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esktop\Power BI Project\Excel Project\"/>
    </mc:Choice>
  </mc:AlternateContent>
  <xr:revisionPtr revIDLastSave="0" documentId="13_ncr:1_{6505ADCE-EB09-40CC-99B5-864ACCAE355E}" xr6:coauthVersionLast="36" xr6:coauthVersionMax="36" xr10:uidLastSave="{00000000-0000-0000-0000-000000000000}"/>
  <bookViews>
    <workbookView xWindow="0" yWindow="0" windowWidth="23040" windowHeight="8652" xr2:uid="{C8B3694E-7C64-4420-B776-8CAB125E8FD7}"/>
  </bookViews>
  <sheets>
    <sheet name="Sheet1" sheetId="1" r:id="rId1"/>
  </sheets>
  <externalReferences>
    <externalReference r:id="rId2"/>
  </externalReferences>
  <definedNames>
    <definedName name="Products">[1]Products!$A$1:$J$78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31" i="1" l="1"/>
  <c r="U831" i="1"/>
  <c r="T831" i="1"/>
  <c r="O831" i="1"/>
  <c r="P831" i="1" s="1"/>
  <c r="Q831" i="1" s="1"/>
  <c r="L831" i="1"/>
  <c r="K831" i="1"/>
  <c r="R831" i="1" s="1"/>
  <c r="S831" i="1" s="1"/>
  <c r="J831" i="1"/>
  <c r="H831" i="1"/>
  <c r="I831" i="1" s="1"/>
  <c r="G831" i="1"/>
  <c r="F831" i="1"/>
  <c r="E831" i="1"/>
  <c r="V830" i="1"/>
  <c r="U830" i="1"/>
  <c r="T830" i="1"/>
  <c r="R830" i="1"/>
  <c r="S830" i="1" s="1"/>
  <c r="O830" i="1"/>
  <c r="P830" i="1" s="1"/>
  <c r="Q830" i="1" s="1"/>
  <c r="L830" i="1"/>
  <c r="K830" i="1"/>
  <c r="M830" i="1" s="1"/>
  <c r="N830" i="1" s="1"/>
  <c r="J830" i="1"/>
  <c r="H830" i="1"/>
  <c r="I830" i="1" s="1"/>
  <c r="G830" i="1"/>
  <c r="F830" i="1"/>
  <c r="E830" i="1"/>
  <c r="V829" i="1"/>
  <c r="U829" i="1"/>
  <c r="T829" i="1"/>
  <c r="R829" i="1"/>
  <c r="S829" i="1" s="1"/>
  <c r="O829" i="1"/>
  <c r="P829" i="1" s="1"/>
  <c r="Q829" i="1" s="1"/>
  <c r="L829" i="1"/>
  <c r="K829" i="1"/>
  <c r="M829" i="1" s="1"/>
  <c r="N829" i="1" s="1"/>
  <c r="J829" i="1"/>
  <c r="H829" i="1"/>
  <c r="I829" i="1" s="1"/>
  <c r="G829" i="1"/>
  <c r="F829" i="1"/>
  <c r="E829" i="1"/>
  <c r="V828" i="1"/>
  <c r="U828" i="1"/>
  <c r="T828" i="1"/>
  <c r="R828" i="1"/>
  <c r="S828" i="1" s="1"/>
  <c r="O828" i="1"/>
  <c r="P828" i="1" s="1"/>
  <c r="Q828" i="1" s="1"/>
  <c r="L828" i="1"/>
  <c r="K828" i="1"/>
  <c r="M828" i="1" s="1"/>
  <c r="N828" i="1" s="1"/>
  <c r="J828" i="1"/>
  <c r="H828" i="1"/>
  <c r="I828" i="1" s="1"/>
  <c r="G828" i="1"/>
  <c r="F828" i="1"/>
  <c r="E828" i="1"/>
  <c r="V827" i="1"/>
  <c r="U827" i="1"/>
  <c r="T827" i="1"/>
  <c r="R827" i="1"/>
  <c r="S827" i="1" s="1"/>
  <c r="O827" i="1"/>
  <c r="P827" i="1" s="1"/>
  <c r="Q827" i="1" s="1"/>
  <c r="L827" i="1"/>
  <c r="K827" i="1"/>
  <c r="M827" i="1" s="1"/>
  <c r="N827" i="1" s="1"/>
  <c r="J827" i="1"/>
  <c r="H827" i="1"/>
  <c r="I827" i="1" s="1"/>
  <c r="G827" i="1"/>
  <c r="F827" i="1"/>
  <c r="E827" i="1"/>
  <c r="V826" i="1"/>
  <c r="U826" i="1"/>
  <c r="T826" i="1"/>
  <c r="R826" i="1"/>
  <c r="S826" i="1" s="1"/>
  <c r="O826" i="1"/>
  <c r="P826" i="1" s="1"/>
  <c r="Q826" i="1" s="1"/>
  <c r="L826" i="1"/>
  <c r="K826" i="1"/>
  <c r="M826" i="1" s="1"/>
  <c r="N826" i="1" s="1"/>
  <c r="J826" i="1"/>
  <c r="H826" i="1"/>
  <c r="I826" i="1" s="1"/>
  <c r="G826" i="1"/>
  <c r="F826" i="1"/>
  <c r="E826" i="1"/>
  <c r="V825" i="1"/>
  <c r="U825" i="1"/>
  <c r="T825" i="1"/>
  <c r="R825" i="1"/>
  <c r="S825" i="1" s="1"/>
  <c r="O825" i="1"/>
  <c r="P825" i="1" s="1"/>
  <c r="Q825" i="1" s="1"/>
  <c r="L825" i="1"/>
  <c r="K825" i="1"/>
  <c r="M825" i="1" s="1"/>
  <c r="N825" i="1" s="1"/>
  <c r="J825" i="1"/>
  <c r="H825" i="1"/>
  <c r="I825" i="1" s="1"/>
  <c r="G825" i="1"/>
  <c r="F825" i="1"/>
  <c r="E825" i="1"/>
  <c r="V824" i="1"/>
  <c r="U824" i="1"/>
  <c r="T824" i="1"/>
  <c r="R824" i="1"/>
  <c r="S824" i="1" s="1"/>
  <c r="O824" i="1"/>
  <c r="P824" i="1" s="1"/>
  <c r="Q824" i="1" s="1"/>
  <c r="L824" i="1"/>
  <c r="K824" i="1"/>
  <c r="M824" i="1" s="1"/>
  <c r="N824" i="1" s="1"/>
  <c r="J824" i="1"/>
  <c r="H824" i="1"/>
  <c r="I824" i="1" s="1"/>
  <c r="G824" i="1"/>
  <c r="F824" i="1"/>
  <c r="E824" i="1"/>
  <c r="V823" i="1"/>
  <c r="U823" i="1"/>
  <c r="T823" i="1"/>
  <c r="R823" i="1"/>
  <c r="S823" i="1" s="1"/>
  <c r="O823" i="1"/>
  <c r="P823" i="1" s="1"/>
  <c r="Q823" i="1" s="1"/>
  <c r="N823" i="1"/>
  <c r="L823" i="1"/>
  <c r="K823" i="1"/>
  <c r="M823" i="1" s="1"/>
  <c r="J823" i="1"/>
  <c r="H823" i="1"/>
  <c r="I823" i="1" s="1"/>
  <c r="G823" i="1"/>
  <c r="F823" i="1"/>
  <c r="E823" i="1"/>
  <c r="V822" i="1"/>
  <c r="U822" i="1"/>
  <c r="T822" i="1"/>
  <c r="R822" i="1"/>
  <c r="S822" i="1" s="1"/>
  <c r="O822" i="1"/>
  <c r="P822" i="1" s="1"/>
  <c r="Q822" i="1" s="1"/>
  <c r="L822" i="1"/>
  <c r="K822" i="1"/>
  <c r="M822" i="1" s="1"/>
  <c r="N822" i="1" s="1"/>
  <c r="J822" i="1"/>
  <c r="H822" i="1"/>
  <c r="I822" i="1" s="1"/>
  <c r="G822" i="1"/>
  <c r="F822" i="1"/>
  <c r="E822" i="1"/>
  <c r="V821" i="1"/>
  <c r="U821" i="1"/>
  <c r="T821" i="1"/>
  <c r="R821" i="1"/>
  <c r="S821" i="1" s="1"/>
  <c r="O821" i="1"/>
  <c r="P821" i="1" s="1"/>
  <c r="Q821" i="1" s="1"/>
  <c r="L821" i="1"/>
  <c r="K821" i="1"/>
  <c r="M821" i="1" s="1"/>
  <c r="N821" i="1" s="1"/>
  <c r="J821" i="1"/>
  <c r="H821" i="1"/>
  <c r="I821" i="1" s="1"/>
  <c r="G821" i="1"/>
  <c r="F821" i="1"/>
  <c r="E821" i="1"/>
  <c r="V820" i="1"/>
  <c r="U820" i="1"/>
  <c r="T820" i="1"/>
  <c r="R820" i="1"/>
  <c r="S820" i="1" s="1"/>
  <c r="O820" i="1"/>
  <c r="P820" i="1" s="1"/>
  <c r="Q820" i="1" s="1"/>
  <c r="N820" i="1"/>
  <c r="L820" i="1"/>
  <c r="K820" i="1"/>
  <c r="M820" i="1" s="1"/>
  <c r="J820" i="1"/>
  <c r="H820" i="1"/>
  <c r="I820" i="1" s="1"/>
  <c r="G820" i="1"/>
  <c r="F820" i="1"/>
  <c r="E820" i="1"/>
  <c r="V819" i="1"/>
  <c r="U819" i="1"/>
  <c r="T819" i="1"/>
  <c r="R819" i="1"/>
  <c r="S819" i="1" s="1"/>
  <c r="O819" i="1"/>
  <c r="P819" i="1" s="1"/>
  <c r="Q819" i="1" s="1"/>
  <c r="L819" i="1"/>
  <c r="K819" i="1"/>
  <c r="M819" i="1" s="1"/>
  <c r="N819" i="1" s="1"/>
  <c r="J819" i="1"/>
  <c r="H819" i="1"/>
  <c r="I819" i="1" s="1"/>
  <c r="G819" i="1"/>
  <c r="F819" i="1"/>
  <c r="E819" i="1"/>
  <c r="V818" i="1"/>
  <c r="U818" i="1"/>
  <c r="T818" i="1"/>
  <c r="R818" i="1"/>
  <c r="S818" i="1" s="1"/>
  <c r="O818" i="1"/>
  <c r="P818" i="1" s="1"/>
  <c r="Q818" i="1" s="1"/>
  <c r="L818" i="1"/>
  <c r="K818" i="1"/>
  <c r="M818" i="1" s="1"/>
  <c r="N818" i="1" s="1"/>
  <c r="J818" i="1"/>
  <c r="H818" i="1"/>
  <c r="I818" i="1" s="1"/>
  <c r="G818" i="1"/>
  <c r="F818" i="1"/>
  <c r="E818" i="1"/>
  <c r="V817" i="1"/>
  <c r="U817" i="1"/>
  <c r="T817" i="1"/>
  <c r="R817" i="1"/>
  <c r="S817" i="1" s="1"/>
  <c r="O817" i="1"/>
  <c r="P817" i="1" s="1"/>
  <c r="Q817" i="1" s="1"/>
  <c r="N817" i="1"/>
  <c r="L817" i="1"/>
  <c r="K817" i="1"/>
  <c r="M817" i="1" s="1"/>
  <c r="J817" i="1"/>
  <c r="H817" i="1"/>
  <c r="I817" i="1" s="1"/>
  <c r="G817" i="1"/>
  <c r="F817" i="1"/>
  <c r="E817" i="1"/>
  <c r="V816" i="1"/>
  <c r="U816" i="1"/>
  <c r="T816" i="1"/>
  <c r="R816" i="1"/>
  <c r="S816" i="1" s="1"/>
  <c r="O816" i="1"/>
  <c r="P816" i="1" s="1"/>
  <c r="Q816" i="1" s="1"/>
  <c r="L816" i="1"/>
  <c r="K816" i="1"/>
  <c r="M816" i="1" s="1"/>
  <c r="N816" i="1" s="1"/>
  <c r="J816" i="1"/>
  <c r="H816" i="1"/>
  <c r="I816" i="1" s="1"/>
  <c r="G816" i="1"/>
  <c r="F816" i="1"/>
  <c r="E816" i="1"/>
  <c r="V815" i="1"/>
  <c r="U815" i="1"/>
  <c r="T815" i="1"/>
  <c r="R815" i="1"/>
  <c r="S815" i="1" s="1"/>
  <c r="O815" i="1"/>
  <c r="P815" i="1" s="1"/>
  <c r="Q815" i="1" s="1"/>
  <c r="L815" i="1"/>
  <c r="K815" i="1"/>
  <c r="M815" i="1" s="1"/>
  <c r="N815" i="1" s="1"/>
  <c r="J815" i="1"/>
  <c r="H815" i="1"/>
  <c r="I815" i="1" s="1"/>
  <c r="G815" i="1"/>
  <c r="F815" i="1"/>
  <c r="E815" i="1"/>
  <c r="V814" i="1"/>
  <c r="U814" i="1"/>
  <c r="T814" i="1"/>
  <c r="R814" i="1"/>
  <c r="S814" i="1" s="1"/>
  <c r="O814" i="1"/>
  <c r="P814" i="1" s="1"/>
  <c r="Q814" i="1" s="1"/>
  <c r="N814" i="1"/>
  <c r="L814" i="1"/>
  <c r="K814" i="1"/>
  <c r="M814" i="1" s="1"/>
  <c r="J814" i="1"/>
  <c r="H814" i="1"/>
  <c r="I814" i="1" s="1"/>
  <c r="G814" i="1"/>
  <c r="F814" i="1"/>
  <c r="E814" i="1"/>
  <c r="V813" i="1"/>
  <c r="U813" i="1"/>
  <c r="T813" i="1"/>
  <c r="R813" i="1"/>
  <c r="S813" i="1" s="1"/>
  <c r="O813" i="1"/>
  <c r="P813" i="1" s="1"/>
  <c r="Q813" i="1" s="1"/>
  <c r="L813" i="1"/>
  <c r="K813" i="1"/>
  <c r="M813" i="1" s="1"/>
  <c r="N813" i="1" s="1"/>
  <c r="J813" i="1"/>
  <c r="H813" i="1"/>
  <c r="I813" i="1" s="1"/>
  <c r="G813" i="1"/>
  <c r="F813" i="1"/>
  <c r="E813" i="1"/>
  <c r="V812" i="1"/>
  <c r="U812" i="1"/>
  <c r="T812" i="1"/>
  <c r="R812" i="1"/>
  <c r="S812" i="1" s="1"/>
  <c r="O812" i="1"/>
  <c r="P812" i="1" s="1"/>
  <c r="Q812" i="1" s="1"/>
  <c r="L812" i="1"/>
  <c r="K812" i="1"/>
  <c r="M812" i="1" s="1"/>
  <c r="N812" i="1" s="1"/>
  <c r="J812" i="1"/>
  <c r="H812" i="1"/>
  <c r="I812" i="1" s="1"/>
  <c r="G812" i="1"/>
  <c r="F812" i="1"/>
  <c r="E812" i="1"/>
  <c r="V811" i="1"/>
  <c r="U811" i="1"/>
  <c r="T811" i="1"/>
  <c r="R811" i="1"/>
  <c r="S811" i="1" s="1"/>
  <c r="O811" i="1"/>
  <c r="P811" i="1" s="1"/>
  <c r="Q811" i="1" s="1"/>
  <c r="N811" i="1"/>
  <c r="L811" i="1"/>
  <c r="K811" i="1"/>
  <c r="M811" i="1" s="1"/>
  <c r="J811" i="1"/>
  <c r="H811" i="1"/>
  <c r="I811" i="1" s="1"/>
  <c r="G811" i="1"/>
  <c r="F811" i="1"/>
  <c r="E811" i="1"/>
  <c r="V810" i="1"/>
  <c r="U810" i="1"/>
  <c r="T810" i="1"/>
  <c r="R810" i="1"/>
  <c r="S810" i="1" s="1"/>
  <c r="O810" i="1"/>
  <c r="P810" i="1" s="1"/>
  <c r="Q810" i="1" s="1"/>
  <c r="L810" i="1"/>
  <c r="K810" i="1"/>
  <c r="M810" i="1" s="1"/>
  <c r="N810" i="1" s="1"/>
  <c r="J810" i="1"/>
  <c r="H810" i="1"/>
  <c r="I810" i="1" s="1"/>
  <c r="G810" i="1"/>
  <c r="F810" i="1"/>
  <c r="E810" i="1"/>
  <c r="V809" i="1"/>
  <c r="U809" i="1"/>
  <c r="T809" i="1"/>
  <c r="R809" i="1"/>
  <c r="S809" i="1" s="1"/>
  <c r="O809" i="1"/>
  <c r="P809" i="1" s="1"/>
  <c r="Q809" i="1" s="1"/>
  <c r="L809" i="1"/>
  <c r="K809" i="1"/>
  <c r="M809" i="1" s="1"/>
  <c r="N809" i="1" s="1"/>
  <c r="J809" i="1"/>
  <c r="H809" i="1"/>
  <c r="I809" i="1" s="1"/>
  <c r="G809" i="1"/>
  <c r="F809" i="1"/>
  <c r="E809" i="1"/>
  <c r="V808" i="1"/>
  <c r="U808" i="1"/>
  <c r="T808" i="1"/>
  <c r="R808" i="1"/>
  <c r="S808" i="1" s="1"/>
  <c r="O808" i="1"/>
  <c r="P808" i="1" s="1"/>
  <c r="Q808" i="1" s="1"/>
  <c r="N808" i="1"/>
  <c r="L808" i="1"/>
  <c r="K808" i="1"/>
  <c r="M808" i="1" s="1"/>
  <c r="J808" i="1"/>
  <c r="H808" i="1"/>
  <c r="I808" i="1" s="1"/>
  <c r="G808" i="1"/>
  <c r="F808" i="1"/>
  <c r="E808" i="1"/>
  <c r="V807" i="1"/>
  <c r="U807" i="1"/>
  <c r="T807" i="1"/>
  <c r="R807" i="1"/>
  <c r="S807" i="1" s="1"/>
  <c r="O807" i="1"/>
  <c r="P807" i="1" s="1"/>
  <c r="Q807" i="1" s="1"/>
  <c r="L807" i="1"/>
  <c r="K807" i="1"/>
  <c r="M807" i="1" s="1"/>
  <c r="N807" i="1" s="1"/>
  <c r="J807" i="1"/>
  <c r="H807" i="1"/>
  <c r="I807" i="1" s="1"/>
  <c r="G807" i="1"/>
  <c r="F807" i="1"/>
  <c r="E807" i="1"/>
  <c r="V806" i="1"/>
  <c r="U806" i="1"/>
  <c r="T806" i="1"/>
  <c r="R806" i="1"/>
  <c r="S806" i="1" s="1"/>
  <c r="O806" i="1"/>
  <c r="P806" i="1" s="1"/>
  <c r="Q806" i="1" s="1"/>
  <c r="L806" i="1"/>
  <c r="K806" i="1"/>
  <c r="M806" i="1" s="1"/>
  <c r="N806" i="1" s="1"/>
  <c r="J806" i="1"/>
  <c r="H806" i="1"/>
  <c r="I806" i="1" s="1"/>
  <c r="G806" i="1"/>
  <c r="F806" i="1"/>
  <c r="E806" i="1"/>
  <c r="V805" i="1"/>
  <c r="U805" i="1"/>
  <c r="T805" i="1"/>
  <c r="R805" i="1"/>
  <c r="S805" i="1" s="1"/>
  <c r="O805" i="1"/>
  <c r="P805" i="1" s="1"/>
  <c r="Q805" i="1" s="1"/>
  <c r="L805" i="1"/>
  <c r="K805" i="1"/>
  <c r="M805" i="1" s="1"/>
  <c r="N805" i="1" s="1"/>
  <c r="J805" i="1"/>
  <c r="H805" i="1"/>
  <c r="I805" i="1" s="1"/>
  <c r="G805" i="1"/>
  <c r="F805" i="1"/>
  <c r="E805" i="1"/>
  <c r="V804" i="1"/>
  <c r="U804" i="1"/>
  <c r="T804" i="1"/>
  <c r="R804" i="1"/>
  <c r="S804" i="1" s="1"/>
  <c r="O804" i="1"/>
  <c r="P804" i="1" s="1"/>
  <c r="Q804" i="1" s="1"/>
  <c r="N804" i="1"/>
  <c r="L804" i="1"/>
  <c r="K804" i="1"/>
  <c r="M804" i="1" s="1"/>
  <c r="J804" i="1"/>
  <c r="H804" i="1"/>
  <c r="I804" i="1" s="1"/>
  <c r="G804" i="1"/>
  <c r="F804" i="1"/>
  <c r="E804" i="1"/>
  <c r="V803" i="1"/>
  <c r="U803" i="1"/>
  <c r="T803" i="1"/>
  <c r="R803" i="1"/>
  <c r="S803" i="1" s="1"/>
  <c r="O803" i="1"/>
  <c r="P803" i="1" s="1"/>
  <c r="Q803" i="1" s="1"/>
  <c r="L803" i="1"/>
  <c r="K803" i="1"/>
  <c r="M803" i="1" s="1"/>
  <c r="N803" i="1" s="1"/>
  <c r="J803" i="1"/>
  <c r="H803" i="1"/>
  <c r="I803" i="1" s="1"/>
  <c r="G803" i="1"/>
  <c r="F803" i="1"/>
  <c r="E803" i="1"/>
  <c r="V802" i="1"/>
  <c r="U802" i="1"/>
  <c r="T802" i="1"/>
  <c r="R802" i="1"/>
  <c r="S802" i="1" s="1"/>
  <c r="O802" i="1"/>
  <c r="P802" i="1" s="1"/>
  <c r="Q802" i="1" s="1"/>
  <c r="N802" i="1"/>
  <c r="L802" i="1"/>
  <c r="K802" i="1"/>
  <c r="M802" i="1" s="1"/>
  <c r="J802" i="1"/>
  <c r="H802" i="1"/>
  <c r="I802" i="1" s="1"/>
  <c r="G802" i="1"/>
  <c r="F802" i="1"/>
  <c r="E802" i="1"/>
  <c r="V801" i="1"/>
  <c r="U801" i="1"/>
  <c r="T801" i="1"/>
  <c r="R801" i="1"/>
  <c r="S801" i="1" s="1"/>
  <c r="O801" i="1"/>
  <c r="P801" i="1" s="1"/>
  <c r="Q801" i="1" s="1"/>
  <c r="L801" i="1"/>
  <c r="K801" i="1"/>
  <c r="M801" i="1" s="1"/>
  <c r="N801" i="1" s="1"/>
  <c r="J801" i="1"/>
  <c r="H801" i="1"/>
  <c r="I801" i="1" s="1"/>
  <c r="G801" i="1"/>
  <c r="F801" i="1"/>
  <c r="E801" i="1"/>
  <c r="V800" i="1"/>
  <c r="U800" i="1"/>
  <c r="T800" i="1"/>
  <c r="R800" i="1"/>
  <c r="S800" i="1" s="1"/>
  <c r="O800" i="1"/>
  <c r="P800" i="1" s="1"/>
  <c r="Q800" i="1" s="1"/>
  <c r="L800" i="1"/>
  <c r="K800" i="1"/>
  <c r="M800" i="1" s="1"/>
  <c r="N800" i="1" s="1"/>
  <c r="J800" i="1"/>
  <c r="H800" i="1"/>
  <c r="I800" i="1" s="1"/>
  <c r="G800" i="1"/>
  <c r="F800" i="1"/>
  <c r="E800" i="1"/>
  <c r="V799" i="1"/>
  <c r="U799" i="1"/>
  <c r="T799" i="1"/>
  <c r="R799" i="1"/>
  <c r="S799" i="1" s="1"/>
  <c r="O799" i="1"/>
  <c r="P799" i="1" s="1"/>
  <c r="Q799" i="1" s="1"/>
  <c r="L799" i="1"/>
  <c r="K799" i="1"/>
  <c r="M799" i="1" s="1"/>
  <c r="N799" i="1" s="1"/>
  <c r="J799" i="1"/>
  <c r="H799" i="1"/>
  <c r="I799" i="1" s="1"/>
  <c r="G799" i="1"/>
  <c r="F799" i="1"/>
  <c r="E799" i="1"/>
  <c r="V798" i="1"/>
  <c r="U798" i="1"/>
  <c r="T798" i="1"/>
  <c r="R798" i="1"/>
  <c r="S798" i="1" s="1"/>
  <c r="Q798" i="1"/>
  <c r="O798" i="1"/>
  <c r="P798" i="1" s="1"/>
  <c r="L798" i="1"/>
  <c r="K798" i="1"/>
  <c r="M798" i="1" s="1"/>
  <c r="N798" i="1" s="1"/>
  <c r="J798" i="1"/>
  <c r="I798" i="1"/>
  <c r="H798" i="1"/>
  <c r="G798" i="1"/>
  <c r="F798" i="1"/>
  <c r="E798" i="1"/>
  <c r="V797" i="1"/>
  <c r="U797" i="1"/>
  <c r="T797" i="1"/>
  <c r="O797" i="1"/>
  <c r="P797" i="1" s="1"/>
  <c r="Q797" i="1" s="1"/>
  <c r="K797" i="1"/>
  <c r="J797" i="1"/>
  <c r="I797" i="1"/>
  <c r="H797" i="1"/>
  <c r="G797" i="1"/>
  <c r="F797" i="1"/>
  <c r="E797" i="1"/>
  <c r="V796" i="1"/>
  <c r="U796" i="1"/>
  <c r="T796" i="1"/>
  <c r="R796" i="1"/>
  <c r="S796" i="1" s="1"/>
  <c r="O796" i="1"/>
  <c r="P796" i="1" s="1"/>
  <c r="Q796" i="1" s="1"/>
  <c r="L796" i="1"/>
  <c r="K796" i="1"/>
  <c r="M796" i="1" s="1"/>
  <c r="N796" i="1" s="1"/>
  <c r="J796" i="1"/>
  <c r="H796" i="1"/>
  <c r="I796" i="1" s="1"/>
  <c r="G796" i="1"/>
  <c r="F796" i="1"/>
  <c r="E796" i="1"/>
  <c r="V795" i="1"/>
  <c r="U795" i="1"/>
  <c r="T795" i="1"/>
  <c r="O795" i="1"/>
  <c r="P795" i="1" s="1"/>
  <c r="Q795" i="1" s="1"/>
  <c r="L795" i="1"/>
  <c r="K795" i="1"/>
  <c r="M795" i="1" s="1"/>
  <c r="N795" i="1" s="1"/>
  <c r="J795" i="1"/>
  <c r="H795" i="1"/>
  <c r="I795" i="1" s="1"/>
  <c r="G795" i="1"/>
  <c r="F795" i="1"/>
  <c r="E795" i="1"/>
  <c r="V794" i="1"/>
  <c r="U794" i="1"/>
  <c r="T794" i="1"/>
  <c r="R794" i="1"/>
  <c r="S794" i="1" s="1"/>
  <c r="Q794" i="1"/>
  <c r="O794" i="1"/>
  <c r="P794" i="1" s="1"/>
  <c r="L794" i="1"/>
  <c r="K794" i="1"/>
  <c r="M794" i="1" s="1"/>
  <c r="N794" i="1" s="1"/>
  <c r="J794" i="1"/>
  <c r="I794" i="1"/>
  <c r="H794" i="1"/>
  <c r="G794" i="1"/>
  <c r="F794" i="1"/>
  <c r="E794" i="1"/>
  <c r="V793" i="1"/>
  <c r="U793" i="1"/>
  <c r="T793" i="1"/>
  <c r="O793" i="1"/>
  <c r="P793" i="1" s="1"/>
  <c r="Q793" i="1" s="1"/>
  <c r="K793" i="1"/>
  <c r="M793" i="1" s="1"/>
  <c r="N793" i="1" s="1"/>
  <c r="J793" i="1"/>
  <c r="I793" i="1"/>
  <c r="H793" i="1"/>
  <c r="G793" i="1"/>
  <c r="F793" i="1"/>
  <c r="E793" i="1"/>
  <c r="V792" i="1"/>
  <c r="U792" i="1"/>
  <c r="T792" i="1"/>
  <c r="R792" i="1"/>
  <c r="S792" i="1" s="1"/>
  <c r="O792" i="1"/>
  <c r="P792" i="1" s="1"/>
  <c r="Q792" i="1" s="1"/>
  <c r="L792" i="1"/>
  <c r="K792" i="1"/>
  <c r="M792" i="1" s="1"/>
  <c r="N792" i="1" s="1"/>
  <c r="J792" i="1"/>
  <c r="H792" i="1"/>
  <c r="I792" i="1" s="1"/>
  <c r="G792" i="1"/>
  <c r="F792" i="1"/>
  <c r="E792" i="1"/>
  <c r="V791" i="1"/>
  <c r="U791" i="1"/>
  <c r="T791" i="1"/>
  <c r="Q791" i="1"/>
  <c r="O791" i="1"/>
  <c r="P791" i="1" s="1"/>
  <c r="N791" i="1"/>
  <c r="K791" i="1"/>
  <c r="M791" i="1" s="1"/>
  <c r="J791" i="1"/>
  <c r="I791" i="1"/>
  <c r="H791" i="1"/>
  <c r="G791" i="1"/>
  <c r="F791" i="1"/>
  <c r="E791" i="1"/>
  <c r="V790" i="1"/>
  <c r="U790" i="1"/>
  <c r="T790" i="1"/>
  <c r="R790" i="1"/>
  <c r="S790" i="1" s="1"/>
  <c r="O790" i="1"/>
  <c r="P790" i="1" s="1"/>
  <c r="Q790" i="1" s="1"/>
  <c r="L790" i="1"/>
  <c r="K790" i="1"/>
  <c r="M790" i="1" s="1"/>
  <c r="N790" i="1" s="1"/>
  <c r="J790" i="1"/>
  <c r="H790" i="1"/>
  <c r="I790" i="1" s="1"/>
  <c r="G790" i="1"/>
  <c r="F790" i="1"/>
  <c r="E790" i="1"/>
  <c r="V789" i="1"/>
  <c r="U789" i="1"/>
  <c r="T789" i="1"/>
  <c r="Q789" i="1"/>
  <c r="O789" i="1"/>
  <c r="P789" i="1" s="1"/>
  <c r="K789" i="1"/>
  <c r="M789" i="1" s="1"/>
  <c r="N789" i="1" s="1"/>
  <c r="J789" i="1"/>
  <c r="I789" i="1"/>
  <c r="H789" i="1"/>
  <c r="G789" i="1"/>
  <c r="F789" i="1"/>
  <c r="E789" i="1"/>
  <c r="V788" i="1"/>
  <c r="U788" i="1"/>
  <c r="T788" i="1"/>
  <c r="R788" i="1"/>
  <c r="S788" i="1" s="1"/>
  <c r="O788" i="1"/>
  <c r="P788" i="1" s="1"/>
  <c r="Q788" i="1" s="1"/>
  <c r="L788" i="1"/>
  <c r="K788" i="1"/>
  <c r="M788" i="1" s="1"/>
  <c r="N788" i="1" s="1"/>
  <c r="J788" i="1"/>
  <c r="H788" i="1"/>
  <c r="I788" i="1" s="1"/>
  <c r="G788" i="1"/>
  <c r="F788" i="1"/>
  <c r="E788" i="1"/>
  <c r="V787" i="1"/>
  <c r="U787" i="1"/>
  <c r="T787" i="1"/>
  <c r="Q787" i="1"/>
  <c r="O787" i="1"/>
  <c r="P787" i="1" s="1"/>
  <c r="K787" i="1"/>
  <c r="M787" i="1" s="1"/>
  <c r="N787" i="1" s="1"/>
  <c r="J787" i="1"/>
  <c r="I787" i="1"/>
  <c r="H787" i="1"/>
  <c r="G787" i="1"/>
  <c r="F787" i="1"/>
  <c r="E787" i="1"/>
  <c r="V786" i="1"/>
  <c r="U786" i="1"/>
  <c r="T786" i="1"/>
  <c r="R786" i="1"/>
  <c r="S786" i="1" s="1"/>
  <c r="O786" i="1"/>
  <c r="P786" i="1" s="1"/>
  <c r="Q786" i="1" s="1"/>
  <c r="L786" i="1"/>
  <c r="K786" i="1"/>
  <c r="M786" i="1" s="1"/>
  <c r="N786" i="1" s="1"/>
  <c r="J786" i="1"/>
  <c r="H786" i="1"/>
  <c r="I786" i="1" s="1"/>
  <c r="G786" i="1"/>
  <c r="F786" i="1"/>
  <c r="E786" i="1"/>
  <c r="V785" i="1"/>
  <c r="U785" i="1"/>
  <c r="T785" i="1"/>
  <c r="Q785" i="1"/>
  <c r="O785" i="1"/>
  <c r="P785" i="1" s="1"/>
  <c r="K785" i="1"/>
  <c r="M785" i="1" s="1"/>
  <c r="N785" i="1" s="1"/>
  <c r="J785" i="1"/>
  <c r="I785" i="1"/>
  <c r="H785" i="1"/>
  <c r="G785" i="1"/>
  <c r="F785" i="1"/>
  <c r="E785" i="1"/>
  <c r="V784" i="1"/>
  <c r="U784" i="1"/>
  <c r="T784" i="1"/>
  <c r="R784" i="1"/>
  <c r="S784" i="1" s="1"/>
  <c r="O784" i="1"/>
  <c r="P784" i="1" s="1"/>
  <c r="Q784" i="1" s="1"/>
  <c r="L784" i="1"/>
  <c r="K784" i="1"/>
  <c r="M784" i="1" s="1"/>
  <c r="N784" i="1" s="1"/>
  <c r="J784" i="1"/>
  <c r="H784" i="1"/>
  <c r="I784" i="1" s="1"/>
  <c r="G784" i="1"/>
  <c r="F784" i="1"/>
  <c r="E784" i="1"/>
  <c r="V783" i="1"/>
  <c r="U783" i="1"/>
  <c r="T783" i="1"/>
  <c r="Q783" i="1"/>
  <c r="O783" i="1"/>
  <c r="P783" i="1" s="1"/>
  <c r="N783" i="1"/>
  <c r="L783" i="1"/>
  <c r="K783" i="1"/>
  <c r="M783" i="1" s="1"/>
  <c r="J783" i="1"/>
  <c r="H783" i="1"/>
  <c r="I783" i="1" s="1"/>
  <c r="G783" i="1"/>
  <c r="F783" i="1"/>
  <c r="E783" i="1"/>
  <c r="V782" i="1"/>
  <c r="U782" i="1"/>
  <c r="T782" i="1"/>
  <c r="Q782" i="1"/>
  <c r="O782" i="1"/>
  <c r="P782" i="1" s="1"/>
  <c r="N782" i="1"/>
  <c r="K782" i="1"/>
  <c r="M782" i="1" s="1"/>
  <c r="J782" i="1"/>
  <c r="I782" i="1"/>
  <c r="H782" i="1"/>
  <c r="G782" i="1"/>
  <c r="F782" i="1"/>
  <c r="E782" i="1"/>
  <c r="V781" i="1"/>
  <c r="U781" i="1"/>
  <c r="T781" i="1"/>
  <c r="P781" i="1"/>
  <c r="Q781" i="1" s="1"/>
  <c r="O781" i="1"/>
  <c r="K781" i="1"/>
  <c r="J781" i="1"/>
  <c r="I781" i="1"/>
  <c r="H781" i="1"/>
  <c r="G781" i="1"/>
  <c r="F781" i="1"/>
  <c r="E781" i="1"/>
  <c r="V780" i="1"/>
  <c r="U780" i="1"/>
  <c r="T780" i="1"/>
  <c r="R780" i="1"/>
  <c r="S780" i="1" s="1"/>
  <c r="O780" i="1"/>
  <c r="P780" i="1" s="1"/>
  <c r="Q780" i="1" s="1"/>
  <c r="N780" i="1"/>
  <c r="L780" i="1"/>
  <c r="K780" i="1"/>
  <c r="M780" i="1" s="1"/>
  <c r="J780" i="1"/>
  <c r="H780" i="1"/>
  <c r="I780" i="1" s="1"/>
  <c r="G780" i="1"/>
  <c r="F780" i="1"/>
  <c r="E780" i="1"/>
  <c r="V779" i="1"/>
  <c r="U779" i="1"/>
  <c r="T779" i="1"/>
  <c r="R779" i="1"/>
  <c r="S779" i="1" s="1"/>
  <c r="O779" i="1"/>
  <c r="P779" i="1" s="1"/>
  <c r="Q779" i="1" s="1"/>
  <c r="L779" i="1"/>
  <c r="K779" i="1"/>
  <c r="M779" i="1" s="1"/>
  <c r="N779" i="1" s="1"/>
  <c r="J779" i="1"/>
  <c r="H779" i="1"/>
  <c r="I779" i="1" s="1"/>
  <c r="G779" i="1"/>
  <c r="F779" i="1"/>
  <c r="E779" i="1"/>
  <c r="V778" i="1"/>
  <c r="U778" i="1"/>
  <c r="T778" i="1"/>
  <c r="Q778" i="1"/>
  <c r="O778" i="1"/>
  <c r="P778" i="1" s="1"/>
  <c r="K778" i="1"/>
  <c r="M778" i="1" s="1"/>
  <c r="N778" i="1" s="1"/>
  <c r="J778" i="1"/>
  <c r="I778" i="1"/>
  <c r="H778" i="1"/>
  <c r="G778" i="1"/>
  <c r="F778" i="1"/>
  <c r="E778" i="1"/>
  <c r="V777" i="1"/>
  <c r="U777" i="1"/>
  <c r="T777" i="1"/>
  <c r="R777" i="1"/>
  <c r="S777" i="1" s="1"/>
  <c r="P777" i="1"/>
  <c r="Q777" i="1" s="1"/>
  <c r="O777" i="1"/>
  <c r="N777" i="1"/>
  <c r="L777" i="1"/>
  <c r="K777" i="1"/>
  <c r="M777" i="1" s="1"/>
  <c r="J777" i="1"/>
  <c r="I777" i="1"/>
  <c r="H777" i="1"/>
  <c r="G777" i="1"/>
  <c r="F777" i="1"/>
  <c r="E777" i="1"/>
  <c r="V776" i="1"/>
  <c r="U776" i="1"/>
  <c r="T776" i="1"/>
  <c r="R776" i="1"/>
  <c r="S776" i="1" s="1"/>
  <c r="Q776" i="1"/>
  <c r="O776" i="1"/>
  <c r="P776" i="1" s="1"/>
  <c r="N776" i="1"/>
  <c r="L776" i="1"/>
  <c r="K776" i="1"/>
  <c r="M776" i="1" s="1"/>
  <c r="J776" i="1"/>
  <c r="H776" i="1"/>
  <c r="I776" i="1" s="1"/>
  <c r="G776" i="1"/>
  <c r="F776" i="1"/>
  <c r="E776" i="1"/>
  <c r="V775" i="1"/>
  <c r="U775" i="1"/>
  <c r="T775" i="1"/>
  <c r="R775" i="1"/>
  <c r="S775" i="1" s="1"/>
  <c r="O775" i="1"/>
  <c r="P775" i="1" s="1"/>
  <c r="Q775" i="1" s="1"/>
  <c r="N775" i="1"/>
  <c r="L775" i="1"/>
  <c r="K775" i="1"/>
  <c r="M775" i="1" s="1"/>
  <c r="J775" i="1"/>
  <c r="H775" i="1"/>
  <c r="I775" i="1" s="1"/>
  <c r="G775" i="1"/>
  <c r="F775" i="1"/>
  <c r="E775" i="1"/>
  <c r="V774" i="1"/>
  <c r="U774" i="1"/>
  <c r="T774" i="1"/>
  <c r="O774" i="1"/>
  <c r="P774" i="1" s="1"/>
  <c r="Q774" i="1" s="1"/>
  <c r="L774" i="1"/>
  <c r="K774" i="1"/>
  <c r="M774" i="1" s="1"/>
  <c r="N774" i="1" s="1"/>
  <c r="J774" i="1"/>
  <c r="H774" i="1"/>
  <c r="I774" i="1" s="1"/>
  <c r="G774" i="1"/>
  <c r="F774" i="1"/>
  <c r="E774" i="1"/>
  <c r="V773" i="1"/>
  <c r="U773" i="1"/>
  <c r="T773" i="1"/>
  <c r="O773" i="1"/>
  <c r="P773" i="1" s="1"/>
  <c r="Q773" i="1" s="1"/>
  <c r="N773" i="1"/>
  <c r="L773" i="1"/>
  <c r="K773" i="1"/>
  <c r="M773" i="1" s="1"/>
  <c r="J773" i="1"/>
  <c r="H773" i="1"/>
  <c r="I773" i="1" s="1"/>
  <c r="G773" i="1"/>
  <c r="F773" i="1"/>
  <c r="E773" i="1"/>
  <c r="V772" i="1"/>
  <c r="U772" i="1"/>
  <c r="T772" i="1"/>
  <c r="O772" i="1"/>
  <c r="P772" i="1" s="1"/>
  <c r="Q772" i="1" s="1"/>
  <c r="L772" i="1"/>
  <c r="K772" i="1"/>
  <c r="M772" i="1" s="1"/>
  <c r="N772" i="1" s="1"/>
  <c r="J772" i="1"/>
  <c r="H772" i="1"/>
  <c r="I772" i="1" s="1"/>
  <c r="G772" i="1"/>
  <c r="F772" i="1"/>
  <c r="E772" i="1"/>
  <c r="V771" i="1"/>
  <c r="U771" i="1"/>
  <c r="T771" i="1"/>
  <c r="O771" i="1"/>
  <c r="P771" i="1" s="1"/>
  <c r="Q771" i="1" s="1"/>
  <c r="L771" i="1"/>
  <c r="K771" i="1"/>
  <c r="M771" i="1" s="1"/>
  <c r="N771" i="1" s="1"/>
  <c r="J771" i="1"/>
  <c r="H771" i="1"/>
  <c r="I771" i="1" s="1"/>
  <c r="G771" i="1"/>
  <c r="F771" i="1"/>
  <c r="E771" i="1"/>
  <c r="V770" i="1"/>
  <c r="U770" i="1"/>
  <c r="T770" i="1"/>
  <c r="Q770" i="1"/>
  <c r="O770" i="1"/>
  <c r="P770" i="1" s="1"/>
  <c r="N770" i="1"/>
  <c r="L770" i="1"/>
  <c r="K770" i="1"/>
  <c r="M770" i="1" s="1"/>
  <c r="J770" i="1"/>
  <c r="H770" i="1"/>
  <c r="I770" i="1" s="1"/>
  <c r="G770" i="1"/>
  <c r="F770" i="1"/>
  <c r="E770" i="1"/>
  <c r="V769" i="1"/>
  <c r="U769" i="1"/>
  <c r="T769" i="1"/>
  <c r="O769" i="1"/>
  <c r="P769" i="1" s="1"/>
  <c r="Q769" i="1" s="1"/>
  <c r="L769" i="1"/>
  <c r="K769" i="1"/>
  <c r="M769" i="1" s="1"/>
  <c r="N769" i="1" s="1"/>
  <c r="J769" i="1"/>
  <c r="H769" i="1"/>
  <c r="I769" i="1" s="1"/>
  <c r="G769" i="1"/>
  <c r="F769" i="1"/>
  <c r="E769" i="1"/>
  <c r="V768" i="1"/>
  <c r="U768" i="1"/>
  <c r="T768" i="1"/>
  <c r="O768" i="1"/>
  <c r="P768" i="1" s="1"/>
  <c r="Q768" i="1" s="1"/>
  <c r="L768" i="1"/>
  <c r="K768" i="1"/>
  <c r="M768" i="1" s="1"/>
  <c r="N768" i="1" s="1"/>
  <c r="J768" i="1"/>
  <c r="H768" i="1"/>
  <c r="I768" i="1" s="1"/>
  <c r="G768" i="1"/>
  <c r="F768" i="1"/>
  <c r="E768" i="1"/>
  <c r="V767" i="1"/>
  <c r="U767" i="1"/>
  <c r="T767" i="1"/>
  <c r="O767" i="1"/>
  <c r="P767" i="1" s="1"/>
  <c r="Q767" i="1" s="1"/>
  <c r="N767" i="1"/>
  <c r="L767" i="1"/>
  <c r="K767" i="1"/>
  <c r="M767" i="1" s="1"/>
  <c r="J767" i="1"/>
  <c r="H767" i="1"/>
  <c r="I767" i="1" s="1"/>
  <c r="G767" i="1"/>
  <c r="F767" i="1"/>
  <c r="E767" i="1"/>
  <c r="V766" i="1"/>
  <c r="U766" i="1"/>
  <c r="T766" i="1"/>
  <c r="O766" i="1"/>
  <c r="P766" i="1" s="1"/>
  <c r="Q766" i="1" s="1"/>
  <c r="K766" i="1"/>
  <c r="M766" i="1" s="1"/>
  <c r="N766" i="1" s="1"/>
  <c r="J766" i="1"/>
  <c r="H766" i="1"/>
  <c r="I766" i="1" s="1"/>
  <c r="G766" i="1"/>
  <c r="F766" i="1"/>
  <c r="E766" i="1"/>
  <c r="V765" i="1"/>
  <c r="U765" i="1"/>
  <c r="T765" i="1"/>
  <c r="O765" i="1"/>
  <c r="P765" i="1" s="1"/>
  <c r="Q765" i="1" s="1"/>
  <c r="L765" i="1"/>
  <c r="K765" i="1"/>
  <c r="M765" i="1" s="1"/>
  <c r="N765" i="1" s="1"/>
  <c r="J765" i="1"/>
  <c r="H765" i="1"/>
  <c r="I765" i="1" s="1"/>
  <c r="G765" i="1"/>
  <c r="F765" i="1"/>
  <c r="E765" i="1"/>
  <c r="V764" i="1"/>
  <c r="U764" i="1"/>
  <c r="T764" i="1"/>
  <c r="O764" i="1"/>
  <c r="P764" i="1" s="1"/>
  <c r="Q764" i="1" s="1"/>
  <c r="L764" i="1"/>
  <c r="K764" i="1"/>
  <c r="M764" i="1" s="1"/>
  <c r="N764" i="1" s="1"/>
  <c r="J764" i="1"/>
  <c r="H764" i="1"/>
  <c r="I764" i="1" s="1"/>
  <c r="G764" i="1"/>
  <c r="F764" i="1"/>
  <c r="E764" i="1"/>
  <c r="V763" i="1"/>
  <c r="U763" i="1"/>
  <c r="T763" i="1"/>
  <c r="O763" i="1"/>
  <c r="P763" i="1" s="1"/>
  <c r="Q763" i="1" s="1"/>
  <c r="K763" i="1"/>
  <c r="M763" i="1" s="1"/>
  <c r="N763" i="1" s="1"/>
  <c r="J763" i="1"/>
  <c r="H763" i="1"/>
  <c r="I763" i="1" s="1"/>
  <c r="G763" i="1"/>
  <c r="F763" i="1"/>
  <c r="E763" i="1"/>
  <c r="V762" i="1"/>
  <c r="U762" i="1"/>
  <c r="T762" i="1"/>
  <c r="O762" i="1"/>
  <c r="P762" i="1" s="1"/>
  <c r="Q762" i="1" s="1"/>
  <c r="L762" i="1"/>
  <c r="K762" i="1"/>
  <c r="M762" i="1" s="1"/>
  <c r="N762" i="1" s="1"/>
  <c r="J762" i="1"/>
  <c r="H762" i="1"/>
  <c r="I762" i="1" s="1"/>
  <c r="G762" i="1"/>
  <c r="F762" i="1"/>
  <c r="E762" i="1"/>
  <c r="V761" i="1"/>
  <c r="U761" i="1"/>
  <c r="T761" i="1"/>
  <c r="O761" i="1"/>
  <c r="P761" i="1" s="1"/>
  <c r="Q761" i="1" s="1"/>
  <c r="L761" i="1"/>
  <c r="K761" i="1"/>
  <c r="M761" i="1" s="1"/>
  <c r="N761" i="1" s="1"/>
  <c r="J761" i="1"/>
  <c r="H761" i="1"/>
  <c r="I761" i="1" s="1"/>
  <c r="G761" i="1"/>
  <c r="F761" i="1"/>
  <c r="E761" i="1"/>
  <c r="V760" i="1"/>
  <c r="U760" i="1"/>
  <c r="T760" i="1"/>
  <c r="O760" i="1"/>
  <c r="P760" i="1" s="1"/>
  <c r="Q760" i="1" s="1"/>
  <c r="K760" i="1"/>
  <c r="M760" i="1" s="1"/>
  <c r="N760" i="1" s="1"/>
  <c r="J760" i="1"/>
  <c r="H760" i="1"/>
  <c r="I760" i="1" s="1"/>
  <c r="G760" i="1"/>
  <c r="F760" i="1"/>
  <c r="E760" i="1"/>
  <c r="V759" i="1"/>
  <c r="U759" i="1"/>
  <c r="T759" i="1"/>
  <c r="O759" i="1"/>
  <c r="P759" i="1" s="1"/>
  <c r="Q759" i="1" s="1"/>
  <c r="L759" i="1"/>
  <c r="K759" i="1"/>
  <c r="M759" i="1" s="1"/>
  <c r="N759" i="1" s="1"/>
  <c r="J759" i="1"/>
  <c r="H759" i="1"/>
  <c r="I759" i="1" s="1"/>
  <c r="G759" i="1"/>
  <c r="F759" i="1"/>
  <c r="E759" i="1"/>
  <c r="V758" i="1"/>
  <c r="U758" i="1"/>
  <c r="T758" i="1"/>
  <c r="Q758" i="1"/>
  <c r="O758" i="1"/>
  <c r="P758" i="1" s="1"/>
  <c r="K758" i="1"/>
  <c r="M758" i="1" s="1"/>
  <c r="N758" i="1" s="1"/>
  <c r="J758" i="1"/>
  <c r="H758" i="1"/>
  <c r="I758" i="1" s="1"/>
  <c r="G758" i="1"/>
  <c r="F758" i="1"/>
  <c r="E758" i="1"/>
  <c r="V757" i="1"/>
  <c r="U757" i="1"/>
  <c r="T757" i="1"/>
  <c r="O757" i="1"/>
  <c r="P757" i="1" s="1"/>
  <c r="Q757" i="1" s="1"/>
  <c r="K757" i="1"/>
  <c r="M757" i="1" s="1"/>
  <c r="N757" i="1" s="1"/>
  <c r="J757" i="1"/>
  <c r="H757" i="1"/>
  <c r="I757" i="1" s="1"/>
  <c r="G757" i="1"/>
  <c r="F757" i="1"/>
  <c r="E757" i="1"/>
  <c r="V756" i="1"/>
  <c r="U756" i="1"/>
  <c r="T756" i="1"/>
  <c r="O756" i="1"/>
  <c r="P756" i="1" s="1"/>
  <c r="Q756" i="1" s="1"/>
  <c r="K756" i="1"/>
  <c r="J756" i="1"/>
  <c r="H756" i="1"/>
  <c r="I756" i="1" s="1"/>
  <c r="G756" i="1"/>
  <c r="F756" i="1"/>
  <c r="E756" i="1"/>
  <c r="V755" i="1"/>
  <c r="U755" i="1"/>
  <c r="T755" i="1"/>
  <c r="O755" i="1"/>
  <c r="P755" i="1" s="1"/>
  <c r="Q755" i="1" s="1"/>
  <c r="K755" i="1"/>
  <c r="M755" i="1" s="1"/>
  <c r="N755" i="1" s="1"/>
  <c r="J755" i="1"/>
  <c r="H755" i="1"/>
  <c r="I755" i="1" s="1"/>
  <c r="G755" i="1"/>
  <c r="F755" i="1"/>
  <c r="E755" i="1"/>
  <c r="V754" i="1"/>
  <c r="U754" i="1"/>
  <c r="T754" i="1"/>
  <c r="O754" i="1"/>
  <c r="P754" i="1" s="1"/>
  <c r="Q754" i="1" s="1"/>
  <c r="K754" i="1"/>
  <c r="J754" i="1"/>
  <c r="H754" i="1"/>
  <c r="I754" i="1" s="1"/>
  <c r="G754" i="1"/>
  <c r="F754" i="1"/>
  <c r="E754" i="1"/>
  <c r="V753" i="1"/>
  <c r="U753" i="1"/>
  <c r="T753" i="1"/>
  <c r="O753" i="1"/>
  <c r="P753" i="1" s="1"/>
  <c r="Q753" i="1" s="1"/>
  <c r="L753" i="1"/>
  <c r="K753" i="1"/>
  <c r="J753" i="1"/>
  <c r="H753" i="1"/>
  <c r="I753" i="1" s="1"/>
  <c r="G753" i="1"/>
  <c r="F753" i="1"/>
  <c r="E753" i="1"/>
  <c r="V752" i="1"/>
  <c r="U752" i="1"/>
  <c r="T752" i="1"/>
  <c r="P752" i="1"/>
  <c r="Q752" i="1" s="1"/>
  <c r="O752" i="1"/>
  <c r="K752" i="1"/>
  <c r="M752" i="1" s="1"/>
  <c r="N752" i="1" s="1"/>
  <c r="J752" i="1"/>
  <c r="H752" i="1"/>
  <c r="I752" i="1" s="1"/>
  <c r="G752" i="1"/>
  <c r="F752" i="1"/>
  <c r="E752" i="1"/>
  <c r="V751" i="1"/>
  <c r="U751" i="1"/>
  <c r="T751" i="1"/>
  <c r="O751" i="1"/>
  <c r="P751" i="1" s="1"/>
  <c r="Q751" i="1" s="1"/>
  <c r="K751" i="1"/>
  <c r="J751" i="1"/>
  <c r="H751" i="1"/>
  <c r="I751" i="1" s="1"/>
  <c r="G751" i="1"/>
  <c r="F751" i="1"/>
  <c r="E751" i="1"/>
  <c r="V750" i="1"/>
  <c r="U750" i="1"/>
  <c r="T750" i="1"/>
  <c r="O750" i="1"/>
  <c r="P750" i="1" s="1"/>
  <c r="Q750" i="1" s="1"/>
  <c r="K750" i="1"/>
  <c r="J750" i="1"/>
  <c r="H750" i="1"/>
  <c r="I750" i="1" s="1"/>
  <c r="G750" i="1"/>
  <c r="F750" i="1"/>
  <c r="E750" i="1"/>
  <c r="V749" i="1"/>
  <c r="U749" i="1"/>
  <c r="T749" i="1"/>
  <c r="P749" i="1"/>
  <c r="Q749" i="1" s="1"/>
  <c r="O749" i="1"/>
  <c r="K749" i="1"/>
  <c r="M749" i="1" s="1"/>
  <c r="N749" i="1" s="1"/>
  <c r="J749" i="1"/>
  <c r="H749" i="1"/>
  <c r="I749" i="1" s="1"/>
  <c r="G749" i="1"/>
  <c r="F749" i="1"/>
  <c r="E749" i="1"/>
  <c r="V748" i="1"/>
  <c r="U748" i="1"/>
  <c r="T748" i="1"/>
  <c r="O748" i="1"/>
  <c r="P748" i="1" s="1"/>
  <c r="Q748" i="1" s="1"/>
  <c r="K748" i="1"/>
  <c r="J748" i="1"/>
  <c r="H748" i="1"/>
  <c r="I748" i="1" s="1"/>
  <c r="G748" i="1"/>
  <c r="F748" i="1"/>
  <c r="E748" i="1"/>
  <c r="V747" i="1"/>
  <c r="U747" i="1"/>
  <c r="T747" i="1"/>
  <c r="P747" i="1"/>
  <c r="Q747" i="1" s="1"/>
  <c r="O747" i="1"/>
  <c r="K747" i="1"/>
  <c r="R747" i="1" s="1"/>
  <c r="S747" i="1" s="1"/>
  <c r="J747" i="1"/>
  <c r="H747" i="1"/>
  <c r="I747" i="1" s="1"/>
  <c r="G747" i="1"/>
  <c r="F747" i="1"/>
  <c r="E747" i="1"/>
  <c r="V746" i="1"/>
  <c r="U746" i="1"/>
  <c r="T746" i="1"/>
  <c r="R746" i="1"/>
  <c r="S746" i="1" s="1"/>
  <c r="O746" i="1"/>
  <c r="P746" i="1" s="1"/>
  <c r="Q746" i="1" s="1"/>
  <c r="N746" i="1"/>
  <c r="M746" i="1"/>
  <c r="K746" i="1"/>
  <c r="L746" i="1" s="1"/>
  <c r="J746" i="1"/>
  <c r="I746" i="1"/>
  <c r="H746" i="1"/>
  <c r="G746" i="1"/>
  <c r="F746" i="1"/>
  <c r="E746" i="1"/>
  <c r="V745" i="1"/>
  <c r="U745" i="1"/>
  <c r="T745" i="1"/>
  <c r="O745" i="1"/>
  <c r="P745" i="1" s="1"/>
  <c r="Q745" i="1" s="1"/>
  <c r="L745" i="1"/>
  <c r="K745" i="1"/>
  <c r="R745" i="1" s="1"/>
  <c r="S745" i="1" s="1"/>
  <c r="J745" i="1"/>
  <c r="H745" i="1"/>
  <c r="I745" i="1" s="1"/>
  <c r="G745" i="1"/>
  <c r="F745" i="1"/>
  <c r="E745" i="1"/>
  <c r="V744" i="1"/>
  <c r="U744" i="1"/>
  <c r="T744" i="1"/>
  <c r="R744" i="1"/>
  <c r="S744" i="1" s="1"/>
  <c r="Q744" i="1"/>
  <c r="O744" i="1"/>
  <c r="P744" i="1" s="1"/>
  <c r="M744" i="1"/>
  <c r="N744" i="1" s="1"/>
  <c r="K744" i="1"/>
  <c r="L744" i="1" s="1"/>
  <c r="J744" i="1"/>
  <c r="I744" i="1"/>
  <c r="H744" i="1"/>
  <c r="G744" i="1"/>
  <c r="F744" i="1"/>
  <c r="E744" i="1"/>
  <c r="V743" i="1"/>
  <c r="U743" i="1"/>
  <c r="T743" i="1"/>
  <c r="P743" i="1"/>
  <c r="Q743" i="1" s="1"/>
  <c r="O743" i="1"/>
  <c r="K743" i="1"/>
  <c r="R743" i="1" s="1"/>
  <c r="S743" i="1" s="1"/>
  <c r="J743" i="1"/>
  <c r="H743" i="1"/>
  <c r="I743" i="1" s="1"/>
  <c r="G743" i="1"/>
  <c r="F743" i="1"/>
  <c r="E743" i="1"/>
  <c r="V742" i="1"/>
  <c r="U742" i="1"/>
  <c r="T742" i="1"/>
  <c r="R742" i="1"/>
  <c r="S742" i="1" s="1"/>
  <c r="O742" i="1"/>
  <c r="P742" i="1" s="1"/>
  <c r="Q742" i="1" s="1"/>
  <c r="N742" i="1"/>
  <c r="M742" i="1"/>
  <c r="K742" i="1"/>
  <c r="L742" i="1" s="1"/>
  <c r="J742" i="1"/>
  <c r="I742" i="1"/>
  <c r="H742" i="1"/>
  <c r="G742" i="1"/>
  <c r="F742" i="1"/>
  <c r="E742" i="1"/>
  <c r="V741" i="1"/>
  <c r="U741" i="1"/>
  <c r="T741" i="1"/>
  <c r="P741" i="1"/>
  <c r="Q741" i="1" s="1"/>
  <c r="O741" i="1"/>
  <c r="L741" i="1"/>
  <c r="K741" i="1"/>
  <c r="R741" i="1" s="1"/>
  <c r="S741" i="1" s="1"/>
  <c r="J741" i="1"/>
  <c r="H741" i="1"/>
  <c r="I741" i="1" s="1"/>
  <c r="G741" i="1"/>
  <c r="F741" i="1"/>
  <c r="E741" i="1"/>
  <c r="V740" i="1"/>
  <c r="U740" i="1"/>
  <c r="T740" i="1"/>
  <c r="R740" i="1"/>
  <c r="S740" i="1" s="1"/>
  <c r="Q740" i="1"/>
  <c r="O740" i="1"/>
  <c r="P740" i="1" s="1"/>
  <c r="M740" i="1"/>
  <c r="N740" i="1" s="1"/>
  <c r="K740" i="1"/>
  <c r="L740" i="1" s="1"/>
  <c r="J740" i="1"/>
  <c r="I740" i="1"/>
  <c r="H740" i="1"/>
  <c r="G740" i="1"/>
  <c r="F740" i="1"/>
  <c r="E740" i="1"/>
  <c r="V739" i="1"/>
  <c r="U739" i="1"/>
  <c r="T739" i="1"/>
  <c r="P739" i="1"/>
  <c r="Q739" i="1" s="1"/>
  <c r="O739" i="1"/>
  <c r="K739" i="1"/>
  <c r="R739" i="1" s="1"/>
  <c r="S739" i="1" s="1"/>
  <c r="J739" i="1"/>
  <c r="I739" i="1"/>
  <c r="H739" i="1"/>
  <c r="G739" i="1"/>
  <c r="F739" i="1"/>
  <c r="E739" i="1"/>
  <c r="V738" i="1"/>
  <c r="U738" i="1"/>
  <c r="T738" i="1"/>
  <c r="S738" i="1"/>
  <c r="R738" i="1"/>
  <c r="Q738" i="1"/>
  <c r="O738" i="1"/>
  <c r="P738" i="1" s="1"/>
  <c r="N738" i="1"/>
  <c r="M738" i="1"/>
  <c r="K738" i="1"/>
  <c r="L738" i="1" s="1"/>
  <c r="J738" i="1"/>
  <c r="I738" i="1"/>
  <c r="H738" i="1"/>
  <c r="G738" i="1"/>
  <c r="F738" i="1"/>
  <c r="E738" i="1"/>
  <c r="V737" i="1"/>
  <c r="U737" i="1"/>
  <c r="T737" i="1"/>
  <c r="O737" i="1"/>
  <c r="P737" i="1" s="1"/>
  <c r="Q737" i="1" s="1"/>
  <c r="M737" i="1"/>
  <c r="N737" i="1" s="1"/>
  <c r="L737" i="1"/>
  <c r="K737" i="1"/>
  <c r="R737" i="1" s="1"/>
  <c r="S737" i="1" s="1"/>
  <c r="J737" i="1"/>
  <c r="I737" i="1"/>
  <c r="H737" i="1"/>
  <c r="G737" i="1"/>
  <c r="F737" i="1"/>
  <c r="E737" i="1"/>
  <c r="V736" i="1"/>
  <c r="U736" i="1"/>
  <c r="T736" i="1"/>
  <c r="S736" i="1"/>
  <c r="R736" i="1"/>
  <c r="O736" i="1"/>
  <c r="P736" i="1" s="1"/>
  <c r="Q736" i="1" s="1"/>
  <c r="N736" i="1"/>
  <c r="M736" i="1"/>
  <c r="L736" i="1"/>
  <c r="K736" i="1"/>
  <c r="J736" i="1"/>
  <c r="I736" i="1"/>
  <c r="H736" i="1"/>
  <c r="G736" i="1"/>
  <c r="F736" i="1"/>
  <c r="E736" i="1"/>
  <c r="V735" i="1"/>
  <c r="U735" i="1"/>
  <c r="T735" i="1"/>
  <c r="S735" i="1"/>
  <c r="O735" i="1"/>
  <c r="P735" i="1" s="1"/>
  <c r="Q735" i="1" s="1"/>
  <c r="M735" i="1"/>
  <c r="N735" i="1" s="1"/>
  <c r="L735" i="1"/>
  <c r="K735" i="1"/>
  <c r="R735" i="1" s="1"/>
  <c r="J735" i="1"/>
  <c r="I735" i="1"/>
  <c r="H735" i="1"/>
  <c r="G735" i="1"/>
  <c r="F735" i="1"/>
  <c r="E735" i="1"/>
  <c r="V734" i="1"/>
  <c r="U734" i="1"/>
  <c r="T734" i="1"/>
  <c r="S734" i="1"/>
  <c r="R734" i="1"/>
  <c r="O734" i="1"/>
  <c r="P734" i="1" s="1"/>
  <c r="Q734" i="1" s="1"/>
  <c r="N734" i="1"/>
  <c r="M734" i="1"/>
  <c r="L734" i="1"/>
  <c r="K734" i="1"/>
  <c r="J734" i="1"/>
  <c r="I734" i="1"/>
  <c r="H734" i="1"/>
  <c r="G734" i="1"/>
  <c r="F734" i="1"/>
  <c r="E734" i="1"/>
  <c r="V733" i="1"/>
  <c r="U733" i="1"/>
  <c r="T733" i="1"/>
  <c r="S733" i="1"/>
  <c r="O733" i="1"/>
  <c r="P733" i="1" s="1"/>
  <c r="Q733" i="1" s="1"/>
  <c r="M733" i="1"/>
  <c r="N733" i="1" s="1"/>
  <c r="L733" i="1"/>
  <c r="K733" i="1"/>
  <c r="R733" i="1" s="1"/>
  <c r="J733" i="1"/>
  <c r="I733" i="1"/>
  <c r="H733" i="1"/>
  <c r="G733" i="1"/>
  <c r="F733" i="1"/>
  <c r="E733" i="1"/>
  <c r="V732" i="1"/>
  <c r="U732" i="1"/>
  <c r="T732" i="1"/>
  <c r="S732" i="1"/>
  <c r="R732" i="1"/>
  <c r="O732" i="1"/>
  <c r="P732" i="1" s="1"/>
  <c r="Q732" i="1" s="1"/>
  <c r="N732" i="1"/>
  <c r="M732" i="1"/>
  <c r="L732" i="1"/>
  <c r="K732" i="1"/>
  <c r="J732" i="1"/>
  <c r="I732" i="1"/>
  <c r="H732" i="1"/>
  <c r="G732" i="1"/>
  <c r="F732" i="1"/>
  <c r="E732" i="1"/>
  <c r="V731" i="1"/>
  <c r="U731" i="1"/>
  <c r="T731" i="1"/>
  <c r="O731" i="1"/>
  <c r="P731" i="1" s="1"/>
  <c r="Q731" i="1" s="1"/>
  <c r="K731" i="1"/>
  <c r="L731" i="1" s="1"/>
  <c r="J731" i="1"/>
  <c r="I731" i="1"/>
  <c r="H731" i="1"/>
  <c r="G731" i="1"/>
  <c r="F731" i="1"/>
  <c r="E731" i="1"/>
  <c r="V730" i="1"/>
  <c r="U730" i="1"/>
  <c r="T730" i="1"/>
  <c r="R730" i="1"/>
  <c r="S730" i="1" s="1"/>
  <c r="Q730" i="1"/>
  <c r="O730" i="1"/>
  <c r="P730" i="1" s="1"/>
  <c r="N730" i="1"/>
  <c r="M730" i="1"/>
  <c r="L730" i="1"/>
  <c r="K730" i="1"/>
  <c r="J730" i="1"/>
  <c r="I730" i="1"/>
  <c r="H730" i="1"/>
  <c r="G730" i="1"/>
  <c r="F730" i="1"/>
  <c r="E730" i="1"/>
  <c r="V729" i="1"/>
  <c r="U729" i="1"/>
  <c r="T729" i="1"/>
  <c r="P729" i="1"/>
  <c r="Q729" i="1" s="1"/>
  <c r="O729" i="1"/>
  <c r="K729" i="1"/>
  <c r="J729" i="1"/>
  <c r="H729" i="1"/>
  <c r="I729" i="1" s="1"/>
  <c r="G729" i="1"/>
  <c r="F729" i="1"/>
  <c r="E729" i="1"/>
  <c r="V728" i="1"/>
  <c r="U728" i="1"/>
  <c r="T728" i="1"/>
  <c r="R728" i="1"/>
  <c r="S728" i="1" s="1"/>
  <c r="Q728" i="1"/>
  <c r="O728" i="1"/>
  <c r="P728" i="1" s="1"/>
  <c r="M728" i="1"/>
  <c r="N728" i="1" s="1"/>
  <c r="L728" i="1"/>
  <c r="K728" i="1"/>
  <c r="J728" i="1"/>
  <c r="I728" i="1"/>
  <c r="H728" i="1"/>
  <c r="G728" i="1"/>
  <c r="F728" i="1"/>
  <c r="E728" i="1"/>
  <c r="V727" i="1"/>
  <c r="U727" i="1"/>
  <c r="T727" i="1"/>
  <c r="S727" i="1"/>
  <c r="R727" i="1"/>
  <c r="P727" i="1"/>
  <c r="Q727" i="1" s="1"/>
  <c r="O727" i="1"/>
  <c r="M727" i="1"/>
  <c r="N727" i="1" s="1"/>
  <c r="L727" i="1"/>
  <c r="K727" i="1"/>
  <c r="J727" i="1"/>
  <c r="H727" i="1"/>
  <c r="I727" i="1" s="1"/>
  <c r="G727" i="1"/>
  <c r="F727" i="1"/>
  <c r="E727" i="1"/>
  <c r="V726" i="1"/>
  <c r="U726" i="1"/>
  <c r="T726" i="1"/>
  <c r="S726" i="1"/>
  <c r="R726" i="1"/>
  <c r="O726" i="1"/>
  <c r="P726" i="1" s="1"/>
  <c r="Q726" i="1" s="1"/>
  <c r="M726" i="1"/>
  <c r="N726" i="1" s="1"/>
  <c r="L726" i="1"/>
  <c r="K726" i="1"/>
  <c r="J726" i="1"/>
  <c r="I726" i="1"/>
  <c r="H726" i="1"/>
  <c r="G726" i="1"/>
  <c r="F726" i="1"/>
  <c r="E726" i="1"/>
  <c r="V725" i="1"/>
  <c r="U725" i="1"/>
  <c r="T725" i="1"/>
  <c r="S725" i="1"/>
  <c r="R725" i="1"/>
  <c r="O725" i="1"/>
  <c r="P725" i="1" s="1"/>
  <c r="Q725" i="1" s="1"/>
  <c r="M725" i="1"/>
  <c r="N725" i="1" s="1"/>
  <c r="L725" i="1"/>
  <c r="K725" i="1"/>
  <c r="J725" i="1"/>
  <c r="I725" i="1"/>
  <c r="H725" i="1"/>
  <c r="G725" i="1"/>
  <c r="F725" i="1"/>
  <c r="E725" i="1"/>
  <c r="V724" i="1"/>
  <c r="U724" i="1"/>
  <c r="T724" i="1"/>
  <c r="S724" i="1"/>
  <c r="R724" i="1"/>
  <c r="O724" i="1"/>
  <c r="P724" i="1" s="1"/>
  <c r="Q724" i="1" s="1"/>
  <c r="N724" i="1"/>
  <c r="M724" i="1"/>
  <c r="L724" i="1"/>
  <c r="K724" i="1"/>
  <c r="J724" i="1"/>
  <c r="H724" i="1"/>
  <c r="I724" i="1" s="1"/>
  <c r="G724" i="1"/>
  <c r="F724" i="1"/>
  <c r="E724" i="1"/>
  <c r="V723" i="1"/>
  <c r="U723" i="1"/>
  <c r="T723" i="1"/>
  <c r="O723" i="1"/>
  <c r="P723" i="1" s="1"/>
  <c r="Q723" i="1" s="1"/>
  <c r="M723" i="1"/>
  <c r="N723" i="1" s="1"/>
  <c r="L723" i="1"/>
  <c r="K723" i="1"/>
  <c r="R723" i="1" s="1"/>
  <c r="S723" i="1" s="1"/>
  <c r="J723" i="1"/>
  <c r="H723" i="1"/>
  <c r="I723" i="1" s="1"/>
  <c r="G723" i="1"/>
  <c r="F723" i="1"/>
  <c r="E723" i="1"/>
  <c r="V722" i="1"/>
  <c r="U722" i="1"/>
  <c r="T722" i="1"/>
  <c r="S722" i="1"/>
  <c r="R722" i="1"/>
  <c r="Q722" i="1"/>
  <c r="O722" i="1"/>
  <c r="P722" i="1" s="1"/>
  <c r="M722" i="1"/>
  <c r="N722" i="1" s="1"/>
  <c r="L722" i="1"/>
  <c r="K722" i="1"/>
  <c r="J722" i="1"/>
  <c r="H722" i="1"/>
  <c r="I722" i="1" s="1"/>
  <c r="G722" i="1"/>
  <c r="F722" i="1"/>
  <c r="E722" i="1"/>
  <c r="V721" i="1"/>
  <c r="U721" i="1"/>
  <c r="T721" i="1"/>
  <c r="O721" i="1"/>
  <c r="P721" i="1" s="1"/>
  <c r="Q721" i="1" s="1"/>
  <c r="M721" i="1"/>
  <c r="N721" i="1" s="1"/>
  <c r="K721" i="1"/>
  <c r="R721" i="1" s="1"/>
  <c r="S721" i="1" s="1"/>
  <c r="J721" i="1"/>
  <c r="I721" i="1"/>
  <c r="H721" i="1"/>
  <c r="G721" i="1"/>
  <c r="F721" i="1"/>
  <c r="E721" i="1"/>
  <c r="V720" i="1"/>
  <c r="U720" i="1"/>
  <c r="T720" i="1"/>
  <c r="S720" i="1"/>
  <c r="R720" i="1"/>
  <c r="Q720" i="1"/>
  <c r="O720" i="1"/>
  <c r="P720" i="1" s="1"/>
  <c r="N720" i="1"/>
  <c r="M720" i="1"/>
  <c r="L720" i="1"/>
  <c r="K720" i="1"/>
  <c r="J720" i="1"/>
  <c r="H720" i="1"/>
  <c r="I720" i="1" s="1"/>
  <c r="G720" i="1"/>
  <c r="F720" i="1"/>
  <c r="E720" i="1"/>
  <c r="V719" i="1"/>
  <c r="U719" i="1"/>
  <c r="T719" i="1"/>
  <c r="P719" i="1"/>
  <c r="Q719" i="1" s="1"/>
  <c r="O719" i="1"/>
  <c r="K719" i="1"/>
  <c r="J719" i="1"/>
  <c r="I719" i="1"/>
  <c r="H719" i="1"/>
  <c r="G719" i="1"/>
  <c r="F719" i="1"/>
  <c r="E719" i="1"/>
  <c r="V718" i="1"/>
  <c r="U718" i="1"/>
  <c r="T718" i="1"/>
  <c r="R718" i="1"/>
  <c r="S718" i="1" s="1"/>
  <c r="Q718" i="1"/>
  <c r="O718" i="1"/>
  <c r="P718" i="1" s="1"/>
  <c r="N718" i="1"/>
  <c r="M718" i="1"/>
  <c r="L718" i="1"/>
  <c r="K718" i="1"/>
  <c r="J718" i="1"/>
  <c r="I718" i="1"/>
  <c r="H718" i="1"/>
  <c r="G718" i="1"/>
  <c r="F718" i="1"/>
  <c r="E718" i="1"/>
  <c r="V717" i="1"/>
  <c r="U717" i="1"/>
  <c r="T717" i="1"/>
  <c r="S717" i="1"/>
  <c r="R717" i="1"/>
  <c r="P717" i="1"/>
  <c r="Q717" i="1" s="1"/>
  <c r="O717" i="1"/>
  <c r="N717" i="1"/>
  <c r="M717" i="1"/>
  <c r="K717" i="1"/>
  <c r="L717" i="1" s="1"/>
  <c r="J717" i="1"/>
  <c r="I717" i="1"/>
  <c r="H717" i="1"/>
  <c r="G717" i="1"/>
  <c r="F717" i="1"/>
  <c r="E717" i="1"/>
  <c r="V716" i="1"/>
  <c r="U716" i="1"/>
  <c r="T716" i="1"/>
  <c r="S716" i="1"/>
  <c r="R716" i="1"/>
  <c r="O716" i="1"/>
  <c r="P716" i="1" s="1"/>
  <c r="Q716" i="1" s="1"/>
  <c r="N716" i="1"/>
  <c r="M716" i="1"/>
  <c r="L716" i="1"/>
  <c r="K716" i="1"/>
  <c r="J716" i="1"/>
  <c r="I716" i="1"/>
  <c r="H716" i="1"/>
  <c r="G716" i="1"/>
  <c r="F716" i="1"/>
  <c r="E716" i="1"/>
  <c r="V715" i="1"/>
  <c r="U715" i="1"/>
  <c r="T715" i="1"/>
  <c r="P715" i="1"/>
  <c r="Q715" i="1" s="1"/>
  <c r="O715" i="1"/>
  <c r="L715" i="1"/>
  <c r="K715" i="1"/>
  <c r="R715" i="1" s="1"/>
  <c r="S715" i="1" s="1"/>
  <c r="J715" i="1"/>
  <c r="H715" i="1"/>
  <c r="I715" i="1" s="1"/>
  <c r="G715" i="1"/>
  <c r="F715" i="1"/>
  <c r="E715" i="1"/>
  <c r="V714" i="1"/>
  <c r="U714" i="1"/>
  <c r="T714" i="1"/>
  <c r="R714" i="1"/>
  <c r="S714" i="1" s="1"/>
  <c r="Q714" i="1"/>
  <c r="O714" i="1"/>
  <c r="P714" i="1" s="1"/>
  <c r="M714" i="1"/>
  <c r="N714" i="1" s="1"/>
  <c r="L714" i="1"/>
  <c r="K714" i="1"/>
  <c r="J714" i="1"/>
  <c r="I714" i="1"/>
  <c r="H714" i="1"/>
  <c r="G714" i="1"/>
  <c r="F714" i="1"/>
  <c r="E714" i="1"/>
  <c r="V713" i="1"/>
  <c r="U713" i="1"/>
  <c r="T713" i="1"/>
  <c r="R713" i="1"/>
  <c r="S713" i="1" s="1"/>
  <c r="P713" i="1"/>
  <c r="Q713" i="1" s="1"/>
  <c r="O713" i="1"/>
  <c r="K713" i="1"/>
  <c r="M713" i="1" s="1"/>
  <c r="N713" i="1" s="1"/>
  <c r="J713" i="1"/>
  <c r="H713" i="1"/>
  <c r="I713" i="1" s="1"/>
  <c r="G713" i="1"/>
  <c r="F713" i="1"/>
  <c r="E713" i="1"/>
  <c r="V712" i="1"/>
  <c r="U712" i="1"/>
  <c r="T712" i="1"/>
  <c r="Q712" i="1"/>
  <c r="O712" i="1"/>
  <c r="P712" i="1" s="1"/>
  <c r="K712" i="1"/>
  <c r="J712" i="1"/>
  <c r="H712" i="1"/>
  <c r="I712" i="1" s="1"/>
  <c r="G712" i="1"/>
  <c r="F712" i="1"/>
  <c r="E712" i="1"/>
  <c r="V711" i="1"/>
  <c r="U711" i="1"/>
  <c r="T711" i="1"/>
  <c r="R711" i="1"/>
  <c r="S711" i="1" s="1"/>
  <c r="O711" i="1"/>
  <c r="P711" i="1" s="1"/>
  <c r="Q711" i="1" s="1"/>
  <c r="N711" i="1"/>
  <c r="M711" i="1"/>
  <c r="L711" i="1"/>
  <c r="K711" i="1"/>
  <c r="J711" i="1"/>
  <c r="I711" i="1"/>
  <c r="H711" i="1"/>
  <c r="G711" i="1"/>
  <c r="F711" i="1"/>
  <c r="E711" i="1"/>
  <c r="V710" i="1"/>
  <c r="U710" i="1"/>
  <c r="T710" i="1"/>
  <c r="S710" i="1"/>
  <c r="R710" i="1"/>
  <c r="O710" i="1"/>
  <c r="P710" i="1" s="1"/>
  <c r="Q710" i="1" s="1"/>
  <c r="K710" i="1"/>
  <c r="M710" i="1" s="1"/>
  <c r="N710" i="1" s="1"/>
  <c r="J710" i="1"/>
  <c r="H710" i="1"/>
  <c r="I710" i="1" s="1"/>
  <c r="G710" i="1"/>
  <c r="F710" i="1"/>
  <c r="E710" i="1"/>
  <c r="V709" i="1"/>
  <c r="U709" i="1"/>
  <c r="T709" i="1"/>
  <c r="P709" i="1"/>
  <c r="Q709" i="1" s="1"/>
  <c r="O709" i="1"/>
  <c r="M709" i="1"/>
  <c r="N709" i="1" s="1"/>
  <c r="L709" i="1"/>
  <c r="K709" i="1"/>
  <c r="R709" i="1" s="1"/>
  <c r="S709" i="1" s="1"/>
  <c r="J709" i="1"/>
  <c r="I709" i="1"/>
  <c r="H709" i="1"/>
  <c r="G709" i="1"/>
  <c r="F709" i="1"/>
  <c r="E709" i="1"/>
  <c r="V708" i="1"/>
  <c r="U708" i="1"/>
  <c r="T708" i="1"/>
  <c r="S708" i="1"/>
  <c r="R708" i="1"/>
  <c r="Q708" i="1"/>
  <c r="O708" i="1"/>
  <c r="P708" i="1" s="1"/>
  <c r="N708" i="1"/>
  <c r="M708" i="1"/>
  <c r="K708" i="1"/>
  <c r="L708" i="1" s="1"/>
  <c r="J708" i="1"/>
  <c r="I708" i="1"/>
  <c r="H708" i="1"/>
  <c r="G708" i="1"/>
  <c r="F708" i="1"/>
  <c r="E708" i="1"/>
  <c r="V707" i="1"/>
  <c r="U707" i="1"/>
  <c r="T707" i="1"/>
  <c r="O707" i="1"/>
  <c r="P707" i="1" s="1"/>
  <c r="Q707" i="1" s="1"/>
  <c r="M707" i="1"/>
  <c r="N707" i="1" s="1"/>
  <c r="L707" i="1"/>
  <c r="K707" i="1"/>
  <c r="R707" i="1" s="1"/>
  <c r="S707" i="1" s="1"/>
  <c r="J707" i="1"/>
  <c r="H707" i="1"/>
  <c r="I707" i="1" s="1"/>
  <c r="G707" i="1"/>
  <c r="F707" i="1"/>
  <c r="E707" i="1"/>
  <c r="V706" i="1"/>
  <c r="U706" i="1"/>
  <c r="T706" i="1"/>
  <c r="R706" i="1"/>
  <c r="S706" i="1" s="1"/>
  <c r="Q706" i="1"/>
  <c r="O706" i="1"/>
  <c r="P706" i="1" s="1"/>
  <c r="M706" i="1"/>
  <c r="N706" i="1" s="1"/>
  <c r="L706" i="1"/>
  <c r="K706" i="1"/>
  <c r="J706" i="1"/>
  <c r="H706" i="1"/>
  <c r="I706" i="1" s="1"/>
  <c r="G706" i="1"/>
  <c r="F706" i="1"/>
  <c r="E706" i="1"/>
  <c r="V705" i="1"/>
  <c r="U705" i="1"/>
  <c r="T705" i="1"/>
  <c r="O705" i="1"/>
  <c r="P705" i="1" s="1"/>
  <c r="Q705" i="1" s="1"/>
  <c r="L705" i="1"/>
  <c r="K705" i="1"/>
  <c r="R705" i="1" s="1"/>
  <c r="S705" i="1" s="1"/>
  <c r="J705" i="1"/>
  <c r="I705" i="1"/>
  <c r="H705" i="1"/>
  <c r="G705" i="1"/>
  <c r="F705" i="1"/>
  <c r="E705" i="1"/>
  <c r="V704" i="1"/>
  <c r="U704" i="1"/>
  <c r="T704" i="1"/>
  <c r="Q704" i="1"/>
  <c r="O704" i="1"/>
  <c r="P704" i="1" s="1"/>
  <c r="L704" i="1"/>
  <c r="K704" i="1"/>
  <c r="R704" i="1" s="1"/>
  <c r="S704" i="1" s="1"/>
  <c r="J704" i="1"/>
  <c r="H704" i="1"/>
  <c r="I704" i="1" s="1"/>
  <c r="G704" i="1"/>
  <c r="F704" i="1"/>
  <c r="E704" i="1"/>
  <c r="V703" i="1"/>
  <c r="U703" i="1"/>
  <c r="T703" i="1"/>
  <c r="R703" i="1"/>
  <c r="S703" i="1" s="1"/>
  <c r="O703" i="1"/>
  <c r="P703" i="1" s="1"/>
  <c r="Q703" i="1" s="1"/>
  <c r="M703" i="1"/>
  <c r="N703" i="1" s="1"/>
  <c r="K703" i="1"/>
  <c r="L703" i="1" s="1"/>
  <c r="J703" i="1"/>
  <c r="I703" i="1"/>
  <c r="H703" i="1"/>
  <c r="G703" i="1"/>
  <c r="F703" i="1"/>
  <c r="E703" i="1"/>
  <c r="V702" i="1"/>
  <c r="U702" i="1"/>
  <c r="T702" i="1"/>
  <c r="Q702" i="1"/>
  <c r="O702" i="1"/>
  <c r="P702" i="1" s="1"/>
  <c r="K702" i="1"/>
  <c r="M702" i="1" s="1"/>
  <c r="N702" i="1" s="1"/>
  <c r="J702" i="1"/>
  <c r="H702" i="1"/>
  <c r="I702" i="1" s="1"/>
  <c r="G702" i="1"/>
  <c r="F702" i="1"/>
  <c r="E702" i="1"/>
  <c r="V701" i="1"/>
  <c r="U701" i="1"/>
  <c r="T701" i="1"/>
  <c r="Q701" i="1"/>
  <c r="P701" i="1"/>
  <c r="O701" i="1"/>
  <c r="L701" i="1"/>
  <c r="K701" i="1"/>
  <c r="R701" i="1" s="1"/>
  <c r="S701" i="1" s="1"/>
  <c r="J701" i="1"/>
  <c r="I701" i="1"/>
  <c r="H701" i="1"/>
  <c r="G701" i="1"/>
  <c r="F701" i="1"/>
  <c r="E701" i="1"/>
  <c r="V700" i="1"/>
  <c r="U700" i="1"/>
  <c r="T700" i="1"/>
  <c r="R700" i="1"/>
  <c r="S700" i="1" s="1"/>
  <c r="O700" i="1"/>
  <c r="P700" i="1" s="1"/>
  <c r="Q700" i="1" s="1"/>
  <c r="N700" i="1"/>
  <c r="M700" i="1"/>
  <c r="L700" i="1"/>
  <c r="K700" i="1"/>
  <c r="J700" i="1"/>
  <c r="I700" i="1"/>
  <c r="H700" i="1"/>
  <c r="G700" i="1"/>
  <c r="F700" i="1"/>
  <c r="E700" i="1"/>
  <c r="V699" i="1"/>
  <c r="U699" i="1"/>
  <c r="T699" i="1"/>
  <c r="P699" i="1"/>
  <c r="Q699" i="1" s="1"/>
  <c r="O699" i="1"/>
  <c r="K699" i="1"/>
  <c r="J699" i="1"/>
  <c r="H699" i="1"/>
  <c r="I699" i="1" s="1"/>
  <c r="G699" i="1"/>
  <c r="F699" i="1"/>
  <c r="E699" i="1"/>
  <c r="V698" i="1"/>
  <c r="U698" i="1"/>
  <c r="T698" i="1"/>
  <c r="Q698" i="1"/>
  <c r="O698" i="1"/>
  <c r="P698" i="1" s="1"/>
  <c r="M698" i="1"/>
  <c r="N698" i="1" s="1"/>
  <c r="L698" i="1"/>
  <c r="K698" i="1"/>
  <c r="R698" i="1" s="1"/>
  <c r="S698" i="1" s="1"/>
  <c r="J698" i="1"/>
  <c r="I698" i="1"/>
  <c r="H698" i="1"/>
  <c r="G698" i="1"/>
  <c r="F698" i="1"/>
  <c r="E698" i="1"/>
  <c r="V697" i="1"/>
  <c r="U697" i="1"/>
  <c r="T697" i="1"/>
  <c r="S697" i="1"/>
  <c r="R697" i="1"/>
  <c r="O697" i="1"/>
  <c r="P697" i="1" s="1"/>
  <c r="Q697" i="1" s="1"/>
  <c r="K697" i="1"/>
  <c r="M697" i="1" s="1"/>
  <c r="N697" i="1" s="1"/>
  <c r="J697" i="1"/>
  <c r="H697" i="1"/>
  <c r="I697" i="1" s="1"/>
  <c r="G697" i="1"/>
  <c r="F697" i="1"/>
  <c r="E697" i="1"/>
  <c r="V696" i="1"/>
  <c r="U696" i="1"/>
  <c r="T696" i="1"/>
  <c r="O696" i="1"/>
  <c r="P696" i="1" s="1"/>
  <c r="Q696" i="1" s="1"/>
  <c r="M696" i="1"/>
  <c r="N696" i="1" s="1"/>
  <c r="L696" i="1"/>
  <c r="K696" i="1"/>
  <c r="R696" i="1" s="1"/>
  <c r="S696" i="1" s="1"/>
  <c r="J696" i="1"/>
  <c r="H696" i="1"/>
  <c r="I696" i="1" s="1"/>
  <c r="G696" i="1"/>
  <c r="F696" i="1"/>
  <c r="E696" i="1"/>
  <c r="V695" i="1"/>
  <c r="U695" i="1"/>
  <c r="T695" i="1"/>
  <c r="S695" i="1"/>
  <c r="R695" i="1"/>
  <c r="Q695" i="1"/>
  <c r="P695" i="1"/>
  <c r="O695" i="1"/>
  <c r="N695" i="1"/>
  <c r="M695" i="1"/>
  <c r="K695" i="1"/>
  <c r="L695" i="1" s="1"/>
  <c r="J695" i="1"/>
  <c r="I695" i="1"/>
  <c r="H695" i="1"/>
  <c r="G695" i="1"/>
  <c r="F695" i="1"/>
  <c r="E695" i="1"/>
  <c r="V694" i="1"/>
  <c r="U694" i="1"/>
  <c r="T694" i="1"/>
  <c r="O694" i="1"/>
  <c r="P694" i="1" s="1"/>
  <c r="Q694" i="1" s="1"/>
  <c r="K694" i="1"/>
  <c r="L694" i="1" s="1"/>
  <c r="J694" i="1"/>
  <c r="I694" i="1"/>
  <c r="H694" i="1"/>
  <c r="G694" i="1"/>
  <c r="F694" i="1"/>
  <c r="E694" i="1"/>
  <c r="V693" i="1"/>
  <c r="U693" i="1"/>
  <c r="T693" i="1"/>
  <c r="R693" i="1"/>
  <c r="S693" i="1" s="1"/>
  <c r="Q693" i="1"/>
  <c r="P693" i="1"/>
  <c r="O693" i="1"/>
  <c r="M693" i="1"/>
  <c r="N693" i="1" s="1"/>
  <c r="L693" i="1"/>
  <c r="K693" i="1"/>
  <c r="J693" i="1"/>
  <c r="H693" i="1"/>
  <c r="I693" i="1" s="1"/>
  <c r="G693" i="1"/>
  <c r="F693" i="1"/>
  <c r="E693" i="1"/>
  <c r="V692" i="1"/>
  <c r="U692" i="1"/>
  <c r="T692" i="1"/>
  <c r="O692" i="1"/>
  <c r="P692" i="1" s="1"/>
  <c r="Q692" i="1" s="1"/>
  <c r="M692" i="1"/>
  <c r="N692" i="1" s="1"/>
  <c r="K692" i="1"/>
  <c r="R692" i="1" s="1"/>
  <c r="S692" i="1" s="1"/>
  <c r="J692" i="1"/>
  <c r="I692" i="1"/>
  <c r="H692" i="1"/>
  <c r="G692" i="1"/>
  <c r="F692" i="1"/>
  <c r="E692" i="1"/>
  <c r="V691" i="1"/>
  <c r="U691" i="1"/>
  <c r="T691" i="1"/>
  <c r="Q691" i="1"/>
  <c r="P691" i="1"/>
  <c r="O691" i="1"/>
  <c r="L691" i="1"/>
  <c r="K691" i="1"/>
  <c r="M691" i="1" s="1"/>
  <c r="N691" i="1" s="1"/>
  <c r="J691" i="1"/>
  <c r="H691" i="1"/>
  <c r="I691" i="1" s="1"/>
  <c r="G691" i="1"/>
  <c r="F691" i="1"/>
  <c r="E691" i="1"/>
  <c r="V690" i="1"/>
  <c r="U690" i="1"/>
  <c r="T690" i="1"/>
  <c r="R690" i="1"/>
  <c r="S690" i="1" s="1"/>
  <c r="Q690" i="1"/>
  <c r="O690" i="1"/>
  <c r="P690" i="1" s="1"/>
  <c r="L690" i="1"/>
  <c r="K690" i="1"/>
  <c r="M690" i="1" s="1"/>
  <c r="N690" i="1" s="1"/>
  <c r="J690" i="1"/>
  <c r="I690" i="1"/>
  <c r="H690" i="1"/>
  <c r="G690" i="1"/>
  <c r="F690" i="1"/>
  <c r="E690" i="1"/>
  <c r="V689" i="1"/>
  <c r="U689" i="1"/>
  <c r="T689" i="1"/>
  <c r="R689" i="1"/>
  <c r="S689" i="1" s="1"/>
  <c r="P689" i="1"/>
  <c r="Q689" i="1" s="1"/>
  <c r="O689" i="1"/>
  <c r="K689" i="1"/>
  <c r="M689" i="1" s="1"/>
  <c r="N689" i="1" s="1"/>
  <c r="J689" i="1"/>
  <c r="H689" i="1"/>
  <c r="I689" i="1" s="1"/>
  <c r="G689" i="1"/>
  <c r="F689" i="1"/>
  <c r="E689" i="1"/>
  <c r="V688" i="1"/>
  <c r="U688" i="1"/>
  <c r="T688" i="1"/>
  <c r="Q688" i="1"/>
  <c r="O688" i="1"/>
  <c r="P688" i="1" s="1"/>
  <c r="K688" i="1"/>
  <c r="J688" i="1"/>
  <c r="H688" i="1"/>
  <c r="I688" i="1" s="1"/>
  <c r="G688" i="1"/>
  <c r="F688" i="1"/>
  <c r="E688" i="1"/>
  <c r="V687" i="1"/>
  <c r="U687" i="1"/>
  <c r="T687" i="1"/>
  <c r="R687" i="1"/>
  <c r="S687" i="1" s="1"/>
  <c r="O687" i="1"/>
  <c r="P687" i="1" s="1"/>
  <c r="Q687" i="1" s="1"/>
  <c r="N687" i="1"/>
  <c r="M687" i="1"/>
  <c r="L687" i="1"/>
  <c r="K687" i="1"/>
  <c r="J687" i="1"/>
  <c r="I687" i="1"/>
  <c r="H687" i="1"/>
  <c r="G687" i="1"/>
  <c r="F687" i="1"/>
  <c r="E687" i="1"/>
  <c r="V686" i="1"/>
  <c r="U686" i="1"/>
  <c r="T686" i="1"/>
  <c r="S686" i="1"/>
  <c r="R686" i="1"/>
  <c r="O686" i="1"/>
  <c r="P686" i="1" s="1"/>
  <c r="Q686" i="1" s="1"/>
  <c r="K686" i="1"/>
  <c r="M686" i="1" s="1"/>
  <c r="N686" i="1" s="1"/>
  <c r="J686" i="1"/>
  <c r="H686" i="1"/>
  <c r="I686" i="1" s="1"/>
  <c r="G686" i="1"/>
  <c r="F686" i="1"/>
  <c r="E686" i="1"/>
  <c r="V685" i="1"/>
  <c r="U685" i="1"/>
  <c r="T685" i="1"/>
  <c r="P685" i="1"/>
  <c r="Q685" i="1" s="1"/>
  <c r="O685" i="1"/>
  <c r="M685" i="1"/>
  <c r="N685" i="1" s="1"/>
  <c r="L685" i="1"/>
  <c r="K685" i="1"/>
  <c r="R685" i="1" s="1"/>
  <c r="S685" i="1" s="1"/>
  <c r="J685" i="1"/>
  <c r="I685" i="1"/>
  <c r="H685" i="1"/>
  <c r="G685" i="1"/>
  <c r="F685" i="1"/>
  <c r="E685" i="1"/>
  <c r="V684" i="1"/>
  <c r="U684" i="1"/>
  <c r="T684" i="1"/>
  <c r="S684" i="1"/>
  <c r="R684" i="1"/>
  <c r="Q684" i="1"/>
  <c r="O684" i="1"/>
  <c r="P684" i="1" s="1"/>
  <c r="N684" i="1"/>
  <c r="M684" i="1"/>
  <c r="K684" i="1"/>
  <c r="L684" i="1" s="1"/>
  <c r="J684" i="1"/>
  <c r="I684" i="1"/>
  <c r="H684" i="1"/>
  <c r="G684" i="1"/>
  <c r="F684" i="1"/>
  <c r="E684" i="1"/>
  <c r="V683" i="1"/>
  <c r="U683" i="1"/>
  <c r="T683" i="1"/>
  <c r="O683" i="1"/>
  <c r="P683" i="1" s="1"/>
  <c r="Q683" i="1" s="1"/>
  <c r="M683" i="1"/>
  <c r="N683" i="1" s="1"/>
  <c r="L683" i="1"/>
  <c r="K683" i="1"/>
  <c r="R683" i="1" s="1"/>
  <c r="S683" i="1" s="1"/>
  <c r="J683" i="1"/>
  <c r="H683" i="1"/>
  <c r="I683" i="1" s="1"/>
  <c r="G683" i="1"/>
  <c r="F683" i="1"/>
  <c r="E683" i="1"/>
  <c r="V682" i="1"/>
  <c r="U682" i="1"/>
  <c r="T682" i="1"/>
  <c r="R682" i="1"/>
  <c r="S682" i="1" s="1"/>
  <c r="Q682" i="1"/>
  <c r="O682" i="1"/>
  <c r="P682" i="1" s="1"/>
  <c r="M682" i="1"/>
  <c r="N682" i="1" s="1"/>
  <c r="L682" i="1"/>
  <c r="K682" i="1"/>
  <c r="J682" i="1"/>
  <c r="H682" i="1"/>
  <c r="I682" i="1" s="1"/>
  <c r="G682" i="1"/>
  <c r="F682" i="1"/>
  <c r="E682" i="1"/>
  <c r="V681" i="1"/>
  <c r="U681" i="1"/>
  <c r="T681" i="1"/>
  <c r="O681" i="1"/>
  <c r="P681" i="1" s="1"/>
  <c r="Q681" i="1" s="1"/>
  <c r="K681" i="1"/>
  <c r="L681" i="1" s="1"/>
  <c r="J681" i="1"/>
  <c r="I681" i="1"/>
  <c r="H681" i="1"/>
  <c r="G681" i="1"/>
  <c r="F681" i="1"/>
  <c r="E681" i="1"/>
  <c r="V680" i="1"/>
  <c r="U680" i="1"/>
  <c r="T680" i="1"/>
  <c r="Q680" i="1"/>
  <c r="O680" i="1"/>
  <c r="P680" i="1" s="1"/>
  <c r="L680" i="1"/>
  <c r="K680" i="1"/>
  <c r="R680" i="1" s="1"/>
  <c r="S680" i="1" s="1"/>
  <c r="J680" i="1"/>
  <c r="H680" i="1"/>
  <c r="I680" i="1" s="1"/>
  <c r="G680" i="1"/>
  <c r="F680" i="1"/>
  <c r="E680" i="1"/>
  <c r="V679" i="1"/>
  <c r="U679" i="1"/>
  <c r="T679" i="1"/>
  <c r="R679" i="1"/>
  <c r="S679" i="1" s="1"/>
  <c r="O679" i="1"/>
  <c r="P679" i="1" s="1"/>
  <c r="Q679" i="1" s="1"/>
  <c r="M679" i="1"/>
  <c r="N679" i="1" s="1"/>
  <c r="K679" i="1"/>
  <c r="L679" i="1" s="1"/>
  <c r="J679" i="1"/>
  <c r="I679" i="1"/>
  <c r="H679" i="1"/>
  <c r="G679" i="1"/>
  <c r="F679" i="1"/>
  <c r="E679" i="1"/>
  <c r="V678" i="1"/>
  <c r="U678" i="1"/>
  <c r="T678" i="1"/>
  <c r="Q678" i="1"/>
  <c r="O678" i="1"/>
  <c r="P678" i="1" s="1"/>
  <c r="K678" i="1"/>
  <c r="J678" i="1"/>
  <c r="H678" i="1"/>
  <c r="I678" i="1" s="1"/>
  <c r="G678" i="1"/>
  <c r="F678" i="1"/>
  <c r="E678" i="1"/>
  <c r="V677" i="1"/>
  <c r="U677" i="1"/>
  <c r="T677" i="1"/>
  <c r="Q677" i="1"/>
  <c r="P677" i="1"/>
  <c r="O677" i="1"/>
  <c r="L677" i="1"/>
  <c r="K677" i="1"/>
  <c r="R677" i="1" s="1"/>
  <c r="S677" i="1" s="1"/>
  <c r="J677" i="1"/>
  <c r="I677" i="1"/>
  <c r="H677" i="1"/>
  <c r="G677" i="1"/>
  <c r="F677" i="1"/>
  <c r="E677" i="1"/>
  <c r="V676" i="1"/>
  <c r="U676" i="1"/>
  <c r="T676" i="1"/>
  <c r="R676" i="1"/>
  <c r="S676" i="1" s="1"/>
  <c r="O676" i="1"/>
  <c r="P676" i="1" s="1"/>
  <c r="Q676" i="1" s="1"/>
  <c r="N676" i="1"/>
  <c r="M676" i="1"/>
  <c r="L676" i="1"/>
  <c r="K676" i="1"/>
  <c r="J676" i="1"/>
  <c r="I676" i="1"/>
  <c r="H676" i="1"/>
  <c r="G676" i="1"/>
  <c r="F676" i="1"/>
  <c r="E676" i="1"/>
  <c r="V675" i="1"/>
  <c r="U675" i="1"/>
  <c r="T675" i="1"/>
  <c r="P675" i="1"/>
  <c r="Q675" i="1" s="1"/>
  <c r="O675" i="1"/>
  <c r="K675" i="1"/>
  <c r="J675" i="1"/>
  <c r="H675" i="1"/>
  <c r="I675" i="1" s="1"/>
  <c r="G675" i="1"/>
  <c r="F675" i="1"/>
  <c r="E675" i="1"/>
  <c r="V674" i="1"/>
  <c r="U674" i="1"/>
  <c r="T674" i="1"/>
  <c r="Q674" i="1"/>
  <c r="O674" i="1"/>
  <c r="P674" i="1" s="1"/>
  <c r="M674" i="1"/>
  <c r="N674" i="1" s="1"/>
  <c r="L674" i="1"/>
  <c r="K674" i="1"/>
  <c r="R674" i="1" s="1"/>
  <c r="S674" i="1" s="1"/>
  <c r="J674" i="1"/>
  <c r="I674" i="1"/>
  <c r="H674" i="1"/>
  <c r="G674" i="1"/>
  <c r="F674" i="1"/>
  <c r="E674" i="1"/>
  <c r="V673" i="1"/>
  <c r="U673" i="1"/>
  <c r="T673" i="1"/>
  <c r="S673" i="1"/>
  <c r="R673" i="1"/>
  <c r="O673" i="1"/>
  <c r="P673" i="1" s="1"/>
  <c r="Q673" i="1" s="1"/>
  <c r="K673" i="1"/>
  <c r="M673" i="1" s="1"/>
  <c r="N673" i="1" s="1"/>
  <c r="J673" i="1"/>
  <c r="H673" i="1"/>
  <c r="I673" i="1" s="1"/>
  <c r="G673" i="1"/>
  <c r="F673" i="1"/>
  <c r="E673" i="1"/>
  <c r="V672" i="1"/>
  <c r="U672" i="1"/>
  <c r="T672" i="1"/>
  <c r="O672" i="1"/>
  <c r="P672" i="1" s="1"/>
  <c r="Q672" i="1" s="1"/>
  <c r="M672" i="1"/>
  <c r="N672" i="1" s="1"/>
  <c r="L672" i="1"/>
  <c r="K672" i="1"/>
  <c r="R672" i="1" s="1"/>
  <c r="S672" i="1" s="1"/>
  <c r="J672" i="1"/>
  <c r="H672" i="1"/>
  <c r="I672" i="1" s="1"/>
  <c r="G672" i="1"/>
  <c r="F672" i="1"/>
  <c r="E672" i="1"/>
  <c r="V671" i="1"/>
  <c r="U671" i="1"/>
  <c r="T671" i="1"/>
  <c r="S671" i="1"/>
  <c r="R671" i="1"/>
  <c r="Q671" i="1"/>
  <c r="P671" i="1"/>
  <c r="O671" i="1"/>
  <c r="M671" i="1"/>
  <c r="N671" i="1" s="1"/>
  <c r="K671" i="1"/>
  <c r="L671" i="1" s="1"/>
  <c r="J671" i="1"/>
  <c r="H671" i="1"/>
  <c r="I671" i="1" s="1"/>
  <c r="G671" i="1"/>
  <c r="F671" i="1"/>
  <c r="E671" i="1"/>
  <c r="V670" i="1"/>
  <c r="U670" i="1"/>
  <c r="T670" i="1"/>
  <c r="O670" i="1"/>
  <c r="P670" i="1" s="1"/>
  <c r="Q670" i="1" s="1"/>
  <c r="K670" i="1"/>
  <c r="R670" i="1" s="1"/>
  <c r="S670" i="1" s="1"/>
  <c r="J670" i="1"/>
  <c r="I670" i="1"/>
  <c r="H670" i="1"/>
  <c r="G670" i="1"/>
  <c r="F670" i="1"/>
  <c r="E670" i="1"/>
  <c r="V669" i="1"/>
  <c r="U669" i="1"/>
  <c r="T669" i="1"/>
  <c r="R669" i="1"/>
  <c r="S669" i="1" s="1"/>
  <c r="Q669" i="1"/>
  <c r="P669" i="1"/>
  <c r="O669" i="1"/>
  <c r="M669" i="1"/>
  <c r="N669" i="1" s="1"/>
  <c r="L669" i="1"/>
  <c r="K669" i="1"/>
  <c r="J669" i="1"/>
  <c r="H669" i="1"/>
  <c r="I669" i="1" s="1"/>
  <c r="G669" i="1"/>
  <c r="F669" i="1"/>
  <c r="E669" i="1"/>
  <c r="V668" i="1"/>
  <c r="U668" i="1"/>
  <c r="T668" i="1"/>
  <c r="O668" i="1"/>
  <c r="P668" i="1" s="1"/>
  <c r="Q668" i="1" s="1"/>
  <c r="M668" i="1"/>
  <c r="N668" i="1" s="1"/>
  <c r="L668" i="1"/>
  <c r="K668" i="1"/>
  <c r="R668" i="1" s="1"/>
  <c r="S668" i="1" s="1"/>
  <c r="J668" i="1"/>
  <c r="I668" i="1"/>
  <c r="H668" i="1"/>
  <c r="G668" i="1"/>
  <c r="F668" i="1"/>
  <c r="E668" i="1"/>
  <c r="V667" i="1"/>
  <c r="U667" i="1"/>
  <c r="T667" i="1"/>
  <c r="R667" i="1"/>
  <c r="S667" i="1" s="1"/>
  <c r="P667" i="1"/>
  <c r="Q667" i="1" s="1"/>
  <c r="O667" i="1"/>
  <c r="K667" i="1"/>
  <c r="M667" i="1" s="1"/>
  <c r="N667" i="1" s="1"/>
  <c r="J667" i="1"/>
  <c r="H667" i="1"/>
  <c r="I667" i="1" s="1"/>
  <c r="G667" i="1"/>
  <c r="F667" i="1"/>
  <c r="E667" i="1"/>
  <c r="V666" i="1"/>
  <c r="U666" i="1"/>
  <c r="T666" i="1"/>
  <c r="R666" i="1"/>
  <c r="S666" i="1" s="1"/>
  <c r="Q666" i="1"/>
  <c r="O666" i="1"/>
  <c r="P666" i="1" s="1"/>
  <c r="M666" i="1"/>
  <c r="N666" i="1" s="1"/>
  <c r="L666" i="1"/>
  <c r="K666" i="1"/>
  <c r="J666" i="1"/>
  <c r="H666" i="1"/>
  <c r="I666" i="1" s="1"/>
  <c r="G666" i="1"/>
  <c r="F666" i="1"/>
  <c r="E666" i="1"/>
  <c r="V665" i="1"/>
  <c r="U665" i="1"/>
  <c r="T665" i="1"/>
  <c r="P665" i="1"/>
  <c r="Q665" i="1" s="1"/>
  <c r="O665" i="1"/>
  <c r="K665" i="1"/>
  <c r="J665" i="1"/>
  <c r="H665" i="1"/>
  <c r="I665" i="1" s="1"/>
  <c r="G665" i="1"/>
  <c r="F665" i="1"/>
  <c r="E665" i="1"/>
  <c r="V664" i="1"/>
  <c r="U664" i="1"/>
  <c r="T664" i="1"/>
  <c r="O664" i="1"/>
  <c r="P664" i="1" s="1"/>
  <c r="Q664" i="1" s="1"/>
  <c r="L664" i="1"/>
  <c r="K664" i="1"/>
  <c r="J664" i="1"/>
  <c r="I664" i="1"/>
  <c r="H664" i="1"/>
  <c r="G664" i="1"/>
  <c r="F664" i="1"/>
  <c r="E664" i="1"/>
  <c r="V663" i="1"/>
  <c r="U663" i="1"/>
  <c r="T663" i="1"/>
  <c r="R663" i="1"/>
  <c r="S663" i="1" s="1"/>
  <c r="Q663" i="1"/>
  <c r="O663" i="1"/>
  <c r="P663" i="1" s="1"/>
  <c r="N663" i="1"/>
  <c r="M663" i="1"/>
  <c r="L663" i="1"/>
  <c r="K663" i="1"/>
  <c r="J663" i="1"/>
  <c r="I663" i="1"/>
  <c r="H663" i="1"/>
  <c r="G663" i="1"/>
  <c r="F663" i="1"/>
  <c r="E663" i="1"/>
  <c r="V662" i="1"/>
  <c r="U662" i="1"/>
  <c r="T662" i="1"/>
  <c r="O662" i="1"/>
  <c r="P662" i="1" s="1"/>
  <c r="Q662" i="1" s="1"/>
  <c r="K662" i="1"/>
  <c r="J662" i="1"/>
  <c r="H662" i="1"/>
  <c r="I662" i="1" s="1"/>
  <c r="G662" i="1"/>
  <c r="F662" i="1"/>
  <c r="E662" i="1"/>
  <c r="V661" i="1"/>
  <c r="U661" i="1"/>
  <c r="T661" i="1"/>
  <c r="O661" i="1"/>
  <c r="P661" i="1" s="1"/>
  <c r="Q661" i="1" s="1"/>
  <c r="K661" i="1"/>
  <c r="J661" i="1"/>
  <c r="I661" i="1"/>
  <c r="H661" i="1"/>
  <c r="G661" i="1"/>
  <c r="F661" i="1"/>
  <c r="E661" i="1"/>
  <c r="V660" i="1"/>
  <c r="U660" i="1"/>
  <c r="T660" i="1"/>
  <c r="R660" i="1"/>
  <c r="S660" i="1" s="1"/>
  <c r="Q660" i="1"/>
  <c r="O660" i="1"/>
  <c r="P660" i="1" s="1"/>
  <c r="N660" i="1"/>
  <c r="L660" i="1"/>
  <c r="K660" i="1"/>
  <c r="M660" i="1" s="1"/>
  <c r="J660" i="1"/>
  <c r="I660" i="1"/>
  <c r="H660" i="1"/>
  <c r="G660" i="1"/>
  <c r="F660" i="1"/>
  <c r="E660" i="1"/>
  <c r="V659" i="1"/>
  <c r="U659" i="1"/>
  <c r="T659" i="1"/>
  <c r="O659" i="1"/>
  <c r="P659" i="1" s="1"/>
  <c r="Q659" i="1" s="1"/>
  <c r="L659" i="1"/>
  <c r="K659" i="1"/>
  <c r="R659" i="1" s="1"/>
  <c r="S659" i="1" s="1"/>
  <c r="J659" i="1"/>
  <c r="H659" i="1"/>
  <c r="I659" i="1" s="1"/>
  <c r="G659" i="1"/>
  <c r="F659" i="1"/>
  <c r="E659" i="1"/>
  <c r="V658" i="1"/>
  <c r="U658" i="1"/>
  <c r="T658" i="1"/>
  <c r="R658" i="1"/>
  <c r="S658" i="1" s="1"/>
  <c r="Q658" i="1"/>
  <c r="O658" i="1"/>
  <c r="P658" i="1" s="1"/>
  <c r="N658" i="1"/>
  <c r="L658" i="1"/>
  <c r="K658" i="1"/>
  <c r="M658" i="1" s="1"/>
  <c r="J658" i="1"/>
  <c r="I658" i="1"/>
  <c r="H658" i="1"/>
  <c r="G658" i="1"/>
  <c r="F658" i="1"/>
  <c r="E658" i="1"/>
  <c r="V657" i="1"/>
  <c r="U657" i="1"/>
  <c r="T657" i="1"/>
  <c r="R657" i="1"/>
  <c r="S657" i="1" s="1"/>
  <c r="Q657" i="1"/>
  <c r="P657" i="1"/>
  <c r="O657" i="1"/>
  <c r="K657" i="1"/>
  <c r="M657" i="1" s="1"/>
  <c r="N657" i="1" s="1"/>
  <c r="J657" i="1"/>
  <c r="I657" i="1"/>
  <c r="H657" i="1"/>
  <c r="G657" i="1"/>
  <c r="F657" i="1"/>
  <c r="E657" i="1"/>
  <c r="V656" i="1"/>
  <c r="U656" i="1"/>
  <c r="T656" i="1"/>
  <c r="R656" i="1"/>
  <c r="S656" i="1" s="1"/>
  <c r="Q656" i="1"/>
  <c r="O656" i="1"/>
  <c r="P656" i="1" s="1"/>
  <c r="N656" i="1"/>
  <c r="L656" i="1"/>
  <c r="K656" i="1"/>
  <c r="M656" i="1" s="1"/>
  <c r="J656" i="1"/>
  <c r="I656" i="1"/>
  <c r="H656" i="1"/>
  <c r="G656" i="1"/>
  <c r="F656" i="1"/>
  <c r="E656" i="1"/>
  <c r="V655" i="1"/>
  <c r="U655" i="1"/>
  <c r="T655" i="1"/>
  <c r="R655" i="1"/>
  <c r="S655" i="1" s="1"/>
  <c r="O655" i="1"/>
  <c r="P655" i="1" s="1"/>
  <c r="Q655" i="1" s="1"/>
  <c r="L655" i="1"/>
  <c r="K655" i="1"/>
  <c r="M655" i="1" s="1"/>
  <c r="N655" i="1" s="1"/>
  <c r="J655" i="1"/>
  <c r="H655" i="1"/>
  <c r="I655" i="1" s="1"/>
  <c r="G655" i="1"/>
  <c r="F655" i="1"/>
  <c r="E655" i="1"/>
  <c r="V654" i="1"/>
  <c r="U654" i="1"/>
  <c r="T654" i="1"/>
  <c r="R654" i="1"/>
  <c r="S654" i="1" s="1"/>
  <c r="Q654" i="1"/>
  <c r="O654" i="1"/>
  <c r="P654" i="1" s="1"/>
  <c r="L654" i="1"/>
  <c r="K654" i="1"/>
  <c r="M654" i="1" s="1"/>
  <c r="N654" i="1" s="1"/>
  <c r="J654" i="1"/>
  <c r="I654" i="1"/>
  <c r="H654" i="1"/>
  <c r="G654" i="1"/>
  <c r="F654" i="1"/>
  <c r="E654" i="1"/>
  <c r="V653" i="1"/>
  <c r="U653" i="1"/>
  <c r="T653" i="1"/>
  <c r="O653" i="1"/>
  <c r="P653" i="1" s="1"/>
  <c r="Q653" i="1" s="1"/>
  <c r="K653" i="1"/>
  <c r="J653" i="1"/>
  <c r="H653" i="1"/>
  <c r="I653" i="1" s="1"/>
  <c r="G653" i="1"/>
  <c r="F653" i="1"/>
  <c r="E653" i="1"/>
  <c r="V652" i="1"/>
  <c r="U652" i="1"/>
  <c r="T652" i="1"/>
  <c r="R652" i="1"/>
  <c r="S652" i="1" s="1"/>
  <c r="Q652" i="1"/>
  <c r="O652" i="1"/>
  <c r="P652" i="1" s="1"/>
  <c r="N652" i="1"/>
  <c r="L652" i="1"/>
  <c r="K652" i="1"/>
  <c r="M652" i="1" s="1"/>
  <c r="J652" i="1"/>
  <c r="I652" i="1"/>
  <c r="H652" i="1"/>
  <c r="G652" i="1"/>
  <c r="F652" i="1"/>
  <c r="E652" i="1"/>
  <c r="V651" i="1"/>
  <c r="U651" i="1"/>
  <c r="T651" i="1"/>
  <c r="O651" i="1"/>
  <c r="P651" i="1" s="1"/>
  <c r="Q651" i="1" s="1"/>
  <c r="L651" i="1"/>
  <c r="K651" i="1"/>
  <c r="R651" i="1" s="1"/>
  <c r="S651" i="1" s="1"/>
  <c r="J651" i="1"/>
  <c r="H651" i="1"/>
  <c r="I651" i="1" s="1"/>
  <c r="G651" i="1"/>
  <c r="F651" i="1"/>
  <c r="E651" i="1"/>
  <c r="V650" i="1"/>
  <c r="U650" i="1"/>
  <c r="T650" i="1"/>
  <c r="R650" i="1"/>
  <c r="S650" i="1" s="1"/>
  <c r="Q650" i="1"/>
  <c r="O650" i="1"/>
  <c r="P650" i="1" s="1"/>
  <c r="N650" i="1"/>
  <c r="L650" i="1"/>
  <c r="K650" i="1"/>
  <c r="M650" i="1" s="1"/>
  <c r="J650" i="1"/>
  <c r="I650" i="1"/>
  <c r="H650" i="1"/>
  <c r="G650" i="1"/>
  <c r="F650" i="1"/>
  <c r="E650" i="1"/>
  <c r="V649" i="1"/>
  <c r="U649" i="1"/>
  <c r="T649" i="1"/>
  <c r="R649" i="1"/>
  <c r="S649" i="1" s="1"/>
  <c r="Q649" i="1"/>
  <c r="O649" i="1"/>
  <c r="P649" i="1" s="1"/>
  <c r="K649" i="1"/>
  <c r="M649" i="1" s="1"/>
  <c r="N649" i="1" s="1"/>
  <c r="J649" i="1"/>
  <c r="I649" i="1"/>
  <c r="H649" i="1"/>
  <c r="G649" i="1"/>
  <c r="F649" i="1"/>
  <c r="E649" i="1"/>
  <c r="V648" i="1"/>
  <c r="U648" i="1"/>
  <c r="T648" i="1"/>
  <c r="R648" i="1"/>
  <c r="S648" i="1" s="1"/>
  <c r="Q648" i="1"/>
  <c r="O648" i="1"/>
  <c r="P648" i="1" s="1"/>
  <c r="N648" i="1"/>
  <c r="L648" i="1"/>
  <c r="K648" i="1"/>
  <c r="M648" i="1" s="1"/>
  <c r="J648" i="1"/>
  <c r="I648" i="1"/>
  <c r="H648" i="1"/>
  <c r="G648" i="1"/>
  <c r="F648" i="1"/>
  <c r="E648" i="1"/>
  <c r="V647" i="1"/>
  <c r="U647" i="1"/>
  <c r="T647" i="1"/>
  <c r="R647" i="1"/>
  <c r="S647" i="1" s="1"/>
  <c r="O647" i="1"/>
  <c r="P647" i="1" s="1"/>
  <c r="Q647" i="1" s="1"/>
  <c r="N647" i="1"/>
  <c r="K647" i="1"/>
  <c r="M647" i="1" s="1"/>
  <c r="J647" i="1"/>
  <c r="H647" i="1"/>
  <c r="I647" i="1" s="1"/>
  <c r="G647" i="1"/>
  <c r="F647" i="1"/>
  <c r="E647" i="1"/>
  <c r="V646" i="1"/>
  <c r="U646" i="1"/>
  <c r="T646" i="1"/>
  <c r="R646" i="1"/>
  <c r="S646" i="1" s="1"/>
  <c r="Q646" i="1"/>
  <c r="O646" i="1"/>
  <c r="P646" i="1" s="1"/>
  <c r="N646" i="1"/>
  <c r="L646" i="1"/>
  <c r="K646" i="1"/>
  <c r="M646" i="1" s="1"/>
  <c r="J646" i="1"/>
  <c r="I646" i="1"/>
  <c r="H646" i="1"/>
  <c r="G646" i="1"/>
  <c r="F646" i="1"/>
  <c r="E646" i="1"/>
  <c r="V645" i="1"/>
  <c r="U645" i="1"/>
  <c r="T645" i="1"/>
  <c r="O645" i="1"/>
  <c r="P645" i="1" s="1"/>
  <c r="Q645" i="1" s="1"/>
  <c r="K645" i="1"/>
  <c r="J645" i="1"/>
  <c r="H645" i="1"/>
  <c r="I645" i="1" s="1"/>
  <c r="G645" i="1"/>
  <c r="F645" i="1"/>
  <c r="E645" i="1"/>
  <c r="V644" i="1"/>
  <c r="U644" i="1"/>
  <c r="T644" i="1"/>
  <c r="R644" i="1"/>
  <c r="S644" i="1" s="1"/>
  <c r="Q644" i="1"/>
  <c r="O644" i="1"/>
  <c r="P644" i="1" s="1"/>
  <c r="N644" i="1"/>
  <c r="L644" i="1"/>
  <c r="K644" i="1"/>
  <c r="M644" i="1" s="1"/>
  <c r="J644" i="1"/>
  <c r="I644" i="1"/>
  <c r="H644" i="1"/>
  <c r="G644" i="1"/>
  <c r="F644" i="1"/>
  <c r="E644" i="1"/>
  <c r="V643" i="1"/>
  <c r="U643" i="1"/>
  <c r="T643" i="1"/>
  <c r="O643" i="1"/>
  <c r="P643" i="1" s="1"/>
  <c r="Q643" i="1" s="1"/>
  <c r="L643" i="1"/>
  <c r="K643" i="1"/>
  <c r="R643" i="1" s="1"/>
  <c r="S643" i="1" s="1"/>
  <c r="J643" i="1"/>
  <c r="H643" i="1"/>
  <c r="I643" i="1" s="1"/>
  <c r="G643" i="1"/>
  <c r="F643" i="1"/>
  <c r="E643" i="1"/>
  <c r="V642" i="1"/>
  <c r="U642" i="1"/>
  <c r="T642" i="1"/>
  <c r="R642" i="1"/>
  <c r="S642" i="1" s="1"/>
  <c r="Q642" i="1"/>
  <c r="O642" i="1"/>
  <c r="P642" i="1" s="1"/>
  <c r="N642" i="1"/>
  <c r="L642" i="1"/>
  <c r="K642" i="1"/>
  <c r="M642" i="1" s="1"/>
  <c r="J642" i="1"/>
  <c r="I642" i="1"/>
  <c r="H642" i="1"/>
  <c r="G642" i="1"/>
  <c r="F642" i="1"/>
  <c r="E642" i="1"/>
  <c r="V641" i="1"/>
  <c r="U641" i="1"/>
  <c r="T641" i="1"/>
  <c r="Q641" i="1"/>
  <c r="O641" i="1"/>
  <c r="P641" i="1" s="1"/>
  <c r="K641" i="1"/>
  <c r="M641" i="1" s="1"/>
  <c r="N641" i="1" s="1"/>
  <c r="J641" i="1"/>
  <c r="I641" i="1"/>
  <c r="H641" i="1"/>
  <c r="G641" i="1"/>
  <c r="F641" i="1"/>
  <c r="E641" i="1"/>
  <c r="V640" i="1"/>
  <c r="U640" i="1"/>
  <c r="T640" i="1"/>
  <c r="R640" i="1"/>
  <c r="S640" i="1" s="1"/>
  <c r="Q640" i="1"/>
  <c r="O640" i="1"/>
  <c r="P640" i="1" s="1"/>
  <c r="N640" i="1"/>
  <c r="L640" i="1"/>
  <c r="K640" i="1"/>
  <c r="M640" i="1" s="1"/>
  <c r="J640" i="1"/>
  <c r="I640" i="1"/>
  <c r="H640" i="1"/>
  <c r="G640" i="1"/>
  <c r="F640" i="1"/>
  <c r="E640" i="1"/>
  <c r="V639" i="1"/>
  <c r="U639" i="1"/>
  <c r="T639" i="1"/>
  <c r="R639" i="1"/>
  <c r="S639" i="1" s="1"/>
  <c r="O639" i="1"/>
  <c r="P639" i="1" s="1"/>
  <c r="Q639" i="1" s="1"/>
  <c r="K639" i="1"/>
  <c r="M639" i="1" s="1"/>
  <c r="N639" i="1" s="1"/>
  <c r="J639" i="1"/>
  <c r="H639" i="1"/>
  <c r="I639" i="1" s="1"/>
  <c r="G639" i="1"/>
  <c r="F639" i="1"/>
  <c r="E639" i="1"/>
  <c r="V638" i="1"/>
  <c r="U638" i="1"/>
  <c r="T638" i="1"/>
  <c r="R638" i="1"/>
  <c r="S638" i="1" s="1"/>
  <c r="Q638" i="1"/>
  <c r="O638" i="1"/>
  <c r="P638" i="1" s="1"/>
  <c r="N638" i="1"/>
  <c r="L638" i="1"/>
  <c r="K638" i="1"/>
  <c r="M638" i="1" s="1"/>
  <c r="J638" i="1"/>
  <c r="I638" i="1"/>
  <c r="H638" i="1"/>
  <c r="G638" i="1"/>
  <c r="F638" i="1"/>
  <c r="E638" i="1"/>
  <c r="V637" i="1"/>
  <c r="U637" i="1"/>
  <c r="T637" i="1"/>
  <c r="O637" i="1"/>
  <c r="P637" i="1" s="1"/>
  <c r="Q637" i="1" s="1"/>
  <c r="K637" i="1"/>
  <c r="J637" i="1"/>
  <c r="H637" i="1"/>
  <c r="I637" i="1" s="1"/>
  <c r="G637" i="1"/>
  <c r="F637" i="1"/>
  <c r="E637" i="1"/>
  <c r="V636" i="1"/>
  <c r="U636" i="1"/>
  <c r="T636" i="1"/>
  <c r="R636" i="1"/>
  <c r="S636" i="1" s="1"/>
  <c r="Q636" i="1"/>
  <c r="O636" i="1"/>
  <c r="P636" i="1" s="1"/>
  <c r="N636" i="1"/>
  <c r="L636" i="1"/>
  <c r="K636" i="1"/>
  <c r="M636" i="1" s="1"/>
  <c r="J636" i="1"/>
  <c r="I636" i="1"/>
  <c r="H636" i="1"/>
  <c r="G636" i="1"/>
  <c r="F636" i="1"/>
  <c r="E636" i="1"/>
  <c r="V635" i="1"/>
  <c r="U635" i="1"/>
  <c r="T635" i="1"/>
  <c r="O635" i="1"/>
  <c r="P635" i="1" s="1"/>
  <c r="Q635" i="1" s="1"/>
  <c r="L635" i="1"/>
  <c r="K635" i="1"/>
  <c r="R635" i="1" s="1"/>
  <c r="S635" i="1" s="1"/>
  <c r="J635" i="1"/>
  <c r="H635" i="1"/>
  <c r="I635" i="1" s="1"/>
  <c r="G635" i="1"/>
  <c r="F635" i="1"/>
  <c r="E635" i="1"/>
  <c r="V634" i="1"/>
  <c r="U634" i="1"/>
  <c r="T634" i="1"/>
  <c r="R634" i="1"/>
  <c r="S634" i="1" s="1"/>
  <c r="Q634" i="1"/>
  <c r="O634" i="1"/>
  <c r="P634" i="1" s="1"/>
  <c r="N634" i="1"/>
  <c r="L634" i="1"/>
  <c r="K634" i="1"/>
  <c r="M634" i="1" s="1"/>
  <c r="J634" i="1"/>
  <c r="I634" i="1"/>
  <c r="H634" i="1"/>
  <c r="G634" i="1"/>
  <c r="F634" i="1"/>
  <c r="E634" i="1"/>
  <c r="V633" i="1"/>
  <c r="U633" i="1"/>
  <c r="T633" i="1"/>
  <c r="O633" i="1"/>
  <c r="P633" i="1" s="1"/>
  <c r="Q633" i="1" s="1"/>
  <c r="K633" i="1"/>
  <c r="M633" i="1" s="1"/>
  <c r="N633" i="1" s="1"/>
  <c r="J633" i="1"/>
  <c r="H633" i="1"/>
  <c r="I633" i="1" s="1"/>
  <c r="G633" i="1"/>
  <c r="F633" i="1"/>
  <c r="E633" i="1"/>
  <c r="V632" i="1"/>
  <c r="U632" i="1"/>
  <c r="T632" i="1"/>
  <c r="R632" i="1"/>
  <c r="S632" i="1" s="1"/>
  <c r="Q632" i="1"/>
  <c r="O632" i="1"/>
  <c r="P632" i="1" s="1"/>
  <c r="N632" i="1"/>
  <c r="L632" i="1"/>
  <c r="K632" i="1"/>
  <c r="M632" i="1" s="1"/>
  <c r="J632" i="1"/>
  <c r="I632" i="1"/>
  <c r="H632" i="1"/>
  <c r="G632" i="1"/>
  <c r="F632" i="1"/>
  <c r="E632" i="1"/>
  <c r="V631" i="1"/>
  <c r="U631" i="1"/>
  <c r="T631" i="1"/>
  <c r="O631" i="1"/>
  <c r="P631" i="1" s="1"/>
  <c r="Q631" i="1" s="1"/>
  <c r="K631" i="1"/>
  <c r="M631" i="1" s="1"/>
  <c r="N631" i="1" s="1"/>
  <c r="J631" i="1"/>
  <c r="H631" i="1"/>
  <c r="I631" i="1" s="1"/>
  <c r="G631" i="1"/>
  <c r="F631" i="1"/>
  <c r="E631" i="1"/>
  <c r="V630" i="1"/>
  <c r="U630" i="1"/>
  <c r="T630" i="1"/>
  <c r="R630" i="1"/>
  <c r="S630" i="1" s="1"/>
  <c r="Q630" i="1"/>
  <c r="O630" i="1"/>
  <c r="P630" i="1" s="1"/>
  <c r="N630" i="1"/>
  <c r="L630" i="1"/>
  <c r="K630" i="1"/>
  <c r="M630" i="1" s="1"/>
  <c r="J630" i="1"/>
  <c r="I630" i="1"/>
  <c r="H630" i="1"/>
  <c r="G630" i="1"/>
  <c r="F630" i="1"/>
  <c r="E630" i="1"/>
  <c r="V629" i="1"/>
  <c r="U629" i="1"/>
  <c r="T629" i="1"/>
  <c r="O629" i="1"/>
  <c r="P629" i="1" s="1"/>
  <c r="Q629" i="1" s="1"/>
  <c r="K629" i="1"/>
  <c r="J629" i="1"/>
  <c r="H629" i="1"/>
  <c r="I629" i="1" s="1"/>
  <c r="G629" i="1"/>
  <c r="F629" i="1"/>
  <c r="E629" i="1"/>
  <c r="V628" i="1"/>
  <c r="U628" i="1"/>
  <c r="T628" i="1"/>
  <c r="R628" i="1"/>
  <c r="S628" i="1" s="1"/>
  <c r="Q628" i="1"/>
  <c r="O628" i="1"/>
  <c r="P628" i="1" s="1"/>
  <c r="N628" i="1"/>
  <c r="L628" i="1"/>
  <c r="K628" i="1"/>
  <c r="M628" i="1" s="1"/>
  <c r="J628" i="1"/>
  <c r="I628" i="1"/>
  <c r="H628" i="1"/>
  <c r="G628" i="1"/>
  <c r="F628" i="1"/>
  <c r="E628" i="1"/>
  <c r="V627" i="1"/>
  <c r="U627" i="1"/>
  <c r="T627" i="1"/>
  <c r="O627" i="1"/>
  <c r="P627" i="1" s="1"/>
  <c r="Q627" i="1" s="1"/>
  <c r="K627" i="1"/>
  <c r="R627" i="1" s="1"/>
  <c r="S627" i="1" s="1"/>
  <c r="J627" i="1"/>
  <c r="H627" i="1"/>
  <c r="I627" i="1" s="1"/>
  <c r="G627" i="1"/>
  <c r="F627" i="1"/>
  <c r="E627" i="1"/>
  <c r="V626" i="1"/>
  <c r="U626" i="1"/>
  <c r="T626" i="1"/>
  <c r="R626" i="1"/>
  <c r="S626" i="1" s="1"/>
  <c r="Q626" i="1"/>
  <c r="O626" i="1"/>
  <c r="P626" i="1" s="1"/>
  <c r="N626" i="1"/>
  <c r="L626" i="1"/>
  <c r="K626" i="1"/>
  <c r="M626" i="1" s="1"/>
  <c r="J626" i="1"/>
  <c r="I626" i="1"/>
  <c r="H626" i="1"/>
  <c r="G626" i="1"/>
  <c r="F626" i="1"/>
  <c r="E626" i="1"/>
  <c r="V625" i="1"/>
  <c r="U625" i="1"/>
  <c r="T625" i="1"/>
  <c r="Q625" i="1"/>
  <c r="O625" i="1"/>
  <c r="P625" i="1" s="1"/>
  <c r="K625" i="1"/>
  <c r="M625" i="1" s="1"/>
  <c r="N625" i="1" s="1"/>
  <c r="J625" i="1"/>
  <c r="H625" i="1"/>
  <c r="I625" i="1" s="1"/>
  <c r="G625" i="1"/>
  <c r="F625" i="1"/>
  <c r="E625" i="1"/>
  <c r="V624" i="1"/>
  <c r="U624" i="1"/>
  <c r="T624" i="1"/>
  <c r="O624" i="1"/>
  <c r="P624" i="1" s="1"/>
  <c r="Q624" i="1" s="1"/>
  <c r="K624" i="1"/>
  <c r="M624" i="1" s="1"/>
  <c r="N624" i="1" s="1"/>
  <c r="J624" i="1"/>
  <c r="H624" i="1"/>
  <c r="I624" i="1" s="1"/>
  <c r="G624" i="1"/>
  <c r="F624" i="1"/>
  <c r="E624" i="1"/>
  <c r="V623" i="1"/>
  <c r="U623" i="1"/>
  <c r="T623" i="1"/>
  <c r="R623" i="1"/>
  <c r="S623" i="1" s="1"/>
  <c r="O623" i="1"/>
  <c r="P623" i="1" s="1"/>
  <c r="Q623" i="1" s="1"/>
  <c r="M623" i="1"/>
  <c r="N623" i="1" s="1"/>
  <c r="L623" i="1"/>
  <c r="K623" i="1"/>
  <c r="J623" i="1"/>
  <c r="I623" i="1"/>
  <c r="H623" i="1"/>
  <c r="G623" i="1"/>
  <c r="F623" i="1"/>
  <c r="E623" i="1"/>
  <c r="V622" i="1"/>
  <c r="U622" i="1"/>
  <c r="T622" i="1"/>
  <c r="O622" i="1"/>
  <c r="P622" i="1" s="1"/>
  <c r="Q622" i="1" s="1"/>
  <c r="K622" i="1"/>
  <c r="M622" i="1" s="1"/>
  <c r="N622" i="1" s="1"/>
  <c r="J622" i="1"/>
  <c r="H622" i="1"/>
  <c r="I622" i="1" s="1"/>
  <c r="G622" i="1"/>
  <c r="F622" i="1"/>
  <c r="E622" i="1"/>
  <c r="V621" i="1"/>
  <c r="U621" i="1"/>
  <c r="T621" i="1"/>
  <c r="P621" i="1"/>
  <c r="Q621" i="1" s="1"/>
  <c r="O621" i="1"/>
  <c r="M621" i="1"/>
  <c r="N621" i="1" s="1"/>
  <c r="K621" i="1"/>
  <c r="L621" i="1" s="1"/>
  <c r="J621" i="1"/>
  <c r="H621" i="1"/>
  <c r="I621" i="1" s="1"/>
  <c r="G621" i="1"/>
  <c r="F621" i="1"/>
  <c r="E621" i="1"/>
  <c r="V620" i="1"/>
  <c r="U620" i="1"/>
  <c r="T620" i="1"/>
  <c r="S620" i="1"/>
  <c r="P620" i="1"/>
  <c r="Q620" i="1" s="1"/>
  <c r="O620" i="1"/>
  <c r="M620" i="1"/>
  <c r="N620" i="1" s="1"/>
  <c r="K620" i="1"/>
  <c r="R620" i="1" s="1"/>
  <c r="J620" i="1"/>
  <c r="H620" i="1"/>
  <c r="I620" i="1" s="1"/>
  <c r="G620" i="1"/>
  <c r="F620" i="1"/>
  <c r="E620" i="1"/>
  <c r="V619" i="1"/>
  <c r="U619" i="1"/>
  <c r="T619" i="1"/>
  <c r="P619" i="1"/>
  <c r="Q619" i="1" s="1"/>
  <c r="O619" i="1"/>
  <c r="M619" i="1"/>
  <c r="N619" i="1" s="1"/>
  <c r="K619" i="1"/>
  <c r="L619" i="1" s="1"/>
  <c r="J619" i="1"/>
  <c r="H619" i="1"/>
  <c r="I619" i="1" s="1"/>
  <c r="G619" i="1"/>
  <c r="F619" i="1"/>
  <c r="E619" i="1"/>
  <c r="V618" i="1"/>
  <c r="U618" i="1"/>
  <c r="T618" i="1"/>
  <c r="P618" i="1"/>
  <c r="Q618" i="1" s="1"/>
  <c r="O618" i="1"/>
  <c r="M618" i="1"/>
  <c r="N618" i="1" s="1"/>
  <c r="K618" i="1"/>
  <c r="R618" i="1" s="1"/>
  <c r="S618" i="1" s="1"/>
  <c r="J618" i="1"/>
  <c r="H618" i="1"/>
  <c r="I618" i="1" s="1"/>
  <c r="G618" i="1"/>
  <c r="F618" i="1"/>
  <c r="E618" i="1"/>
  <c r="V617" i="1"/>
  <c r="U617" i="1"/>
  <c r="T617" i="1"/>
  <c r="P617" i="1"/>
  <c r="Q617" i="1" s="1"/>
  <c r="O617" i="1"/>
  <c r="M617" i="1"/>
  <c r="N617" i="1" s="1"/>
  <c r="K617" i="1"/>
  <c r="L617" i="1" s="1"/>
  <c r="J617" i="1"/>
  <c r="H617" i="1"/>
  <c r="I617" i="1" s="1"/>
  <c r="G617" i="1"/>
  <c r="F617" i="1"/>
  <c r="E617" i="1"/>
  <c r="V616" i="1"/>
  <c r="U616" i="1"/>
  <c r="T616" i="1"/>
  <c r="S616" i="1"/>
  <c r="P616" i="1"/>
  <c r="Q616" i="1" s="1"/>
  <c r="O616" i="1"/>
  <c r="M616" i="1"/>
  <c r="N616" i="1" s="1"/>
  <c r="K616" i="1"/>
  <c r="R616" i="1" s="1"/>
  <c r="J616" i="1"/>
  <c r="H616" i="1"/>
  <c r="I616" i="1" s="1"/>
  <c r="G616" i="1"/>
  <c r="F616" i="1"/>
  <c r="E616" i="1"/>
  <c r="V615" i="1"/>
  <c r="U615" i="1"/>
  <c r="T615" i="1"/>
  <c r="P615" i="1"/>
  <c r="Q615" i="1" s="1"/>
  <c r="O615" i="1"/>
  <c r="M615" i="1"/>
  <c r="N615" i="1" s="1"/>
  <c r="K615" i="1"/>
  <c r="L615" i="1" s="1"/>
  <c r="J615" i="1"/>
  <c r="H615" i="1"/>
  <c r="I615" i="1" s="1"/>
  <c r="G615" i="1"/>
  <c r="F615" i="1"/>
  <c r="E615" i="1"/>
  <c r="V614" i="1"/>
  <c r="U614" i="1"/>
  <c r="T614" i="1"/>
  <c r="S614" i="1"/>
  <c r="P614" i="1"/>
  <c r="Q614" i="1" s="1"/>
  <c r="O614" i="1"/>
  <c r="M614" i="1"/>
  <c r="N614" i="1" s="1"/>
  <c r="K614" i="1"/>
  <c r="R614" i="1" s="1"/>
  <c r="J614" i="1"/>
  <c r="H614" i="1"/>
  <c r="I614" i="1" s="1"/>
  <c r="G614" i="1"/>
  <c r="F614" i="1"/>
  <c r="E614" i="1"/>
  <c r="V613" i="1"/>
  <c r="U613" i="1"/>
  <c r="T613" i="1"/>
  <c r="P613" i="1"/>
  <c r="Q613" i="1" s="1"/>
  <c r="O613" i="1"/>
  <c r="M613" i="1"/>
  <c r="N613" i="1" s="1"/>
  <c r="K613" i="1"/>
  <c r="L613" i="1" s="1"/>
  <c r="J613" i="1"/>
  <c r="H613" i="1"/>
  <c r="I613" i="1" s="1"/>
  <c r="G613" i="1"/>
  <c r="F613" i="1"/>
  <c r="E613" i="1"/>
  <c r="V612" i="1"/>
  <c r="U612" i="1"/>
  <c r="T612" i="1"/>
  <c r="P612" i="1"/>
  <c r="Q612" i="1" s="1"/>
  <c r="O612" i="1"/>
  <c r="M612" i="1"/>
  <c r="N612" i="1" s="1"/>
  <c r="K612" i="1"/>
  <c r="R612" i="1" s="1"/>
  <c r="S612" i="1" s="1"/>
  <c r="J612" i="1"/>
  <c r="H612" i="1"/>
  <c r="I612" i="1" s="1"/>
  <c r="G612" i="1"/>
  <c r="F612" i="1"/>
  <c r="E612" i="1"/>
  <c r="V611" i="1"/>
  <c r="U611" i="1"/>
  <c r="T611" i="1"/>
  <c r="P611" i="1"/>
  <c r="Q611" i="1" s="1"/>
  <c r="O611" i="1"/>
  <c r="M611" i="1"/>
  <c r="N611" i="1" s="1"/>
  <c r="L611" i="1"/>
  <c r="K611" i="1"/>
  <c r="R611" i="1" s="1"/>
  <c r="S611" i="1" s="1"/>
  <c r="J611" i="1"/>
  <c r="H611" i="1"/>
  <c r="I611" i="1" s="1"/>
  <c r="G611" i="1"/>
  <c r="F611" i="1"/>
  <c r="E611" i="1"/>
  <c r="V610" i="1"/>
  <c r="U610" i="1"/>
  <c r="T610" i="1"/>
  <c r="S610" i="1"/>
  <c r="P610" i="1"/>
  <c r="Q610" i="1" s="1"/>
  <c r="O610" i="1"/>
  <c r="M610" i="1"/>
  <c r="N610" i="1" s="1"/>
  <c r="K610" i="1"/>
  <c r="R610" i="1" s="1"/>
  <c r="J610" i="1"/>
  <c r="H610" i="1"/>
  <c r="I610" i="1" s="1"/>
  <c r="G610" i="1"/>
  <c r="F610" i="1"/>
  <c r="E610" i="1"/>
  <c r="V609" i="1"/>
  <c r="U609" i="1"/>
  <c r="T609" i="1"/>
  <c r="P609" i="1"/>
  <c r="Q609" i="1" s="1"/>
  <c r="O609" i="1"/>
  <c r="M609" i="1"/>
  <c r="N609" i="1" s="1"/>
  <c r="L609" i="1"/>
  <c r="K609" i="1"/>
  <c r="R609" i="1" s="1"/>
  <c r="S609" i="1" s="1"/>
  <c r="J609" i="1"/>
  <c r="H609" i="1"/>
  <c r="I609" i="1" s="1"/>
  <c r="G609" i="1"/>
  <c r="F609" i="1"/>
  <c r="E609" i="1"/>
  <c r="V608" i="1"/>
  <c r="U608" i="1"/>
  <c r="T608" i="1"/>
  <c r="S608" i="1"/>
  <c r="P608" i="1"/>
  <c r="Q608" i="1" s="1"/>
  <c r="O608" i="1"/>
  <c r="M608" i="1"/>
  <c r="N608" i="1" s="1"/>
  <c r="K608" i="1"/>
  <c r="R608" i="1" s="1"/>
  <c r="J608" i="1"/>
  <c r="H608" i="1"/>
  <c r="I608" i="1" s="1"/>
  <c r="G608" i="1"/>
  <c r="F608" i="1"/>
  <c r="E608" i="1"/>
  <c r="V607" i="1"/>
  <c r="U607" i="1"/>
  <c r="T607" i="1"/>
  <c r="S607" i="1"/>
  <c r="R607" i="1"/>
  <c r="P607" i="1"/>
  <c r="Q607" i="1" s="1"/>
  <c r="O607" i="1"/>
  <c r="M607" i="1"/>
  <c r="N607" i="1" s="1"/>
  <c r="L607" i="1"/>
  <c r="K607" i="1"/>
  <c r="J607" i="1"/>
  <c r="H607" i="1"/>
  <c r="I607" i="1" s="1"/>
  <c r="G607" i="1"/>
  <c r="F607" i="1"/>
  <c r="E607" i="1"/>
  <c r="V606" i="1"/>
  <c r="U606" i="1"/>
  <c r="T606" i="1"/>
  <c r="S606" i="1"/>
  <c r="P606" i="1"/>
  <c r="Q606" i="1" s="1"/>
  <c r="O606" i="1"/>
  <c r="M606" i="1"/>
  <c r="N606" i="1" s="1"/>
  <c r="K606" i="1"/>
  <c r="R606" i="1" s="1"/>
  <c r="J606" i="1"/>
  <c r="H606" i="1"/>
  <c r="I606" i="1" s="1"/>
  <c r="G606" i="1"/>
  <c r="F606" i="1"/>
  <c r="E606" i="1"/>
  <c r="V605" i="1"/>
  <c r="U605" i="1"/>
  <c r="T605" i="1"/>
  <c r="S605" i="1"/>
  <c r="R605" i="1"/>
  <c r="P605" i="1"/>
  <c r="Q605" i="1" s="1"/>
  <c r="O605" i="1"/>
  <c r="N605" i="1"/>
  <c r="M605" i="1"/>
  <c r="L605" i="1"/>
  <c r="K605" i="1"/>
  <c r="J605" i="1"/>
  <c r="H605" i="1"/>
  <c r="I605" i="1" s="1"/>
  <c r="G605" i="1"/>
  <c r="F605" i="1"/>
  <c r="E605" i="1"/>
  <c r="V604" i="1"/>
  <c r="U604" i="1"/>
  <c r="T604" i="1"/>
  <c r="S604" i="1"/>
  <c r="R604" i="1"/>
  <c r="P604" i="1"/>
  <c r="Q604" i="1" s="1"/>
  <c r="O604" i="1"/>
  <c r="M604" i="1"/>
  <c r="N604" i="1" s="1"/>
  <c r="L604" i="1"/>
  <c r="K604" i="1"/>
  <c r="J604" i="1"/>
  <c r="H604" i="1"/>
  <c r="I604" i="1" s="1"/>
  <c r="G604" i="1"/>
  <c r="F604" i="1"/>
  <c r="E604" i="1"/>
  <c r="V603" i="1"/>
  <c r="U603" i="1"/>
  <c r="T603" i="1"/>
  <c r="S603" i="1"/>
  <c r="R603" i="1"/>
  <c r="P603" i="1"/>
  <c r="Q603" i="1" s="1"/>
  <c r="O603" i="1"/>
  <c r="N603" i="1"/>
  <c r="M603" i="1"/>
  <c r="L603" i="1"/>
  <c r="K603" i="1"/>
  <c r="J603" i="1"/>
  <c r="H603" i="1"/>
  <c r="I603" i="1" s="1"/>
  <c r="G603" i="1"/>
  <c r="F603" i="1"/>
  <c r="E603" i="1"/>
  <c r="V602" i="1"/>
  <c r="U602" i="1"/>
  <c r="T602" i="1"/>
  <c r="S602" i="1"/>
  <c r="R602" i="1"/>
  <c r="O602" i="1"/>
  <c r="P602" i="1" s="1"/>
  <c r="Q602" i="1" s="1"/>
  <c r="M602" i="1"/>
  <c r="N602" i="1" s="1"/>
  <c r="L602" i="1"/>
  <c r="K602" i="1"/>
  <c r="J602" i="1"/>
  <c r="H602" i="1"/>
  <c r="I602" i="1" s="1"/>
  <c r="G602" i="1"/>
  <c r="F602" i="1"/>
  <c r="E602" i="1"/>
  <c r="V601" i="1"/>
  <c r="U601" i="1"/>
  <c r="T601" i="1"/>
  <c r="S601" i="1"/>
  <c r="R601" i="1"/>
  <c r="P601" i="1"/>
  <c r="Q601" i="1" s="1"/>
  <c r="O601" i="1"/>
  <c r="N601" i="1"/>
  <c r="M601" i="1"/>
  <c r="L601" i="1"/>
  <c r="K601" i="1"/>
  <c r="J601" i="1"/>
  <c r="H601" i="1"/>
  <c r="I601" i="1" s="1"/>
  <c r="G601" i="1"/>
  <c r="F601" i="1"/>
  <c r="E601" i="1"/>
  <c r="V600" i="1"/>
  <c r="U600" i="1"/>
  <c r="T600" i="1"/>
  <c r="S600" i="1"/>
  <c r="R600" i="1"/>
  <c r="O600" i="1"/>
  <c r="P600" i="1" s="1"/>
  <c r="Q600" i="1" s="1"/>
  <c r="N600" i="1"/>
  <c r="M600" i="1"/>
  <c r="L600" i="1"/>
  <c r="K600" i="1"/>
  <c r="J600" i="1"/>
  <c r="H600" i="1"/>
  <c r="I600" i="1" s="1"/>
  <c r="G600" i="1"/>
  <c r="F600" i="1"/>
  <c r="E600" i="1"/>
  <c r="V599" i="1"/>
  <c r="U599" i="1"/>
  <c r="T599" i="1"/>
  <c r="S599" i="1"/>
  <c r="R599" i="1"/>
  <c r="P599" i="1"/>
  <c r="Q599" i="1" s="1"/>
  <c r="O599" i="1"/>
  <c r="M599" i="1"/>
  <c r="N599" i="1" s="1"/>
  <c r="L599" i="1"/>
  <c r="K599" i="1"/>
  <c r="J599" i="1"/>
  <c r="H599" i="1"/>
  <c r="I599" i="1" s="1"/>
  <c r="G599" i="1"/>
  <c r="F599" i="1"/>
  <c r="E599" i="1"/>
  <c r="V598" i="1"/>
  <c r="U598" i="1"/>
  <c r="T598" i="1"/>
  <c r="S598" i="1"/>
  <c r="R598" i="1"/>
  <c r="O598" i="1"/>
  <c r="P598" i="1" s="1"/>
  <c r="Q598" i="1" s="1"/>
  <c r="N598" i="1"/>
  <c r="M598" i="1"/>
  <c r="L598" i="1"/>
  <c r="K598" i="1"/>
  <c r="J598" i="1"/>
  <c r="H598" i="1"/>
  <c r="I598" i="1" s="1"/>
  <c r="G598" i="1"/>
  <c r="F598" i="1"/>
  <c r="E598" i="1"/>
  <c r="V597" i="1"/>
  <c r="U597" i="1"/>
  <c r="T597" i="1"/>
  <c r="S597" i="1"/>
  <c r="R597" i="1"/>
  <c r="P597" i="1"/>
  <c r="Q597" i="1" s="1"/>
  <c r="O597" i="1"/>
  <c r="N597" i="1"/>
  <c r="M597" i="1"/>
  <c r="L597" i="1"/>
  <c r="K597" i="1"/>
  <c r="J597" i="1"/>
  <c r="H597" i="1"/>
  <c r="I597" i="1" s="1"/>
  <c r="G597" i="1"/>
  <c r="F597" i="1"/>
  <c r="E597" i="1"/>
  <c r="V596" i="1"/>
  <c r="U596" i="1"/>
  <c r="T596" i="1"/>
  <c r="S596" i="1"/>
  <c r="R596" i="1"/>
  <c r="O596" i="1"/>
  <c r="P596" i="1" s="1"/>
  <c r="Q596" i="1" s="1"/>
  <c r="N596" i="1"/>
  <c r="M596" i="1"/>
  <c r="L596" i="1"/>
  <c r="K596" i="1"/>
  <c r="J596" i="1"/>
  <c r="H596" i="1"/>
  <c r="I596" i="1" s="1"/>
  <c r="G596" i="1"/>
  <c r="F596" i="1"/>
  <c r="E596" i="1"/>
  <c r="V595" i="1"/>
  <c r="U595" i="1"/>
  <c r="T595" i="1"/>
  <c r="R595" i="1"/>
  <c r="S595" i="1" s="1"/>
  <c r="O595" i="1"/>
  <c r="P595" i="1" s="1"/>
  <c r="Q595" i="1" s="1"/>
  <c r="M595" i="1"/>
  <c r="N595" i="1" s="1"/>
  <c r="L595" i="1"/>
  <c r="K595" i="1"/>
  <c r="J595" i="1"/>
  <c r="H595" i="1"/>
  <c r="I595" i="1" s="1"/>
  <c r="G595" i="1"/>
  <c r="F595" i="1"/>
  <c r="E595" i="1"/>
  <c r="V594" i="1"/>
  <c r="U594" i="1"/>
  <c r="T594" i="1"/>
  <c r="S594" i="1"/>
  <c r="R594" i="1"/>
  <c r="O594" i="1"/>
  <c r="P594" i="1" s="1"/>
  <c r="Q594" i="1" s="1"/>
  <c r="N594" i="1"/>
  <c r="M594" i="1"/>
  <c r="L594" i="1"/>
  <c r="K594" i="1"/>
  <c r="J594" i="1"/>
  <c r="H594" i="1"/>
  <c r="I594" i="1" s="1"/>
  <c r="G594" i="1"/>
  <c r="F594" i="1"/>
  <c r="E594" i="1"/>
  <c r="V593" i="1"/>
  <c r="U593" i="1"/>
  <c r="T593" i="1"/>
  <c r="R593" i="1"/>
  <c r="S593" i="1" s="1"/>
  <c r="O593" i="1"/>
  <c r="P593" i="1" s="1"/>
  <c r="Q593" i="1" s="1"/>
  <c r="N593" i="1"/>
  <c r="M593" i="1"/>
  <c r="L593" i="1"/>
  <c r="K593" i="1"/>
  <c r="J593" i="1"/>
  <c r="H593" i="1"/>
  <c r="I593" i="1" s="1"/>
  <c r="G593" i="1"/>
  <c r="F593" i="1"/>
  <c r="E593" i="1"/>
  <c r="V592" i="1"/>
  <c r="U592" i="1"/>
  <c r="T592" i="1"/>
  <c r="S592" i="1"/>
  <c r="R592" i="1"/>
  <c r="O592" i="1"/>
  <c r="P592" i="1" s="1"/>
  <c r="Q592" i="1" s="1"/>
  <c r="N592" i="1"/>
  <c r="M592" i="1"/>
  <c r="L592" i="1"/>
  <c r="K592" i="1"/>
  <c r="J592" i="1"/>
  <c r="H592" i="1"/>
  <c r="I592" i="1" s="1"/>
  <c r="G592" i="1"/>
  <c r="F592" i="1"/>
  <c r="E592" i="1"/>
  <c r="V591" i="1"/>
  <c r="U591" i="1"/>
  <c r="T591" i="1"/>
  <c r="R591" i="1"/>
  <c r="S591" i="1" s="1"/>
  <c r="O591" i="1"/>
  <c r="P591" i="1" s="1"/>
  <c r="Q591" i="1" s="1"/>
  <c r="M591" i="1"/>
  <c r="N591" i="1" s="1"/>
  <c r="L591" i="1"/>
  <c r="K591" i="1"/>
  <c r="J591" i="1"/>
  <c r="H591" i="1"/>
  <c r="I591" i="1" s="1"/>
  <c r="G591" i="1"/>
  <c r="F591" i="1"/>
  <c r="E591" i="1"/>
  <c r="V590" i="1"/>
  <c r="U590" i="1"/>
  <c r="T590" i="1"/>
  <c r="S590" i="1"/>
  <c r="R590" i="1"/>
  <c r="O590" i="1"/>
  <c r="P590" i="1" s="1"/>
  <c r="Q590" i="1" s="1"/>
  <c r="N590" i="1"/>
  <c r="M590" i="1"/>
  <c r="L590" i="1"/>
  <c r="K590" i="1"/>
  <c r="J590" i="1"/>
  <c r="H590" i="1"/>
  <c r="I590" i="1" s="1"/>
  <c r="G590" i="1"/>
  <c r="F590" i="1"/>
  <c r="E590" i="1"/>
  <c r="V589" i="1"/>
  <c r="U589" i="1"/>
  <c r="T589" i="1"/>
  <c r="R589" i="1"/>
  <c r="S589" i="1" s="1"/>
  <c r="O589" i="1"/>
  <c r="P589" i="1" s="1"/>
  <c r="Q589" i="1" s="1"/>
  <c r="M589" i="1"/>
  <c r="N589" i="1" s="1"/>
  <c r="L589" i="1"/>
  <c r="K589" i="1"/>
  <c r="J589" i="1"/>
  <c r="H589" i="1"/>
  <c r="I589" i="1" s="1"/>
  <c r="G589" i="1"/>
  <c r="F589" i="1"/>
  <c r="E589" i="1"/>
  <c r="V588" i="1"/>
  <c r="U588" i="1"/>
  <c r="T588" i="1"/>
  <c r="R588" i="1"/>
  <c r="S588" i="1" s="1"/>
  <c r="O588" i="1"/>
  <c r="P588" i="1" s="1"/>
  <c r="Q588" i="1" s="1"/>
  <c r="N588" i="1"/>
  <c r="M588" i="1"/>
  <c r="L588" i="1"/>
  <c r="K588" i="1"/>
  <c r="J588" i="1"/>
  <c r="H588" i="1"/>
  <c r="I588" i="1" s="1"/>
  <c r="G588" i="1"/>
  <c r="F588" i="1"/>
  <c r="E588" i="1"/>
  <c r="V587" i="1"/>
  <c r="U587" i="1"/>
  <c r="T587" i="1"/>
  <c r="R587" i="1"/>
  <c r="S587" i="1" s="1"/>
  <c r="O587" i="1"/>
  <c r="P587" i="1" s="1"/>
  <c r="Q587" i="1" s="1"/>
  <c r="M587" i="1"/>
  <c r="N587" i="1" s="1"/>
  <c r="L587" i="1"/>
  <c r="K587" i="1"/>
  <c r="J587" i="1"/>
  <c r="H587" i="1"/>
  <c r="I587" i="1" s="1"/>
  <c r="G587" i="1"/>
  <c r="F587" i="1"/>
  <c r="E587" i="1"/>
  <c r="V586" i="1"/>
  <c r="U586" i="1"/>
  <c r="T586" i="1"/>
  <c r="R586" i="1"/>
  <c r="S586" i="1" s="1"/>
  <c r="O586" i="1"/>
  <c r="P586" i="1" s="1"/>
  <c r="Q586" i="1" s="1"/>
  <c r="N586" i="1"/>
  <c r="M586" i="1"/>
  <c r="L586" i="1"/>
  <c r="K586" i="1"/>
  <c r="J586" i="1"/>
  <c r="I586" i="1"/>
  <c r="H586" i="1"/>
  <c r="G586" i="1"/>
  <c r="F586" i="1"/>
  <c r="E586" i="1"/>
  <c r="V585" i="1"/>
  <c r="U585" i="1"/>
  <c r="T585" i="1"/>
  <c r="R585" i="1"/>
  <c r="S585" i="1" s="1"/>
  <c r="O585" i="1"/>
  <c r="P585" i="1" s="1"/>
  <c r="Q585" i="1" s="1"/>
  <c r="N585" i="1"/>
  <c r="M585" i="1"/>
  <c r="L585" i="1"/>
  <c r="K585" i="1"/>
  <c r="J585" i="1"/>
  <c r="I585" i="1"/>
  <c r="H585" i="1"/>
  <c r="G585" i="1"/>
  <c r="F585" i="1"/>
  <c r="E585" i="1"/>
  <c r="V584" i="1"/>
  <c r="U584" i="1"/>
  <c r="T584" i="1"/>
  <c r="R584" i="1"/>
  <c r="S584" i="1" s="1"/>
  <c r="O584" i="1"/>
  <c r="P584" i="1" s="1"/>
  <c r="Q584" i="1" s="1"/>
  <c r="N584" i="1"/>
  <c r="M584" i="1"/>
  <c r="L584" i="1"/>
  <c r="K584" i="1"/>
  <c r="J584" i="1"/>
  <c r="I584" i="1"/>
  <c r="H584" i="1"/>
  <c r="G584" i="1"/>
  <c r="F584" i="1"/>
  <c r="E584" i="1"/>
  <c r="V583" i="1"/>
  <c r="U583" i="1"/>
  <c r="T583" i="1"/>
  <c r="R583" i="1"/>
  <c r="S583" i="1" s="1"/>
  <c r="O583" i="1"/>
  <c r="P583" i="1" s="1"/>
  <c r="Q583" i="1" s="1"/>
  <c r="M583" i="1"/>
  <c r="N583" i="1" s="1"/>
  <c r="L583" i="1"/>
  <c r="K583" i="1"/>
  <c r="J583" i="1"/>
  <c r="I583" i="1"/>
  <c r="H583" i="1"/>
  <c r="G583" i="1"/>
  <c r="F583" i="1"/>
  <c r="E583" i="1"/>
  <c r="V582" i="1"/>
  <c r="U582" i="1"/>
  <c r="T582" i="1"/>
  <c r="R582" i="1"/>
  <c r="S582" i="1" s="1"/>
  <c r="O582" i="1"/>
  <c r="P582" i="1" s="1"/>
  <c r="Q582" i="1" s="1"/>
  <c r="N582" i="1"/>
  <c r="M582" i="1"/>
  <c r="L582" i="1"/>
  <c r="K582" i="1"/>
  <c r="J582" i="1"/>
  <c r="H582" i="1"/>
  <c r="I582" i="1" s="1"/>
  <c r="G582" i="1"/>
  <c r="F582" i="1"/>
  <c r="E582" i="1"/>
  <c r="V581" i="1"/>
  <c r="U581" i="1"/>
  <c r="T581" i="1"/>
  <c r="R581" i="1"/>
  <c r="S581" i="1" s="1"/>
  <c r="O581" i="1"/>
  <c r="P581" i="1" s="1"/>
  <c r="Q581" i="1" s="1"/>
  <c r="M581" i="1"/>
  <c r="N581" i="1" s="1"/>
  <c r="L581" i="1"/>
  <c r="K581" i="1"/>
  <c r="J581" i="1"/>
  <c r="H581" i="1"/>
  <c r="I581" i="1" s="1"/>
  <c r="G581" i="1"/>
  <c r="F581" i="1"/>
  <c r="E581" i="1"/>
  <c r="V580" i="1"/>
  <c r="U580" i="1"/>
  <c r="T580" i="1"/>
  <c r="S580" i="1"/>
  <c r="R580" i="1"/>
  <c r="O580" i="1"/>
  <c r="P580" i="1" s="1"/>
  <c r="Q580" i="1" s="1"/>
  <c r="N580" i="1"/>
  <c r="M580" i="1"/>
  <c r="L580" i="1"/>
  <c r="K580" i="1"/>
  <c r="J580" i="1"/>
  <c r="I580" i="1"/>
  <c r="H580" i="1"/>
  <c r="G580" i="1"/>
  <c r="F580" i="1"/>
  <c r="E580" i="1"/>
  <c r="V579" i="1"/>
  <c r="U579" i="1"/>
  <c r="T579" i="1"/>
  <c r="R579" i="1"/>
  <c r="S579" i="1" s="1"/>
  <c r="O579" i="1"/>
  <c r="P579" i="1" s="1"/>
  <c r="Q579" i="1" s="1"/>
  <c r="M579" i="1"/>
  <c r="N579" i="1" s="1"/>
  <c r="L579" i="1"/>
  <c r="K579" i="1"/>
  <c r="J579" i="1"/>
  <c r="I579" i="1"/>
  <c r="H579" i="1"/>
  <c r="G579" i="1"/>
  <c r="F579" i="1"/>
  <c r="E579" i="1"/>
  <c r="V578" i="1"/>
  <c r="U578" i="1"/>
  <c r="T578" i="1"/>
  <c r="R578" i="1"/>
  <c r="S578" i="1" s="1"/>
  <c r="O578" i="1"/>
  <c r="P578" i="1" s="1"/>
  <c r="Q578" i="1" s="1"/>
  <c r="N578" i="1"/>
  <c r="M578" i="1"/>
  <c r="L578" i="1"/>
  <c r="K578" i="1"/>
  <c r="J578" i="1"/>
  <c r="H578" i="1"/>
  <c r="I578" i="1" s="1"/>
  <c r="G578" i="1"/>
  <c r="F578" i="1"/>
  <c r="E578" i="1"/>
  <c r="V577" i="1"/>
  <c r="U577" i="1"/>
  <c r="T577" i="1"/>
  <c r="R577" i="1"/>
  <c r="S577" i="1" s="1"/>
  <c r="O577" i="1"/>
  <c r="P577" i="1" s="1"/>
  <c r="Q577" i="1" s="1"/>
  <c r="M577" i="1"/>
  <c r="N577" i="1" s="1"/>
  <c r="L577" i="1"/>
  <c r="K577" i="1"/>
  <c r="J577" i="1"/>
  <c r="I577" i="1"/>
  <c r="H577" i="1"/>
  <c r="G577" i="1"/>
  <c r="F577" i="1"/>
  <c r="E577" i="1"/>
  <c r="V576" i="1"/>
  <c r="U576" i="1"/>
  <c r="T576" i="1"/>
  <c r="S576" i="1"/>
  <c r="R576" i="1"/>
  <c r="O576" i="1"/>
  <c r="P576" i="1" s="1"/>
  <c r="Q576" i="1" s="1"/>
  <c r="N576" i="1"/>
  <c r="M576" i="1"/>
  <c r="L576" i="1"/>
  <c r="K576" i="1"/>
  <c r="J576" i="1"/>
  <c r="H576" i="1"/>
  <c r="I576" i="1" s="1"/>
  <c r="G576" i="1"/>
  <c r="F576" i="1"/>
  <c r="E576" i="1"/>
  <c r="V575" i="1"/>
  <c r="U575" i="1"/>
  <c r="T575" i="1"/>
  <c r="R575" i="1"/>
  <c r="S575" i="1" s="1"/>
  <c r="O575" i="1"/>
  <c r="P575" i="1" s="1"/>
  <c r="Q575" i="1" s="1"/>
  <c r="N575" i="1"/>
  <c r="M575" i="1"/>
  <c r="L575" i="1"/>
  <c r="K575" i="1"/>
  <c r="J575" i="1"/>
  <c r="H575" i="1"/>
  <c r="I575" i="1" s="1"/>
  <c r="G575" i="1"/>
  <c r="F575" i="1"/>
  <c r="E575" i="1"/>
  <c r="V574" i="1"/>
  <c r="U574" i="1"/>
  <c r="T574" i="1"/>
  <c r="S574" i="1"/>
  <c r="R574" i="1"/>
  <c r="O574" i="1"/>
  <c r="P574" i="1" s="1"/>
  <c r="Q574" i="1" s="1"/>
  <c r="N574" i="1"/>
  <c r="M574" i="1"/>
  <c r="L574" i="1"/>
  <c r="K574" i="1"/>
  <c r="J574" i="1"/>
  <c r="H574" i="1"/>
  <c r="I574" i="1" s="1"/>
  <c r="G574" i="1"/>
  <c r="F574" i="1"/>
  <c r="E574" i="1"/>
  <c r="V573" i="1"/>
  <c r="U573" i="1"/>
  <c r="T573" i="1"/>
  <c r="R573" i="1"/>
  <c r="S573" i="1" s="1"/>
  <c r="O573" i="1"/>
  <c r="P573" i="1" s="1"/>
  <c r="Q573" i="1" s="1"/>
  <c r="M573" i="1"/>
  <c r="N573" i="1" s="1"/>
  <c r="L573" i="1"/>
  <c r="K573" i="1"/>
  <c r="J573" i="1"/>
  <c r="I573" i="1"/>
  <c r="H573" i="1"/>
  <c r="G573" i="1"/>
  <c r="F573" i="1"/>
  <c r="E573" i="1"/>
  <c r="V572" i="1"/>
  <c r="U572" i="1"/>
  <c r="T572" i="1"/>
  <c r="R572" i="1"/>
  <c r="S572" i="1" s="1"/>
  <c r="O572" i="1"/>
  <c r="P572" i="1" s="1"/>
  <c r="Q572" i="1" s="1"/>
  <c r="N572" i="1"/>
  <c r="M572" i="1"/>
  <c r="L572" i="1"/>
  <c r="K572" i="1"/>
  <c r="J572" i="1"/>
  <c r="H572" i="1"/>
  <c r="I572" i="1" s="1"/>
  <c r="G572" i="1"/>
  <c r="F572" i="1"/>
  <c r="E572" i="1"/>
  <c r="V571" i="1"/>
  <c r="U571" i="1"/>
  <c r="T571" i="1"/>
  <c r="R571" i="1"/>
  <c r="S571" i="1" s="1"/>
  <c r="O571" i="1"/>
  <c r="P571" i="1" s="1"/>
  <c r="Q571" i="1" s="1"/>
  <c r="M571" i="1"/>
  <c r="N571" i="1" s="1"/>
  <c r="L571" i="1"/>
  <c r="K571" i="1"/>
  <c r="J571" i="1"/>
  <c r="H571" i="1"/>
  <c r="I571" i="1" s="1"/>
  <c r="G571" i="1"/>
  <c r="F571" i="1"/>
  <c r="E571" i="1"/>
  <c r="V570" i="1"/>
  <c r="U570" i="1"/>
  <c r="T570" i="1"/>
  <c r="S570" i="1"/>
  <c r="R570" i="1"/>
  <c r="O570" i="1"/>
  <c r="P570" i="1" s="1"/>
  <c r="Q570" i="1" s="1"/>
  <c r="N570" i="1"/>
  <c r="M570" i="1"/>
  <c r="L570" i="1"/>
  <c r="K570" i="1"/>
  <c r="J570" i="1"/>
  <c r="H570" i="1"/>
  <c r="I570" i="1" s="1"/>
  <c r="G570" i="1"/>
  <c r="F570" i="1"/>
  <c r="E570" i="1"/>
  <c r="V569" i="1"/>
  <c r="U569" i="1"/>
  <c r="T569" i="1"/>
  <c r="R569" i="1"/>
  <c r="S569" i="1" s="1"/>
  <c r="O569" i="1"/>
  <c r="P569" i="1" s="1"/>
  <c r="Q569" i="1" s="1"/>
  <c r="M569" i="1"/>
  <c r="N569" i="1" s="1"/>
  <c r="L569" i="1"/>
  <c r="K569" i="1"/>
  <c r="J569" i="1"/>
  <c r="H569" i="1"/>
  <c r="I569" i="1" s="1"/>
  <c r="G569" i="1"/>
  <c r="F569" i="1"/>
  <c r="E569" i="1"/>
  <c r="V568" i="1"/>
  <c r="U568" i="1"/>
  <c r="T568" i="1"/>
  <c r="S568" i="1"/>
  <c r="R568" i="1"/>
  <c r="O568" i="1"/>
  <c r="P568" i="1" s="1"/>
  <c r="Q568" i="1" s="1"/>
  <c r="N568" i="1"/>
  <c r="M568" i="1"/>
  <c r="L568" i="1"/>
  <c r="K568" i="1"/>
  <c r="J568" i="1"/>
  <c r="I568" i="1"/>
  <c r="H568" i="1"/>
  <c r="G568" i="1"/>
  <c r="F568" i="1"/>
  <c r="E568" i="1"/>
  <c r="V567" i="1"/>
  <c r="U567" i="1"/>
  <c r="T567" i="1"/>
  <c r="R567" i="1"/>
  <c r="S567" i="1" s="1"/>
  <c r="O567" i="1"/>
  <c r="P567" i="1" s="1"/>
  <c r="Q567" i="1" s="1"/>
  <c r="M567" i="1"/>
  <c r="N567" i="1" s="1"/>
  <c r="L567" i="1"/>
  <c r="K567" i="1"/>
  <c r="J567" i="1"/>
  <c r="H567" i="1"/>
  <c r="I567" i="1" s="1"/>
  <c r="G567" i="1"/>
  <c r="F567" i="1"/>
  <c r="E567" i="1"/>
  <c r="V566" i="1"/>
  <c r="U566" i="1"/>
  <c r="T566" i="1"/>
  <c r="R566" i="1"/>
  <c r="S566" i="1" s="1"/>
  <c r="O566" i="1"/>
  <c r="P566" i="1" s="1"/>
  <c r="Q566" i="1" s="1"/>
  <c r="N566" i="1"/>
  <c r="M566" i="1"/>
  <c r="L566" i="1"/>
  <c r="K566" i="1"/>
  <c r="J566" i="1"/>
  <c r="I566" i="1"/>
  <c r="H566" i="1"/>
  <c r="G566" i="1"/>
  <c r="F566" i="1"/>
  <c r="E566" i="1"/>
  <c r="V565" i="1"/>
  <c r="U565" i="1"/>
  <c r="T565" i="1"/>
  <c r="R565" i="1"/>
  <c r="S565" i="1" s="1"/>
  <c r="O565" i="1"/>
  <c r="P565" i="1" s="1"/>
  <c r="Q565" i="1" s="1"/>
  <c r="M565" i="1"/>
  <c r="N565" i="1" s="1"/>
  <c r="L565" i="1"/>
  <c r="K565" i="1"/>
  <c r="J565" i="1"/>
  <c r="H565" i="1"/>
  <c r="I565" i="1" s="1"/>
  <c r="G565" i="1"/>
  <c r="F565" i="1"/>
  <c r="E565" i="1"/>
  <c r="V564" i="1"/>
  <c r="U564" i="1"/>
  <c r="T564" i="1"/>
  <c r="S564" i="1"/>
  <c r="R564" i="1"/>
  <c r="O564" i="1"/>
  <c r="P564" i="1" s="1"/>
  <c r="Q564" i="1" s="1"/>
  <c r="N564" i="1"/>
  <c r="M564" i="1"/>
  <c r="L564" i="1"/>
  <c r="K564" i="1"/>
  <c r="J564" i="1"/>
  <c r="H564" i="1"/>
  <c r="I564" i="1" s="1"/>
  <c r="G564" i="1"/>
  <c r="F564" i="1"/>
  <c r="E564" i="1"/>
  <c r="V563" i="1"/>
  <c r="U563" i="1"/>
  <c r="T563" i="1"/>
  <c r="R563" i="1"/>
  <c r="S563" i="1" s="1"/>
  <c r="O563" i="1"/>
  <c r="P563" i="1" s="1"/>
  <c r="Q563" i="1" s="1"/>
  <c r="N563" i="1"/>
  <c r="M563" i="1"/>
  <c r="L563" i="1"/>
  <c r="K563" i="1"/>
  <c r="J563" i="1"/>
  <c r="H563" i="1"/>
  <c r="I563" i="1" s="1"/>
  <c r="G563" i="1"/>
  <c r="F563" i="1"/>
  <c r="E563" i="1"/>
  <c r="V562" i="1"/>
  <c r="U562" i="1"/>
  <c r="T562" i="1"/>
  <c r="R562" i="1"/>
  <c r="S562" i="1" s="1"/>
  <c r="O562" i="1"/>
  <c r="P562" i="1" s="1"/>
  <c r="Q562" i="1" s="1"/>
  <c r="N562" i="1"/>
  <c r="M562" i="1"/>
  <c r="L562" i="1"/>
  <c r="K562" i="1"/>
  <c r="J562" i="1"/>
  <c r="I562" i="1"/>
  <c r="H562" i="1"/>
  <c r="G562" i="1"/>
  <c r="F562" i="1"/>
  <c r="E562" i="1"/>
  <c r="V561" i="1"/>
  <c r="U561" i="1"/>
  <c r="T561" i="1"/>
  <c r="R561" i="1"/>
  <c r="S561" i="1" s="1"/>
  <c r="O561" i="1"/>
  <c r="P561" i="1" s="1"/>
  <c r="Q561" i="1" s="1"/>
  <c r="N561" i="1"/>
  <c r="M561" i="1"/>
  <c r="L561" i="1"/>
  <c r="K561" i="1"/>
  <c r="J561" i="1"/>
  <c r="I561" i="1"/>
  <c r="H561" i="1"/>
  <c r="G561" i="1"/>
  <c r="F561" i="1"/>
  <c r="E561" i="1"/>
  <c r="V560" i="1"/>
  <c r="U560" i="1"/>
  <c r="T560" i="1"/>
  <c r="R560" i="1"/>
  <c r="S560" i="1" s="1"/>
  <c r="O560" i="1"/>
  <c r="P560" i="1" s="1"/>
  <c r="Q560" i="1" s="1"/>
  <c r="N560" i="1"/>
  <c r="M560" i="1"/>
  <c r="L560" i="1"/>
  <c r="K560" i="1"/>
  <c r="J560" i="1"/>
  <c r="I560" i="1"/>
  <c r="H560" i="1"/>
  <c r="G560" i="1"/>
  <c r="F560" i="1"/>
  <c r="E560" i="1"/>
  <c r="V559" i="1"/>
  <c r="U559" i="1"/>
  <c r="T559" i="1"/>
  <c r="R559" i="1"/>
  <c r="S559" i="1" s="1"/>
  <c r="O559" i="1"/>
  <c r="P559" i="1" s="1"/>
  <c r="Q559" i="1" s="1"/>
  <c r="M559" i="1"/>
  <c r="N559" i="1" s="1"/>
  <c r="L559" i="1"/>
  <c r="K559" i="1"/>
  <c r="J559" i="1"/>
  <c r="I559" i="1"/>
  <c r="H559" i="1"/>
  <c r="G559" i="1"/>
  <c r="F559" i="1"/>
  <c r="E559" i="1"/>
  <c r="V558" i="1"/>
  <c r="U558" i="1"/>
  <c r="T558" i="1"/>
  <c r="R558" i="1"/>
  <c r="S558" i="1" s="1"/>
  <c r="O558" i="1"/>
  <c r="P558" i="1" s="1"/>
  <c r="Q558" i="1" s="1"/>
  <c r="N558" i="1"/>
  <c r="M558" i="1"/>
  <c r="L558" i="1"/>
  <c r="K558" i="1"/>
  <c r="J558" i="1"/>
  <c r="H558" i="1"/>
  <c r="I558" i="1" s="1"/>
  <c r="G558" i="1"/>
  <c r="F558" i="1"/>
  <c r="E558" i="1"/>
  <c r="V557" i="1"/>
  <c r="U557" i="1"/>
  <c r="T557" i="1"/>
  <c r="R557" i="1"/>
  <c r="S557" i="1" s="1"/>
  <c r="O557" i="1"/>
  <c r="P557" i="1" s="1"/>
  <c r="Q557" i="1" s="1"/>
  <c r="M557" i="1"/>
  <c r="N557" i="1" s="1"/>
  <c r="L557" i="1"/>
  <c r="K557" i="1"/>
  <c r="J557" i="1"/>
  <c r="H557" i="1"/>
  <c r="I557" i="1" s="1"/>
  <c r="G557" i="1"/>
  <c r="F557" i="1"/>
  <c r="E557" i="1"/>
  <c r="V556" i="1"/>
  <c r="U556" i="1"/>
  <c r="T556" i="1"/>
  <c r="R556" i="1"/>
  <c r="S556" i="1" s="1"/>
  <c r="O556" i="1"/>
  <c r="P556" i="1" s="1"/>
  <c r="Q556" i="1" s="1"/>
  <c r="N556" i="1"/>
  <c r="M556" i="1"/>
  <c r="L556" i="1"/>
  <c r="K556" i="1"/>
  <c r="J556" i="1"/>
  <c r="I556" i="1"/>
  <c r="H556" i="1"/>
  <c r="G556" i="1"/>
  <c r="F556" i="1"/>
  <c r="E556" i="1"/>
  <c r="V555" i="1"/>
  <c r="U555" i="1"/>
  <c r="T555" i="1"/>
  <c r="R555" i="1"/>
  <c r="S555" i="1" s="1"/>
  <c r="O555" i="1"/>
  <c r="P555" i="1" s="1"/>
  <c r="Q555" i="1" s="1"/>
  <c r="M555" i="1"/>
  <c r="N555" i="1" s="1"/>
  <c r="L555" i="1"/>
  <c r="K555" i="1"/>
  <c r="J555" i="1"/>
  <c r="I555" i="1"/>
  <c r="H555" i="1"/>
  <c r="G555" i="1"/>
  <c r="F555" i="1"/>
  <c r="E555" i="1"/>
  <c r="V554" i="1"/>
  <c r="U554" i="1"/>
  <c r="T554" i="1"/>
  <c r="R554" i="1"/>
  <c r="S554" i="1" s="1"/>
  <c r="O554" i="1"/>
  <c r="P554" i="1" s="1"/>
  <c r="Q554" i="1" s="1"/>
  <c r="N554" i="1"/>
  <c r="M554" i="1"/>
  <c r="L554" i="1"/>
  <c r="K554" i="1"/>
  <c r="J554" i="1"/>
  <c r="H554" i="1"/>
  <c r="I554" i="1" s="1"/>
  <c r="G554" i="1"/>
  <c r="F554" i="1"/>
  <c r="E554" i="1"/>
  <c r="V553" i="1"/>
  <c r="U553" i="1"/>
  <c r="T553" i="1"/>
  <c r="R553" i="1"/>
  <c r="S553" i="1" s="1"/>
  <c r="O553" i="1"/>
  <c r="P553" i="1" s="1"/>
  <c r="Q553" i="1" s="1"/>
  <c r="M553" i="1"/>
  <c r="N553" i="1" s="1"/>
  <c r="L553" i="1"/>
  <c r="K553" i="1"/>
  <c r="J553" i="1"/>
  <c r="I553" i="1"/>
  <c r="H553" i="1"/>
  <c r="G553" i="1"/>
  <c r="F553" i="1"/>
  <c r="E553" i="1"/>
  <c r="V552" i="1"/>
  <c r="U552" i="1"/>
  <c r="T552" i="1"/>
  <c r="S552" i="1"/>
  <c r="R552" i="1"/>
  <c r="O552" i="1"/>
  <c r="P552" i="1" s="1"/>
  <c r="Q552" i="1" s="1"/>
  <c r="N552" i="1"/>
  <c r="M552" i="1"/>
  <c r="L552" i="1"/>
  <c r="K552" i="1"/>
  <c r="J552" i="1"/>
  <c r="H552" i="1"/>
  <c r="I552" i="1" s="1"/>
  <c r="G552" i="1"/>
  <c r="F552" i="1"/>
  <c r="E552" i="1"/>
  <c r="V551" i="1"/>
  <c r="U551" i="1"/>
  <c r="T551" i="1"/>
  <c r="R551" i="1"/>
  <c r="S551" i="1" s="1"/>
  <c r="O551" i="1"/>
  <c r="P551" i="1" s="1"/>
  <c r="Q551" i="1" s="1"/>
  <c r="N551" i="1"/>
  <c r="M551" i="1"/>
  <c r="L551" i="1"/>
  <c r="K551" i="1"/>
  <c r="J551" i="1"/>
  <c r="H551" i="1"/>
  <c r="I551" i="1" s="1"/>
  <c r="G551" i="1"/>
  <c r="F551" i="1"/>
  <c r="E551" i="1"/>
  <c r="V550" i="1"/>
  <c r="U550" i="1"/>
  <c r="T550" i="1"/>
  <c r="S550" i="1"/>
  <c r="R550" i="1"/>
  <c r="O550" i="1"/>
  <c r="P550" i="1" s="1"/>
  <c r="Q550" i="1" s="1"/>
  <c r="N550" i="1"/>
  <c r="M550" i="1"/>
  <c r="L550" i="1"/>
  <c r="K550" i="1"/>
  <c r="J550" i="1"/>
  <c r="H550" i="1"/>
  <c r="I550" i="1" s="1"/>
  <c r="G550" i="1"/>
  <c r="F550" i="1"/>
  <c r="E550" i="1"/>
  <c r="V549" i="1"/>
  <c r="U549" i="1"/>
  <c r="T549" i="1"/>
  <c r="R549" i="1"/>
  <c r="S549" i="1" s="1"/>
  <c r="O549" i="1"/>
  <c r="P549" i="1" s="1"/>
  <c r="Q549" i="1" s="1"/>
  <c r="M549" i="1"/>
  <c r="N549" i="1" s="1"/>
  <c r="L549" i="1"/>
  <c r="K549" i="1"/>
  <c r="J549" i="1"/>
  <c r="I549" i="1"/>
  <c r="H549" i="1"/>
  <c r="G549" i="1"/>
  <c r="F549" i="1"/>
  <c r="E549" i="1"/>
  <c r="V548" i="1"/>
  <c r="U548" i="1"/>
  <c r="T548" i="1"/>
  <c r="R548" i="1"/>
  <c r="S548" i="1" s="1"/>
  <c r="O548" i="1"/>
  <c r="P548" i="1" s="1"/>
  <c r="Q548" i="1" s="1"/>
  <c r="N548" i="1"/>
  <c r="M548" i="1"/>
  <c r="L548" i="1"/>
  <c r="K548" i="1"/>
  <c r="J548" i="1"/>
  <c r="H548" i="1"/>
  <c r="I548" i="1" s="1"/>
  <c r="G548" i="1"/>
  <c r="F548" i="1"/>
  <c r="E548" i="1"/>
  <c r="V547" i="1"/>
  <c r="U547" i="1"/>
  <c r="T547" i="1"/>
  <c r="R547" i="1"/>
  <c r="S547" i="1" s="1"/>
  <c r="O547" i="1"/>
  <c r="P547" i="1" s="1"/>
  <c r="Q547" i="1" s="1"/>
  <c r="M547" i="1"/>
  <c r="N547" i="1" s="1"/>
  <c r="L547" i="1"/>
  <c r="K547" i="1"/>
  <c r="J547" i="1"/>
  <c r="H547" i="1"/>
  <c r="I547" i="1" s="1"/>
  <c r="G547" i="1"/>
  <c r="F547" i="1"/>
  <c r="E547" i="1"/>
  <c r="V546" i="1"/>
  <c r="U546" i="1"/>
  <c r="T546" i="1"/>
  <c r="S546" i="1"/>
  <c r="R546" i="1"/>
  <c r="O546" i="1"/>
  <c r="P546" i="1" s="1"/>
  <c r="Q546" i="1" s="1"/>
  <c r="N546" i="1"/>
  <c r="M546" i="1"/>
  <c r="L546" i="1"/>
  <c r="K546" i="1"/>
  <c r="J546" i="1"/>
  <c r="H546" i="1"/>
  <c r="I546" i="1" s="1"/>
  <c r="G546" i="1"/>
  <c r="F546" i="1"/>
  <c r="E546" i="1"/>
  <c r="V545" i="1"/>
  <c r="U545" i="1"/>
  <c r="T545" i="1"/>
  <c r="R545" i="1"/>
  <c r="S545" i="1" s="1"/>
  <c r="O545" i="1"/>
  <c r="P545" i="1" s="1"/>
  <c r="Q545" i="1" s="1"/>
  <c r="M545" i="1"/>
  <c r="N545" i="1" s="1"/>
  <c r="L545" i="1"/>
  <c r="K545" i="1"/>
  <c r="J545" i="1"/>
  <c r="H545" i="1"/>
  <c r="I545" i="1" s="1"/>
  <c r="G545" i="1"/>
  <c r="F545" i="1"/>
  <c r="E545" i="1"/>
  <c r="V544" i="1"/>
  <c r="U544" i="1"/>
  <c r="T544" i="1"/>
  <c r="S544" i="1"/>
  <c r="R544" i="1"/>
  <c r="O544" i="1"/>
  <c r="P544" i="1" s="1"/>
  <c r="Q544" i="1" s="1"/>
  <c r="N544" i="1"/>
  <c r="M544" i="1"/>
  <c r="L544" i="1"/>
  <c r="K544" i="1"/>
  <c r="J544" i="1"/>
  <c r="I544" i="1"/>
  <c r="H544" i="1"/>
  <c r="G544" i="1"/>
  <c r="F544" i="1"/>
  <c r="E544" i="1"/>
  <c r="V543" i="1"/>
  <c r="U543" i="1"/>
  <c r="T543" i="1"/>
  <c r="R543" i="1"/>
  <c r="S543" i="1" s="1"/>
  <c r="O543" i="1"/>
  <c r="P543" i="1" s="1"/>
  <c r="Q543" i="1" s="1"/>
  <c r="M543" i="1"/>
  <c r="N543" i="1" s="1"/>
  <c r="L543" i="1"/>
  <c r="K543" i="1"/>
  <c r="J543" i="1"/>
  <c r="H543" i="1"/>
  <c r="I543" i="1" s="1"/>
  <c r="G543" i="1"/>
  <c r="F543" i="1"/>
  <c r="E543" i="1"/>
  <c r="V542" i="1"/>
  <c r="U542" i="1"/>
  <c r="T542" i="1"/>
  <c r="R542" i="1"/>
  <c r="S542" i="1" s="1"/>
  <c r="O542" i="1"/>
  <c r="P542" i="1" s="1"/>
  <c r="Q542" i="1" s="1"/>
  <c r="N542" i="1"/>
  <c r="M542" i="1"/>
  <c r="L542" i="1"/>
  <c r="K542" i="1"/>
  <c r="J542" i="1"/>
  <c r="I542" i="1"/>
  <c r="H542" i="1"/>
  <c r="G542" i="1"/>
  <c r="F542" i="1"/>
  <c r="E542" i="1"/>
  <c r="V541" i="1"/>
  <c r="U541" i="1"/>
  <c r="T541" i="1"/>
  <c r="R541" i="1"/>
  <c r="S541" i="1" s="1"/>
  <c r="O541" i="1"/>
  <c r="P541" i="1" s="1"/>
  <c r="Q541" i="1" s="1"/>
  <c r="M541" i="1"/>
  <c r="N541" i="1" s="1"/>
  <c r="L541" i="1"/>
  <c r="K541" i="1"/>
  <c r="J541" i="1"/>
  <c r="H541" i="1"/>
  <c r="I541" i="1" s="1"/>
  <c r="G541" i="1"/>
  <c r="F541" i="1"/>
  <c r="E541" i="1"/>
  <c r="V540" i="1"/>
  <c r="U540" i="1"/>
  <c r="T540" i="1"/>
  <c r="S540" i="1"/>
  <c r="R540" i="1"/>
  <c r="O540" i="1"/>
  <c r="P540" i="1" s="1"/>
  <c r="Q540" i="1" s="1"/>
  <c r="N540" i="1"/>
  <c r="M540" i="1"/>
  <c r="L540" i="1"/>
  <c r="K540" i="1"/>
  <c r="J540" i="1"/>
  <c r="H540" i="1"/>
  <c r="I540" i="1" s="1"/>
  <c r="G540" i="1"/>
  <c r="F540" i="1"/>
  <c r="E540" i="1"/>
  <c r="V539" i="1"/>
  <c r="U539" i="1"/>
  <c r="T539" i="1"/>
  <c r="R539" i="1"/>
  <c r="S539" i="1" s="1"/>
  <c r="O539" i="1"/>
  <c r="P539" i="1" s="1"/>
  <c r="Q539" i="1" s="1"/>
  <c r="N539" i="1"/>
  <c r="M539" i="1"/>
  <c r="L539" i="1"/>
  <c r="K539" i="1"/>
  <c r="J539" i="1"/>
  <c r="H539" i="1"/>
  <c r="I539" i="1" s="1"/>
  <c r="G539" i="1"/>
  <c r="F539" i="1"/>
  <c r="E539" i="1"/>
  <c r="V538" i="1"/>
  <c r="U538" i="1"/>
  <c r="T538" i="1"/>
  <c r="R538" i="1"/>
  <c r="S538" i="1" s="1"/>
  <c r="O538" i="1"/>
  <c r="P538" i="1" s="1"/>
  <c r="Q538" i="1" s="1"/>
  <c r="N538" i="1"/>
  <c r="M538" i="1"/>
  <c r="L538" i="1"/>
  <c r="K538" i="1"/>
  <c r="J538" i="1"/>
  <c r="I538" i="1"/>
  <c r="H538" i="1"/>
  <c r="G538" i="1"/>
  <c r="F538" i="1"/>
  <c r="E538" i="1"/>
  <c r="V537" i="1"/>
  <c r="U537" i="1"/>
  <c r="T537" i="1"/>
  <c r="R537" i="1"/>
  <c r="S537" i="1" s="1"/>
  <c r="O537" i="1"/>
  <c r="P537" i="1" s="1"/>
  <c r="Q537" i="1" s="1"/>
  <c r="N537" i="1"/>
  <c r="M537" i="1"/>
  <c r="L537" i="1"/>
  <c r="K537" i="1"/>
  <c r="J537" i="1"/>
  <c r="I537" i="1"/>
  <c r="H537" i="1"/>
  <c r="G537" i="1"/>
  <c r="F537" i="1"/>
  <c r="E537" i="1"/>
  <c r="V536" i="1"/>
  <c r="U536" i="1"/>
  <c r="T536" i="1"/>
  <c r="R536" i="1"/>
  <c r="S536" i="1" s="1"/>
  <c r="O536" i="1"/>
  <c r="P536" i="1" s="1"/>
  <c r="Q536" i="1" s="1"/>
  <c r="N536" i="1"/>
  <c r="M536" i="1"/>
  <c r="L536" i="1"/>
  <c r="K536" i="1"/>
  <c r="J536" i="1"/>
  <c r="I536" i="1"/>
  <c r="H536" i="1"/>
  <c r="G536" i="1"/>
  <c r="F536" i="1"/>
  <c r="E536" i="1"/>
  <c r="V535" i="1"/>
  <c r="U535" i="1"/>
  <c r="T535" i="1"/>
  <c r="R535" i="1"/>
  <c r="S535" i="1" s="1"/>
  <c r="O535" i="1"/>
  <c r="P535" i="1" s="1"/>
  <c r="Q535" i="1" s="1"/>
  <c r="M535" i="1"/>
  <c r="N535" i="1" s="1"/>
  <c r="L535" i="1"/>
  <c r="K535" i="1"/>
  <c r="J535" i="1"/>
  <c r="I535" i="1"/>
  <c r="H535" i="1"/>
  <c r="G535" i="1"/>
  <c r="F535" i="1"/>
  <c r="E535" i="1"/>
  <c r="V534" i="1"/>
  <c r="U534" i="1"/>
  <c r="T534" i="1"/>
  <c r="R534" i="1"/>
  <c r="S534" i="1" s="1"/>
  <c r="O534" i="1"/>
  <c r="P534" i="1" s="1"/>
  <c r="Q534" i="1" s="1"/>
  <c r="N534" i="1"/>
  <c r="M534" i="1"/>
  <c r="L534" i="1"/>
  <c r="K534" i="1"/>
  <c r="J534" i="1"/>
  <c r="H534" i="1"/>
  <c r="I534" i="1" s="1"/>
  <c r="G534" i="1"/>
  <c r="F534" i="1"/>
  <c r="E534" i="1"/>
  <c r="V533" i="1"/>
  <c r="U533" i="1"/>
  <c r="T533" i="1"/>
  <c r="R533" i="1"/>
  <c r="S533" i="1" s="1"/>
  <c r="O533" i="1"/>
  <c r="P533" i="1" s="1"/>
  <c r="Q533" i="1" s="1"/>
  <c r="M533" i="1"/>
  <c r="N533" i="1" s="1"/>
  <c r="L533" i="1"/>
  <c r="K533" i="1"/>
  <c r="J533" i="1"/>
  <c r="H533" i="1"/>
  <c r="I533" i="1" s="1"/>
  <c r="G533" i="1"/>
  <c r="F533" i="1"/>
  <c r="E533" i="1"/>
  <c r="V532" i="1"/>
  <c r="U532" i="1"/>
  <c r="T532" i="1"/>
  <c r="R532" i="1"/>
  <c r="S532" i="1" s="1"/>
  <c r="O532" i="1"/>
  <c r="P532" i="1" s="1"/>
  <c r="Q532" i="1" s="1"/>
  <c r="N532" i="1"/>
  <c r="M532" i="1"/>
  <c r="L532" i="1"/>
  <c r="K532" i="1"/>
  <c r="J532" i="1"/>
  <c r="I532" i="1"/>
  <c r="H532" i="1"/>
  <c r="G532" i="1"/>
  <c r="F532" i="1"/>
  <c r="E532" i="1"/>
  <c r="V531" i="1"/>
  <c r="U531" i="1"/>
  <c r="T531" i="1"/>
  <c r="R531" i="1"/>
  <c r="S531" i="1" s="1"/>
  <c r="O531" i="1"/>
  <c r="P531" i="1" s="1"/>
  <c r="Q531" i="1" s="1"/>
  <c r="M531" i="1"/>
  <c r="N531" i="1" s="1"/>
  <c r="L531" i="1"/>
  <c r="K531" i="1"/>
  <c r="J531" i="1"/>
  <c r="I531" i="1"/>
  <c r="H531" i="1"/>
  <c r="G531" i="1"/>
  <c r="F531" i="1"/>
  <c r="E531" i="1"/>
  <c r="V530" i="1"/>
  <c r="U530" i="1"/>
  <c r="T530" i="1"/>
  <c r="R530" i="1"/>
  <c r="S530" i="1" s="1"/>
  <c r="O530" i="1"/>
  <c r="P530" i="1" s="1"/>
  <c r="Q530" i="1" s="1"/>
  <c r="N530" i="1"/>
  <c r="M530" i="1"/>
  <c r="L530" i="1"/>
  <c r="K530" i="1"/>
  <c r="J530" i="1"/>
  <c r="H530" i="1"/>
  <c r="I530" i="1" s="1"/>
  <c r="G530" i="1"/>
  <c r="F530" i="1"/>
  <c r="E530" i="1"/>
  <c r="V529" i="1"/>
  <c r="U529" i="1"/>
  <c r="T529" i="1"/>
  <c r="R529" i="1"/>
  <c r="S529" i="1" s="1"/>
  <c r="O529" i="1"/>
  <c r="P529" i="1" s="1"/>
  <c r="Q529" i="1" s="1"/>
  <c r="M529" i="1"/>
  <c r="N529" i="1" s="1"/>
  <c r="L529" i="1"/>
  <c r="K529" i="1"/>
  <c r="J529" i="1"/>
  <c r="I529" i="1"/>
  <c r="H529" i="1"/>
  <c r="G529" i="1"/>
  <c r="F529" i="1"/>
  <c r="E529" i="1"/>
  <c r="V528" i="1"/>
  <c r="U528" i="1"/>
  <c r="T528" i="1"/>
  <c r="S528" i="1"/>
  <c r="R528" i="1"/>
  <c r="O528" i="1"/>
  <c r="P528" i="1" s="1"/>
  <c r="Q528" i="1" s="1"/>
  <c r="N528" i="1"/>
  <c r="M528" i="1"/>
  <c r="L528" i="1"/>
  <c r="K528" i="1"/>
  <c r="J528" i="1"/>
  <c r="H528" i="1"/>
  <c r="I528" i="1" s="1"/>
  <c r="G528" i="1"/>
  <c r="F528" i="1"/>
  <c r="E528" i="1"/>
  <c r="V527" i="1"/>
  <c r="U527" i="1"/>
  <c r="T527" i="1"/>
  <c r="S527" i="1"/>
  <c r="R527" i="1"/>
  <c r="O527" i="1"/>
  <c r="P527" i="1" s="1"/>
  <c r="Q527" i="1" s="1"/>
  <c r="N527" i="1"/>
  <c r="M527" i="1"/>
  <c r="L527" i="1"/>
  <c r="K527" i="1"/>
  <c r="J527" i="1"/>
  <c r="I527" i="1"/>
  <c r="H527" i="1"/>
  <c r="G527" i="1"/>
  <c r="F527" i="1"/>
  <c r="E527" i="1"/>
  <c r="V526" i="1"/>
  <c r="U526" i="1"/>
  <c r="T526" i="1"/>
  <c r="R526" i="1"/>
  <c r="S526" i="1" s="1"/>
  <c r="O526" i="1"/>
  <c r="P526" i="1" s="1"/>
  <c r="Q526" i="1" s="1"/>
  <c r="M526" i="1"/>
  <c r="N526" i="1" s="1"/>
  <c r="L526" i="1"/>
  <c r="K526" i="1"/>
  <c r="J526" i="1"/>
  <c r="I526" i="1"/>
  <c r="H526" i="1"/>
  <c r="G526" i="1"/>
  <c r="F526" i="1"/>
  <c r="E526" i="1"/>
  <c r="V525" i="1"/>
  <c r="U525" i="1"/>
  <c r="T525" i="1"/>
  <c r="S525" i="1"/>
  <c r="R525" i="1"/>
  <c r="O525" i="1"/>
  <c r="P525" i="1" s="1"/>
  <c r="Q525" i="1" s="1"/>
  <c r="M525" i="1"/>
  <c r="N525" i="1" s="1"/>
  <c r="L525" i="1"/>
  <c r="K525" i="1"/>
  <c r="J525" i="1"/>
  <c r="H525" i="1"/>
  <c r="I525" i="1" s="1"/>
  <c r="G525" i="1"/>
  <c r="F525" i="1"/>
  <c r="E525" i="1"/>
  <c r="V524" i="1"/>
  <c r="U524" i="1"/>
  <c r="T524" i="1"/>
  <c r="S524" i="1"/>
  <c r="R524" i="1"/>
  <c r="O524" i="1"/>
  <c r="P524" i="1" s="1"/>
  <c r="Q524" i="1" s="1"/>
  <c r="N524" i="1"/>
  <c r="M524" i="1"/>
  <c r="L524" i="1"/>
  <c r="K524" i="1"/>
  <c r="J524" i="1"/>
  <c r="I524" i="1"/>
  <c r="H524" i="1"/>
  <c r="G524" i="1"/>
  <c r="F524" i="1"/>
  <c r="E524" i="1"/>
  <c r="V523" i="1"/>
  <c r="U523" i="1"/>
  <c r="T523" i="1"/>
  <c r="R523" i="1"/>
  <c r="S523" i="1" s="1"/>
  <c r="O523" i="1"/>
  <c r="P523" i="1" s="1"/>
  <c r="Q523" i="1" s="1"/>
  <c r="N523" i="1"/>
  <c r="M523" i="1"/>
  <c r="L523" i="1"/>
  <c r="K523" i="1"/>
  <c r="J523" i="1"/>
  <c r="I523" i="1"/>
  <c r="H523" i="1"/>
  <c r="G523" i="1"/>
  <c r="F523" i="1"/>
  <c r="E523" i="1"/>
  <c r="V522" i="1"/>
  <c r="U522" i="1"/>
  <c r="T522" i="1"/>
  <c r="S522" i="1"/>
  <c r="R522" i="1"/>
  <c r="O522" i="1"/>
  <c r="P522" i="1" s="1"/>
  <c r="Q522" i="1" s="1"/>
  <c r="N522" i="1"/>
  <c r="M522" i="1"/>
  <c r="L522" i="1"/>
  <c r="K522" i="1"/>
  <c r="J522" i="1"/>
  <c r="H522" i="1"/>
  <c r="I522" i="1" s="1"/>
  <c r="G522" i="1"/>
  <c r="F522" i="1"/>
  <c r="E522" i="1"/>
  <c r="V521" i="1"/>
  <c r="U521" i="1"/>
  <c r="T521" i="1"/>
  <c r="S521" i="1"/>
  <c r="R521" i="1"/>
  <c r="O521" i="1"/>
  <c r="P521" i="1" s="1"/>
  <c r="Q521" i="1" s="1"/>
  <c r="N521" i="1"/>
  <c r="M521" i="1"/>
  <c r="L521" i="1"/>
  <c r="K521" i="1"/>
  <c r="J521" i="1"/>
  <c r="I521" i="1"/>
  <c r="H521" i="1"/>
  <c r="G521" i="1"/>
  <c r="F521" i="1"/>
  <c r="E521" i="1"/>
  <c r="V520" i="1"/>
  <c r="U520" i="1"/>
  <c r="T520" i="1"/>
  <c r="R520" i="1"/>
  <c r="S520" i="1" s="1"/>
  <c r="O520" i="1"/>
  <c r="P520" i="1" s="1"/>
  <c r="Q520" i="1" s="1"/>
  <c r="N520" i="1"/>
  <c r="M520" i="1"/>
  <c r="L520" i="1"/>
  <c r="K520" i="1"/>
  <c r="J520" i="1"/>
  <c r="I520" i="1"/>
  <c r="H520" i="1"/>
  <c r="G520" i="1"/>
  <c r="F520" i="1"/>
  <c r="E520" i="1"/>
  <c r="V519" i="1"/>
  <c r="U519" i="1"/>
  <c r="T519" i="1"/>
  <c r="S519" i="1"/>
  <c r="R519" i="1"/>
  <c r="O519" i="1"/>
  <c r="P519" i="1" s="1"/>
  <c r="Q519" i="1" s="1"/>
  <c r="N519" i="1"/>
  <c r="M519" i="1"/>
  <c r="L519" i="1"/>
  <c r="K519" i="1"/>
  <c r="J519" i="1"/>
  <c r="H519" i="1"/>
  <c r="I519" i="1" s="1"/>
  <c r="G519" i="1"/>
  <c r="F519" i="1"/>
  <c r="E519" i="1"/>
  <c r="V518" i="1"/>
  <c r="U518" i="1"/>
  <c r="T518" i="1"/>
  <c r="R518" i="1"/>
  <c r="S518" i="1" s="1"/>
  <c r="O518" i="1"/>
  <c r="P518" i="1" s="1"/>
  <c r="Q518" i="1" s="1"/>
  <c r="M518" i="1"/>
  <c r="N518" i="1" s="1"/>
  <c r="L518" i="1"/>
  <c r="K518" i="1"/>
  <c r="J518" i="1"/>
  <c r="H518" i="1"/>
  <c r="I518" i="1" s="1"/>
  <c r="G518" i="1"/>
  <c r="F518" i="1"/>
  <c r="E518" i="1"/>
  <c r="V517" i="1"/>
  <c r="U517" i="1"/>
  <c r="T517" i="1"/>
  <c r="R517" i="1"/>
  <c r="S517" i="1" s="1"/>
  <c r="P517" i="1"/>
  <c r="Q517" i="1" s="1"/>
  <c r="O517" i="1"/>
  <c r="M517" i="1"/>
  <c r="N517" i="1" s="1"/>
  <c r="L517" i="1"/>
  <c r="K517" i="1"/>
  <c r="J517" i="1"/>
  <c r="I517" i="1"/>
  <c r="H517" i="1"/>
  <c r="G517" i="1"/>
  <c r="F517" i="1"/>
  <c r="E517" i="1"/>
  <c r="V516" i="1"/>
  <c r="U516" i="1"/>
  <c r="T516" i="1"/>
  <c r="R516" i="1"/>
  <c r="S516" i="1" s="1"/>
  <c r="O516" i="1"/>
  <c r="P516" i="1" s="1"/>
  <c r="Q516" i="1" s="1"/>
  <c r="M516" i="1"/>
  <c r="N516" i="1" s="1"/>
  <c r="L516" i="1"/>
  <c r="K516" i="1"/>
  <c r="J516" i="1"/>
  <c r="H516" i="1"/>
  <c r="I516" i="1" s="1"/>
  <c r="G516" i="1"/>
  <c r="F516" i="1"/>
  <c r="E516" i="1"/>
  <c r="V515" i="1"/>
  <c r="U515" i="1"/>
  <c r="T515" i="1"/>
  <c r="S515" i="1"/>
  <c r="R515" i="1"/>
  <c r="O515" i="1"/>
  <c r="P515" i="1" s="1"/>
  <c r="Q515" i="1" s="1"/>
  <c r="M515" i="1"/>
  <c r="N515" i="1" s="1"/>
  <c r="L515" i="1"/>
  <c r="K515" i="1"/>
  <c r="J515" i="1"/>
  <c r="I515" i="1"/>
  <c r="H515" i="1"/>
  <c r="G515" i="1"/>
  <c r="F515" i="1"/>
  <c r="E515" i="1"/>
  <c r="V514" i="1"/>
  <c r="U514" i="1"/>
  <c r="T514" i="1"/>
  <c r="S514" i="1"/>
  <c r="R514" i="1"/>
  <c r="O514" i="1"/>
  <c r="P514" i="1" s="1"/>
  <c r="Q514" i="1" s="1"/>
  <c r="M514" i="1"/>
  <c r="N514" i="1" s="1"/>
  <c r="L514" i="1"/>
  <c r="K514" i="1"/>
  <c r="J514" i="1"/>
  <c r="I514" i="1"/>
  <c r="H514" i="1"/>
  <c r="G514" i="1"/>
  <c r="F514" i="1"/>
  <c r="E514" i="1"/>
  <c r="V513" i="1"/>
  <c r="U513" i="1"/>
  <c r="T513" i="1"/>
  <c r="R513" i="1"/>
  <c r="S513" i="1" s="1"/>
  <c r="O513" i="1"/>
  <c r="P513" i="1" s="1"/>
  <c r="Q513" i="1" s="1"/>
  <c r="N513" i="1"/>
  <c r="M513" i="1"/>
  <c r="L513" i="1"/>
  <c r="K513" i="1"/>
  <c r="J513" i="1"/>
  <c r="I513" i="1"/>
  <c r="H513" i="1"/>
  <c r="G513" i="1"/>
  <c r="F513" i="1"/>
  <c r="E513" i="1"/>
  <c r="V512" i="1"/>
  <c r="U512" i="1"/>
  <c r="T512" i="1"/>
  <c r="R512" i="1"/>
  <c r="S512" i="1" s="1"/>
  <c r="O512" i="1"/>
  <c r="P512" i="1" s="1"/>
  <c r="Q512" i="1" s="1"/>
  <c r="N512" i="1"/>
  <c r="M512" i="1"/>
  <c r="L512" i="1"/>
  <c r="K512" i="1"/>
  <c r="J512" i="1"/>
  <c r="I512" i="1"/>
  <c r="H512" i="1"/>
  <c r="G512" i="1"/>
  <c r="F512" i="1"/>
  <c r="E512" i="1"/>
  <c r="V511" i="1"/>
  <c r="U511" i="1"/>
  <c r="T511" i="1"/>
  <c r="S511" i="1"/>
  <c r="R511" i="1"/>
  <c r="O511" i="1"/>
  <c r="P511" i="1" s="1"/>
  <c r="Q511" i="1" s="1"/>
  <c r="N511" i="1"/>
  <c r="M511" i="1"/>
  <c r="L511" i="1"/>
  <c r="K511" i="1"/>
  <c r="J511" i="1"/>
  <c r="H511" i="1"/>
  <c r="I511" i="1" s="1"/>
  <c r="G511" i="1"/>
  <c r="F511" i="1"/>
  <c r="E511" i="1"/>
  <c r="V510" i="1"/>
  <c r="U510" i="1"/>
  <c r="T510" i="1"/>
  <c r="R510" i="1"/>
  <c r="S510" i="1" s="1"/>
  <c r="O510" i="1"/>
  <c r="P510" i="1" s="1"/>
  <c r="Q510" i="1" s="1"/>
  <c r="M510" i="1"/>
  <c r="N510" i="1" s="1"/>
  <c r="L510" i="1"/>
  <c r="K510" i="1"/>
  <c r="J510" i="1"/>
  <c r="H510" i="1"/>
  <c r="I510" i="1" s="1"/>
  <c r="G510" i="1"/>
  <c r="F510" i="1"/>
  <c r="E510" i="1"/>
  <c r="V509" i="1"/>
  <c r="U509" i="1"/>
  <c r="T509" i="1"/>
  <c r="R509" i="1"/>
  <c r="S509" i="1" s="1"/>
  <c r="P509" i="1"/>
  <c r="Q509" i="1" s="1"/>
  <c r="O509" i="1"/>
  <c r="M509" i="1"/>
  <c r="N509" i="1" s="1"/>
  <c r="L509" i="1"/>
  <c r="K509" i="1"/>
  <c r="J509" i="1"/>
  <c r="I509" i="1"/>
  <c r="H509" i="1"/>
  <c r="G509" i="1"/>
  <c r="F509" i="1"/>
  <c r="E509" i="1"/>
  <c r="V508" i="1"/>
  <c r="U508" i="1"/>
  <c r="T508" i="1"/>
  <c r="R508" i="1"/>
  <c r="S508" i="1" s="1"/>
  <c r="O508" i="1"/>
  <c r="P508" i="1" s="1"/>
  <c r="Q508" i="1" s="1"/>
  <c r="M508" i="1"/>
  <c r="N508" i="1" s="1"/>
  <c r="L508" i="1"/>
  <c r="K508" i="1"/>
  <c r="J508" i="1"/>
  <c r="H508" i="1"/>
  <c r="I508" i="1" s="1"/>
  <c r="G508" i="1"/>
  <c r="F508" i="1"/>
  <c r="E508" i="1"/>
  <c r="V507" i="1"/>
  <c r="U507" i="1"/>
  <c r="T507" i="1"/>
  <c r="S507" i="1"/>
  <c r="R507" i="1"/>
  <c r="O507" i="1"/>
  <c r="P507" i="1" s="1"/>
  <c r="Q507" i="1" s="1"/>
  <c r="N507" i="1"/>
  <c r="M507" i="1"/>
  <c r="L507" i="1"/>
  <c r="K507" i="1"/>
  <c r="J507" i="1"/>
  <c r="I507" i="1"/>
  <c r="H507" i="1"/>
  <c r="G507" i="1"/>
  <c r="F507" i="1"/>
  <c r="E507" i="1"/>
  <c r="V506" i="1"/>
  <c r="U506" i="1"/>
  <c r="T506" i="1"/>
  <c r="O506" i="1"/>
  <c r="P506" i="1" s="1"/>
  <c r="Q506" i="1" s="1"/>
  <c r="K506" i="1"/>
  <c r="J506" i="1"/>
  <c r="H506" i="1"/>
  <c r="I506" i="1" s="1"/>
  <c r="G506" i="1"/>
  <c r="F506" i="1"/>
  <c r="E506" i="1"/>
  <c r="V505" i="1"/>
  <c r="U505" i="1"/>
  <c r="T505" i="1"/>
  <c r="S505" i="1"/>
  <c r="R505" i="1"/>
  <c r="P505" i="1"/>
  <c r="Q505" i="1" s="1"/>
  <c r="O505" i="1"/>
  <c r="M505" i="1"/>
  <c r="N505" i="1" s="1"/>
  <c r="L505" i="1"/>
  <c r="K505" i="1"/>
  <c r="J505" i="1"/>
  <c r="H505" i="1"/>
  <c r="I505" i="1" s="1"/>
  <c r="G505" i="1"/>
  <c r="F505" i="1"/>
  <c r="E505" i="1"/>
  <c r="V504" i="1"/>
  <c r="U504" i="1"/>
  <c r="T504" i="1"/>
  <c r="R504" i="1"/>
  <c r="S504" i="1" s="1"/>
  <c r="O504" i="1"/>
  <c r="P504" i="1" s="1"/>
  <c r="Q504" i="1" s="1"/>
  <c r="K504" i="1"/>
  <c r="M504" i="1" s="1"/>
  <c r="N504" i="1" s="1"/>
  <c r="J504" i="1"/>
  <c r="I504" i="1"/>
  <c r="H504" i="1"/>
  <c r="G504" i="1"/>
  <c r="F504" i="1"/>
  <c r="E504" i="1"/>
  <c r="V503" i="1"/>
  <c r="U503" i="1"/>
  <c r="T503" i="1"/>
  <c r="R503" i="1"/>
  <c r="S503" i="1" s="1"/>
  <c r="O503" i="1"/>
  <c r="P503" i="1" s="1"/>
  <c r="Q503" i="1" s="1"/>
  <c r="N503" i="1"/>
  <c r="M503" i="1"/>
  <c r="L503" i="1"/>
  <c r="K503" i="1"/>
  <c r="J503" i="1"/>
  <c r="I503" i="1"/>
  <c r="H503" i="1"/>
  <c r="G503" i="1"/>
  <c r="F503" i="1"/>
  <c r="E503" i="1"/>
  <c r="V502" i="1"/>
  <c r="U502" i="1"/>
  <c r="T502" i="1"/>
  <c r="R502" i="1"/>
  <c r="S502" i="1" s="1"/>
  <c r="O502" i="1"/>
  <c r="P502" i="1" s="1"/>
  <c r="Q502" i="1" s="1"/>
  <c r="N502" i="1"/>
  <c r="M502" i="1"/>
  <c r="K502" i="1"/>
  <c r="L502" i="1" s="1"/>
  <c r="J502" i="1"/>
  <c r="I502" i="1"/>
  <c r="H502" i="1"/>
  <c r="G502" i="1"/>
  <c r="F502" i="1"/>
  <c r="E502" i="1"/>
  <c r="V501" i="1"/>
  <c r="U501" i="1"/>
  <c r="T501" i="1"/>
  <c r="S501" i="1"/>
  <c r="R501" i="1"/>
  <c r="P501" i="1"/>
  <c r="Q501" i="1" s="1"/>
  <c r="O501" i="1"/>
  <c r="M501" i="1"/>
  <c r="N501" i="1" s="1"/>
  <c r="L501" i="1"/>
  <c r="K501" i="1"/>
  <c r="J501" i="1"/>
  <c r="H501" i="1"/>
  <c r="I501" i="1" s="1"/>
  <c r="G501" i="1"/>
  <c r="F501" i="1"/>
  <c r="E501" i="1"/>
  <c r="V500" i="1"/>
  <c r="U500" i="1"/>
  <c r="T500" i="1"/>
  <c r="R500" i="1"/>
  <c r="S500" i="1" s="1"/>
  <c r="O500" i="1"/>
  <c r="P500" i="1" s="1"/>
  <c r="Q500" i="1" s="1"/>
  <c r="M500" i="1"/>
  <c r="N500" i="1" s="1"/>
  <c r="L500" i="1"/>
  <c r="K500" i="1"/>
  <c r="J500" i="1"/>
  <c r="H500" i="1"/>
  <c r="I500" i="1" s="1"/>
  <c r="G500" i="1"/>
  <c r="F500" i="1"/>
  <c r="E500" i="1"/>
  <c r="V499" i="1"/>
  <c r="U499" i="1"/>
  <c r="T499" i="1"/>
  <c r="R499" i="1"/>
  <c r="S499" i="1" s="1"/>
  <c r="Q499" i="1"/>
  <c r="P499" i="1"/>
  <c r="O499" i="1"/>
  <c r="N499" i="1"/>
  <c r="M499" i="1"/>
  <c r="L499" i="1"/>
  <c r="K499" i="1"/>
  <c r="J499" i="1"/>
  <c r="H499" i="1"/>
  <c r="I499" i="1" s="1"/>
  <c r="G499" i="1"/>
  <c r="F499" i="1"/>
  <c r="E499" i="1"/>
  <c r="V498" i="1"/>
  <c r="U498" i="1"/>
  <c r="T498" i="1"/>
  <c r="O498" i="1"/>
  <c r="P498" i="1" s="1"/>
  <c r="Q498" i="1" s="1"/>
  <c r="K498" i="1"/>
  <c r="M498" i="1" s="1"/>
  <c r="N498" i="1" s="1"/>
  <c r="J498" i="1"/>
  <c r="I498" i="1"/>
  <c r="H498" i="1"/>
  <c r="G498" i="1"/>
  <c r="F498" i="1"/>
  <c r="E498" i="1"/>
  <c r="V497" i="1"/>
  <c r="U497" i="1"/>
  <c r="T497" i="1"/>
  <c r="R497" i="1"/>
  <c r="S497" i="1" s="1"/>
  <c r="P497" i="1"/>
  <c r="Q497" i="1" s="1"/>
  <c r="O497" i="1"/>
  <c r="M497" i="1"/>
  <c r="N497" i="1" s="1"/>
  <c r="L497" i="1"/>
  <c r="K497" i="1"/>
  <c r="J497" i="1"/>
  <c r="I497" i="1"/>
  <c r="H497" i="1"/>
  <c r="G497" i="1"/>
  <c r="F497" i="1"/>
  <c r="E497" i="1"/>
  <c r="V496" i="1"/>
  <c r="U496" i="1"/>
  <c r="T496" i="1"/>
  <c r="R496" i="1"/>
  <c r="S496" i="1" s="1"/>
  <c r="O496" i="1"/>
  <c r="P496" i="1" s="1"/>
  <c r="Q496" i="1" s="1"/>
  <c r="M496" i="1"/>
  <c r="N496" i="1" s="1"/>
  <c r="L496" i="1"/>
  <c r="K496" i="1"/>
  <c r="J496" i="1"/>
  <c r="H496" i="1"/>
  <c r="I496" i="1" s="1"/>
  <c r="G496" i="1"/>
  <c r="F496" i="1"/>
  <c r="E496" i="1"/>
  <c r="V495" i="1"/>
  <c r="U495" i="1"/>
  <c r="T495" i="1"/>
  <c r="R495" i="1"/>
  <c r="S495" i="1" s="1"/>
  <c r="O495" i="1"/>
  <c r="P495" i="1" s="1"/>
  <c r="Q495" i="1" s="1"/>
  <c r="N495" i="1"/>
  <c r="M495" i="1"/>
  <c r="L495" i="1"/>
  <c r="K495" i="1"/>
  <c r="J495" i="1"/>
  <c r="I495" i="1"/>
  <c r="H495" i="1"/>
  <c r="G495" i="1"/>
  <c r="F495" i="1"/>
  <c r="E495" i="1"/>
  <c r="V494" i="1"/>
  <c r="U494" i="1"/>
  <c r="T494" i="1"/>
  <c r="O494" i="1"/>
  <c r="P494" i="1" s="1"/>
  <c r="Q494" i="1" s="1"/>
  <c r="K494" i="1"/>
  <c r="J494" i="1"/>
  <c r="H494" i="1"/>
  <c r="I494" i="1" s="1"/>
  <c r="G494" i="1"/>
  <c r="F494" i="1"/>
  <c r="E494" i="1"/>
  <c r="V493" i="1"/>
  <c r="U493" i="1"/>
  <c r="T493" i="1"/>
  <c r="S493" i="1"/>
  <c r="R493" i="1"/>
  <c r="P493" i="1"/>
  <c r="Q493" i="1" s="1"/>
  <c r="O493" i="1"/>
  <c r="M493" i="1"/>
  <c r="N493" i="1" s="1"/>
  <c r="L493" i="1"/>
  <c r="K493" i="1"/>
  <c r="J493" i="1"/>
  <c r="H493" i="1"/>
  <c r="I493" i="1" s="1"/>
  <c r="G493" i="1"/>
  <c r="F493" i="1"/>
  <c r="E493" i="1"/>
  <c r="V492" i="1"/>
  <c r="U492" i="1"/>
  <c r="T492" i="1"/>
  <c r="R492" i="1"/>
  <c r="S492" i="1" s="1"/>
  <c r="O492" i="1"/>
  <c r="P492" i="1" s="1"/>
  <c r="Q492" i="1" s="1"/>
  <c r="L492" i="1"/>
  <c r="K492" i="1"/>
  <c r="M492" i="1" s="1"/>
  <c r="N492" i="1" s="1"/>
  <c r="J492" i="1"/>
  <c r="I492" i="1"/>
  <c r="H492" i="1"/>
  <c r="G492" i="1"/>
  <c r="F492" i="1"/>
  <c r="E492" i="1"/>
  <c r="V491" i="1"/>
  <c r="U491" i="1"/>
  <c r="T491" i="1"/>
  <c r="R491" i="1"/>
  <c r="S491" i="1" s="1"/>
  <c r="O491" i="1"/>
  <c r="P491" i="1" s="1"/>
  <c r="Q491" i="1" s="1"/>
  <c r="N491" i="1"/>
  <c r="M491" i="1"/>
  <c r="L491" i="1"/>
  <c r="K491" i="1"/>
  <c r="J491" i="1"/>
  <c r="I491" i="1"/>
  <c r="H491" i="1"/>
  <c r="G491" i="1"/>
  <c r="F491" i="1"/>
  <c r="E491" i="1"/>
  <c r="V490" i="1"/>
  <c r="U490" i="1"/>
  <c r="T490" i="1"/>
  <c r="R490" i="1"/>
  <c r="S490" i="1" s="1"/>
  <c r="O490" i="1"/>
  <c r="P490" i="1" s="1"/>
  <c r="Q490" i="1" s="1"/>
  <c r="N490" i="1"/>
  <c r="M490" i="1"/>
  <c r="L490" i="1"/>
  <c r="K490" i="1"/>
  <c r="J490" i="1"/>
  <c r="I490" i="1"/>
  <c r="H490" i="1"/>
  <c r="G490" i="1"/>
  <c r="F490" i="1"/>
  <c r="E490" i="1"/>
  <c r="V489" i="1"/>
  <c r="U489" i="1"/>
  <c r="T489" i="1"/>
  <c r="S489" i="1"/>
  <c r="R489" i="1"/>
  <c r="P489" i="1"/>
  <c r="Q489" i="1" s="1"/>
  <c r="O489" i="1"/>
  <c r="M489" i="1"/>
  <c r="N489" i="1" s="1"/>
  <c r="L489" i="1"/>
  <c r="K489" i="1"/>
  <c r="J489" i="1"/>
  <c r="H489" i="1"/>
  <c r="I489" i="1" s="1"/>
  <c r="G489" i="1"/>
  <c r="F489" i="1"/>
  <c r="E489" i="1"/>
  <c r="V488" i="1"/>
  <c r="U488" i="1"/>
  <c r="T488" i="1"/>
  <c r="R488" i="1"/>
  <c r="S488" i="1" s="1"/>
  <c r="O488" i="1"/>
  <c r="P488" i="1" s="1"/>
  <c r="Q488" i="1" s="1"/>
  <c r="M488" i="1"/>
  <c r="N488" i="1" s="1"/>
  <c r="L488" i="1"/>
  <c r="K488" i="1"/>
  <c r="J488" i="1"/>
  <c r="H488" i="1"/>
  <c r="I488" i="1" s="1"/>
  <c r="G488" i="1"/>
  <c r="F488" i="1"/>
  <c r="E488" i="1"/>
  <c r="V487" i="1"/>
  <c r="U487" i="1"/>
  <c r="T487" i="1"/>
  <c r="R487" i="1"/>
  <c r="S487" i="1" s="1"/>
  <c r="Q487" i="1"/>
  <c r="P487" i="1"/>
  <c r="O487" i="1"/>
  <c r="N487" i="1"/>
  <c r="M487" i="1"/>
  <c r="L487" i="1"/>
  <c r="K487" i="1"/>
  <c r="J487" i="1"/>
  <c r="H487" i="1"/>
  <c r="I487" i="1" s="1"/>
  <c r="G487" i="1"/>
  <c r="F487" i="1"/>
  <c r="E487" i="1"/>
  <c r="V486" i="1"/>
  <c r="U486" i="1"/>
  <c r="T486" i="1"/>
  <c r="O486" i="1"/>
  <c r="P486" i="1" s="1"/>
  <c r="Q486" i="1" s="1"/>
  <c r="N486" i="1"/>
  <c r="K486" i="1"/>
  <c r="M486" i="1" s="1"/>
  <c r="J486" i="1"/>
  <c r="I486" i="1"/>
  <c r="H486" i="1"/>
  <c r="G486" i="1"/>
  <c r="F486" i="1"/>
  <c r="E486" i="1"/>
  <c r="V485" i="1"/>
  <c r="U485" i="1"/>
  <c r="T485" i="1"/>
  <c r="R485" i="1"/>
  <c r="S485" i="1" s="1"/>
  <c r="P485" i="1"/>
  <c r="Q485" i="1" s="1"/>
  <c r="O485" i="1"/>
  <c r="N485" i="1"/>
  <c r="M485" i="1"/>
  <c r="L485" i="1"/>
  <c r="K485" i="1"/>
  <c r="J485" i="1"/>
  <c r="H485" i="1"/>
  <c r="I485" i="1" s="1"/>
  <c r="G485" i="1"/>
  <c r="F485" i="1"/>
  <c r="E485" i="1"/>
  <c r="V484" i="1"/>
  <c r="U484" i="1"/>
  <c r="T484" i="1"/>
  <c r="R484" i="1"/>
  <c r="S484" i="1" s="1"/>
  <c r="O484" i="1"/>
  <c r="P484" i="1" s="1"/>
  <c r="Q484" i="1" s="1"/>
  <c r="M484" i="1"/>
  <c r="N484" i="1" s="1"/>
  <c r="L484" i="1"/>
  <c r="K484" i="1"/>
  <c r="J484" i="1"/>
  <c r="H484" i="1"/>
  <c r="I484" i="1" s="1"/>
  <c r="G484" i="1"/>
  <c r="F484" i="1"/>
  <c r="E484" i="1"/>
  <c r="V483" i="1"/>
  <c r="U483" i="1"/>
  <c r="T483" i="1"/>
  <c r="S483" i="1"/>
  <c r="R483" i="1"/>
  <c r="P483" i="1"/>
  <c r="Q483" i="1" s="1"/>
  <c r="O483" i="1"/>
  <c r="N483" i="1"/>
  <c r="M483" i="1"/>
  <c r="L483" i="1"/>
  <c r="K483" i="1"/>
  <c r="J483" i="1"/>
  <c r="I483" i="1"/>
  <c r="H483" i="1"/>
  <c r="G483" i="1"/>
  <c r="F483" i="1"/>
  <c r="E483" i="1"/>
  <c r="V482" i="1"/>
  <c r="U482" i="1"/>
  <c r="T482" i="1"/>
  <c r="O482" i="1"/>
  <c r="P482" i="1" s="1"/>
  <c r="Q482" i="1" s="1"/>
  <c r="K482" i="1"/>
  <c r="J482" i="1"/>
  <c r="H482" i="1"/>
  <c r="I482" i="1" s="1"/>
  <c r="G482" i="1"/>
  <c r="F482" i="1"/>
  <c r="E482" i="1"/>
  <c r="V481" i="1"/>
  <c r="U481" i="1"/>
  <c r="T481" i="1"/>
  <c r="S481" i="1"/>
  <c r="R481" i="1"/>
  <c r="Q481" i="1"/>
  <c r="P481" i="1"/>
  <c r="O481" i="1"/>
  <c r="M481" i="1"/>
  <c r="N481" i="1" s="1"/>
  <c r="L481" i="1"/>
  <c r="K481" i="1"/>
  <c r="J481" i="1"/>
  <c r="H481" i="1"/>
  <c r="I481" i="1" s="1"/>
  <c r="G481" i="1"/>
  <c r="F481" i="1"/>
  <c r="E481" i="1"/>
  <c r="V480" i="1"/>
  <c r="U480" i="1"/>
  <c r="T480" i="1"/>
  <c r="R480" i="1"/>
  <c r="S480" i="1" s="1"/>
  <c r="O480" i="1"/>
  <c r="P480" i="1" s="1"/>
  <c r="Q480" i="1" s="1"/>
  <c r="L480" i="1"/>
  <c r="K480" i="1"/>
  <c r="M480" i="1" s="1"/>
  <c r="N480" i="1" s="1"/>
  <c r="J480" i="1"/>
  <c r="I480" i="1"/>
  <c r="H480" i="1"/>
  <c r="G480" i="1"/>
  <c r="F480" i="1"/>
  <c r="E480" i="1"/>
  <c r="V479" i="1"/>
  <c r="U479" i="1"/>
  <c r="T479" i="1"/>
  <c r="R479" i="1"/>
  <c r="S479" i="1" s="1"/>
  <c r="O479" i="1"/>
  <c r="P479" i="1" s="1"/>
  <c r="Q479" i="1" s="1"/>
  <c r="N479" i="1"/>
  <c r="M479" i="1"/>
  <c r="L479" i="1"/>
  <c r="K479" i="1"/>
  <c r="J479" i="1"/>
  <c r="I479" i="1"/>
  <c r="H479" i="1"/>
  <c r="G479" i="1"/>
  <c r="F479" i="1"/>
  <c r="E479" i="1"/>
  <c r="V478" i="1"/>
  <c r="U478" i="1"/>
  <c r="T478" i="1"/>
  <c r="R478" i="1"/>
  <c r="S478" i="1" s="1"/>
  <c r="O478" i="1"/>
  <c r="P478" i="1" s="1"/>
  <c r="Q478" i="1" s="1"/>
  <c r="N478" i="1"/>
  <c r="M478" i="1"/>
  <c r="L478" i="1"/>
  <c r="K478" i="1"/>
  <c r="J478" i="1"/>
  <c r="I478" i="1"/>
  <c r="H478" i="1"/>
  <c r="G478" i="1"/>
  <c r="F478" i="1"/>
  <c r="E478" i="1"/>
  <c r="V477" i="1"/>
  <c r="U477" i="1"/>
  <c r="T477" i="1"/>
  <c r="S477" i="1"/>
  <c r="R477" i="1"/>
  <c r="P477" i="1"/>
  <c r="Q477" i="1" s="1"/>
  <c r="O477" i="1"/>
  <c r="M477" i="1"/>
  <c r="N477" i="1" s="1"/>
  <c r="L477" i="1"/>
  <c r="K477" i="1"/>
  <c r="J477" i="1"/>
  <c r="H477" i="1"/>
  <c r="I477" i="1" s="1"/>
  <c r="G477" i="1"/>
  <c r="F477" i="1"/>
  <c r="E477" i="1"/>
  <c r="V476" i="1"/>
  <c r="U476" i="1"/>
  <c r="T476" i="1"/>
  <c r="S476" i="1"/>
  <c r="R476" i="1"/>
  <c r="O476" i="1"/>
  <c r="P476" i="1" s="1"/>
  <c r="Q476" i="1" s="1"/>
  <c r="M476" i="1"/>
  <c r="N476" i="1" s="1"/>
  <c r="L476" i="1"/>
  <c r="K476" i="1"/>
  <c r="J476" i="1"/>
  <c r="I476" i="1"/>
  <c r="H476" i="1"/>
  <c r="G476" i="1"/>
  <c r="F476" i="1"/>
  <c r="E476" i="1"/>
  <c r="V475" i="1"/>
  <c r="U475" i="1"/>
  <c r="T475" i="1"/>
  <c r="O475" i="1"/>
  <c r="P475" i="1" s="1"/>
  <c r="Q475" i="1" s="1"/>
  <c r="L475" i="1"/>
  <c r="K475" i="1"/>
  <c r="J475" i="1"/>
  <c r="I475" i="1"/>
  <c r="H475" i="1"/>
  <c r="G475" i="1"/>
  <c r="F475" i="1"/>
  <c r="E475" i="1"/>
  <c r="V474" i="1"/>
  <c r="U474" i="1"/>
  <c r="T474" i="1"/>
  <c r="R474" i="1"/>
  <c r="S474" i="1" s="1"/>
  <c r="Q474" i="1"/>
  <c r="O474" i="1"/>
  <c r="P474" i="1" s="1"/>
  <c r="N474" i="1"/>
  <c r="M474" i="1"/>
  <c r="L474" i="1"/>
  <c r="K474" i="1"/>
  <c r="J474" i="1"/>
  <c r="H474" i="1"/>
  <c r="I474" i="1" s="1"/>
  <c r="G474" i="1"/>
  <c r="F474" i="1"/>
  <c r="E474" i="1"/>
  <c r="V473" i="1"/>
  <c r="U473" i="1"/>
  <c r="T473" i="1"/>
  <c r="Q473" i="1"/>
  <c r="P473" i="1"/>
  <c r="O473" i="1"/>
  <c r="K473" i="1"/>
  <c r="J473" i="1"/>
  <c r="H473" i="1"/>
  <c r="I473" i="1" s="1"/>
  <c r="G473" i="1"/>
  <c r="F473" i="1"/>
  <c r="E473" i="1"/>
  <c r="V472" i="1"/>
  <c r="U472" i="1"/>
  <c r="T472" i="1"/>
  <c r="Q472" i="1"/>
  <c r="O472" i="1"/>
  <c r="P472" i="1" s="1"/>
  <c r="K472" i="1"/>
  <c r="J472" i="1"/>
  <c r="I472" i="1"/>
  <c r="H472" i="1"/>
  <c r="G472" i="1"/>
  <c r="F472" i="1"/>
  <c r="E472" i="1"/>
  <c r="V471" i="1"/>
  <c r="U471" i="1"/>
  <c r="T471" i="1"/>
  <c r="Q471" i="1"/>
  <c r="P471" i="1"/>
  <c r="O471" i="1"/>
  <c r="M471" i="1"/>
  <c r="N471" i="1" s="1"/>
  <c r="L471" i="1"/>
  <c r="K471" i="1"/>
  <c r="R471" i="1" s="1"/>
  <c r="S471" i="1" s="1"/>
  <c r="J471" i="1"/>
  <c r="I471" i="1"/>
  <c r="H471" i="1"/>
  <c r="G471" i="1"/>
  <c r="F471" i="1"/>
  <c r="E471" i="1"/>
  <c r="V470" i="1"/>
  <c r="U470" i="1"/>
  <c r="T470" i="1"/>
  <c r="S470" i="1"/>
  <c r="R470" i="1"/>
  <c r="O470" i="1"/>
  <c r="P470" i="1" s="1"/>
  <c r="Q470" i="1" s="1"/>
  <c r="N470" i="1"/>
  <c r="L470" i="1"/>
  <c r="K470" i="1"/>
  <c r="M470" i="1" s="1"/>
  <c r="J470" i="1"/>
  <c r="I470" i="1"/>
  <c r="H470" i="1"/>
  <c r="G470" i="1"/>
  <c r="F470" i="1"/>
  <c r="E470" i="1"/>
  <c r="V469" i="1"/>
  <c r="U469" i="1"/>
  <c r="T469" i="1"/>
  <c r="P469" i="1"/>
  <c r="Q469" i="1" s="1"/>
  <c r="O469" i="1"/>
  <c r="L469" i="1"/>
  <c r="K469" i="1"/>
  <c r="J469" i="1"/>
  <c r="H469" i="1"/>
  <c r="I469" i="1" s="1"/>
  <c r="G469" i="1"/>
  <c r="F469" i="1"/>
  <c r="E469" i="1"/>
  <c r="V468" i="1"/>
  <c r="U468" i="1"/>
  <c r="T468" i="1"/>
  <c r="Q468" i="1"/>
  <c r="O468" i="1"/>
  <c r="P468" i="1" s="1"/>
  <c r="K468" i="1"/>
  <c r="L468" i="1" s="1"/>
  <c r="J468" i="1"/>
  <c r="I468" i="1"/>
  <c r="H468" i="1"/>
  <c r="G468" i="1"/>
  <c r="F468" i="1"/>
  <c r="E468" i="1"/>
  <c r="V467" i="1"/>
  <c r="U467" i="1"/>
  <c r="T467" i="1"/>
  <c r="O467" i="1"/>
  <c r="P467" i="1" s="1"/>
  <c r="Q467" i="1" s="1"/>
  <c r="K467" i="1"/>
  <c r="J467" i="1"/>
  <c r="H467" i="1"/>
  <c r="I467" i="1" s="1"/>
  <c r="G467" i="1"/>
  <c r="F467" i="1"/>
  <c r="E467" i="1"/>
  <c r="V466" i="1"/>
  <c r="U466" i="1"/>
  <c r="T466" i="1"/>
  <c r="Q466" i="1"/>
  <c r="P466" i="1"/>
  <c r="O466" i="1"/>
  <c r="K466" i="1"/>
  <c r="J466" i="1"/>
  <c r="I466" i="1"/>
  <c r="H466" i="1"/>
  <c r="G466" i="1"/>
  <c r="F466" i="1"/>
  <c r="E466" i="1"/>
  <c r="V465" i="1"/>
  <c r="U465" i="1"/>
  <c r="T465" i="1"/>
  <c r="O465" i="1"/>
  <c r="P465" i="1" s="1"/>
  <c r="Q465" i="1" s="1"/>
  <c r="K465" i="1"/>
  <c r="J465" i="1"/>
  <c r="I465" i="1"/>
  <c r="H465" i="1"/>
  <c r="G465" i="1"/>
  <c r="F465" i="1"/>
  <c r="E465" i="1"/>
  <c r="V464" i="1"/>
  <c r="U464" i="1"/>
  <c r="T464" i="1"/>
  <c r="O464" i="1"/>
  <c r="P464" i="1" s="1"/>
  <c r="Q464" i="1" s="1"/>
  <c r="N464" i="1"/>
  <c r="M464" i="1"/>
  <c r="K464" i="1"/>
  <c r="J464" i="1"/>
  <c r="H464" i="1"/>
  <c r="I464" i="1" s="1"/>
  <c r="G464" i="1"/>
  <c r="F464" i="1"/>
  <c r="E464" i="1"/>
  <c r="V463" i="1"/>
  <c r="U463" i="1"/>
  <c r="T463" i="1"/>
  <c r="Q463" i="1"/>
  <c r="O463" i="1"/>
  <c r="P463" i="1" s="1"/>
  <c r="K463" i="1"/>
  <c r="J463" i="1"/>
  <c r="H463" i="1"/>
  <c r="I463" i="1" s="1"/>
  <c r="G463" i="1"/>
  <c r="F463" i="1"/>
  <c r="E463" i="1"/>
  <c r="V462" i="1"/>
  <c r="U462" i="1"/>
  <c r="T462" i="1"/>
  <c r="P462" i="1"/>
  <c r="Q462" i="1" s="1"/>
  <c r="O462" i="1"/>
  <c r="K462" i="1"/>
  <c r="J462" i="1"/>
  <c r="H462" i="1"/>
  <c r="I462" i="1" s="1"/>
  <c r="G462" i="1"/>
  <c r="F462" i="1"/>
  <c r="E462" i="1"/>
  <c r="V461" i="1"/>
  <c r="U461" i="1"/>
  <c r="T461" i="1"/>
  <c r="O461" i="1"/>
  <c r="P461" i="1" s="1"/>
  <c r="Q461" i="1" s="1"/>
  <c r="K461" i="1"/>
  <c r="J461" i="1"/>
  <c r="H461" i="1"/>
  <c r="I461" i="1" s="1"/>
  <c r="G461" i="1"/>
  <c r="F461" i="1"/>
  <c r="E461" i="1"/>
  <c r="V460" i="1"/>
  <c r="U460" i="1"/>
  <c r="T460" i="1"/>
  <c r="O460" i="1"/>
  <c r="P460" i="1" s="1"/>
  <c r="Q460" i="1" s="1"/>
  <c r="K460" i="1"/>
  <c r="J460" i="1"/>
  <c r="H460" i="1"/>
  <c r="I460" i="1" s="1"/>
  <c r="G460" i="1"/>
  <c r="F460" i="1"/>
  <c r="E460" i="1"/>
  <c r="V459" i="1"/>
  <c r="U459" i="1"/>
  <c r="T459" i="1"/>
  <c r="O459" i="1"/>
  <c r="P459" i="1" s="1"/>
  <c r="Q459" i="1" s="1"/>
  <c r="K459" i="1"/>
  <c r="J459" i="1"/>
  <c r="H459" i="1"/>
  <c r="I459" i="1" s="1"/>
  <c r="G459" i="1"/>
  <c r="F459" i="1"/>
  <c r="E459" i="1"/>
  <c r="V458" i="1"/>
  <c r="U458" i="1"/>
  <c r="T458" i="1"/>
  <c r="Q458" i="1"/>
  <c r="P458" i="1"/>
  <c r="O458" i="1"/>
  <c r="K458" i="1"/>
  <c r="J458" i="1"/>
  <c r="I458" i="1"/>
  <c r="H458" i="1"/>
  <c r="G458" i="1"/>
  <c r="F458" i="1"/>
  <c r="E458" i="1"/>
  <c r="V457" i="1"/>
  <c r="U457" i="1"/>
  <c r="T457" i="1"/>
  <c r="O457" i="1"/>
  <c r="P457" i="1" s="1"/>
  <c r="Q457" i="1" s="1"/>
  <c r="K457" i="1"/>
  <c r="J457" i="1"/>
  <c r="H457" i="1"/>
  <c r="I457" i="1" s="1"/>
  <c r="G457" i="1"/>
  <c r="F457" i="1"/>
  <c r="E457" i="1"/>
  <c r="V456" i="1"/>
  <c r="U456" i="1"/>
  <c r="T456" i="1"/>
  <c r="O456" i="1"/>
  <c r="P456" i="1" s="1"/>
  <c r="Q456" i="1" s="1"/>
  <c r="K456" i="1"/>
  <c r="J456" i="1"/>
  <c r="I456" i="1"/>
  <c r="H456" i="1"/>
  <c r="G456" i="1"/>
  <c r="F456" i="1"/>
  <c r="E456" i="1"/>
  <c r="V455" i="1"/>
  <c r="U455" i="1"/>
  <c r="T455" i="1"/>
  <c r="O455" i="1"/>
  <c r="P455" i="1" s="1"/>
  <c r="Q455" i="1" s="1"/>
  <c r="L455" i="1"/>
  <c r="K455" i="1"/>
  <c r="J455" i="1"/>
  <c r="I455" i="1"/>
  <c r="H455" i="1"/>
  <c r="G455" i="1"/>
  <c r="F455" i="1"/>
  <c r="E455" i="1"/>
  <c r="V454" i="1"/>
  <c r="U454" i="1"/>
  <c r="T454" i="1"/>
  <c r="R454" i="1"/>
  <c r="S454" i="1" s="1"/>
  <c r="Q454" i="1"/>
  <c r="P454" i="1"/>
  <c r="O454" i="1"/>
  <c r="N454" i="1"/>
  <c r="M454" i="1"/>
  <c r="L454" i="1"/>
  <c r="K454" i="1"/>
  <c r="J454" i="1"/>
  <c r="H454" i="1"/>
  <c r="I454" i="1" s="1"/>
  <c r="G454" i="1"/>
  <c r="F454" i="1"/>
  <c r="E454" i="1"/>
  <c r="V453" i="1"/>
  <c r="U453" i="1"/>
  <c r="T453" i="1"/>
  <c r="O453" i="1"/>
  <c r="P453" i="1" s="1"/>
  <c r="Q453" i="1" s="1"/>
  <c r="K453" i="1"/>
  <c r="M453" i="1" s="1"/>
  <c r="N453" i="1" s="1"/>
  <c r="J453" i="1"/>
  <c r="I453" i="1"/>
  <c r="H453" i="1"/>
  <c r="G453" i="1"/>
  <c r="F453" i="1"/>
  <c r="E453" i="1"/>
  <c r="V452" i="1"/>
  <c r="U452" i="1"/>
  <c r="T452" i="1"/>
  <c r="O452" i="1"/>
  <c r="P452" i="1" s="1"/>
  <c r="Q452" i="1" s="1"/>
  <c r="N452" i="1"/>
  <c r="K452" i="1"/>
  <c r="M452" i="1" s="1"/>
  <c r="J452" i="1"/>
  <c r="I452" i="1"/>
  <c r="H452" i="1"/>
  <c r="G452" i="1"/>
  <c r="F452" i="1"/>
  <c r="E452" i="1"/>
  <c r="V451" i="1"/>
  <c r="U451" i="1"/>
  <c r="T451" i="1"/>
  <c r="Q451" i="1"/>
  <c r="O451" i="1"/>
  <c r="P451" i="1" s="1"/>
  <c r="K451" i="1"/>
  <c r="M451" i="1" s="1"/>
  <c r="N451" i="1" s="1"/>
  <c r="J451" i="1"/>
  <c r="H451" i="1"/>
  <c r="I451" i="1" s="1"/>
  <c r="G451" i="1"/>
  <c r="F451" i="1"/>
  <c r="E451" i="1"/>
  <c r="V450" i="1"/>
  <c r="U450" i="1"/>
  <c r="T450" i="1"/>
  <c r="P450" i="1"/>
  <c r="Q450" i="1" s="1"/>
  <c r="O450" i="1"/>
  <c r="K450" i="1"/>
  <c r="J450" i="1"/>
  <c r="H450" i="1"/>
  <c r="I450" i="1" s="1"/>
  <c r="G450" i="1"/>
  <c r="F450" i="1"/>
  <c r="E450" i="1"/>
  <c r="V449" i="1"/>
  <c r="U449" i="1"/>
  <c r="T449" i="1"/>
  <c r="R449" i="1"/>
  <c r="S449" i="1" s="1"/>
  <c r="Q449" i="1"/>
  <c r="O449" i="1"/>
  <c r="P449" i="1" s="1"/>
  <c r="L449" i="1"/>
  <c r="K449" i="1"/>
  <c r="M449" i="1" s="1"/>
  <c r="N449" i="1" s="1"/>
  <c r="J449" i="1"/>
  <c r="H449" i="1"/>
  <c r="I449" i="1" s="1"/>
  <c r="G449" i="1"/>
  <c r="F449" i="1"/>
  <c r="E449" i="1"/>
  <c r="V448" i="1"/>
  <c r="U448" i="1"/>
  <c r="T448" i="1"/>
  <c r="O448" i="1"/>
  <c r="P448" i="1" s="1"/>
  <c r="Q448" i="1" s="1"/>
  <c r="M448" i="1"/>
  <c r="N448" i="1" s="1"/>
  <c r="K448" i="1"/>
  <c r="R448" i="1" s="1"/>
  <c r="S448" i="1" s="1"/>
  <c r="J448" i="1"/>
  <c r="H448" i="1"/>
  <c r="I448" i="1" s="1"/>
  <c r="G448" i="1"/>
  <c r="F448" i="1"/>
  <c r="E448" i="1"/>
  <c r="V447" i="1"/>
  <c r="U447" i="1"/>
  <c r="T447" i="1"/>
  <c r="O447" i="1"/>
  <c r="P447" i="1" s="1"/>
  <c r="Q447" i="1" s="1"/>
  <c r="N447" i="1"/>
  <c r="L447" i="1"/>
  <c r="K447" i="1"/>
  <c r="M447" i="1" s="1"/>
  <c r="J447" i="1"/>
  <c r="I447" i="1"/>
  <c r="H447" i="1"/>
  <c r="G447" i="1"/>
  <c r="F447" i="1"/>
  <c r="E447" i="1"/>
  <c r="V446" i="1"/>
  <c r="U446" i="1"/>
  <c r="T446" i="1"/>
  <c r="R446" i="1"/>
  <c r="S446" i="1" s="1"/>
  <c r="Q446" i="1"/>
  <c r="P446" i="1"/>
  <c r="O446" i="1"/>
  <c r="L446" i="1"/>
  <c r="K446" i="1"/>
  <c r="M446" i="1" s="1"/>
  <c r="N446" i="1" s="1"/>
  <c r="J446" i="1"/>
  <c r="H446" i="1"/>
  <c r="I446" i="1" s="1"/>
  <c r="G446" i="1"/>
  <c r="F446" i="1"/>
  <c r="E446" i="1"/>
  <c r="V445" i="1"/>
  <c r="U445" i="1"/>
  <c r="T445" i="1"/>
  <c r="O445" i="1"/>
  <c r="P445" i="1" s="1"/>
  <c r="Q445" i="1" s="1"/>
  <c r="K445" i="1"/>
  <c r="M445" i="1" s="1"/>
  <c r="N445" i="1" s="1"/>
  <c r="J445" i="1"/>
  <c r="I445" i="1"/>
  <c r="H445" i="1"/>
  <c r="G445" i="1"/>
  <c r="F445" i="1"/>
  <c r="E445" i="1"/>
  <c r="V444" i="1"/>
  <c r="U444" i="1"/>
  <c r="T444" i="1"/>
  <c r="O444" i="1"/>
  <c r="P444" i="1" s="1"/>
  <c r="Q444" i="1" s="1"/>
  <c r="N444" i="1"/>
  <c r="K444" i="1"/>
  <c r="M444" i="1" s="1"/>
  <c r="J444" i="1"/>
  <c r="H444" i="1"/>
  <c r="I444" i="1" s="1"/>
  <c r="G444" i="1"/>
  <c r="F444" i="1"/>
  <c r="E444" i="1"/>
  <c r="V443" i="1"/>
  <c r="U443" i="1"/>
  <c r="T443" i="1"/>
  <c r="O443" i="1"/>
  <c r="P443" i="1" s="1"/>
  <c r="Q443" i="1" s="1"/>
  <c r="N443" i="1"/>
  <c r="L443" i="1"/>
  <c r="K443" i="1"/>
  <c r="M443" i="1" s="1"/>
  <c r="J443" i="1"/>
  <c r="H443" i="1"/>
  <c r="I443" i="1" s="1"/>
  <c r="G443" i="1"/>
  <c r="F443" i="1"/>
  <c r="E443" i="1"/>
  <c r="V442" i="1"/>
  <c r="U442" i="1"/>
  <c r="T442" i="1"/>
  <c r="R442" i="1"/>
  <c r="S442" i="1" s="1"/>
  <c r="O442" i="1"/>
  <c r="P442" i="1" s="1"/>
  <c r="Q442" i="1" s="1"/>
  <c r="M442" i="1"/>
  <c r="N442" i="1" s="1"/>
  <c r="L442" i="1"/>
  <c r="K442" i="1"/>
  <c r="J442" i="1"/>
  <c r="I442" i="1"/>
  <c r="H442" i="1"/>
  <c r="G442" i="1"/>
  <c r="F442" i="1"/>
  <c r="E442" i="1"/>
  <c r="V441" i="1"/>
  <c r="U441" i="1"/>
  <c r="T441" i="1"/>
  <c r="R441" i="1"/>
  <c r="S441" i="1" s="1"/>
  <c r="O441" i="1"/>
  <c r="P441" i="1" s="1"/>
  <c r="Q441" i="1" s="1"/>
  <c r="K441" i="1"/>
  <c r="M441" i="1" s="1"/>
  <c r="N441" i="1" s="1"/>
  <c r="J441" i="1"/>
  <c r="H441" i="1"/>
  <c r="I441" i="1" s="1"/>
  <c r="G441" i="1"/>
  <c r="F441" i="1"/>
  <c r="E441" i="1"/>
  <c r="V440" i="1"/>
  <c r="U440" i="1"/>
  <c r="T440" i="1"/>
  <c r="P440" i="1"/>
  <c r="Q440" i="1" s="1"/>
  <c r="O440" i="1"/>
  <c r="K440" i="1"/>
  <c r="R440" i="1" s="1"/>
  <c r="S440" i="1" s="1"/>
  <c r="J440" i="1"/>
  <c r="I440" i="1"/>
  <c r="H440" i="1"/>
  <c r="G440" i="1"/>
  <c r="F440" i="1"/>
  <c r="E440" i="1"/>
  <c r="V439" i="1"/>
  <c r="U439" i="1"/>
  <c r="T439" i="1"/>
  <c r="R439" i="1"/>
  <c r="S439" i="1" s="1"/>
  <c r="P439" i="1"/>
  <c r="Q439" i="1" s="1"/>
  <c r="O439" i="1"/>
  <c r="L439" i="1"/>
  <c r="K439" i="1"/>
  <c r="M439" i="1" s="1"/>
  <c r="N439" i="1" s="1"/>
  <c r="J439" i="1"/>
  <c r="H439" i="1"/>
  <c r="I439" i="1" s="1"/>
  <c r="G439" i="1"/>
  <c r="F439" i="1"/>
  <c r="E439" i="1"/>
  <c r="V438" i="1"/>
  <c r="U438" i="1"/>
  <c r="T438" i="1"/>
  <c r="O438" i="1"/>
  <c r="P438" i="1" s="1"/>
  <c r="Q438" i="1" s="1"/>
  <c r="K438" i="1"/>
  <c r="R438" i="1" s="1"/>
  <c r="S438" i="1" s="1"/>
  <c r="J438" i="1"/>
  <c r="H438" i="1"/>
  <c r="I438" i="1" s="1"/>
  <c r="G438" i="1"/>
  <c r="F438" i="1"/>
  <c r="E438" i="1"/>
  <c r="V437" i="1"/>
  <c r="U437" i="1"/>
  <c r="T437" i="1"/>
  <c r="O437" i="1"/>
  <c r="P437" i="1" s="1"/>
  <c r="Q437" i="1" s="1"/>
  <c r="N437" i="1"/>
  <c r="L437" i="1"/>
  <c r="K437" i="1"/>
  <c r="M437" i="1" s="1"/>
  <c r="J437" i="1"/>
  <c r="H437" i="1"/>
  <c r="I437" i="1" s="1"/>
  <c r="G437" i="1"/>
  <c r="F437" i="1"/>
  <c r="E437" i="1"/>
  <c r="V436" i="1"/>
  <c r="U436" i="1"/>
  <c r="T436" i="1"/>
  <c r="R436" i="1"/>
  <c r="S436" i="1" s="1"/>
  <c r="O436" i="1"/>
  <c r="P436" i="1" s="1"/>
  <c r="Q436" i="1" s="1"/>
  <c r="K436" i="1"/>
  <c r="M436" i="1" s="1"/>
  <c r="N436" i="1" s="1"/>
  <c r="J436" i="1"/>
  <c r="H436" i="1"/>
  <c r="I436" i="1" s="1"/>
  <c r="G436" i="1"/>
  <c r="F436" i="1"/>
  <c r="E436" i="1"/>
  <c r="V435" i="1"/>
  <c r="U435" i="1"/>
  <c r="T435" i="1"/>
  <c r="O435" i="1"/>
  <c r="P435" i="1" s="1"/>
  <c r="Q435" i="1" s="1"/>
  <c r="K435" i="1"/>
  <c r="J435" i="1"/>
  <c r="H435" i="1"/>
  <c r="I435" i="1" s="1"/>
  <c r="G435" i="1"/>
  <c r="F435" i="1"/>
  <c r="E435" i="1"/>
  <c r="V434" i="1"/>
  <c r="U434" i="1"/>
  <c r="T434" i="1"/>
  <c r="R434" i="1"/>
  <c r="S434" i="1" s="1"/>
  <c r="P434" i="1"/>
  <c r="Q434" i="1" s="1"/>
  <c r="O434" i="1"/>
  <c r="M434" i="1"/>
  <c r="N434" i="1" s="1"/>
  <c r="K434" i="1"/>
  <c r="L434" i="1" s="1"/>
  <c r="J434" i="1"/>
  <c r="I434" i="1"/>
  <c r="H434" i="1"/>
  <c r="G434" i="1"/>
  <c r="F434" i="1"/>
  <c r="E434" i="1"/>
  <c r="V433" i="1"/>
  <c r="U433" i="1"/>
  <c r="T433" i="1"/>
  <c r="O433" i="1"/>
  <c r="P433" i="1" s="1"/>
  <c r="Q433" i="1" s="1"/>
  <c r="K433" i="1"/>
  <c r="M433" i="1" s="1"/>
  <c r="N433" i="1" s="1"/>
  <c r="J433" i="1"/>
  <c r="I433" i="1"/>
  <c r="H433" i="1"/>
  <c r="G433" i="1"/>
  <c r="F433" i="1"/>
  <c r="E433" i="1"/>
  <c r="V432" i="1"/>
  <c r="U432" i="1"/>
  <c r="T432" i="1"/>
  <c r="O432" i="1"/>
  <c r="P432" i="1" s="1"/>
  <c r="Q432" i="1" s="1"/>
  <c r="K432" i="1"/>
  <c r="M432" i="1" s="1"/>
  <c r="N432" i="1" s="1"/>
  <c r="J432" i="1"/>
  <c r="H432" i="1"/>
  <c r="I432" i="1" s="1"/>
  <c r="G432" i="1"/>
  <c r="F432" i="1"/>
  <c r="E432" i="1"/>
  <c r="V431" i="1"/>
  <c r="U431" i="1"/>
  <c r="T431" i="1"/>
  <c r="O431" i="1"/>
  <c r="P431" i="1" s="1"/>
  <c r="Q431" i="1" s="1"/>
  <c r="N431" i="1"/>
  <c r="L431" i="1"/>
  <c r="K431" i="1"/>
  <c r="M431" i="1" s="1"/>
  <c r="J431" i="1"/>
  <c r="H431" i="1"/>
  <c r="I431" i="1" s="1"/>
  <c r="G431" i="1"/>
  <c r="F431" i="1"/>
  <c r="E431" i="1"/>
  <c r="V430" i="1"/>
  <c r="U430" i="1"/>
  <c r="T430" i="1"/>
  <c r="R430" i="1"/>
  <c r="S430" i="1" s="1"/>
  <c r="O430" i="1"/>
  <c r="P430" i="1" s="1"/>
  <c r="Q430" i="1" s="1"/>
  <c r="M430" i="1"/>
  <c r="N430" i="1" s="1"/>
  <c r="L430" i="1"/>
  <c r="K430" i="1"/>
  <c r="J430" i="1"/>
  <c r="I430" i="1"/>
  <c r="H430" i="1"/>
  <c r="G430" i="1"/>
  <c r="F430" i="1"/>
  <c r="E430" i="1"/>
  <c r="V429" i="1"/>
  <c r="U429" i="1"/>
  <c r="T429" i="1"/>
  <c r="R429" i="1"/>
  <c r="S429" i="1" s="1"/>
  <c r="O429" i="1"/>
  <c r="P429" i="1" s="1"/>
  <c r="Q429" i="1" s="1"/>
  <c r="K429" i="1"/>
  <c r="M429" i="1" s="1"/>
  <c r="N429" i="1" s="1"/>
  <c r="J429" i="1"/>
  <c r="H429" i="1"/>
  <c r="I429" i="1" s="1"/>
  <c r="G429" i="1"/>
  <c r="F429" i="1"/>
  <c r="E429" i="1"/>
  <c r="V428" i="1"/>
  <c r="U428" i="1"/>
  <c r="T428" i="1"/>
  <c r="P428" i="1"/>
  <c r="Q428" i="1" s="1"/>
  <c r="O428" i="1"/>
  <c r="K428" i="1"/>
  <c r="R428" i="1" s="1"/>
  <c r="S428" i="1" s="1"/>
  <c r="J428" i="1"/>
  <c r="I428" i="1"/>
  <c r="H428" i="1"/>
  <c r="G428" i="1"/>
  <c r="F428" i="1"/>
  <c r="E428" i="1"/>
  <c r="V427" i="1"/>
  <c r="U427" i="1"/>
  <c r="T427" i="1"/>
  <c r="R427" i="1"/>
  <c r="S427" i="1" s="1"/>
  <c r="P427" i="1"/>
  <c r="Q427" i="1" s="1"/>
  <c r="O427" i="1"/>
  <c r="L427" i="1"/>
  <c r="K427" i="1"/>
  <c r="M427" i="1" s="1"/>
  <c r="N427" i="1" s="1"/>
  <c r="J427" i="1"/>
  <c r="H427" i="1"/>
  <c r="I427" i="1" s="1"/>
  <c r="G427" i="1"/>
  <c r="F427" i="1"/>
  <c r="E427" i="1"/>
  <c r="V426" i="1"/>
  <c r="U426" i="1"/>
  <c r="T426" i="1"/>
  <c r="O426" i="1"/>
  <c r="P426" i="1" s="1"/>
  <c r="Q426" i="1" s="1"/>
  <c r="K426" i="1"/>
  <c r="R426" i="1" s="1"/>
  <c r="S426" i="1" s="1"/>
  <c r="J426" i="1"/>
  <c r="H426" i="1"/>
  <c r="I426" i="1" s="1"/>
  <c r="G426" i="1"/>
  <c r="F426" i="1"/>
  <c r="E426" i="1"/>
  <c r="V425" i="1"/>
  <c r="U425" i="1"/>
  <c r="T425" i="1"/>
  <c r="O425" i="1"/>
  <c r="P425" i="1" s="1"/>
  <c r="Q425" i="1" s="1"/>
  <c r="N425" i="1"/>
  <c r="K425" i="1"/>
  <c r="M425" i="1" s="1"/>
  <c r="J425" i="1"/>
  <c r="H425" i="1"/>
  <c r="I425" i="1" s="1"/>
  <c r="G425" i="1"/>
  <c r="F425" i="1"/>
  <c r="E425" i="1"/>
  <c r="V424" i="1"/>
  <c r="U424" i="1"/>
  <c r="T424" i="1"/>
  <c r="R424" i="1"/>
  <c r="S424" i="1" s="1"/>
  <c r="O424" i="1"/>
  <c r="P424" i="1" s="1"/>
  <c r="Q424" i="1" s="1"/>
  <c r="K424" i="1"/>
  <c r="M424" i="1" s="1"/>
  <c r="N424" i="1" s="1"/>
  <c r="J424" i="1"/>
  <c r="H424" i="1"/>
  <c r="I424" i="1" s="1"/>
  <c r="G424" i="1"/>
  <c r="F424" i="1"/>
  <c r="E424" i="1"/>
  <c r="V423" i="1"/>
  <c r="U423" i="1"/>
  <c r="T423" i="1"/>
  <c r="O423" i="1"/>
  <c r="P423" i="1" s="1"/>
  <c r="Q423" i="1" s="1"/>
  <c r="K423" i="1"/>
  <c r="J423" i="1"/>
  <c r="H423" i="1"/>
  <c r="I423" i="1" s="1"/>
  <c r="G423" i="1"/>
  <c r="F423" i="1"/>
  <c r="E423" i="1"/>
  <c r="V422" i="1"/>
  <c r="U422" i="1"/>
  <c r="T422" i="1"/>
  <c r="R422" i="1"/>
  <c r="S422" i="1" s="1"/>
  <c r="P422" i="1"/>
  <c r="Q422" i="1" s="1"/>
  <c r="O422" i="1"/>
  <c r="M422" i="1"/>
  <c r="N422" i="1" s="1"/>
  <c r="K422" i="1"/>
  <c r="L422" i="1" s="1"/>
  <c r="J422" i="1"/>
  <c r="I422" i="1"/>
  <c r="H422" i="1"/>
  <c r="G422" i="1"/>
  <c r="F422" i="1"/>
  <c r="E422" i="1"/>
  <c r="V421" i="1"/>
  <c r="U421" i="1"/>
  <c r="T421" i="1"/>
  <c r="O421" i="1"/>
  <c r="P421" i="1" s="1"/>
  <c r="Q421" i="1" s="1"/>
  <c r="K421" i="1"/>
  <c r="M421" i="1" s="1"/>
  <c r="N421" i="1" s="1"/>
  <c r="J421" i="1"/>
  <c r="I421" i="1"/>
  <c r="H421" i="1"/>
  <c r="G421" i="1"/>
  <c r="F421" i="1"/>
  <c r="E421" i="1"/>
  <c r="V420" i="1"/>
  <c r="U420" i="1"/>
  <c r="T420" i="1"/>
  <c r="O420" i="1"/>
  <c r="P420" i="1" s="1"/>
  <c r="Q420" i="1" s="1"/>
  <c r="K420" i="1"/>
  <c r="M420" i="1" s="1"/>
  <c r="N420" i="1" s="1"/>
  <c r="J420" i="1"/>
  <c r="H420" i="1"/>
  <c r="I420" i="1" s="1"/>
  <c r="G420" i="1"/>
  <c r="F420" i="1"/>
  <c r="E420" i="1"/>
  <c r="V419" i="1"/>
  <c r="U419" i="1"/>
  <c r="T419" i="1"/>
  <c r="O419" i="1"/>
  <c r="P419" i="1" s="1"/>
  <c r="Q419" i="1" s="1"/>
  <c r="N419" i="1"/>
  <c r="L419" i="1"/>
  <c r="K419" i="1"/>
  <c r="M419" i="1" s="1"/>
  <c r="J419" i="1"/>
  <c r="H419" i="1"/>
  <c r="I419" i="1" s="1"/>
  <c r="G419" i="1"/>
  <c r="F419" i="1"/>
  <c r="E419" i="1"/>
  <c r="V418" i="1"/>
  <c r="U418" i="1"/>
  <c r="T418" i="1"/>
  <c r="R418" i="1"/>
  <c r="S418" i="1" s="1"/>
  <c r="O418" i="1"/>
  <c r="P418" i="1" s="1"/>
  <c r="Q418" i="1" s="1"/>
  <c r="M418" i="1"/>
  <c r="N418" i="1" s="1"/>
  <c r="L418" i="1"/>
  <c r="K418" i="1"/>
  <c r="J418" i="1"/>
  <c r="I418" i="1"/>
  <c r="H418" i="1"/>
  <c r="G418" i="1"/>
  <c r="F418" i="1"/>
  <c r="E418" i="1"/>
  <c r="V417" i="1"/>
  <c r="U417" i="1"/>
  <c r="T417" i="1"/>
  <c r="R417" i="1"/>
  <c r="S417" i="1" s="1"/>
  <c r="O417" i="1"/>
  <c r="P417" i="1" s="1"/>
  <c r="Q417" i="1" s="1"/>
  <c r="K417" i="1"/>
  <c r="M417" i="1" s="1"/>
  <c r="N417" i="1" s="1"/>
  <c r="J417" i="1"/>
  <c r="H417" i="1"/>
  <c r="I417" i="1" s="1"/>
  <c r="G417" i="1"/>
  <c r="F417" i="1"/>
  <c r="E417" i="1"/>
  <c r="V416" i="1"/>
  <c r="U416" i="1"/>
  <c r="T416" i="1"/>
  <c r="P416" i="1"/>
  <c r="Q416" i="1" s="1"/>
  <c r="O416" i="1"/>
  <c r="K416" i="1"/>
  <c r="J416" i="1"/>
  <c r="H416" i="1"/>
  <c r="I416" i="1" s="1"/>
  <c r="G416" i="1"/>
  <c r="F416" i="1"/>
  <c r="E416" i="1"/>
  <c r="V415" i="1"/>
  <c r="U415" i="1"/>
  <c r="T415" i="1"/>
  <c r="R415" i="1"/>
  <c r="S415" i="1" s="1"/>
  <c r="Q415" i="1"/>
  <c r="P415" i="1"/>
  <c r="O415" i="1"/>
  <c r="L415" i="1"/>
  <c r="K415" i="1"/>
  <c r="M415" i="1" s="1"/>
  <c r="N415" i="1" s="1"/>
  <c r="J415" i="1"/>
  <c r="H415" i="1"/>
  <c r="I415" i="1" s="1"/>
  <c r="G415" i="1"/>
  <c r="F415" i="1"/>
  <c r="E415" i="1"/>
  <c r="V414" i="1"/>
  <c r="U414" i="1"/>
  <c r="T414" i="1"/>
  <c r="O414" i="1"/>
  <c r="P414" i="1" s="1"/>
  <c r="Q414" i="1" s="1"/>
  <c r="K414" i="1"/>
  <c r="R414" i="1" s="1"/>
  <c r="S414" i="1" s="1"/>
  <c r="J414" i="1"/>
  <c r="I414" i="1"/>
  <c r="H414" i="1"/>
  <c r="G414" i="1"/>
  <c r="F414" i="1"/>
  <c r="E414" i="1"/>
  <c r="V413" i="1"/>
  <c r="U413" i="1"/>
  <c r="T413" i="1"/>
  <c r="S413" i="1"/>
  <c r="R413" i="1"/>
  <c r="O413" i="1"/>
  <c r="P413" i="1" s="1"/>
  <c r="Q413" i="1" s="1"/>
  <c r="N413" i="1"/>
  <c r="K413" i="1"/>
  <c r="M413" i="1" s="1"/>
  <c r="J413" i="1"/>
  <c r="H413" i="1"/>
  <c r="I413" i="1" s="1"/>
  <c r="G413" i="1"/>
  <c r="F413" i="1"/>
  <c r="E413" i="1"/>
  <c r="V412" i="1"/>
  <c r="U412" i="1"/>
  <c r="T412" i="1"/>
  <c r="R412" i="1"/>
  <c r="S412" i="1" s="1"/>
  <c r="O412" i="1"/>
  <c r="P412" i="1" s="1"/>
  <c r="Q412" i="1" s="1"/>
  <c r="K412" i="1"/>
  <c r="M412" i="1" s="1"/>
  <c r="N412" i="1" s="1"/>
  <c r="J412" i="1"/>
  <c r="H412" i="1"/>
  <c r="I412" i="1" s="1"/>
  <c r="G412" i="1"/>
  <c r="F412" i="1"/>
  <c r="E412" i="1"/>
  <c r="V411" i="1"/>
  <c r="U411" i="1"/>
  <c r="T411" i="1"/>
  <c r="O411" i="1"/>
  <c r="P411" i="1" s="1"/>
  <c r="Q411" i="1" s="1"/>
  <c r="L411" i="1"/>
  <c r="K411" i="1"/>
  <c r="J411" i="1"/>
  <c r="H411" i="1"/>
  <c r="I411" i="1" s="1"/>
  <c r="G411" i="1"/>
  <c r="F411" i="1"/>
  <c r="E411" i="1"/>
  <c r="V410" i="1"/>
  <c r="U410" i="1"/>
  <c r="T410" i="1"/>
  <c r="R410" i="1"/>
  <c r="S410" i="1" s="1"/>
  <c r="P410" i="1"/>
  <c r="Q410" i="1" s="1"/>
  <c r="O410" i="1"/>
  <c r="M410" i="1"/>
  <c r="N410" i="1" s="1"/>
  <c r="K410" i="1"/>
  <c r="L410" i="1" s="1"/>
  <c r="J410" i="1"/>
  <c r="I410" i="1"/>
  <c r="H410" i="1"/>
  <c r="G410" i="1"/>
  <c r="F410" i="1"/>
  <c r="E410" i="1"/>
  <c r="V409" i="1"/>
  <c r="U409" i="1"/>
  <c r="T409" i="1"/>
  <c r="O409" i="1"/>
  <c r="P409" i="1" s="1"/>
  <c r="Q409" i="1" s="1"/>
  <c r="K409" i="1"/>
  <c r="J409" i="1"/>
  <c r="I409" i="1"/>
  <c r="H409" i="1"/>
  <c r="G409" i="1"/>
  <c r="F409" i="1"/>
  <c r="E409" i="1"/>
  <c r="V408" i="1"/>
  <c r="U408" i="1"/>
  <c r="T408" i="1"/>
  <c r="R408" i="1"/>
  <c r="S408" i="1" s="1"/>
  <c r="P408" i="1"/>
  <c r="Q408" i="1" s="1"/>
  <c r="O408" i="1"/>
  <c r="M408" i="1"/>
  <c r="N408" i="1" s="1"/>
  <c r="L408" i="1"/>
  <c r="K408" i="1"/>
  <c r="J408" i="1"/>
  <c r="H408" i="1"/>
  <c r="I408" i="1" s="1"/>
  <c r="G408" i="1"/>
  <c r="F408" i="1"/>
  <c r="E408" i="1"/>
  <c r="V407" i="1"/>
  <c r="U407" i="1"/>
  <c r="T407" i="1"/>
  <c r="R407" i="1"/>
  <c r="S407" i="1" s="1"/>
  <c r="O407" i="1"/>
  <c r="P407" i="1" s="1"/>
  <c r="Q407" i="1" s="1"/>
  <c r="K407" i="1"/>
  <c r="J407" i="1"/>
  <c r="I407" i="1"/>
  <c r="H407" i="1"/>
  <c r="G407" i="1"/>
  <c r="F407" i="1"/>
  <c r="E407" i="1"/>
  <c r="V406" i="1"/>
  <c r="U406" i="1"/>
  <c r="T406" i="1"/>
  <c r="R406" i="1"/>
  <c r="S406" i="1" s="1"/>
  <c r="O406" i="1"/>
  <c r="P406" i="1" s="1"/>
  <c r="Q406" i="1" s="1"/>
  <c r="N406" i="1"/>
  <c r="M406" i="1"/>
  <c r="L406" i="1"/>
  <c r="K406" i="1"/>
  <c r="J406" i="1"/>
  <c r="H406" i="1"/>
  <c r="I406" i="1" s="1"/>
  <c r="G406" i="1"/>
  <c r="F406" i="1"/>
  <c r="E406" i="1"/>
  <c r="V405" i="1"/>
  <c r="U405" i="1"/>
  <c r="T405" i="1"/>
  <c r="O405" i="1"/>
  <c r="P405" i="1" s="1"/>
  <c r="Q405" i="1" s="1"/>
  <c r="N405" i="1"/>
  <c r="L405" i="1"/>
  <c r="K405" i="1"/>
  <c r="M405" i="1" s="1"/>
  <c r="J405" i="1"/>
  <c r="I405" i="1"/>
  <c r="H405" i="1"/>
  <c r="G405" i="1"/>
  <c r="F405" i="1"/>
  <c r="E405" i="1"/>
  <c r="V404" i="1"/>
  <c r="U404" i="1"/>
  <c r="T404" i="1"/>
  <c r="R404" i="1"/>
  <c r="S404" i="1" s="1"/>
  <c r="O404" i="1"/>
  <c r="P404" i="1" s="1"/>
  <c r="Q404" i="1" s="1"/>
  <c r="N404" i="1"/>
  <c r="M404" i="1"/>
  <c r="L404" i="1"/>
  <c r="K404" i="1"/>
  <c r="J404" i="1"/>
  <c r="I404" i="1"/>
  <c r="H404" i="1"/>
  <c r="G404" i="1"/>
  <c r="F404" i="1"/>
  <c r="E404" i="1"/>
  <c r="V403" i="1"/>
  <c r="U403" i="1"/>
  <c r="T403" i="1"/>
  <c r="R403" i="1"/>
  <c r="S403" i="1" s="1"/>
  <c r="O403" i="1"/>
  <c r="P403" i="1" s="1"/>
  <c r="Q403" i="1" s="1"/>
  <c r="N403" i="1"/>
  <c r="L403" i="1"/>
  <c r="K403" i="1"/>
  <c r="M403" i="1" s="1"/>
  <c r="J403" i="1"/>
  <c r="I403" i="1"/>
  <c r="H403" i="1"/>
  <c r="G403" i="1"/>
  <c r="F403" i="1"/>
  <c r="E403" i="1"/>
  <c r="V402" i="1"/>
  <c r="U402" i="1"/>
  <c r="T402" i="1"/>
  <c r="R402" i="1"/>
  <c r="S402" i="1" s="1"/>
  <c r="Q402" i="1"/>
  <c r="P402" i="1"/>
  <c r="O402" i="1"/>
  <c r="N402" i="1"/>
  <c r="M402" i="1"/>
  <c r="L402" i="1"/>
  <c r="K402" i="1"/>
  <c r="J402" i="1"/>
  <c r="H402" i="1"/>
  <c r="I402" i="1" s="1"/>
  <c r="G402" i="1"/>
  <c r="F402" i="1"/>
  <c r="E402" i="1"/>
  <c r="V401" i="1"/>
  <c r="U401" i="1"/>
  <c r="T401" i="1"/>
  <c r="R401" i="1"/>
  <c r="S401" i="1" s="1"/>
  <c r="O401" i="1"/>
  <c r="P401" i="1" s="1"/>
  <c r="Q401" i="1" s="1"/>
  <c r="L401" i="1"/>
  <c r="K401" i="1"/>
  <c r="M401" i="1" s="1"/>
  <c r="N401" i="1" s="1"/>
  <c r="J401" i="1"/>
  <c r="H401" i="1"/>
  <c r="I401" i="1" s="1"/>
  <c r="G401" i="1"/>
  <c r="F401" i="1"/>
  <c r="E401" i="1"/>
  <c r="V400" i="1"/>
  <c r="U400" i="1"/>
  <c r="T400" i="1"/>
  <c r="R400" i="1"/>
  <c r="S400" i="1" s="1"/>
  <c r="O400" i="1"/>
  <c r="P400" i="1" s="1"/>
  <c r="Q400" i="1" s="1"/>
  <c r="N400" i="1"/>
  <c r="M400" i="1"/>
  <c r="L400" i="1"/>
  <c r="K400" i="1"/>
  <c r="J400" i="1"/>
  <c r="H400" i="1"/>
  <c r="I400" i="1" s="1"/>
  <c r="G400" i="1"/>
  <c r="F400" i="1"/>
  <c r="E400" i="1"/>
  <c r="V399" i="1"/>
  <c r="U399" i="1"/>
  <c r="T399" i="1"/>
  <c r="R399" i="1"/>
  <c r="S399" i="1" s="1"/>
  <c r="O399" i="1"/>
  <c r="P399" i="1" s="1"/>
  <c r="Q399" i="1" s="1"/>
  <c r="K399" i="1"/>
  <c r="M399" i="1" s="1"/>
  <c r="N399" i="1" s="1"/>
  <c r="J399" i="1"/>
  <c r="I399" i="1"/>
  <c r="H399" i="1"/>
  <c r="G399" i="1"/>
  <c r="F399" i="1"/>
  <c r="E399" i="1"/>
  <c r="V398" i="1"/>
  <c r="U398" i="1"/>
  <c r="T398" i="1"/>
  <c r="R398" i="1"/>
  <c r="S398" i="1" s="1"/>
  <c r="O398" i="1"/>
  <c r="P398" i="1" s="1"/>
  <c r="Q398" i="1" s="1"/>
  <c r="N398" i="1"/>
  <c r="M398" i="1"/>
  <c r="L398" i="1"/>
  <c r="K398" i="1"/>
  <c r="J398" i="1"/>
  <c r="H398" i="1"/>
  <c r="I398" i="1" s="1"/>
  <c r="G398" i="1"/>
  <c r="F398" i="1"/>
  <c r="E398" i="1"/>
  <c r="V397" i="1"/>
  <c r="U397" i="1"/>
  <c r="T397" i="1"/>
  <c r="O397" i="1"/>
  <c r="P397" i="1" s="1"/>
  <c r="Q397" i="1" s="1"/>
  <c r="L397" i="1"/>
  <c r="K397" i="1"/>
  <c r="M397" i="1" s="1"/>
  <c r="N397" i="1" s="1"/>
  <c r="J397" i="1"/>
  <c r="H397" i="1"/>
  <c r="I397" i="1" s="1"/>
  <c r="G397" i="1"/>
  <c r="F397" i="1"/>
  <c r="E397" i="1"/>
  <c r="V396" i="1"/>
  <c r="U396" i="1"/>
  <c r="T396" i="1"/>
  <c r="R396" i="1"/>
  <c r="S396" i="1" s="1"/>
  <c r="O396" i="1"/>
  <c r="P396" i="1" s="1"/>
  <c r="Q396" i="1" s="1"/>
  <c r="N396" i="1"/>
  <c r="M396" i="1"/>
  <c r="L396" i="1"/>
  <c r="K396" i="1"/>
  <c r="J396" i="1"/>
  <c r="I396" i="1"/>
  <c r="H396" i="1"/>
  <c r="G396" i="1"/>
  <c r="F396" i="1"/>
  <c r="E396" i="1"/>
  <c r="V395" i="1"/>
  <c r="U395" i="1"/>
  <c r="T395" i="1"/>
  <c r="O395" i="1"/>
  <c r="P395" i="1" s="1"/>
  <c r="Q395" i="1" s="1"/>
  <c r="L395" i="1"/>
  <c r="K395" i="1"/>
  <c r="M395" i="1" s="1"/>
  <c r="N395" i="1" s="1"/>
  <c r="J395" i="1"/>
  <c r="I395" i="1"/>
  <c r="H395" i="1"/>
  <c r="G395" i="1"/>
  <c r="F395" i="1"/>
  <c r="E395" i="1"/>
  <c r="V394" i="1"/>
  <c r="U394" i="1"/>
  <c r="T394" i="1"/>
  <c r="R394" i="1"/>
  <c r="S394" i="1" s="1"/>
  <c r="Q394" i="1"/>
  <c r="P394" i="1"/>
  <c r="O394" i="1"/>
  <c r="N394" i="1"/>
  <c r="M394" i="1"/>
  <c r="L394" i="1"/>
  <c r="K394" i="1"/>
  <c r="J394" i="1"/>
  <c r="H394" i="1"/>
  <c r="I394" i="1" s="1"/>
  <c r="G394" i="1"/>
  <c r="F394" i="1"/>
  <c r="E394" i="1"/>
  <c r="V393" i="1"/>
  <c r="U393" i="1"/>
  <c r="T393" i="1"/>
  <c r="R393" i="1"/>
  <c r="S393" i="1" s="1"/>
  <c r="O393" i="1"/>
  <c r="P393" i="1" s="1"/>
  <c r="Q393" i="1" s="1"/>
  <c r="N393" i="1"/>
  <c r="L393" i="1"/>
  <c r="K393" i="1"/>
  <c r="M393" i="1" s="1"/>
  <c r="J393" i="1"/>
  <c r="H393" i="1"/>
  <c r="I393" i="1" s="1"/>
  <c r="G393" i="1"/>
  <c r="F393" i="1"/>
  <c r="E393" i="1"/>
  <c r="V392" i="1"/>
  <c r="U392" i="1"/>
  <c r="T392" i="1"/>
  <c r="R392" i="1"/>
  <c r="S392" i="1" s="1"/>
  <c r="O392" i="1"/>
  <c r="P392" i="1" s="1"/>
  <c r="Q392" i="1" s="1"/>
  <c r="N392" i="1"/>
  <c r="M392" i="1"/>
  <c r="L392" i="1"/>
  <c r="K392" i="1"/>
  <c r="J392" i="1"/>
  <c r="I392" i="1"/>
  <c r="H392" i="1"/>
  <c r="G392" i="1"/>
  <c r="F392" i="1"/>
  <c r="E392" i="1"/>
  <c r="V391" i="1"/>
  <c r="U391" i="1"/>
  <c r="T391" i="1"/>
  <c r="O391" i="1"/>
  <c r="P391" i="1" s="1"/>
  <c r="Q391" i="1" s="1"/>
  <c r="N391" i="1"/>
  <c r="K391" i="1"/>
  <c r="M391" i="1" s="1"/>
  <c r="J391" i="1"/>
  <c r="H391" i="1"/>
  <c r="I391" i="1" s="1"/>
  <c r="G391" i="1"/>
  <c r="F391" i="1"/>
  <c r="E391" i="1"/>
  <c r="V390" i="1"/>
  <c r="U390" i="1"/>
  <c r="T390" i="1"/>
  <c r="R390" i="1"/>
  <c r="S390" i="1" s="1"/>
  <c r="P390" i="1"/>
  <c r="Q390" i="1" s="1"/>
  <c r="O390" i="1"/>
  <c r="N390" i="1"/>
  <c r="M390" i="1"/>
  <c r="L390" i="1"/>
  <c r="K390" i="1"/>
  <c r="J390" i="1"/>
  <c r="H390" i="1"/>
  <c r="I390" i="1" s="1"/>
  <c r="G390" i="1"/>
  <c r="F390" i="1"/>
  <c r="E390" i="1"/>
  <c r="V389" i="1"/>
  <c r="U389" i="1"/>
  <c r="T389" i="1"/>
  <c r="R389" i="1"/>
  <c r="S389" i="1" s="1"/>
  <c r="O389" i="1"/>
  <c r="P389" i="1" s="1"/>
  <c r="Q389" i="1" s="1"/>
  <c r="N389" i="1"/>
  <c r="L389" i="1"/>
  <c r="K389" i="1"/>
  <c r="M389" i="1" s="1"/>
  <c r="J389" i="1"/>
  <c r="I389" i="1"/>
  <c r="H389" i="1"/>
  <c r="G389" i="1"/>
  <c r="F389" i="1"/>
  <c r="E389" i="1"/>
  <c r="V388" i="1"/>
  <c r="U388" i="1"/>
  <c r="T388" i="1"/>
  <c r="R388" i="1"/>
  <c r="S388" i="1" s="1"/>
  <c r="O388" i="1"/>
  <c r="P388" i="1" s="1"/>
  <c r="Q388" i="1" s="1"/>
  <c r="N388" i="1"/>
  <c r="M388" i="1"/>
  <c r="L388" i="1"/>
  <c r="K388" i="1"/>
  <c r="J388" i="1"/>
  <c r="H388" i="1"/>
  <c r="I388" i="1" s="1"/>
  <c r="G388" i="1"/>
  <c r="F388" i="1"/>
  <c r="E388" i="1"/>
  <c r="V387" i="1"/>
  <c r="U387" i="1"/>
  <c r="T387" i="1"/>
  <c r="R387" i="1"/>
  <c r="S387" i="1" s="1"/>
  <c r="O387" i="1"/>
  <c r="P387" i="1" s="1"/>
  <c r="Q387" i="1" s="1"/>
  <c r="N387" i="1"/>
  <c r="L387" i="1"/>
  <c r="K387" i="1"/>
  <c r="M387" i="1" s="1"/>
  <c r="J387" i="1"/>
  <c r="I387" i="1"/>
  <c r="H387" i="1"/>
  <c r="G387" i="1"/>
  <c r="F387" i="1"/>
  <c r="E387" i="1"/>
  <c r="V386" i="1"/>
  <c r="U386" i="1"/>
  <c r="T386" i="1"/>
  <c r="R386" i="1"/>
  <c r="S386" i="1" s="1"/>
  <c r="O386" i="1"/>
  <c r="P386" i="1" s="1"/>
  <c r="Q386" i="1" s="1"/>
  <c r="N386" i="1"/>
  <c r="M386" i="1"/>
  <c r="L386" i="1"/>
  <c r="K386" i="1"/>
  <c r="J386" i="1"/>
  <c r="I386" i="1"/>
  <c r="H386" i="1"/>
  <c r="G386" i="1"/>
  <c r="F386" i="1"/>
  <c r="E386" i="1"/>
  <c r="V385" i="1"/>
  <c r="U385" i="1"/>
  <c r="T385" i="1"/>
  <c r="O385" i="1"/>
  <c r="P385" i="1" s="1"/>
  <c r="Q385" i="1" s="1"/>
  <c r="K385" i="1"/>
  <c r="J385" i="1"/>
  <c r="H385" i="1"/>
  <c r="I385" i="1" s="1"/>
  <c r="G385" i="1"/>
  <c r="F385" i="1"/>
  <c r="E385" i="1"/>
  <c r="V384" i="1"/>
  <c r="U384" i="1"/>
  <c r="T384" i="1"/>
  <c r="R384" i="1"/>
  <c r="S384" i="1" s="1"/>
  <c r="P384" i="1"/>
  <c r="Q384" i="1" s="1"/>
  <c r="O384" i="1"/>
  <c r="N384" i="1"/>
  <c r="M384" i="1"/>
  <c r="L384" i="1"/>
  <c r="K384" i="1"/>
  <c r="J384" i="1"/>
  <c r="I384" i="1"/>
  <c r="H384" i="1"/>
  <c r="G384" i="1"/>
  <c r="F384" i="1"/>
  <c r="E384" i="1"/>
  <c r="V383" i="1"/>
  <c r="U383" i="1"/>
  <c r="T383" i="1"/>
  <c r="O383" i="1"/>
  <c r="P383" i="1" s="1"/>
  <c r="Q383" i="1" s="1"/>
  <c r="K383" i="1"/>
  <c r="M383" i="1" s="1"/>
  <c r="N383" i="1" s="1"/>
  <c r="J383" i="1"/>
  <c r="I383" i="1"/>
  <c r="H383" i="1"/>
  <c r="G383" i="1"/>
  <c r="F383" i="1"/>
  <c r="E383" i="1"/>
  <c r="V382" i="1"/>
  <c r="U382" i="1"/>
  <c r="T382" i="1"/>
  <c r="R382" i="1"/>
  <c r="S382" i="1" s="1"/>
  <c r="P382" i="1"/>
  <c r="Q382" i="1" s="1"/>
  <c r="O382" i="1"/>
  <c r="N382" i="1"/>
  <c r="M382" i="1"/>
  <c r="L382" i="1"/>
  <c r="K382" i="1"/>
  <c r="J382" i="1"/>
  <c r="H382" i="1"/>
  <c r="I382" i="1" s="1"/>
  <c r="G382" i="1"/>
  <c r="F382" i="1"/>
  <c r="E382" i="1"/>
  <c r="V381" i="1"/>
  <c r="U381" i="1"/>
  <c r="T381" i="1"/>
  <c r="O381" i="1"/>
  <c r="P381" i="1" s="1"/>
  <c r="Q381" i="1" s="1"/>
  <c r="N381" i="1"/>
  <c r="L381" i="1"/>
  <c r="K381" i="1"/>
  <c r="M381" i="1" s="1"/>
  <c r="J381" i="1"/>
  <c r="H381" i="1"/>
  <c r="I381" i="1" s="1"/>
  <c r="G381" i="1"/>
  <c r="F381" i="1"/>
  <c r="E381" i="1"/>
  <c r="V380" i="1"/>
  <c r="U380" i="1"/>
  <c r="T380" i="1"/>
  <c r="R380" i="1"/>
  <c r="S380" i="1" s="1"/>
  <c r="O380" i="1"/>
  <c r="P380" i="1" s="1"/>
  <c r="Q380" i="1" s="1"/>
  <c r="L380" i="1"/>
  <c r="K380" i="1"/>
  <c r="M380" i="1" s="1"/>
  <c r="N380" i="1" s="1"/>
  <c r="J380" i="1"/>
  <c r="I380" i="1"/>
  <c r="H380" i="1"/>
  <c r="G380" i="1"/>
  <c r="F380" i="1"/>
  <c r="E380" i="1"/>
  <c r="V379" i="1"/>
  <c r="U379" i="1"/>
  <c r="T379" i="1"/>
  <c r="O379" i="1"/>
  <c r="P379" i="1" s="1"/>
  <c r="Q379" i="1" s="1"/>
  <c r="L379" i="1"/>
  <c r="K379" i="1"/>
  <c r="M379" i="1" s="1"/>
  <c r="N379" i="1" s="1"/>
  <c r="J379" i="1"/>
  <c r="H379" i="1"/>
  <c r="I379" i="1" s="1"/>
  <c r="G379" i="1"/>
  <c r="F379" i="1"/>
  <c r="E379" i="1"/>
  <c r="V378" i="1"/>
  <c r="U378" i="1"/>
  <c r="T378" i="1"/>
  <c r="R378" i="1"/>
  <c r="S378" i="1" s="1"/>
  <c r="Q378" i="1"/>
  <c r="P378" i="1"/>
  <c r="O378" i="1"/>
  <c r="L378" i="1"/>
  <c r="K378" i="1"/>
  <c r="M378" i="1" s="1"/>
  <c r="N378" i="1" s="1"/>
  <c r="J378" i="1"/>
  <c r="H378" i="1"/>
  <c r="I378" i="1" s="1"/>
  <c r="G378" i="1"/>
  <c r="F378" i="1"/>
  <c r="E378" i="1"/>
  <c r="V377" i="1"/>
  <c r="U377" i="1"/>
  <c r="T377" i="1"/>
  <c r="O377" i="1"/>
  <c r="P377" i="1" s="1"/>
  <c r="Q377" i="1" s="1"/>
  <c r="N377" i="1"/>
  <c r="L377" i="1"/>
  <c r="K377" i="1"/>
  <c r="M377" i="1" s="1"/>
  <c r="J377" i="1"/>
  <c r="H377" i="1"/>
  <c r="I377" i="1" s="1"/>
  <c r="G377" i="1"/>
  <c r="F377" i="1"/>
  <c r="E377" i="1"/>
  <c r="V376" i="1"/>
  <c r="U376" i="1"/>
  <c r="T376" i="1"/>
  <c r="R376" i="1"/>
  <c r="S376" i="1" s="1"/>
  <c r="O376" i="1"/>
  <c r="P376" i="1" s="1"/>
  <c r="Q376" i="1" s="1"/>
  <c r="N376" i="1"/>
  <c r="L376" i="1"/>
  <c r="K376" i="1"/>
  <c r="M376" i="1" s="1"/>
  <c r="J376" i="1"/>
  <c r="I376" i="1"/>
  <c r="H376" i="1"/>
  <c r="G376" i="1"/>
  <c r="F376" i="1"/>
  <c r="E376" i="1"/>
  <c r="V375" i="1"/>
  <c r="U375" i="1"/>
  <c r="T375" i="1"/>
  <c r="O375" i="1"/>
  <c r="P375" i="1" s="1"/>
  <c r="Q375" i="1" s="1"/>
  <c r="L375" i="1"/>
  <c r="K375" i="1"/>
  <c r="M375" i="1" s="1"/>
  <c r="N375" i="1" s="1"/>
  <c r="J375" i="1"/>
  <c r="H375" i="1"/>
  <c r="I375" i="1" s="1"/>
  <c r="G375" i="1"/>
  <c r="F375" i="1"/>
  <c r="E375" i="1"/>
  <c r="V374" i="1"/>
  <c r="U374" i="1"/>
  <c r="T374" i="1"/>
  <c r="R374" i="1"/>
  <c r="S374" i="1" s="1"/>
  <c r="Q374" i="1"/>
  <c r="P374" i="1"/>
  <c r="O374" i="1"/>
  <c r="L374" i="1"/>
  <c r="K374" i="1"/>
  <c r="M374" i="1" s="1"/>
  <c r="N374" i="1" s="1"/>
  <c r="J374" i="1"/>
  <c r="H374" i="1"/>
  <c r="I374" i="1" s="1"/>
  <c r="G374" i="1"/>
  <c r="F374" i="1"/>
  <c r="E374" i="1"/>
  <c r="V373" i="1"/>
  <c r="U373" i="1"/>
  <c r="T373" i="1"/>
  <c r="O373" i="1"/>
  <c r="P373" i="1" s="1"/>
  <c r="Q373" i="1" s="1"/>
  <c r="N373" i="1"/>
  <c r="L373" i="1"/>
  <c r="K373" i="1"/>
  <c r="M373" i="1" s="1"/>
  <c r="J373" i="1"/>
  <c r="H373" i="1"/>
  <c r="I373" i="1" s="1"/>
  <c r="G373" i="1"/>
  <c r="F373" i="1"/>
  <c r="E373" i="1"/>
  <c r="V372" i="1"/>
  <c r="U372" i="1"/>
  <c r="T372" i="1"/>
  <c r="R372" i="1"/>
  <c r="S372" i="1" s="1"/>
  <c r="O372" i="1"/>
  <c r="P372" i="1" s="1"/>
  <c r="Q372" i="1" s="1"/>
  <c r="N372" i="1"/>
  <c r="L372" i="1"/>
  <c r="K372" i="1"/>
  <c r="M372" i="1" s="1"/>
  <c r="J372" i="1"/>
  <c r="I372" i="1"/>
  <c r="H372" i="1"/>
  <c r="G372" i="1"/>
  <c r="F372" i="1"/>
  <c r="E372" i="1"/>
  <c r="V371" i="1"/>
  <c r="U371" i="1"/>
  <c r="T371" i="1"/>
  <c r="O371" i="1"/>
  <c r="P371" i="1" s="1"/>
  <c r="Q371" i="1" s="1"/>
  <c r="L371" i="1"/>
  <c r="K371" i="1"/>
  <c r="M371" i="1" s="1"/>
  <c r="N371" i="1" s="1"/>
  <c r="J371" i="1"/>
  <c r="H371" i="1"/>
  <c r="I371" i="1" s="1"/>
  <c r="G371" i="1"/>
  <c r="F371" i="1"/>
  <c r="E371" i="1"/>
  <c r="V370" i="1"/>
  <c r="U370" i="1"/>
  <c r="T370" i="1"/>
  <c r="R370" i="1"/>
  <c r="S370" i="1" s="1"/>
  <c r="Q370" i="1"/>
  <c r="P370" i="1"/>
  <c r="O370" i="1"/>
  <c r="L370" i="1"/>
  <c r="K370" i="1"/>
  <c r="M370" i="1" s="1"/>
  <c r="N370" i="1" s="1"/>
  <c r="J370" i="1"/>
  <c r="H370" i="1"/>
  <c r="I370" i="1" s="1"/>
  <c r="G370" i="1"/>
  <c r="F370" i="1"/>
  <c r="E370" i="1"/>
  <c r="V369" i="1"/>
  <c r="U369" i="1"/>
  <c r="T369" i="1"/>
  <c r="O369" i="1"/>
  <c r="P369" i="1" s="1"/>
  <c r="Q369" i="1" s="1"/>
  <c r="N369" i="1"/>
  <c r="L369" i="1"/>
  <c r="K369" i="1"/>
  <c r="M369" i="1" s="1"/>
  <c r="J369" i="1"/>
  <c r="H369" i="1"/>
  <c r="I369" i="1" s="1"/>
  <c r="G369" i="1"/>
  <c r="F369" i="1"/>
  <c r="E369" i="1"/>
  <c r="V368" i="1"/>
  <c r="U368" i="1"/>
  <c r="T368" i="1"/>
  <c r="R368" i="1"/>
  <c r="S368" i="1" s="1"/>
  <c r="O368" i="1"/>
  <c r="P368" i="1" s="1"/>
  <c r="Q368" i="1" s="1"/>
  <c r="N368" i="1"/>
  <c r="L368" i="1"/>
  <c r="K368" i="1"/>
  <c r="M368" i="1" s="1"/>
  <c r="J368" i="1"/>
  <c r="I368" i="1"/>
  <c r="H368" i="1"/>
  <c r="G368" i="1"/>
  <c r="F368" i="1"/>
  <c r="E368" i="1"/>
  <c r="V367" i="1"/>
  <c r="U367" i="1"/>
  <c r="T367" i="1"/>
  <c r="O367" i="1"/>
  <c r="P367" i="1" s="1"/>
  <c r="Q367" i="1" s="1"/>
  <c r="L367" i="1"/>
  <c r="K367" i="1"/>
  <c r="M367" i="1" s="1"/>
  <c r="N367" i="1" s="1"/>
  <c r="J367" i="1"/>
  <c r="H367" i="1"/>
  <c r="I367" i="1" s="1"/>
  <c r="G367" i="1"/>
  <c r="F367" i="1"/>
  <c r="E367" i="1"/>
  <c r="V366" i="1"/>
  <c r="U366" i="1"/>
  <c r="T366" i="1"/>
  <c r="R366" i="1"/>
  <c r="S366" i="1" s="1"/>
  <c r="Q366" i="1"/>
  <c r="P366" i="1"/>
  <c r="O366" i="1"/>
  <c r="L366" i="1"/>
  <c r="K366" i="1"/>
  <c r="M366" i="1" s="1"/>
  <c r="N366" i="1" s="1"/>
  <c r="J366" i="1"/>
  <c r="H366" i="1"/>
  <c r="I366" i="1" s="1"/>
  <c r="G366" i="1"/>
  <c r="F366" i="1"/>
  <c r="E366" i="1"/>
  <c r="V365" i="1"/>
  <c r="U365" i="1"/>
  <c r="T365" i="1"/>
  <c r="O365" i="1"/>
  <c r="P365" i="1" s="1"/>
  <c r="Q365" i="1" s="1"/>
  <c r="N365" i="1"/>
  <c r="L365" i="1"/>
  <c r="K365" i="1"/>
  <c r="M365" i="1" s="1"/>
  <c r="J365" i="1"/>
  <c r="H365" i="1"/>
  <c r="I365" i="1" s="1"/>
  <c r="G365" i="1"/>
  <c r="F365" i="1"/>
  <c r="E365" i="1"/>
  <c r="V364" i="1"/>
  <c r="U364" i="1"/>
  <c r="T364" i="1"/>
  <c r="R364" i="1"/>
  <c r="S364" i="1" s="1"/>
  <c r="O364" i="1"/>
  <c r="P364" i="1" s="1"/>
  <c r="Q364" i="1" s="1"/>
  <c r="N364" i="1"/>
  <c r="L364" i="1"/>
  <c r="K364" i="1"/>
  <c r="M364" i="1" s="1"/>
  <c r="J364" i="1"/>
  <c r="I364" i="1"/>
  <c r="H364" i="1"/>
  <c r="G364" i="1"/>
  <c r="F364" i="1"/>
  <c r="E364" i="1"/>
  <c r="V363" i="1"/>
  <c r="U363" i="1"/>
  <c r="T363" i="1"/>
  <c r="O363" i="1"/>
  <c r="P363" i="1" s="1"/>
  <c r="Q363" i="1" s="1"/>
  <c r="L363" i="1"/>
  <c r="K363" i="1"/>
  <c r="M363" i="1" s="1"/>
  <c r="N363" i="1" s="1"/>
  <c r="J363" i="1"/>
  <c r="H363" i="1"/>
  <c r="I363" i="1" s="1"/>
  <c r="G363" i="1"/>
  <c r="F363" i="1"/>
  <c r="E363" i="1"/>
  <c r="V362" i="1"/>
  <c r="U362" i="1"/>
  <c r="T362" i="1"/>
  <c r="R362" i="1"/>
  <c r="S362" i="1" s="1"/>
  <c r="Q362" i="1"/>
  <c r="P362" i="1"/>
  <c r="O362" i="1"/>
  <c r="L362" i="1"/>
  <c r="K362" i="1"/>
  <c r="M362" i="1" s="1"/>
  <c r="N362" i="1" s="1"/>
  <c r="J362" i="1"/>
  <c r="H362" i="1"/>
  <c r="I362" i="1" s="1"/>
  <c r="G362" i="1"/>
  <c r="F362" i="1"/>
  <c r="E362" i="1"/>
  <c r="V361" i="1"/>
  <c r="U361" i="1"/>
  <c r="T361" i="1"/>
  <c r="O361" i="1"/>
  <c r="P361" i="1" s="1"/>
  <c r="Q361" i="1" s="1"/>
  <c r="N361" i="1"/>
  <c r="L361" i="1"/>
  <c r="K361" i="1"/>
  <c r="M361" i="1" s="1"/>
  <c r="J361" i="1"/>
  <c r="H361" i="1"/>
  <c r="I361" i="1" s="1"/>
  <c r="G361" i="1"/>
  <c r="F361" i="1"/>
  <c r="E361" i="1"/>
  <c r="V360" i="1"/>
  <c r="U360" i="1"/>
  <c r="T360" i="1"/>
  <c r="R360" i="1"/>
  <c r="S360" i="1" s="1"/>
  <c r="O360" i="1"/>
  <c r="P360" i="1" s="1"/>
  <c r="Q360" i="1" s="1"/>
  <c r="N360" i="1"/>
  <c r="L360" i="1"/>
  <c r="K360" i="1"/>
  <c r="M360" i="1" s="1"/>
  <c r="J360" i="1"/>
  <c r="I360" i="1"/>
  <c r="H360" i="1"/>
  <c r="G360" i="1"/>
  <c r="F360" i="1"/>
  <c r="E360" i="1"/>
  <c r="V359" i="1"/>
  <c r="U359" i="1"/>
  <c r="T359" i="1"/>
  <c r="O359" i="1"/>
  <c r="P359" i="1" s="1"/>
  <c r="Q359" i="1" s="1"/>
  <c r="L359" i="1"/>
  <c r="K359" i="1"/>
  <c r="M359" i="1" s="1"/>
  <c r="N359" i="1" s="1"/>
  <c r="J359" i="1"/>
  <c r="H359" i="1"/>
  <c r="I359" i="1" s="1"/>
  <c r="G359" i="1"/>
  <c r="F359" i="1"/>
  <c r="E359" i="1"/>
  <c r="V358" i="1"/>
  <c r="U358" i="1"/>
  <c r="T358" i="1"/>
  <c r="R358" i="1"/>
  <c r="S358" i="1" s="1"/>
  <c r="Q358" i="1"/>
  <c r="P358" i="1"/>
  <c r="O358" i="1"/>
  <c r="L358" i="1"/>
  <c r="K358" i="1"/>
  <c r="M358" i="1" s="1"/>
  <c r="N358" i="1" s="1"/>
  <c r="J358" i="1"/>
  <c r="H358" i="1"/>
  <c r="I358" i="1" s="1"/>
  <c r="G358" i="1"/>
  <c r="F358" i="1"/>
  <c r="E358" i="1"/>
  <c r="V357" i="1"/>
  <c r="U357" i="1"/>
  <c r="T357" i="1"/>
  <c r="O357" i="1"/>
  <c r="P357" i="1" s="1"/>
  <c r="Q357" i="1" s="1"/>
  <c r="N357" i="1"/>
  <c r="L357" i="1"/>
  <c r="K357" i="1"/>
  <c r="M357" i="1" s="1"/>
  <c r="J357" i="1"/>
  <c r="H357" i="1"/>
  <c r="I357" i="1" s="1"/>
  <c r="G357" i="1"/>
  <c r="F357" i="1"/>
  <c r="E357" i="1"/>
  <c r="V356" i="1"/>
  <c r="U356" i="1"/>
  <c r="T356" i="1"/>
  <c r="R356" i="1"/>
  <c r="S356" i="1" s="1"/>
  <c r="O356" i="1"/>
  <c r="P356" i="1" s="1"/>
  <c r="Q356" i="1" s="1"/>
  <c r="N356" i="1"/>
  <c r="L356" i="1"/>
  <c r="K356" i="1"/>
  <c r="M356" i="1" s="1"/>
  <c r="J356" i="1"/>
  <c r="I356" i="1"/>
  <c r="H356" i="1"/>
  <c r="G356" i="1"/>
  <c r="F356" i="1"/>
  <c r="E356" i="1"/>
  <c r="V355" i="1"/>
  <c r="U355" i="1"/>
  <c r="T355" i="1"/>
  <c r="O355" i="1"/>
  <c r="P355" i="1" s="1"/>
  <c r="Q355" i="1" s="1"/>
  <c r="L355" i="1"/>
  <c r="K355" i="1"/>
  <c r="M355" i="1" s="1"/>
  <c r="N355" i="1" s="1"/>
  <c r="J355" i="1"/>
  <c r="H355" i="1"/>
  <c r="I355" i="1" s="1"/>
  <c r="G355" i="1"/>
  <c r="F355" i="1"/>
  <c r="E355" i="1"/>
  <c r="V354" i="1"/>
  <c r="U354" i="1"/>
  <c r="T354" i="1"/>
  <c r="R354" i="1"/>
  <c r="S354" i="1" s="1"/>
  <c r="Q354" i="1"/>
  <c r="P354" i="1"/>
  <c r="O354" i="1"/>
  <c r="L354" i="1"/>
  <c r="K354" i="1"/>
  <c r="M354" i="1" s="1"/>
  <c r="N354" i="1" s="1"/>
  <c r="J354" i="1"/>
  <c r="H354" i="1"/>
  <c r="I354" i="1" s="1"/>
  <c r="G354" i="1"/>
  <c r="F354" i="1"/>
  <c r="E354" i="1"/>
  <c r="V353" i="1"/>
  <c r="U353" i="1"/>
  <c r="T353" i="1"/>
  <c r="O353" i="1"/>
  <c r="P353" i="1" s="1"/>
  <c r="Q353" i="1" s="1"/>
  <c r="N353" i="1"/>
  <c r="K353" i="1"/>
  <c r="M353" i="1" s="1"/>
  <c r="J353" i="1"/>
  <c r="I353" i="1"/>
  <c r="H353" i="1"/>
  <c r="G353" i="1"/>
  <c r="F353" i="1"/>
  <c r="E353" i="1"/>
  <c r="V352" i="1"/>
  <c r="U352" i="1"/>
  <c r="T352" i="1"/>
  <c r="R352" i="1"/>
  <c r="S352" i="1" s="1"/>
  <c r="P352" i="1"/>
  <c r="Q352" i="1" s="1"/>
  <c r="O352" i="1"/>
  <c r="N352" i="1"/>
  <c r="L352" i="1"/>
  <c r="K352" i="1"/>
  <c r="M352" i="1" s="1"/>
  <c r="J352" i="1"/>
  <c r="I352" i="1"/>
  <c r="H352" i="1"/>
  <c r="G352" i="1"/>
  <c r="F352" i="1"/>
  <c r="E352" i="1"/>
  <c r="V351" i="1"/>
  <c r="U351" i="1"/>
  <c r="T351" i="1"/>
  <c r="R351" i="1"/>
  <c r="S351" i="1" s="1"/>
  <c r="O351" i="1"/>
  <c r="P351" i="1" s="1"/>
  <c r="Q351" i="1" s="1"/>
  <c r="N351" i="1"/>
  <c r="L351" i="1"/>
  <c r="K351" i="1"/>
  <c r="M351" i="1" s="1"/>
  <c r="J351" i="1"/>
  <c r="I351" i="1"/>
  <c r="H351" i="1"/>
  <c r="G351" i="1"/>
  <c r="F351" i="1"/>
  <c r="E351" i="1"/>
  <c r="V350" i="1"/>
  <c r="U350" i="1"/>
  <c r="T350" i="1"/>
  <c r="R350" i="1"/>
  <c r="S350" i="1" s="1"/>
  <c r="O350" i="1"/>
  <c r="P350" i="1" s="1"/>
  <c r="Q350" i="1" s="1"/>
  <c r="N350" i="1"/>
  <c r="L350" i="1"/>
  <c r="K350" i="1"/>
  <c r="M350" i="1" s="1"/>
  <c r="J350" i="1"/>
  <c r="H350" i="1"/>
  <c r="I350" i="1" s="1"/>
  <c r="G350" i="1"/>
  <c r="F350" i="1"/>
  <c r="E350" i="1"/>
  <c r="V349" i="1"/>
  <c r="U349" i="1"/>
  <c r="T349" i="1"/>
  <c r="R349" i="1"/>
  <c r="S349" i="1" s="1"/>
  <c r="P349" i="1"/>
  <c r="Q349" i="1" s="1"/>
  <c r="O349" i="1"/>
  <c r="K349" i="1"/>
  <c r="M349" i="1" s="1"/>
  <c r="N349" i="1" s="1"/>
  <c r="J349" i="1"/>
  <c r="I349" i="1"/>
  <c r="H349" i="1"/>
  <c r="G349" i="1"/>
  <c r="F349" i="1"/>
  <c r="E349" i="1"/>
  <c r="V348" i="1"/>
  <c r="U348" i="1"/>
  <c r="T348" i="1"/>
  <c r="R348" i="1"/>
  <c r="S348" i="1" s="1"/>
  <c r="P348" i="1"/>
  <c r="Q348" i="1" s="1"/>
  <c r="O348" i="1"/>
  <c r="N348" i="1"/>
  <c r="L348" i="1"/>
  <c r="K348" i="1"/>
  <c r="M348" i="1" s="1"/>
  <c r="J348" i="1"/>
  <c r="H348" i="1"/>
  <c r="I348" i="1" s="1"/>
  <c r="G348" i="1"/>
  <c r="F348" i="1"/>
  <c r="E348" i="1"/>
  <c r="V347" i="1"/>
  <c r="U347" i="1"/>
  <c r="T347" i="1"/>
  <c r="P347" i="1"/>
  <c r="Q347" i="1" s="1"/>
  <c r="O347" i="1"/>
  <c r="K347" i="1"/>
  <c r="J347" i="1"/>
  <c r="H347" i="1"/>
  <c r="I347" i="1" s="1"/>
  <c r="G347" i="1"/>
  <c r="F347" i="1"/>
  <c r="E347" i="1"/>
  <c r="V346" i="1"/>
  <c r="U346" i="1"/>
  <c r="T346" i="1"/>
  <c r="R346" i="1"/>
  <c r="S346" i="1" s="1"/>
  <c r="P346" i="1"/>
  <c r="Q346" i="1" s="1"/>
  <c r="O346" i="1"/>
  <c r="N346" i="1"/>
  <c r="L346" i="1"/>
  <c r="K346" i="1"/>
  <c r="M346" i="1" s="1"/>
  <c r="J346" i="1"/>
  <c r="H346" i="1"/>
  <c r="I346" i="1" s="1"/>
  <c r="G346" i="1"/>
  <c r="F346" i="1"/>
  <c r="E346" i="1"/>
  <c r="V345" i="1"/>
  <c r="U345" i="1"/>
  <c r="T345" i="1"/>
  <c r="P345" i="1"/>
  <c r="Q345" i="1" s="1"/>
  <c r="O345" i="1"/>
  <c r="N345" i="1"/>
  <c r="K345" i="1"/>
  <c r="M345" i="1" s="1"/>
  <c r="J345" i="1"/>
  <c r="I345" i="1"/>
  <c r="H345" i="1"/>
  <c r="G345" i="1"/>
  <c r="F345" i="1"/>
  <c r="E345" i="1"/>
  <c r="V344" i="1"/>
  <c r="U344" i="1"/>
  <c r="T344" i="1"/>
  <c r="R344" i="1"/>
  <c r="S344" i="1" s="1"/>
  <c r="O344" i="1"/>
  <c r="P344" i="1" s="1"/>
  <c r="Q344" i="1" s="1"/>
  <c r="L344" i="1"/>
  <c r="K344" i="1"/>
  <c r="M344" i="1" s="1"/>
  <c r="N344" i="1" s="1"/>
  <c r="J344" i="1"/>
  <c r="I344" i="1"/>
  <c r="H344" i="1"/>
  <c r="G344" i="1"/>
  <c r="F344" i="1"/>
  <c r="E344" i="1"/>
  <c r="V343" i="1"/>
  <c r="U343" i="1"/>
  <c r="T343" i="1"/>
  <c r="R343" i="1"/>
  <c r="S343" i="1" s="1"/>
  <c r="O343" i="1"/>
  <c r="P343" i="1" s="1"/>
  <c r="Q343" i="1" s="1"/>
  <c r="N343" i="1"/>
  <c r="L343" i="1"/>
  <c r="K343" i="1"/>
  <c r="M343" i="1" s="1"/>
  <c r="J343" i="1"/>
  <c r="H343" i="1"/>
  <c r="I343" i="1" s="1"/>
  <c r="G343" i="1"/>
  <c r="F343" i="1"/>
  <c r="E343" i="1"/>
  <c r="V342" i="1"/>
  <c r="U342" i="1"/>
  <c r="T342" i="1"/>
  <c r="R342" i="1"/>
  <c r="S342" i="1" s="1"/>
  <c r="O342" i="1"/>
  <c r="P342" i="1" s="1"/>
  <c r="Q342" i="1" s="1"/>
  <c r="N342" i="1"/>
  <c r="L342" i="1"/>
  <c r="K342" i="1"/>
  <c r="M342" i="1" s="1"/>
  <c r="J342" i="1"/>
  <c r="I342" i="1"/>
  <c r="H342" i="1"/>
  <c r="G342" i="1"/>
  <c r="F342" i="1"/>
  <c r="E342" i="1"/>
  <c r="V341" i="1"/>
  <c r="U341" i="1"/>
  <c r="T341" i="1"/>
  <c r="P341" i="1"/>
  <c r="Q341" i="1" s="1"/>
  <c r="O341" i="1"/>
  <c r="N341" i="1"/>
  <c r="L341" i="1"/>
  <c r="K341" i="1"/>
  <c r="M341" i="1" s="1"/>
  <c r="J341" i="1"/>
  <c r="H341" i="1"/>
  <c r="I341" i="1" s="1"/>
  <c r="G341" i="1"/>
  <c r="F341" i="1"/>
  <c r="E341" i="1"/>
  <c r="V340" i="1"/>
  <c r="U340" i="1"/>
  <c r="T340" i="1"/>
  <c r="R340" i="1"/>
  <c r="S340" i="1" s="1"/>
  <c r="Q340" i="1"/>
  <c r="P340" i="1"/>
  <c r="O340" i="1"/>
  <c r="N340" i="1"/>
  <c r="L340" i="1"/>
  <c r="K340" i="1"/>
  <c r="M340" i="1" s="1"/>
  <c r="J340" i="1"/>
  <c r="I340" i="1"/>
  <c r="H340" i="1"/>
  <c r="G340" i="1"/>
  <c r="F340" i="1"/>
  <c r="E340" i="1"/>
  <c r="V339" i="1"/>
  <c r="U339" i="1"/>
  <c r="T339" i="1"/>
  <c r="R339" i="1"/>
  <c r="S339" i="1" s="1"/>
  <c r="P339" i="1"/>
  <c r="Q339" i="1" s="1"/>
  <c r="O339" i="1"/>
  <c r="N339" i="1"/>
  <c r="L339" i="1"/>
  <c r="K339" i="1"/>
  <c r="M339" i="1" s="1"/>
  <c r="J339" i="1"/>
  <c r="H339" i="1"/>
  <c r="I339" i="1" s="1"/>
  <c r="G339" i="1"/>
  <c r="F339" i="1"/>
  <c r="E339" i="1"/>
  <c r="V338" i="1"/>
  <c r="U338" i="1"/>
  <c r="T338" i="1"/>
  <c r="R338" i="1"/>
  <c r="S338" i="1" s="1"/>
  <c r="O338" i="1"/>
  <c r="P338" i="1" s="1"/>
  <c r="Q338" i="1" s="1"/>
  <c r="L338" i="1"/>
  <c r="K338" i="1"/>
  <c r="M338" i="1" s="1"/>
  <c r="N338" i="1" s="1"/>
  <c r="J338" i="1"/>
  <c r="H338" i="1"/>
  <c r="I338" i="1" s="1"/>
  <c r="G338" i="1"/>
  <c r="F338" i="1"/>
  <c r="E338" i="1"/>
  <c r="V337" i="1"/>
  <c r="U337" i="1"/>
  <c r="T337" i="1"/>
  <c r="P337" i="1"/>
  <c r="Q337" i="1" s="1"/>
  <c r="O337" i="1"/>
  <c r="K337" i="1"/>
  <c r="M337" i="1" s="1"/>
  <c r="N337" i="1" s="1"/>
  <c r="J337" i="1"/>
  <c r="I337" i="1"/>
  <c r="H337" i="1"/>
  <c r="G337" i="1"/>
  <c r="F337" i="1"/>
  <c r="E337" i="1"/>
  <c r="V336" i="1"/>
  <c r="U336" i="1"/>
  <c r="T336" i="1"/>
  <c r="R336" i="1"/>
  <c r="S336" i="1" s="1"/>
  <c r="P336" i="1"/>
  <c r="Q336" i="1" s="1"/>
  <c r="O336" i="1"/>
  <c r="N336" i="1"/>
  <c r="L336" i="1"/>
  <c r="K336" i="1"/>
  <c r="M336" i="1" s="1"/>
  <c r="J336" i="1"/>
  <c r="I336" i="1"/>
  <c r="H336" i="1"/>
  <c r="G336" i="1"/>
  <c r="F336" i="1"/>
  <c r="E336" i="1"/>
  <c r="V335" i="1"/>
  <c r="U335" i="1"/>
  <c r="T335" i="1"/>
  <c r="R335" i="1"/>
  <c r="S335" i="1" s="1"/>
  <c r="O335" i="1"/>
  <c r="P335" i="1" s="1"/>
  <c r="Q335" i="1" s="1"/>
  <c r="N335" i="1"/>
  <c r="L335" i="1"/>
  <c r="K335" i="1"/>
  <c r="M335" i="1" s="1"/>
  <c r="J335" i="1"/>
  <c r="I335" i="1"/>
  <c r="H335" i="1"/>
  <c r="G335" i="1"/>
  <c r="F335" i="1"/>
  <c r="E335" i="1"/>
  <c r="V334" i="1"/>
  <c r="U334" i="1"/>
  <c r="T334" i="1"/>
  <c r="R334" i="1"/>
  <c r="S334" i="1" s="1"/>
  <c r="Q334" i="1"/>
  <c r="O334" i="1"/>
  <c r="P334" i="1" s="1"/>
  <c r="N334" i="1"/>
  <c r="L334" i="1"/>
  <c r="K334" i="1"/>
  <c r="M334" i="1" s="1"/>
  <c r="J334" i="1"/>
  <c r="I334" i="1"/>
  <c r="H334" i="1"/>
  <c r="G334" i="1"/>
  <c r="F334" i="1"/>
  <c r="E334" i="1"/>
  <c r="V333" i="1"/>
  <c r="U333" i="1"/>
  <c r="T333" i="1"/>
  <c r="P333" i="1"/>
  <c r="Q333" i="1" s="1"/>
  <c r="O333" i="1"/>
  <c r="N333" i="1"/>
  <c r="L333" i="1"/>
  <c r="K333" i="1"/>
  <c r="M333" i="1" s="1"/>
  <c r="J333" i="1"/>
  <c r="I333" i="1"/>
  <c r="H333" i="1"/>
  <c r="G333" i="1"/>
  <c r="F333" i="1"/>
  <c r="E333" i="1"/>
  <c r="V332" i="1"/>
  <c r="U332" i="1"/>
  <c r="T332" i="1"/>
  <c r="R332" i="1"/>
  <c r="S332" i="1" s="1"/>
  <c r="Q332" i="1"/>
  <c r="P332" i="1"/>
  <c r="O332" i="1"/>
  <c r="L332" i="1"/>
  <c r="K332" i="1"/>
  <c r="M332" i="1" s="1"/>
  <c r="N332" i="1" s="1"/>
  <c r="J332" i="1"/>
  <c r="I332" i="1"/>
  <c r="H332" i="1"/>
  <c r="G332" i="1"/>
  <c r="F332" i="1"/>
  <c r="E332" i="1"/>
  <c r="V331" i="1"/>
  <c r="U331" i="1"/>
  <c r="T331" i="1"/>
  <c r="R331" i="1"/>
  <c r="S331" i="1" s="1"/>
  <c r="P331" i="1"/>
  <c r="Q331" i="1" s="1"/>
  <c r="O331" i="1"/>
  <c r="N331" i="1"/>
  <c r="L331" i="1"/>
  <c r="K331" i="1"/>
  <c r="M331" i="1" s="1"/>
  <c r="J331" i="1"/>
  <c r="I331" i="1"/>
  <c r="H331" i="1"/>
  <c r="G331" i="1"/>
  <c r="F331" i="1"/>
  <c r="E331" i="1"/>
  <c r="V330" i="1"/>
  <c r="U330" i="1"/>
  <c r="T330" i="1"/>
  <c r="Q330" i="1"/>
  <c r="P330" i="1"/>
  <c r="O330" i="1"/>
  <c r="N330" i="1"/>
  <c r="L330" i="1"/>
  <c r="K330" i="1"/>
  <c r="M330" i="1" s="1"/>
  <c r="J330" i="1"/>
  <c r="I330" i="1"/>
  <c r="H330" i="1"/>
  <c r="G330" i="1"/>
  <c r="F330" i="1"/>
  <c r="E330" i="1"/>
  <c r="V329" i="1"/>
  <c r="U329" i="1"/>
  <c r="T329" i="1"/>
  <c r="Q329" i="1"/>
  <c r="P329" i="1"/>
  <c r="O329" i="1"/>
  <c r="K329" i="1"/>
  <c r="J329" i="1"/>
  <c r="I329" i="1"/>
  <c r="H329" i="1"/>
  <c r="G329" i="1"/>
  <c r="F329" i="1"/>
  <c r="E329" i="1"/>
  <c r="V328" i="1"/>
  <c r="U328" i="1"/>
  <c r="T328" i="1"/>
  <c r="R328" i="1"/>
  <c r="S328" i="1" s="1"/>
  <c r="P328" i="1"/>
  <c r="Q328" i="1" s="1"/>
  <c r="O328" i="1"/>
  <c r="N328" i="1"/>
  <c r="L328" i="1"/>
  <c r="K328" i="1"/>
  <c r="M328" i="1" s="1"/>
  <c r="J328" i="1"/>
  <c r="H328" i="1"/>
  <c r="I328" i="1" s="1"/>
  <c r="G328" i="1"/>
  <c r="F328" i="1"/>
  <c r="E328" i="1"/>
  <c r="V327" i="1"/>
  <c r="U327" i="1"/>
  <c r="T327" i="1"/>
  <c r="Q327" i="1"/>
  <c r="P327" i="1"/>
  <c r="O327" i="1"/>
  <c r="N327" i="1"/>
  <c r="L327" i="1"/>
  <c r="K327" i="1"/>
  <c r="M327" i="1" s="1"/>
  <c r="J327" i="1"/>
  <c r="I327" i="1"/>
  <c r="H327" i="1"/>
  <c r="G327" i="1"/>
  <c r="F327" i="1"/>
  <c r="E327" i="1"/>
  <c r="V326" i="1"/>
  <c r="U326" i="1"/>
  <c r="T326" i="1"/>
  <c r="R326" i="1"/>
  <c r="S326" i="1" s="1"/>
  <c r="Q326" i="1"/>
  <c r="P326" i="1"/>
  <c r="O326" i="1"/>
  <c r="K326" i="1"/>
  <c r="J326" i="1"/>
  <c r="I326" i="1"/>
  <c r="H326" i="1"/>
  <c r="G326" i="1"/>
  <c r="F326" i="1"/>
  <c r="E326" i="1"/>
  <c r="V325" i="1"/>
  <c r="U325" i="1"/>
  <c r="T325" i="1"/>
  <c r="P325" i="1"/>
  <c r="Q325" i="1" s="1"/>
  <c r="O325" i="1"/>
  <c r="K325" i="1"/>
  <c r="M325" i="1" s="1"/>
  <c r="N325" i="1" s="1"/>
  <c r="J325" i="1"/>
  <c r="H325" i="1"/>
  <c r="I325" i="1" s="1"/>
  <c r="G325" i="1"/>
  <c r="F325" i="1"/>
  <c r="E325" i="1"/>
  <c r="V324" i="1"/>
  <c r="U324" i="1"/>
  <c r="T324" i="1"/>
  <c r="O324" i="1"/>
  <c r="P324" i="1" s="1"/>
  <c r="Q324" i="1" s="1"/>
  <c r="N324" i="1"/>
  <c r="L324" i="1"/>
  <c r="K324" i="1"/>
  <c r="M324" i="1" s="1"/>
  <c r="J324" i="1"/>
  <c r="I324" i="1"/>
  <c r="H324" i="1"/>
  <c r="G324" i="1"/>
  <c r="F324" i="1"/>
  <c r="E324" i="1"/>
  <c r="V323" i="1"/>
  <c r="U323" i="1"/>
  <c r="T323" i="1"/>
  <c r="O323" i="1"/>
  <c r="P323" i="1" s="1"/>
  <c r="Q323" i="1" s="1"/>
  <c r="K323" i="1"/>
  <c r="J323" i="1"/>
  <c r="I323" i="1"/>
  <c r="H323" i="1"/>
  <c r="G323" i="1"/>
  <c r="F323" i="1"/>
  <c r="E323" i="1"/>
  <c r="V322" i="1"/>
  <c r="U322" i="1"/>
  <c r="T322" i="1"/>
  <c r="P322" i="1"/>
  <c r="Q322" i="1" s="1"/>
  <c r="O322" i="1"/>
  <c r="K322" i="1"/>
  <c r="M322" i="1" s="1"/>
  <c r="N322" i="1" s="1"/>
  <c r="J322" i="1"/>
  <c r="H322" i="1"/>
  <c r="I322" i="1" s="1"/>
  <c r="G322" i="1"/>
  <c r="F322" i="1"/>
  <c r="E322" i="1"/>
  <c r="V321" i="1"/>
  <c r="U321" i="1"/>
  <c r="T321" i="1"/>
  <c r="O321" i="1"/>
  <c r="P321" i="1" s="1"/>
  <c r="Q321" i="1" s="1"/>
  <c r="K321" i="1"/>
  <c r="J321" i="1"/>
  <c r="I321" i="1"/>
  <c r="H321" i="1"/>
  <c r="G321" i="1"/>
  <c r="F321" i="1"/>
  <c r="E321" i="1"/>
  <c r="V320" i="1"/>
  <c r="U320" i="1"/>
  <c r="T320" i="1"/>
  <c r="P320" i="1"/>
  <c r="Q320" i="1" s="1"/>
  <c r="O320" i="1"/>
  <c r="K320" i="1"/>
  <c r="J320" i="1"/>
  <c r="I320" i="1"/>
  <c r="H320" i="1"/>
  <c r="G320" i="1"/>
  <c r="F320" i="1"/>
  <c r="E320" i="1"/>
  <c r="V319" i="1"/>
  <c r="U319" i="1"/>
  <c r="T319" i="1"/>
  <c r="P319" i="1"/>
  <c r="Q319" i="1" s="1"/>
  <c r="O319" i="1"/>
  <c r="K319" i="1"/>
  <c r="M319" i="1" s="1"/>
  <c r="N319" i="1" s="1"/>
  <c r="J319" i="1"/>
  <c r="I319" i="1"/>
  <c r="H319" i="1"/>
  <c r="G319" i="1"/>
  <c r="F319" i="1"/>
  <c r="E319" i="1"/>
  <c r="V318" i="1"/>
  <c r="U318" i="1"/>
  <c r="T318" i="1"/>
  <c r="O318" i="1"/>
  <c r="P318" i="1" s="1"/>
  <c r="Q318" i="1" s="1"/>
  <c r="K318" i="1"/>
  <c r="J318" i="1"/>
  <c r="I318" i="1"/>
  <c r="H318" i="1"/>
  <c r="G318" i="1"/>
  <c r="F318" i="1"/>
  <c r="E318" i="1"/>
  <c r="V317" i="1"/>
  <c r="U317" i="1"/>
  <c r="T317" i="1"/>
  <c r="P317" i="1"/>
  <c r="Q317" i="1" s="1"/>
  <c r="O317" i="1"/>
  <c r="K317" i="1"/>
  <c r="R317" i="1" s="1"/>
  <c r="S317" i="1" s="1"/>
  <c r="J317" i="1"/>
  <c r="I317" i="1"/>
  <c r="H317" i="1"/>
  <c r="G317" i="1"/>
  <c r="F317" i="1"/>
  <c r="E317" i="1"/>
  <c r="V316" i="1"/>
  <c r="U316" i="1"/>
  <c r="T316" i="1"/>
  <c r="P316" i="1"/>
  <c r="Q316" i="1" s="1"/>
  <c r="O316" i="1"/>
  <c r="K316" i="1"/>
  <c r="M316" i="1" s="1"/>
  <c r="N316" i="1" s="1"/>
  <c r="J316" i="1"/>
  <c r="I316" i="1"/>
  <c r="H316" i="1"/>
  <c r="G316" i="1"/>
  <c r="F316" i="1"/>
  <c r="E316" i="1"/>
  <c r="V315" i="1"/>
  <c r="U315" i="1"/>
  <c r="T315" i="1"/>
  <c r="P315" i="1"/>
  <c r="Q315" i="1" s="1"/>
  <c r="O315" i="1"/>
  <c r="K315" i="1"/>
  <c r="J315" i="1"/>
  <c r="I315" i="1"/>
  <c r="H315" i="1"/>
  <c r="G315" i="1"/>
  <c r="F315" i="1"/>
  <c r="E315" i="1"/>
  <c r="V314" i="1"/>
  <c r="U314" i="1"/>
  <c r="T314" i="1"/>
  <c r="R314" i="1"/>
  <c r="S314" i="1" s="1"/>
  <c r="P314" i="1"/>
  <c r="Q314" i="1" s="1"/>
  <c r="O314" i="1"/>
  <c r="K314" i="1"/>
  <c r="J314" i="1"/>
  <c r="I314" i="1"/>
  <c r="H314" i="1"/>
  <c r="G314" i="1"/>
  <c r="F314" i="1"/>
  <c r="E314" i="1"/>
  <c r="V313" i="1"/>
  <c r="U313" i="1"/>
  <c r="T313" i="1"/>
  <c r="P313" i="1"/>
  <c r="Q313" i="1" s="1"/>
  <c r="O313" i="1"/>
  <c r="K313" i="1"/>
  <c r="J313" i="1"/>
  <c r="H313" i="1"/>
  <c r="I313" i="1" s="1"/>
  <c r="G313" i="1"/>
  <c r="F313" i="1"/>
  <c r="E313" i="1"/>
  <c r="V312" i="1"/>
  <c r="U312" i="1"/>
  <c r="T312" i="1"/>
  <c r="P312" i="1"/>
  <c r="Q312" i="1" s="1"/>
  <c r="O312" i="1"/>
  <c r="L312" i="1"/>
  <c r="K312" i="1"/>
  <c r="J312" i="1"/>
  <c r="I312" i="1"/>
  <c r="H312" i="1"/>
  <c r="G312" i="1"/>
  <c r="F312" i="1"/>
  <c r="E312" i="1"/>
  <c r="V311" i="1"/>
  <c r="U311" i="1"/>
  <c r="T311" i="1"/>
  <c r="O311" i="1"/>
  <c r="P311" i="1" s="1"/>
  <c r="Q311" i="1" s="1"/>
  <c r="K311" i="1"/>
  <c r="J311" i="1"/>
  <c r="I311" i="1"/>
  <c r="H311" i="1"/>
  <c r="G311" i="1"/>
  <c r="F311" i="1"/>
  <c r="E311" i="1"/>
  <c r="V310" i="1"/>
  <c r="U310" i="1"/>
  <c r="T310" i="1"/>
  <c r="O310" i="1"/>
  <c r="P310" i="1" s="1"/>
  <c r="Q310" i="1" s="1"/>
  <c r="K310" i="1"/>
  <c r="J310" i="1"/>
  <c r="I310" i="1"/>
  <c r="H310" i="1"/>
  <c r="G310" i="1"/>
  <c r="F310" i="1"/>
  <c r="E310" i="1"/>
  <c r="V309" i="1"/>
  <c r="U309" i="1"/>
  <c r="T309" i="1"/>
  <c r="O309" i="1"/>
  <c r="P309" i="1" s="1"/>
  <c r="Q309" i="1" s="1"/>
  <c r="K309" i="1"/>
  <c r="J309" i="1"/>
  <c r="I309" i="1"/>
  <c r="H309" i="1"/>
  <c r="G309" i="1"/>
  <c r="F309" i="1"/>
  <c r="E309" i="1"/>
  <c r="V308" i="1"/>
  <c r="U308" i="1"/>
  <c r="T308" i="1"/>
  <c r="P308" i="1"/>
  <c r="Q308" i="1" s="1"/>
  <c r="O308" i="1"/>
  <c r="K308" i="1"/>
  <c r="R308" i="1" s="1"/>
  <c r="S308" i="1" s="1"/>
  <c r="J308" i="1"/>
  <c r="I308" i="1"/>
  <c r="H308" i="1"/>
  <c r="G308" i="1"/>
  <c r="F308" i="1"/>
  <c r="E308" i="1"/>
  <c r="V307" i="1"/>
  <c r="U307" i="1"/>
  <c r="T307" i="1"/>
  <c r="P307" i="1"/>
  <c r="Q307" i="1" s="1"/>
  <c r="O307" i="1"/>
  <c r="K307" i="1"/>
  <c r="J307" i="1"/>
  <c r="I307" i="1"/>
  <c r="H307" i="1"/>
  <c r="G307" i="1"/>
  <c r="F307" i="1"/>
  <c r="E307" i="1"/>
  <c r="V306" i="1"/>
  <c r="U306" i="1"/>
  <c r="T306" i="1"/>
  <c r="P306" i="1"/>
  <c r="Q306" i="1" s="1"/>
  <c r="O306" i="1"/>
  <c r="K306" i="1"/>
  <c r="J306" i="1"/>
  <c r="I306" i="1"/>
  <c r="H306" i="1"/>
  <c r="G306" i="1"/>
  <c r="F306" i="1"/>
  <c r="E306" i="1"/>
  <c r="V305" i="1"/>
  <c r="U305" i="1"/>
  <c r="T305" i="1"/>
  <c r="R305" i="1"/>
  <c r="S305" i="1" s="1"/>
  <c r="P305" i="1"/>
  <c r="Q305" i="1" s="1"/>
  <c r="O305" i="1"/>
  <c r="K305" i="1"/>
  <c r="J305" i="1"/>
  <c r="H305" i="1"/>
  <c r="I305" i="1" s="1"/>
  <c r="G305" i="1"/>
  <c r="F305" i="1"/>
  <c r="E305" i="1"/>
  <c r="V304" i="1"/>
  <c r="U304" i="1"/>
  <c r="T304" i="1"/>
  <c r="O304" i="1"/>
  <c r="P304" i="1" s="1"/>
  <c r="Q304" i="1" s="1"/>
  <c r="K304" i="1"/>
  <c r="J304" i="1"/>
  <c r="I304" i="1"/>
  <c r="H304" i="1"/>
  <c r="G304" i="1"/>
  <c r="F304" i="1"/>
  <c r="E304" i="1"/>
  <c r="V303" i="1"/>
  <c r="U303" i="1"/>
  <c r="T303" i="1"/>
  <c r="O303" i="1"/>
  <c r="P303" i="1" s="1"/>
  <c r="Q303" i="1" s="1"/>
  <c r="K303" i="1"/>
  <c r="J303" i="1"/>
  <c r="I303" i="1"/>
  <c r="H303" i="1"/>
  <c r="G303" i="1"/>
  <c r="F303" i="1"/>
  <c r="E303" i="1"/>
  <c r="V302" i="1"/>
  <c r="U302" i="1"/>
  <c r="T302" i="1"/>
  <c r="P302" i="1"/>
  <c r="Q302" i="1" s="1"/>
  <c r="O302" i="1"/>
  <c r="K302" i="1"/>
  <c r="J302" i="1"/>
  <c r="H302" i="1"/>
  <c r="I302" i="1" s="1"/>
  <c r="G302" i="1"/>
  <c r="F302" i="1"/>
  <c r="E302" i="1"/>
  <c r="V301" i="1"/>
  <c r="U301" i="1"/>
  <c r="T301" i="1"/>
  <c r="O301" i="1"/>
  <c r="P301" i="1" s="1"/>
  <c r="Q301" i="1" s="1"/>
  <c r="K301" i="1"/>
  <c r="J301" i="1"/>
  <c r="H301" i="1"/>
  <c r="I301" i="1" s="1"/>
  <c r="G301" i="1"/>
  <c r="F301" i="1"/>
  <c r="E301" i="1"/>
  <c r="V300" i="1"/>
  <c r="U300" i="1"/>
  <c r="T300" i="1"/>
  <c r="O300" i="1"/>
  <c r="P300" i="1" s="1"/>
  <c r="Q300" i="1" s="1"/>
  <c r="L300" i="1"/>
  <c r="K300" i="1"/>
  <c r="J300" i="1"/>
  <c r="I300" i="1"/>
  <c r="H300" i="1"/>
  <c r="G300" i="1"/>
  <c r="F300" i="1"/>
  <c r="E300" i="1"/>
  <c r="V299" i="1"/>
  <c r="U299" i="1"/>
  <c r="T299" i="1"/>
  <c r="O299" i="1"/>
  <c r="P299" i="1" s="1"/>
  <c r="Q299" i="1" s="1"/>
  <c r="K299" i="1"/>
  <c r="J299" i="1"/>
  <c r="H299" i="1"/>
  <c r="I299" i="1" s="1"/>
  <c r="G299" i="1"/>
  <c r="F299" i="1"/>
  <c r="E299" i="1"/>
  <c r="V298" i="1"/>
  <c r="U298" i="1"/>
  <c r="T298" i="1"/>
  <c r="P298" i="1"/>
  <c r="Q298" i="1" s="1"/>
  <c r="O298" i="1"/>
  <c r="K298" i="1"/>
  <c r="J298" i="1"/>
  <c r="I298" i="1"/>
  <c r="H298" i="1"/>
  <c r="G298" i="1"/>
  <c r="F298" i="1"/>
  <c r="E298" i="1"/>
  <c r="V297" i="1"/>
  <c r="U297" i="1"/>
  <c r="T297" i="1"/>
  <c r="P297" i="1"/>
  <c r="Q297" i="1" s="1"/>
  <c r="O297" i="1"/>
  <c r="L297" i="1"/>
  <c r="K297" i="1"/>
  <c r="J297" i="1"/>
  <c r="I297" i="1"/>
  <c r="H297" i="1"/>
  <c r="G297" i="1"/>
  <c r="F297" i="1"/>
  <c r="E297" i="1"/>
  <c r="V296" i="1"/>
  <c r="U296" i="1"/>
  <c r="T296" i="1"/>
  <c r="R296" i="1"/>
  <c r="S296" i="1" s="1"/>
  <c r="Q296" i="1"/>
  <c r="P296" i="1"/>
  <c r="O296" i="1"/>
  <c r="K296" i="1"/>
  <c r="J296" i="1"/>
  <c r="H296" i="1"/>
  <c r="I296" i="1" s="1"/>
  <c r="G296" i="1"/>
  <c r="F296" i="1"/>
  <c r="E296" i="1"/>
  <c r="V295" i="1"/>
  <c r="U295" i="1"/>
  <c r="T295" i="1"/>
  <c r="P295" i="1"/>
  <c r="Q295" i="1" s="1"/>
  <c r="O295" i="1"/>
  <c r="K295" i="1"/>
  <c r="J295" i="1"/>
  <c r="I295" i="1"/>
  <c r="H295" i="1"/>
  <c r="G295" i="1"/>
  <c r="F295" i="1"/>
  <c r="E295" i="1"/>
  <c r="V294" i="1"/>
  <c r="U294" i="1"/>
  <c r="T294" i="1"/>
  <c r="P294" i="1"/>
  <c r="Q294" i="1" s="1"/>
  <c r="O294" i="1"/>
  <c r="K294" i="1"/>
  <c r="J294" i="1"/>
  <c r="I294" i="1"/>
  <c r="H294" i="1"/>
  <c r="G294" i="1"/>
  <c r="F294" i="1"/>
  <c r="E294" i="1"/>
  <c r="V293" i="1"/>
  <c r="U293" i="1"/>
  <c r="T293" i="1"/>
  <c r="R293" i="1"/>
  <c r="S293" i="1" s="1"/>
  <c r="P293" i="1"/>
  <c r="Q293" i="1" s="1"/>
  <c r="O293" i="1"/>
  <c r="K293" i="1"/>
  <c r="J293" i="1"/>
  <c r="H293" i="1"/>
  <c r="I293" i="1" s="1"/>
  <c r="G293" i="1"/>
  <c r="F293" i="1"/>
  <c r="E293" i="1"/>
  <c r="V292" i="1"/>
  <c r="U292" i="1"/>
  <c r="T292" i="1"/>
  <c r="O292" i="1"/>
  <c r="P292" i="1" s="1"/>
  <c r="Q292" i="1" s="1"/>
  <c r="K292" i="1"/>
  <c r="J292" i="1"/>
  <c r="I292" i="1"/>
  <c r="H292" i="1"/>
  <c r="G292" i="1"/>
  <c r="F292" i="1"/>
  <c r="E292" i="1"/>
  <c r="V291" i="1"/>
  <c r="U291" i="1"/>
  <c r="T291" i="1"/>
  <c r="O291" i="1"/>
  <c r="P291" i="1" s="1"/>
  <c r="Q291" i="1" s="1"/>
  <c r="K291" i="1"/>
  <c r="J291" i="1"/>
  <c r="I291" i="1"/>
  <c r="H291" i="1"/>
  <c r="G291" i="1"/>
  <c r="F291" i="1"/>
  <c r="E291" i="1"/>
  <c r="V290" i="1"/>
  <c r="U290" i="1"/>
  <c r="T290" i="1"/>
  <c r="P290" i="1"/>
  <c r="Q290" i="1" s="1"/>
  <c r="O290" i="1"/>
  <c r="K290" i="1"/>
  <c r="J290" i="1"/>
  <c r="H290" i="1"/>
  <c r="I290" i="1" s="1"/>
  <c r="G290" i="1"/>
  <c r="F290" i="1"/>
  <c r="E290" i="1"/>
  <c r="V289" i="1"/>
  <c r="U289" i="1"/>
  <c r="T289" i="1"/>
  <c r="O289" i="1"/>
  <c r="P289" i="1" s="1"/>
  <c r="Q289" i="1" s="1"/>
  <c r="K289" i="1"/>
  <c r="J289" i="1"/>
  <c r="I289" i="1"/>
  <c r="H289" i="1"/>
  <c r="G289" i="1"/>
  <c r="F289" i="1"/>
  <c r="E289" i="1"/>
  <c r="V288" i="1"/>
  <c r="U288" i="1"/>
  <c r="T288" i="1"/>
  <c r="O288" i="1"/>
  <c r="P288" i="1" s="1"/>
  <c r="Q288" i="1" s="1"/>
  <c r="K288" i="1"/>
  <c r="J288" i="1"/>
  <c r="I288" i="1"/>
  <c r="H288" i="1"/>
  <c r="G288" i="1"/>
  <c r="F288" i="1"/>
  <c r="E288" i="1"/>
  <c r="V287" i="1"/>
  <c r="U287" i="1"/>
  <c r="T287" i="1"/>
  <c r="P287" i="1"/>
  <c r="Q287" i="1" s="1"/>
  <c r="O287" i="1"/>
  <c r="K287" i="1"/>
  <c r="J287" i="1"/>
  <c r="H287" i="1"/>
  <c r="I287" i="1" s="1"/>
  <c r="G287" i="1"/>
  <c r="F287" i="1"/>
  <c r="E287" i="1"/>
  <c r="V286" i="1"/>
  <c r="U286" i="1"/>
  <c r="T286" i="1"/>
  <c r="O286" i="1"/>
  <c r="P286" i="1" s="1"/>
  <c r="Q286" i="1" s="1"/>
  <c r="K286" i="1"/>
  <c r="J286" i="1"/>
  <c r="I286" i="1"/>
  <c r="H286" i="1"/>
  <c r="G286" i="1"/>
  <c r="F286" i="1"/>
  <c r="E286" i="1"/>
  <c r="V285" i="1"/>
  <c r="U285" i="1"/>
  <c r="T285" i="1"/>
  <c r="O285" i="1"/>
  <c r="P285" i="1" s="1"/>
  <c r="Q285" i="1" s="1"/>
  <c r="L285" i="1"/>
  <c r="K285" i="1"/>
  <c r="J285" i="1"/>
  <c r="I285" i="1"/>
  <c r="H285" i="1"/>
  <c r="G285" i="1"/>
  <c r="F285" i="1"/>
  <c r="E285" i="1"/>
  <c r="V284" i="1"/>
  <c r="U284" i="1"/>
  <c r="T284" i="1"/>
  <c r="R284" i="1"/>
  <c r="S284" i="1" s="1"/>
  <c r="Q284" i="1"/>
  <c r="P284" i="1"/>
  <c r="O284" i="1"/>
  <c r="K284" i="1"/>
  <c r="J284" i="1"/>
  <c r="H284" i="1"/>
  <c r="I284" i="1" s="1"/>
  <c r="G284" i="1"/>
  <c r="F284" i="1"/>
  <c r="E284" i="1"/>
  <c r="V283" i="1"/>
  <c r="U283" i="1"/>
  <c r="T283" i="1"/>
  <c r="P283" i="1"/>
  <c r="Q283" i="1" s="1"/>
  <c r="O283" i="1"/>
  <c r="K283" i="1"/>
  <c r="J283" i="1"/>
  <c r="I283" i="1"/>
  <c r="H283" i="1"/>
  <c r="G283" i="1"/>
  <c r="F283" i="1"/>
  <c r="E283" i="1"/>
  <c r="V282" i="1"/>
  <c r="U282" i="1"/>
  <c r="T282" i="1"/>
  <c r="P282" i="1"/>
  <c r="Q282" i="1" s="1"/>
  <c r="O282" i="1"/>
  <c r="K282" i="1"/>
  <c r="J282" i="1"/>
  <c r="I282" i="1"/>
  <c r="H282" i="1"/>
  <c r="G282" i="1"/>
  <c r="F282" i="1"/>
  <c r="E282" i="1"/>
  <c r="V281" i="1"/>
  <c r="U281" i="1"/>
  <c r="T281" i="1"/>
  <c r="R281" i="1"/>
  <c r="S281" i="1" s="1"/>
  <c r="P281" i="1"/>
  <c r="Q281" i="1" s="1"/>
  <c r="O281" i="1"/>
  <c r="K281" i="1"/>
  <c r="J281" i="1"/>
  <c r="H281" i="1"/>
  <c r="I281" i="1" s="1"/>
  <c r="G281" i="1"/>
  <c r="F281" i="1"/>
  <c r="E281" i="1"/>
  <c r="V280" i="1"/>
  <c r="U280" i="1"/>
  <c r="T280" i="1"/>
  <c r="O280" i="1"/>
  <c r="P280" i="1" s="1"/>
  <c r="Q280" i="1" s="1"/>
  <c r="K280" i="1"/>
  <c r="J280" i="1"/>
  <c r="I280" i="1"/>
  <c r="H280" i="1"/>
  <c r="G280" i="1"/>
  <c r="F280" i="1"/>
  <c r="E280" i="1"/>
  <c r="V279" i="1"/>
  <c r="U279" i="1"/>
  <c r="T279" i="1"/>
  <c r="O279" i="1"/>
  <c r="P279" i="1" s="1"/>
  <c r="Q279" i="1" s="1"/>
  <c r="K279" i="1"/>
  <c r="J279" i="1"/>
  <c r="I279" i="1"/>
  <c r="H279" i="1"/>
  <c r="G279" i="1"/>
  <c r="F279" i="1"/>
  <c r="E279" i="1"/>
  <c r="V278" i="1"/>
  <c r="U278" i="1"/>
  <c r="T278" i="1"/>
  <c r="P278" i="1"/>
  <c r="Q278" i="1" s="1"/>
  <c r="O278" i="1"/>
  <c r="K278" i="1"/>
  <c r="J278" i="1"/>
  <c r="H278" i="1"/>
  <c r="I278" i="1" s="1"/>
  <c r="G278" i="1"/>
  <c r="F278" i="1"/>
  <c r="E278" i="1"/>
  <c r="V277" i="1"/>
  <c r="U277" i="1"/>
  <c r="T277" i="1"/>
  <c r="O277" i="1"/>
  <c r="P277" i="1" s="1"/>
  <c r="Q277" i="1" s="1"/>
  <c r="K277" i="1"/>
  <c r="J277" i="1"/>
  <c r="I277" i="1"/>
  <c r="H277" i="1"/>
  <c r="G277" i="1"/>
  <c r="F277" i="1"/>
  <c r="E277" i="1"/>
  <c r="V276" i="1"/>
  <c r="U276" i="1"/>
  <c r="T276" i="1"/>
  <c r="O276" i="1"/>
  <c r="P276" i="1" s="1"/>
  <c r="Q276" i="1" s="1"/>
  <c r="K276" i="1"/>
  <c r="J276" i="1"/>
  <c r="I276" i="1"/>
  <c r="H276" i="1"/>
  <c r="G276" i="1"/>
  <c r="F276" i="1"/>
  <c r="E276" i="1"/>
  <c r="V275" i="1"/>
  <c r="U275" i="1"/>
  <c r="T275" i="1"/>
  <c r="P275" i="1"/>
  <c r="Q275" i="1" s="1"/>
  <c r="O275" i="1"/>
  <c r="L275" i="1"/>
  <c r="K275" i="1"/>
  <c r="M275" i="1" s="1"/>
  <c r="N275" i="1" s="1"/>
  <c r="J275" i="1"/>
  <c r="H275" i="1"/>
  <c r="I275" i="1" s="1"/>
  <c r="G275" i="1"/>
  <c r="F275" i="1"/>
  <c r="E275" i="1"/>
  <c r="V274" i="1"/>
  <c r="U274" i="1"/>
  <c r="T274" i="1"/>
  <c r="R274" i="1"/>
  <c r="S274" i="1" s="1"/>
  <c r="O274" i="1"/>
  <c r="P274" i="1" s="1"/>
  <c r="Q274" i="1" s="1"/>
  <c r="N274" i="1"/>
  <c r="K274" i="1"/>
  <c r="M274" i="1" s="1"/>
  <c r="J274" i="1"/>
  <c r="I274" i="1"/>
  <c r="H274" i="1"/>
  <c r="G274" i="1"/>
  <c r="F274" i="1"/>
  <c r="E274" i="1"/>
  <c r="V273" i="1"/>
  <c r="U273" i="1"/>
  <c r="T273" i="1"/>
  <c r="R273" i="1"/>
  <c r="S273" i="1" s="1"/>
  <c r="O273" i="1"/>
  <c r="P273" i="1" s="1"/>
  <c r="Q273" i="1" s="1"/>
  <c r="N273" i="1"/>
  <c r="M273" i="1"/>
  <c r="L273" i="1"/>
  <c r="K273" i="1"/>
  <c r="J273" i="1"/>
  <c r="I273" i="1"/>
  <c r="H273" i="1"/>
  <c r="G273" i="1"/>
  <c r="F273" i="1"/>
  <c r="E273" i="1"/>
  <c r="V272" i="1"/>
  <c r="U272" i="1"/>
  <c r="T272" i="1"/>
  <c r="P272" i="1"/>
  <c r="Q272" i="1" s="1"/>
  <c r="O272" i="1"/>
  <c r="K272" i="1"/>
  <c r="J272" i="1"/>
  <c r="H272" i="1"/>
  <c r="I272" i="1" s="1"/>
  <c r="G272" i="1"/>
  <c r="F272" i="1"/>
  <c r="E272" i="1"/>
  <c r="V271" i="1"/>
  <c r="U271" i="1"/>
  <c r="T271" i="1"/>
  <c r="P271" i="1"/>
  <c r="Q271" i="1" s="1"/>
  <c r="O271" i="1"/>
  <c r="K271" i="1"/>
  <c r="J271" i="1"/>
  <c r="H271" i="1"/>
  <c r="I271" i="1" s="1"/>
  <c r="G271" i="1"/>
  <c r="F271" i="1"/>
  <c r="E271" i="1"/>
  <c r="V270" i="1"/>
  <c r="U270" i="1"/>
  <c r="T270" i="1"/>
  <c r="R270" i="1"/>
  <c r="S270" i="1" s="1"/>
  <c r="Q270" i="1"/>
  <c r="P270" i="1"/>
  <c r="O270" i="1"/>
  <c r="N270" i="1"/>
  <c r="L270" i="1"/>
  <c r="K270" i="1"/>
  <c r="M270" i="1" s="1"/>
  <c r="J270" i="1"/>
  <c r="H270" i="1"/>
  <c r="I270" i="1" s="1"/>
  <c r="G270" i="1"/>
  <c r="F270" i="1"/>
  <c r="E270" i="1"/>
  <c r="V269" i="1"/>
  <c r="U269" i="1"/>
  <c r="T269" i="1"/>
  <c r="Q269" i="1"/>
  <c r="P269" i="1"/>
  <c r="O269" i="1"/>
  <c r="M269" i="1"/>
  <c r="N269" i="1" s="1"/>
  <c r="K269" i="1"/>
  <c r="R269" i="1" s="1"/>
  <c r="S269" i="1" s="1"/>
  <c r="J269" i="1"/>
  <c r="I269" i="1"/>
  <c r="H269" i="1"/>
  <c r="G269" i="1"/>
  <c r="F269" i="1"/>
  <c r="E269" i="1"/>
  <c r="V268" i="1"/>
  <c r="U268" i="1"/>
  <c r="T268" i="1"/>
  <c r="P268" i="1"/>
  <c r="Q268" i="1" s="1"/>
  <c r="O268" i="1"/>
  <c r="K268" i="1"/>
  <c r="J268" i="1"/>
  <c r="H268" i="1"/>
  <c r="I268" i="1" s="1"/>
  <c r="G268" i="1"/>
  <c r="F268" i="1"/>
  <c r="E268" i="1"/>
  <c r="V267" i="1"/>
  <c r="U267" i="1"/>
  <c r="T267" i="1"/>
  <c r="O267" i="1"/>
  <c r="P267" i="1" s="1"/>
  <c r="Q267" i="1" s="1"/>
  <c r="K267" i="1"/>
  <c r="J267" i="1"/>
  <c r="I267" i="1"/>
  <c r="H267" i="1"/>
  <c r="G267" i="1"/>
  <c r="F267" i="1"/>
  <c r="E267" i="1"/>
  <c r="V266" i="1"/>
  <c r="U266" i="1"/>
  <c r="T266" i="1"/>
  <c r="P266" i="1"/>
  <c r="Q266" i="1" s="1"/>
  <c r="O266" i="1"/>
  <c r="K266" i="1"/>
  <c r="M266" i="1" s="1"/>
  <c r="N266" i="1" s="1"/>
  <c r="J266" i="1"/>
  <c r="H266" i="1"/>
  <c r="I266" i="1" s="1"/>
  <c r="G266" i="1"/>
  <c r="F266" i="1"/>
  <c r="E266" i="1"/>
  <c r="V265" i="1"/>
  <c r="U265" i="1"/>
  <c r="T265" i="1"/>
  <c r="R265" i="1"/>
  <c r="S265" i="1" s="1"/>
  <c r="P265" i="1"/>
  <c r="Q265" i="1" s="1"/>
  <c r="O265" i="1"/>
  <c r="M265" i="1"/>
  <c r="N265" i="1" s="1"/>
  <c r="K265" i="1"/>
  <c r="L265" i="1" s="1"/>
  <c r="J265" i="1"/>
  <c r="I265" i="1"/>
  <c r="H265" i="1"/>
  <c r="G265" i="1"/>
  <c r="F265" i="1"/>
  <c r="E265" i="1"/>
  <c r="V264" i="1"/>
  <c r="U264" i="1"/>
  <c r="T264" i="1"/>
  <c r="O264" i="1"/>
  <c r="P264" i="1" s="1"/>
  <c r="Q264" i="1" s="1"/>
  <c r="K264" i="1"/>
  <c r="J264" i="1"/>
  <c r="I264" i="1"/>
  <c r="H264" i="1"/>
  <c r="G264" i="1"/>
  <c r="F264" i="1"/>
  <c r="E264" i="1"/>
  <c r="V263" i="1"/>
  <c r="U263" i="1"/>
  <c r="T263" i="1"/>
  <c r="P263" i="1"/>
  <c r="Q263" i="1" s="1"/>
  <c r="O263" i="1"/>
  <c r="K263" i="1"/>
  <c r="M263" i="1" s="1"/>
  <c r="N263" i="1" s="1"/>
  <c r="J263" i="1"/>
  <c r="H263" i="1"/>
  <c r="I263" i="1" s="1"/>
  <c r="G263" i="1"/>
  <c r="F263" i="1"/>
  <c r="E263" i="1"/>
  <c r="V262" i="1"/>
  <c r="U262" i="1"/>
  <c r="T262" i="1"/>
  <c r="R262" i="1"/>
  <c r="S262" i="1" s="1"/>
  <c r="O262" i="1"/>
  <c r="P262" i="1" s="1"/>
  <c r="Q262" i="1" s="1"/>
  <c r="L262" i="1"/>
  <c r="K262" i="1"/>
  <c r="M262" i="1" s="1"/>
  <c r="N262" i="1" s="1"/>
  <c r="J262" i="1"/>
  <c r="I262" i="1"/>
  <c r="H262" i="1"/>
  <c r="G262" i="1"/>
  <c r="F262" i="1"/>
  <c r="E262" i="1"/>
  <c r="V261" i="1"/>
  <c r="U261" i="1"/>
  <c r="T261" i="1"/>
  <c r="O261" i="1"/>
  <c r="P261" i="1" s="1"/>
  <c r="Q261" i="1" s="1"/>
  <c r="L261" i="1"/>
  <c r="K261" i="1"/>
  <c r="M261" i="1" s="1"/>
  <c r="N261" i="1" s="1"/>
  <c r="J261" i="1"/>
  <c r="H261" i="1"/>
  <c r="I261" i="1" s="1"/>
  <c r="G261" i="1"/>
  <c r="F261" i="1"/>
  <c r="E261" i="1"/>
  <c r="V260" i="1"/>
  <c r="U260" i="1"/>
  <c r="T260" i="1"/>
  <c r="Q260" i="1"/>
  <c r="O260" i="1"/>
  <c r="P260" i="1" s="1"/>
  <c r="L260" i="1"/>
  <c r="K260" i="1"/>
  <c r="M260" i="1" s="1"/>
  <c r="N260" i="1" s="1"/>
  <c r="J260" i="1"/>
  <c r="I260" i="1"/>
  <c r="H260" i="1"/>
  <c r="G260" i="1"/>
  <c r="F260" i="1"/>
  <c r="E260" i="1"/>
  <c r="V259" i="1"/>
  <c r="U259" i="1"/>
  <c r="T259" i="1"/>
  <c r="R259" i="1"/>
  <c r="S259" i="1" s="1"/>
  <c r="O259" i="1"/>
  <c r="P259" i="1" s="1"/>
  <c r="Q259" i="1" s="1"/>
  <c r="K259" i="1"/>
  <c r="M259" i="1" s="1"/>
  <c r="N259" i="1" s="1"/>
  <c r="J259" i="1"/>
  <c r="I259" i="1"/>
  <c r="H259" i="1"/>
  <c r="G259" i="1"/>
  <c r="F259" i="1"/>
  <c r="E259" i="1"/>
  <c r="V258" i="1"/>
  <c r="U258" i="1"/>
  <c r="T258" i="1"/>
  <c r="R258" i="1"/>
  <c r="S258" i="1" s="1"/>
  <c r="P258" i="1"/>
  <c r="Q258" i="1" s="1"/>
  <c r="O258" i="1"/>
  <c r="N258" i="1"/>
  <c r="M258" i="1"/>
  <c r="L258" i="1"/>
  <c r="K258" i="1"/>
  <c r="J258" i="1"/>
  <c r="I258" i="1"/>
  <c r="H258" i="1"/>
  <c r="G258" i="1"/>
  <c r="F258" i="1"/>
  <c r="E258" i="1"/>
  <c r="V257" i="1"/>
  <c r="U257" i="1"/>
  <c r="T257" i="1"/>
  <c r="S257" i="1"/>
  <c r="R257" i="1"/>
  <c r="P257" i="1"/>
  <c r="Q257" i="1" s="1"/>
  <c r="O257" i="1"/>
  <c r="L257" i="1"/>
  <c r="K257" i="1"/>
  <c r="M257" i="1" s="1"/>
  <c r="N257" i="1" s="1"/>
  <c r="J257" i="1"/>
  <c r="I257" i="1"/>
  <c r="H257" i="1"/>
  <c r="G257" i="1"/>
  <c r="F257" i="1"/>
  <c r="E257" i="1"/>
  <c r="V256" i="1"/>
  <c r="U256" i="1"/>
  <c r="T256" i="1"/>
  <c r="O256" i="1"/>
  <c r="P256" i="1" s="1"/>
  <c r="Q256" i="1" s="1"/>
  <c r="L256" i="1"/>
  <c r="K256" i="1"/>
  <c r="R256" i="1" s="1"/>
  <c r="S256" i="1" s="1"/>
  <c r="J256" i="1"/>
  <c r="H256" i="1"/>
  <c r="I256" i="1" s="1"/>
  <c r="G256" i="1"/>
  <c r="F256" i="1"/>
  <c r="E256" i="1"/>
  <c r="V255" i="1"/>
  <c r="U255" i="1"/>
  <c r="T255" i="1"/>
  <c r="R255" i="1"/>
  <c r="S255" i="1" s="1"/>
  <c r="Q255" i="1"/>
  <c r="P255" i="1"/>
  <c r="O255" i="1"/>
  <c r="N255" i="1"/>
  <c r="L255" i="1"/>
  <c r="K255" i="1"/>
  <c r="M255" i="1" s="1"/>
  <c r="J255" i="1"/>
  <c r="H255" i="1"/>
  <c r="I255" i="1" s="1"/>
  <c r="G255" i="1"/>
  <c r="F255" i="1"/>
  <c r="E255" i="1"/>
  <c r="V254" i="1"/>
  <c r="U254" i="1"/>
  <c r="T254" i="1"/>
  <c r="R254" i="1"/>
  <c r="S254" i="1" s="1"/>
  <c r="O254" i="1"/>
  <c r="P254" i="1" s="1"/>
  <c r="Q254" i="1" s="1"/>
  <c r="M254" i="1"/>
  <c r="N254" i="1" s="1"/>
  <c r="L254" i="1"/>
  <c r="K254" i="1"/>
  <c r="J254" i="1"/>
  <c r="I254" i="1"/>
  <c r="H254" i="1"/>
  <c r="G254" i="1"/>
  <c r="F254" i="1"/>
  <c r="E254" i="1"/>
  <c r="V253" i="1"/>
  <c r="U253" i="1"/>
  <c r="T253" i="1"/>
  <c r="P253" i="1"/>
  <c r="Q253" i="1" s="1"/>
  <c r="O253" i="1"/>
  <c r="K253" i="1"/>
  <c r="M253" i="1" s="1"/>
  <c r="N253" i="1" s="1"/>
  <c r="J253" i="1"/>
  <c r="H253" i="1"/>
  <c r="I253" i="1" s="1"/>
  <c r="G253" i="1"/>
  <c r="F253" i="1"/>
  <c r="E253" i="1"/>
  <c r="V252" i="1"/>
  <c r="U252" i="1"/>
  <c r="T252" i="1"/>
  <c r="P252" i="1"/>
  <c r="Q252" i="1" s="1"/>
  <c r="O252" i="1"/>
  <c r="M252" i="1"/>
  <c r="N252" i="1" s="1"/>
  <c r="K252" i="1"/>
  <c r="R252" i="1" s="1"/>
  <c r="S252" i="1" s="1"/>
  <c r="J252" i="1"/>
  <c r="H252" i="1"/>
  <c r="I252" i="1" s="1"/>
  <c r="G252" i="1"/>
  <c r="F252" i="1"/>
  <c r="E252" i="1"/>
  <c r="V251" i="1"/>
  <c r="U251" i="1"/>
  <c r="T251" i="1"/>
  <c r="P251" i="1"/>
  <c r="Q251" i="1" s="1"/>
  <c r="O251" i="1"/>
  <c r="N251" i="1"/>
  <c r="L251" i="1"/>
  <c r="K251" i="1"/>
  <c r="M251" i="1" s="1"/>
  <c r="J251" i="1"/>
  <c r="I251" i="1"/>
  <c r="H251" i="1"/>
  <c r="G251" i="1"/>
  <c r="F251" i="1"/>
  <c r="E251" i="1"/>
  <c r="V250" i="1"/>
  <c r="U250" i="1"/>
  <c r="T250" i="1"/>
  <c r="R250" i="1"/>
  <c r="S250" i="1" s="1"/>
  <c r="Q250" i="1"/>
  <c r="P250" i="1"/>
  <c r="O250" i="1"/>
  <c r="K250" i="1"/>
  <c r="M250" i="1" s="1"/>
  <c r="N250" i="1" s="1"/>
  <c r="J250" i="1"/>
  <c r="H250" i="1"/>
  <c r="I250" i="1" s="1"/>
  <c r="G250" i="1"/>
  <c r="F250" i="1"/>
  <c r="E250" i="1"/>
  <c r="V249" i="1"/>
  <c r="U249" i="1"/>
  <c r="T249" i="1"/>
  <c r="O249" i="1"/>
  <c r="P249" i="1" s="1"/>
  <c r="Q249" i="1" s="1"/>
  <c r="K249" i="1"/>
  <c r="J249" i="1"/>
  <c r="I249" i="1"/>
  <c r="H249" i="1"/>
  <c r="G249" i="1"/>
  <c r="F249" i="1"/>
  <c r="E249" i="1"/>
  <c r="V248" i="1"/>
  <c r="U248" i="1"/>
  <c r="T248" i="1"/>
  <c r="R248" i="1"/>
  <c r="S248" i="1" s="1"/>
  <c r="P248" i="1"/>
  <c r="Q248" i="1" s="1"/>
  <c r="O248" i="1"/>
  <c r="L248" i="1"/>
  <c r="K248" i="1"/>
  <c r="M248" i="1" s="1"/>
  <c r="N248" i="1" s="1"/>
  <c r="J248" i="1"/>
  <c r="I248" i="1"/>
  <c r="H248" i="1"/>
  <c r="G248" i="1"/>
  <c r="F248" i="1"/>
  <c r="E248" i="1"/>
  <c r="V247" i="1"/>
  <c r="U247" i="1"/>
  <c r="T247" i="1"/>
  <c r="R247" i="1"/>
  <c r="S247" i="1" s="1"/>
  <c r="O247" i="1"/>
  <c r="P247" i="1" s="1"/>
  <c r="Q247" i="1" s="1"/>
  <c r="K247" i="1"/>
  <c r="M247" i="1" s="1"/>
  <c r="N247" i="1" s="1"/>
  <c r="J247" i="1"/>
  <c r="I247" i="1"/>
  <c r="H247" i="1"/>
  <c r="G247" i="1"/>
  <c r="F247" i="1"/>
  <c r="E247" i="1"/>
  <c r="V246" i="1"/>
  <c r="U246" i="1"/>
  <c r="T246" i="1"/>
  <c r="R246" i="1"/>
  <c r="S246" i="1" s="1"/>
  <c r="P246" i="1"/>
  <c r="Q246" i="1" s="1"/>
  <c r="O246" i="1"/>
  <c r="N246" i="1"/>
  <c r="M246" i="1"/>
  <c r="L246" i="1"/>
  <c r="K246" i="1"/>
  <c r="J246" i="1"/>
  <c r="I246" i="1"/>
  <c r="H246" i="1"/>
  <c r="G246" i="1"/>
  <c r="F246" i="1"/>
  <c r="E246" i="1"/>
  <c r="V245" i="1"/>
  <c r="U245" i="1"/>
  <c r="T245" i="1"/>
  <c r="S245" i="1"/>
  <c r="R245" i="1"/>
  <c r="P245" i="1"/>
  <c r="Q245" i="1" s="1"/>
  <c r="O245" i="1"/>
  <c r="L245" i="1"/>
  <c r="K245" i="1"/>
  <c r="M245" i="1" s="1"/>
  <c r="N245" i="1" s="1"/>
  <c r="J245" i="1"/>
  <c r="I245" i="1"/>
  <c r="H245" i="1"/>
  <c r="G245" i="1"/>
  <c r="F245" i="1"/>
  <c r="E245" i="1"/>
  <c r="V244" i="1"/>
  <c r="U244" i="1"/>
  <c r="T244" i="1"/>
  <c r="O244" i="1"/>
  <c r="P244" i="1" s="1"/>
  <c r="Q244" i="1" s="1"/>
  <c r="L244" i="1"/>
  <c r="K244" i="1"/>
  <c r="R244" i="1" s="1"/>
  <c r="S244" i="1" s="1"/>
  <c r="J244" i="1"/>
  <c r="H244" i="1"/>
  <c r="I244" i="1" s="1"/>
  <c r="G244" i="1"/>
  <c r="F244" i="1"/>
  <c r="E244" i="1"/>
  <c r="V243" i="1"/>
  <c r="U243" i="1"/>
  <c r="T243" i="1"/>
  <c r="R243" i="1"/>
  <c r="S243" i="1" s="1"/>
  <c r="Q243" i="1"/>
  <c r="P243" i="1"/>
  <c r="O243" i="1"/>
  <c r="N243" i="1"/>
  <c r="L243" i="1"/>
  <c r="K243" i="1"/>
  <c r="M243" i="1" s="1"/>
  <c r="J243" i="1"/>
  <c r="H243" i="1"/>
  <c r="I243" i="1" s="1"/>
  <c r="G243" i="1"/>
  <c r="F243" i="1"/>
  <c r="E243" i="1"/>
  <c r="V242" i="1"/>
  <c r="U242" i="1"/>
  <c r="T242" i="1"/>
  <c r="R242" i="1"/>
  <c r="S242" i="1" s="1"/>
  <c r="O242" i="1"/>
  <c r="P242" i="1" s="1"/>
  <c r="Q242" i="1" s="1"/>
  <c r="M242" i="1"/>
  <c r="N242" i="1" s="1"/>
  <c r="L242" i="1"/>
  <c r="K242" i="1"/>
  <c r="J242" i="1"/>
  <c r="I242" i="1"/>
  <c r="H242" i="1"/>
  <c r="G242" i="1"/>
  <c r="F242" i="1"/>
  <c r="E242" i="1"/>
  <c r="V241" i="1"/>
  <c r="U241" i="1"/>
  <c r="T241" i="1"/>
  <c r="P241" i="1"/>
  <c r="Q241" i="1" s="1"/>
  <c r="O241" i="1"/>
  <c r="K241" i="1"/>
  <c r="M241" i="1" s="1"/>
  <c r="N241" i="1" s="1"/>
  <c r="J241" i="1"/>
  <c r="H241" i="1"/>
  <c r="I241" i="1" s="1"/>
  <c r="G241" i="1"/>
  <c r="F241" i="1"/>
  <c r="E241" i="1"/>
  <c r="V240" i="1"/>
  <c r="U240" i="1"/>
  <c r="T240" i="1"/>
  <c r="P240" i="1"/>
  <c r="Q240" i="1" s="1"/>
  <c r="O240" i="1"/>
  <c r="M240" i="1"/>
  <c r="N240" i="1" s="1"/>
  <c r="K240" i="1"/>
  <c r="R240" i="1" s="1"/>
  <c r="S240" i="1" s="1"/>
  <c r="J240" i="1"/>
  <c r="H240" i="1"/>
  <c r="I240" i="1" s="1"/>
  <c r="G240" i="1"/>
  <c r="F240" i="1"/>
  <c r="E240" i="1"/>
  <c r="V239" i="1"/>
  <c r="U239" i="1"/>
  <c r="T239" i="1"/>
  <c r="P239" i="1"/>
  <c r="Q239" i="1" s="1"/>
  <c r="O239" i="1"/>
  <c r="N239" i="1"/>
  <c r="L239" i="1"/>
  <c r="K239" i="1"/>
  <c r="M239" i="1" s="1"/>
  <c r="J239" i="1"/>
  <c r="I239" i="1"/>
  <c r="H239" i="1"/>
  <c r="G239" i="1"/>
  <c r="F239" i="1"/>
  <c r="E239" i="1"/>
  <c r="V238" i="1"/>
  <c r="U238" i="1"/>
  <c r="T238" i="1"/>
  <c r="R238" i="1"/>
  <c r="S238" i="1" s="1"/>
  <c r="Q238" i="1"/>
  <c r="P238" i="1"/>
  <c r="O238" i="1"/>
  <c r="K238" i="1"/>
  <c r="M238" i="1" s="1"/>
  <c r="N238" i="1" s="1"/>
  <c r="J238" i="1"/>
  <c r="H238" i="1"/>
  <c r="I238" i="1" s="1"/>
  <c r="G238" i="1"/>
  <c r="F238" i="1"/>
  <c r="E238" i="1"/>
  <c r="V237" i="1"/>
  <c r="U237" i="1"/>
  <c r="T237" i="1"/>
  <c r="O237" i="1"/>
  <c r="P237" i="1" s="1"/>
  <c r="Q237" i="1" s="1"/>
  <c r="K237" i="1"/>
  <c r="J237" i="1"/>
  <c r="I237" i="1"/>
  <c r="H237" i="1"/>
  <c r="G237" i="1"/>
  <c r="F237" i="1"/>
  <c r="E237" i="1"/>
  <c r="V236" i="1"/>
  <c r="U236" i="1"/>
  <c r="T236" i="1"/>
  <c r="R236" i="1"/>
  <c r="S236" i="1" s="1"/>
  <c r="P236" i="1"/>
  <c r="Q236" i="1" s="1"/>
  <c r="O236" i="1"/>
  <c r="L236" i="1"/>
  <c r="K236" i="1"/>
  <c r="M236" i="1" s="1"/>
  <c r="N236" i="1" s="1"/>
  <c r="J236" i="1"/>
  <c r="I236" i="1"/>
  <c r="H236" i="1"/>
  <c r="G236" i="1"/>
  <c r="F236" i="1"/>
  <c r="E236" i="1"/>
  <c r="V235" i="1"/>
  <c r="U235" i="1"/>
  <c r="T235" i="1"/>
  <c r="R235" i="1"/>
  <c r="S235" i="1" s="1"/>
  <c r="O235" i="1"/>
  <c r="P235" i="1" s="1"/>
  <c r="Q235" i="1" s="1"/>
  <c r="K235" i="1"/>
  <c r="M235" i="1" s="1"/>
  <c r="N235" i="1" s="1"/>
  <c r="J235" i="1"/>
  <c r="I235" i="1"/>
  <c r="H235" i="1"/>
  <c r="G235" i="1"/>
  <c r="F235" i="1"/>
  <c r="E235" i="1"/>
  <c r="V234" i="1"/>
  <c r="U234" i="1"/>
  <c r="T234" i="1"/>
  <c r="R234" i="1"/>
  <c r="S234" i="1" s="1"/>
  <c r="P234" i="1"/>
  <c r="Q234" i="1" s="1"/>
  <c r="O234" i="1"/>
  <c r="N234" i="1"/>
  <c r="M234" i="1"/>
  <c r="L234" i="1"/>
  <c r="K234" i="1"/>
  <c r="J234" i="1"/>
  <c r="I234" i="1"/>
  <c r="H234" i="1"/>
  <c r="G234" i="1"/>
  <c r="F234" i="1"/>
  <c r="E234" i="1"/>
  <c r="V233" i="1"/>
  <c r="U233" i="1"/>
  <c r="T233" i="1"/>
  <c r="S233" i="1"/>
  <c r="R233" i="1"/>
  <c r="P233" i="1"/>
  <c r="Q233" i="1" s="1"/>
  <c r="O233" i="1"/>
  <c r="L233" i="1"/>
  <c r="K233" i="1"/>
  <c r="M233" i="1" s="1"/>
  <c r="N233" i="1" s="1"/>
  <c r="J233" i="1"/>
  <c r="I233" i="1"/>
  <c r="H233" i="1"/>
  <c r="G233" i="1"/>
  <c r="F233" i="1"/>
  <c r="E233" i="1"/>
  <c r="V232" i="1"/>
  <c r="U232" i="1"/>
  <c r="T232" i="1"/>
  <c r="O232" i="1"/>
  <c r="P232" i="1" s="1"/>
  <c r="Q232" i="1" s="1"/>
  <c r="L232" i="1"/>
  <c r="K232" i="1"/>
  <c r="R232" i="1" s="1"/>
  <c r="S232" i="1" s="1"/>
  <c r="J232" i="1"/>
  <c r="H232" i="1"/>
  <c r="I232" i="1" s="1"/>
  <c r="G232" i="1"/>
  <c r="F232" i="1"/>
  <c r="E232" i="1"/>
  <c r="V231" i="1"/>
  <c r="U231" i="1"/>
  <c r="T231" i="1"/>
  <c r="R231" i="1"/>
  <c r="S231" i="1" s="1"/>
  <c r="Q231" i="1"/>
  <c r="P231" i="1"/>
  <c r="O231" i="1"/>
  <c r="N231" i="1"/>
  <c r="L231" i="1"/>
  <c r="K231" i="1"/>
  <c r="M231" i="1" s="1"/>
  <c r="J231" i="1"/>
  <c r="H231" i="1"/>
  <c r="I231" i="1" s="1"/>
  <c r="G231" i="1"/>
  <c r="F231" i="1"/>
  <c r="E231" i="1"/>
  <c r="V230" i="1"/>
  <c r="U230" i="1"/>
  <c r="T230" i="1"/>
  <c r="R230" i="1"/>
  <c r="S230" i="1" s="1"/>
  <c r="O230" i="1"/>
  <c r="P230" i="1" s="1"/>
  <c r="Q230" i="1" s="1"/>
  <c r="M230" i="1"/>
  <c r="N230" i="1" s="1"/>
  <c r="L230" i="1"/>
  <c r="K230" i="1"/>
  <c r="J230" i="1"/>
  <c r="I230" i="1"/>
  <c r="H230" i="1"/>
  <c r="G230" i="1"/>
  <c r="F230" i="1"/>
  <c r="E230" i="1"/>
  <c r="V229" i="1"/>
  <c r="U229" i="1"/>
  <c r="T229" i="1"/>
  <c r="O229" i="1"/>
  <c r="P229" i="1" s="1"/>
  <c r="Q229" i="1" s="1"/>
  <c r="K229" i="1"/>
  <c r="M229" i="1" s="1"/>
  <c r="N229" i="1" s="1"/>
  <c r="J229" i="1"/>
  <c r="H229" i="1"/>
  <c r="I229" i="1" s="1"/>
  <c r="G229" i="1"/>
  <c r="F229" i="1"/>
  <c r="E229" i="1"/>
  <c r="V228" i="1"/>
  <c r="U228" i="1"/>
  <c r="T228" i="1"/>
  <c r="P228" i="1"/>
  <c r="Q228" i="1" s="1"/>
  <c r="O228" i="1"/>
  <c r="M228" i="1"/>
  <c r="N228" i="1" s="1"/>
  <c r="K228" i="1"/>
  <c r="R228" i="1" s="1"/>
  <c r="S228" i="1" s="1"/>
  <c r="J228" i="1"/>
  <c r="H228" i="1"/>
  <c r="I228" i="1" s="1"/>
  <c r="G228" i="1"/>
  <c r="F228" i="1"/>
  <c r="E228" i="1"/>
  <c r="V227" i="1"/>
  <c r="U227" i="1"/>
  <c r="T227" i="1"/>
  <c r="P227" i="1"/>
  <c r="Q227" i="1" s="1"/>
  <c r="O227" i="1"/>
  <c r="N227" i="1"/>
  <c r="L227" i="1"/>
  <c r="K227" i="1"/>
  <c r="M227" i="1" s="1"/>
  <c r="J227" i="1"/>
  <c r="I227" i="1"/>
  <c r="H227" i="1"/>
  <c r="G227" i="1"/>
  <c r="F227" i="1"/>
  <c r="E227" i="1"/>
  <c r="V226" i="1"/>
  <c r="U226" i="1"/>
  <c r="T226" i="1"/>
  <c r="R226" i="1"/>
  <c r="S226" i="1" s="1"/>
  <c r="Q226" i="1"/>
  <c r="P226" i="1"/>
  <c r="O226" i="1"/>
  <c r="K226" i="1"/>
  <c r="M226" i="1" s="1"/>
  <c r="N226" i="1" s="1"/>
  <c r="J226" i="1"/>
  <c r="H226" i="1"/>
  <c r="I226" i="1" s="1"/>
  <c r="G226" i="1"/>
  <c r="F226" i="1"/>
  <c r="E226" i="1"/>
  <c r="V225" i="1"/>
  <c r="U225" i="1"/>
  <c r="T225" i="1"/>
  <c r="O225" i="1"/>
  <c r="P225" i="1" s="1"/>
  <c r="Q225" i="1" s="1"/>
  <c r="K225" i="1"/>
  <c r="J225" i="1"/>
  <c r="I225" i="1"/>
  <c r="H225" i="1"/>
  <c r="G225" i="1"/>
  <c r="F225" i="1"/>
  <c r="E225" i="1"/>
  <c r="V224" i="1"/>
  <c r="U224" i="1"/>
  <c r="T224" i="1"/>
  <c r="R224" i="1"/>
  <c r="S224" i="1" s="1"/>
  <c r="P224" i="1"/>
  <c r="Q224" i="1" s="1"/>
  <c r="O224" i="1"/>
  <c r="L224" i="1"/>
  <c r="K224" i="1"/>
  <c r="M224" i="1" s="1"/>
  <c r="N224" i="1" s="1"/>
  <c r="J224" i="1"/>
  <c r="I224" i="1"/>
  <c r="H224" i="1"/>
  <c r="G224" i="1"/>
  <c r="F224" i="1"/>
  <c r="E224" i="1"/>
  <c r="V223" i="1"/>
  <c r="U223" i="1"/>
  <c r="T223" i="1"/>
  <c r="R223" i="1"/>
  <c r="S223" i="1" s="1"/>
  <c r="O223" i="1"/>
  <c r="P223" i="1" s="1"/>
  <c r="Q223" i="1" s="1"/>
  <c r="K223" i="1"/>
  <c r="M223" i="1" s="1"/>
  <c r="N223" i="1" s="1"/>
  <c r="J223" i="1"/>
  <c r="I223" i="1"/>
  <c r="H223" i="1"/>
  <c r="G223" i="1"/>
  <c r="F223" i="1"/>
  <c r="E223" i="1"/>
  <c r="V222" i="1"/>
  <c r="U222" i="1"/>
  <c r="T222" i="1"/>
  <c r="R222" i="1"/>
  <c r="S222" i="1" s="1"/>
  <c r="P222" i="1"/>
  <c r="Q222" i="1" s="1"/>
  <c r="O222" i="1"/>
  <c r="M222" i="1"/>
  <c r="N222" i="1" s="1"/>
  <c r="L222" i="1"/>
  <c r="K222" i="1"/>
  <c r="J222" i="1"/>
  <c r="I222" i="1"/>
  <c r="H222" i="1"/>
  <c r="G222" i="1"/>
  <c r="F222" i="1"/>
  <c r="E222" i="1"/>
  <c r="V221" i="1"/>
  <c r="U221" i="1"/>
  <c r="T221" i="1"/>
  <c r="S221" i="1"/>
  <c r="R221" i="1"/>
  <c r="P221" i="1"/>
  <c r="Q221" i="1" s="1"/>
  <c r="O221" i="1"/>
  <c r="L221" i="1"/>
  <c r="K221" i="1"/>
  <c r="M221" i="1" s="1"/>
  <c r="N221" i="1" s="1"/>
  <c r="J221" i="1"/>
  <c r="I221" i="1"/>
  <c r="H221" i="1"/>
  <c r="G221" i="1"/>
  <c r="F221" i="1"/>
  <c r="E221" i="1"/>
  <c r="V220" i="1"/>
  <c r="U220" i="1"/>
  <c r="T220" i="1"/>
  <c r="O220" i="1"/>
  <c r="P220" i="1" s="1"/>
  <c r="Q220" i="1" s="1"/>
  <c r="K220" i="1"/>
  <c r="J220" i="1"/>
  <c r="H220" i="1"/>
  <c r="I220" i="1" s="1"/>
  <c r="G220" i="1"/>
  <c r="F220" i="1"/>
  <c r="E220" i="1"/>
  <c r="V219" i="1"/>
  <c r="U219" i="1"/>
  <c r="T219" i="1"/>
  <c r="R219" i="1"/>
  <c r="S219" i="1" s="1"/>
  <c r="Q219" i="1"/>
  <c r="P219" i="1"/>
  <c r="O219" i="1"/>
  <c r="N219" i="1"/>
  <c r="L219" i="1"/>
  <c r="K219" i="1"/>
  <c r="M219" i="1" s="1"/>
  <c r="J219" i="1"/>
  <c r="H219" i="1"/>
  <c r="I219" i="1" s="1"/>
  <c r="G219" i="1"/>
  <c r="F219" i="1"/>
  <c r="E219" i="1"/>
  <c r="V218" i="1"/>
  <c r="U218" i="1"/>
  <c r="T218" i="1"/>
  <c r="R218" i="1"/>
  <c r="S218" i="1" s="1"/>
  <c r="O218" i="1"/>
  <c r="P218" i="1" s="1"/>
  <c r="Q218" i="1" s="1"/>
  <c r="M218" i="1"/>
  <c r="N218" i="1" s="1"/>
  <c r="L218" i="1"/>
  <c r="K218" i="1"/>
  <c r="J218" i="1"/>
  <c r="I218" i="1"/>
  <c r="H218" i="1"/>
  <c r="G218" i="1"/>
  <c r="F218" i="1"/>
  <c r="E218" i="1"/>
  <c r="V217" i="1"/>
  <c r="U217" i="1"/>
  <c r="T217" i="1"/>
  <c r="P217" i="1"/>
  <c r="Q217" i="1" s="1"/>
  <c r="O217" i="1"/>
  <c r="K217" i="1"/>
  <c r="M217" i="1" s="1"/>
  <c r="N217" i="1" s="1"/>
  <c r="J217" i="1"/>
  <c r="H217" i="1"/>
  <c r="I217" i="1" s="1"/>
  <c r="G217" i="1"/>
  <c r="F217" i="1"/>
  <c r="E217" i="1"/>
  <c r="V216" i="1"/>
  <c r="U216" i="1"/>
  <c r="T216" i="1"/>
  <c r="P216" i="1"/>
  <c r="Q216" i="1" s="1"/>
  <c r="O216" i="1"/>
  <c r="M216" i="1"/>
  <c r="N216" i="1" s="1"/>
  <c r="K216" i="1"/>
  <c r="R216" i="1" s="1"/>
  <c r="S216" i="1" s="1"/>
  <c r="J216" i="1"/>
  <c r="H216" i="1"/>
  <c r="I216" i="1" s="1"/>
  <c r="G216" i="1"/>
  <c r="F216" i="1"/>
  <c r="E216" i="1"/>
  <c r="V215" i="1"/>
  <c r="U215" i="1"/>
  <c r="T215" i="1"/>
  <c r="P215" i="1"/>
  <c r="Q215" i="1" s="1"/>
  <c r="O215" i="1"/>
  <c r="N215" i="1"/>
  <c r="L215" i="1"/>
  <c r="K215" i="1"/>
  <c r="M215" i="1" s="1"/>
  <c r="J215" i="1"/>
  <c r="I215" i="1"/>
  <c r="H215" i="1"/>
  <c r="G215" i="1"/>
  <c r="F215" i="1"/>
  <c r="E215" i="1"/>
  <c r="V214" i="1"/>
  <c r="U214" i="1"/>
  <c r="T214" i="1"/>
  <c r="Q214" i="1"/>
  <c r="P214" i="1"/>
  <c r="O214" i="1"/>
  <c r="K214" i="1"/>
  <c r="J214" i="1"/>
  <c r="H214" i="1"/>
  <c r="I214" i="1" s="1"/>
  <c r="G214" i="1"/>
  <c r="F214" i="1"/>
  <c r="E214" i="1"/>
  <c r="V213" i="1"/>
  <c r="U213" i="1"/>
  <c r="T213" i="1"/>
  <c r="Q213" i="1"/>
  <c r="O213" i="1"/>
  <c r="P213" i="1" s="1"/>
  <c r="K213" i="1"/>
  <c r="J213" i="1"/>
  <c r="I213" i="1"/>
  <c r="H213" i="1"/>
  <c r="G213" i="1"/>
  <c r="F213" i="1"/>
  <c r="E213" i="1"/>
  <c r="V212" i="1"/>
  <c r="U212" i="1"/>
  <c r="T212" i="1"/>
  <c r="R212" i="1"/>
  <c r="S212" i="1" s="1"/>
  <c r="O212" i="1"/>
  <c r="P212" i="1" s="1"/>
  <c r="Q212" i="1" s="1"/>
  <c r="L212" i="1"/>
  <c r="K212" i="1"/>
  <c r="M212" i="1" s="1"/>
  <c r="N212" i="1" s="1"/>
  <c r="J212" i="1"/>
  <c r="I212" i="1"/>
  <c r="H212" i="1"/>
  <c r="G212" i="1"/>
  <c r="F212" i="1"/>
  <c r="E212" i="1"/>
  <c r="V211" i="1"/>
  <c r="U211" i="1"/>
  <c r="T211" i="1"/>
  <c r="R211" i="1"/>
  <c r="S211" i="1" s="1"/>
  <c r="O211" i="1"/>
  <c r="P211" i="1" s="1"/>
  <c r="Q211" i="1" s="1"/>
  <c r="K211" i="1"/>
  <c r="M211" i="1" s="1"/>
  <c r="N211" i="1" s="1"/>
  <c r="J211" i="1"/>
  <c r="H211" i="1"/>
  <c r="I211" i="1" s="1"/>
  <c r="G211" i="1"/>
  <c r="F211" i="1"/>
  <c r="E211" i="1"/>
  <c r="V210" i="1"/>
  <c r="U210" i="1"/>
  <c r="T210" i="1"/>
  <c r="R210" i="1"/>
  <c r="S210" i="1" s="1"/>
  <c r="P210" i="1"/>
  <c r="Q210" i="1" s="1"/>
  <c r="O210" i="1"/>
  <c r="N210" i="1"/>
  <c r="M210" i="1"/>
  <c r="L210" i="1"/>
  <c r="K210" i="1"/>
  <c r="J210" i="1"/>
  <c r="I210" i="1"/>
  <c r="H210" i="1"/>
  <c r="G210" i="1"/>
  <c r="F210" i="1"/>
  <c r="E210" i="1"/>
  <c r="V209" i="1"/>
  <c r="U209" i="1"/>
  <c r="T209" i="1"/>
  <c r="S209" i="1"/>
  <c r="R209" i="1"/>
  <c r="P209" i="1"/>
  <c r="Q209" i="1" s="1"/>
  <c r="O209" i="1"/>
  <c r="L209" i="1"/>
  <c r="K209" i="1"/>
  <c r="M209" i="1" s="1"/>
  <c r="N209" i="1" s="1"/>
  <c r="J209" i="1"/>
  <c r="I209" i="1"/>
  <c r="H209" i="1"/>
  <c r="G209" i="1"/>
  <c r="F209" i="1"/>
  <c r="E209" i="1"/>
  <c r="V208" i="1"/>
  <c r="U208" i="1"/>
  <c r="T208" i="1"/>
  <c r="Q208" i="1"/>
  <c r="O208" i="1"/>
  <c r="P208" i="1" s="1"/>
  <c r="K208" i="1"/>
  <c r="J208" i="1"/>
  <c r="H208" i="1"/>
  <c r="I208" i="1" s="1"/>
  <c r="G208" i="1"/>
  <c r="F208" i="1"/>
  <c r="E208" i="1"/>
  <c r="V207" i="1"/>
  <c r="U207" i="1"/>
  <c r="T207" i="1"/>
  <c r="R207" i="1"/>
  <c r="S207" i="1" s="1"/>
  <c r="Q207" i="1"/>
  <c r="P207" i="1"/>
  <c r="O207" i="1"/>
  <c r="N207" i="1"/>
  <c r="L207" i="1"/>
  <c r="K207" i="1"/>
  <c r="M207" i="1" s="1"/>
  <c r="J207" i="1"/>
  <c r="H207" i="1"/>
  <c r="I207" i="1" s="1"/>
  <c r="G207" i="1"/>
  <c r="F207" i="1"/>
  <c r="E207" i="1"/>
  <c r="V206" i="1"/>
  <c r="U206" i="1"/>
  <c r="T206" i="1"/>
  <c r="R206" i="1"/>
  <c r="S206" i="1" s="1"/>
  <c r="O206" i="1"/>
  <c r="P206" i="1" s="1"/>
  <c r="Q206" i="1" s="1"/>
  <c r="M206" i="1"/>
  <c r="N206" i="1" s="1"/>
  <c r="L206" i="1"/>
  <c r="K206" i="1"/>
  <c r="J206" i="1"/>
  <c r="I206" i="1"/>
  <c r="H206" i="1"/>
  <c r="G206" i="1"/>
  <c r="F206" i="1"/>
  <c r="E206" i="1"/>
  <c r="V205" i="1"/>
  <c r="U205" i="1"/>
  <c r="T205" i="1"/>
  <c r="P205" i="1"/>
  <c r="Q205" i="1" s="1"/>
  <c r="O205" i="1"/>
  <c r="K205" i="1"/>
  <c r="J205" i="1"/>
  <c r="H205" i="1"/>
  <c r="I205" i="1" s="1"/>
  <c r="G205" i="1"/>
  <c r="F205" i="1"/>
  <c r="E205" i="1"/>
  <c r="V204" i="1"/>
  <c r="U204" i="1"/>
  <c r="T204" i="1"/>
  <c r="P204" i="1"/>
  <c r="Q204" i="1" s="1"/>
  <c r="O204" i="1"/>
  <c r="M204" i="1"/>
  <c r="N204" i="1" s="1"/>
  <c r="K204" i="1"/>
  <c r="R204" i="1" s="1"/>
  <c r="S204" i="1" s="1"/>
  <c r="J204" i="1"/>
  <c r="H204" i="1"/>
  <c r="I204" i="1" s="1"/>
  <c r="G204" i="1"/>
  <c r="F204" i="1"/>
  <c r="E204" i="1"/>
  <c r="V203" i="1"/>
  <c r="U203" i="1"/>
  <c r="T203" i="1"/>
  <c r="P203" i="1"/>
  <c r="Q203" i="1" s="1"/>
  <c r="O203" i="1"/>
  <c r="N203" i="1"/>
  <c r="L203" i="1"/>
  <c r="K203" i="1"/>
  <c r="M203" i="1" s="1"/>
  <c r="J203" i="1"/>
  <c r="I203" i="1"/>
  <c r="H203" i="1"/>
  <c r="G203" i="1"/>
  <c r="F203" i="1"/>
  <c r="E203" i="1"/>
  <c r="V202" i="1"/>
  <c r="U202" i="1"/>
  <c r="T202" i="1"/>
  <c r="R202" i="1"/>
  <c r="S202" i="1" s="1"/>
  <c r="Q202" i="1"/>
  <c r="P202" i="1"/>
  <c r="O202" i="1"/>
  <c r="K202" i="1"/>
  <c r="J202" i="1"/>
  <c r="H202" i="1"/>
  <c r="I202" i="1" s="1"/>
  <c r="G202" i="1"/>
  <c r="F202" i="1"/>
  <c r="E202" i="1"/>
  <c r="V201" i="1"/>
  <c r="U201" i="1"/>
  <c r="T201" i="1"/>
  <c r="O201" i="1"/>
  <c r="P201" i="1" s="1"/>
  <c r="Q201" i="1" s="1"/>
  <c r="K201" i="1"/>
  <c r="J201" i="1"/>
  <c r="I201" i="1"/>
  <c r="H201" i="1"/>
  <c r="G201" i="1"/>
  <c r="F201" i="1"/>
  <c r="E201" i="1"/>
  <c r="V200" i="1"/>
  <c r="U200" i="1"/>
  <c r="T200" i="1"/>
  <c r="R200" i="1"/>
  <c r="S200" i="1" s="1"/>
  <c r="P200" i="1"/>
  <c r="Q200" i="1" s="1"/>
  <c r="O200" i="1"/>
  <c r="L200" i="1"/>
  <c r="K200" i="1"/>
  <c r="M200" i="1" s="1"/>
  <c r="N200" i="1" s="1"/>
  <c r="J200" i="1"/>
  <c r="I200" i="1"/>
  <c r="H200" i="1"/>
  <c r="G200" i="1"/>
  <c r="F200" i="1"/>
  <c r="E200" i="1"/>
  <c r="V199" i="1"/>
  <c r="U199" i="1"/>
  <c r="T199" i="1"/>
  <c r="O199" i="1"/>
  <c r="P199" i="1" s="1"/>
  <c r="Q199" i="1" s="1"/>
  <c r="K199" i="1"/>
  <c r="J199" i="1"/>
  <c r="I199" i="1"/>
  <c r="H199" i="1"/>
  <c r="G199" i="1"/>
  <c r="F199" i="1"/>
  <c r="E199" i="1"/>
  <c r="V198" i="1"/>
  <c r="U198" i="1"/>
  <c r="T198" i="1"/>
  <c r="P198" i="1"/>
  <c r="Q198" i="1" s="1"/>
  <c r="O198" i="1"/>
  <c r="M198" i="1"/>
  <c r="N198" i="1" s="1"/>
  <c r="L198" i="1"/>
  <c r="K198" i="1"/>
  <c r="R198" i="1" s="1"/>
  <c r="S198" i="1" s="1"/>
  <c r="J198" i="1"/>
  <c r="I198" i="1"/>
  <c r="H198" i="1"/>
  <c r="G198" i="1"/>
  <c r="F198" i="1"/>
  <c r="E198" i="1"/>
  <c r="V197" i="1"/>
  <c r="U197" i="1"/>
  <c r="T197" i="1"/>
  <c r="S197" i="1"/>
  <c r="R197" i="1"/>
  <c r="P197" i="1"/>
  <c r="Q197" i="1" s="1"/>
  <c r="O197" i="1"/>
  <c r="L197" i="1"/>
  <c r="K197" i="1"/>
  <c r="M197" i="1" s="1"/>
  <c r="N197" i="1" s="1"/>
  <c r="J197" i="1"/>
  <c r="I197" i="1"/>
  <c r="H197" i="1"/>
  <c r="G197" i="1"/>
  <c r="F197" i="1"/>
  <c r="E197" i="1"/>
  <c r="V196" i="1"/>
  <c r="U196" i="1"/>
  <c r="T196" i="1"/>
  <c r="O196" i="1"/>
  <c r="P196" i="1" s="1"/>
  <c r="Q196" i="1" s="1"/>
  <c r="K196" i="1"/>
  <c r="J196" i="1"/>
  <c r="H196" i="1"/>
  <c r="I196" i="1" s="1"/>
  <c r="G196" i="1"/>
  <c r="F196" i="1"/>
  <c r="E196" i="1"/>
  <c r="V195" i="1"/>
  <c r="U195" i="1"/>
  <c r="T195" i="1"/>
  <c r="R195" i="1"/>
  <c r="S195" i="1" s="1"/>
  <c r="Q195" i="1"/>
  <c r="P195" i="1"/>
  <c r="O195" i="1"/>
  <c r="N195" i="1"/>
  <c r="L195" i="1"/>
  <c r="K195" i="1"/>
  <c r="M195" i="1" s="1"/>
  <c r="J195" i="1"/>
  <c r="H195" i="1"/>
  <c r="I195" i="1" s="1"/>
  <c r="G195" i="1"/>
  <c r="F195" i="1"/>
  <c r="E195" i="1"/>
  <c r="V194" i="1"/>
  <c r="U194" i="1"/>
  <c r="T194" i="1"/>
  <c r="R194" i="1"/>
  <c r="S194" i="1" s="1"/>
  <c r="O194" i="1"/>
  <c r="P194" i="1" s="1"/>
  <c r="Q194" i="1" s="1"/>
  <c r="M194" i="1"/>
  <c r="N194" i="1" s="1"/>
  <c r="L194" i="1"/>
  <c r="K194" i="1"/>
  <c r="J194" i="1"/>
  <c r="I194" i="1"/>
  <c r="H194" i="1"/>
  <c r="G194" i="1"/>
  <c r="F194" i="1"/>
  <c r="E194" i="1"/>
  <c r="V193" i="1"/>
  <c r="U193" i="1"/>
  <c r="T193" i="1"/>
  <c r="O193" i="1"/>
  <c r="P193" i="1" s="1"/>
  <c r="Q193" i="1" s="1"/>
  <c r="K193" i="1"/>
  <c r="J193" i="1"/>
  <c r="H193" i="1"/>
  <c r="I193" i="1" s="1"/>
  <c r="G193" i="1"/>
  <c r="F193" i="1"/>
  <c r="E193" i="1"/>
  <c r="V192" i="1"/>
  <c r="U192" i="1"/>
  <c r="T192" i="1"/>
  <c r="P192" i="1"/>
  <c r="Q192" i="1" s="1"/>
  <c r="O192" i="1"/>
  <c r="K192" i="1"/>
  <c r="J192" i="1"/>
  <c r="H192" i="1"/>
  <c r="I192" i="1" s="1"/>
  <c r="G192" i="1"/>
  <c r="F192" i="1"/>
  <c r="E192" i="1"/>
  <c r="V191" i="1"/>
  <c r="U191" i="1"/>
  <c r="T191" i="1"/>
  <c r="P191" i="1"/>
  <c r="Q191" i="1" s="1"/>
  <c r="O191" i="1"/>
  <c r="N191" i="1"/>
  <c r="L191" i="1"/>
  <c r="K191" i="1"/>
  <c r="M191" i="1" s="1"/>
  <c r="J191" i="1"/>
  <c r="I191" i="1"/>
  <c r="H191" i="1"/>
  <c r="G191" i="1"/>
  <c r="F191" i="1"/>
  <c r="E191" i="1"/>
  <c r="V190" i="1"/>
  <c r="U190" i="1"/>
  <c r="T190" i="1"/>
  <c r="R190" i="1"/>
  <c r="S190" i="1" s="1"/>
  <c r="Q190" i="1"/>
  <c r="P190" i="1"/>
  <c r="O190" i="1"/>
  <c r="K190" i="1"/>
  <c r="J190" i="1"/>
  <c r="I190" i="1"/>
  <c r="H190" i="1"/>
  <c r="G190" i="1"/>
  <c r="F190" i="1"/>
  <c r="E190" i="1"/>
  <c r="V189" i="1"/>
  <c r="U189" i="1"/>
  <c r="T189" i="1"/>
  <c r="O189" i="1"/>
  <c r="P189" i="1" s="1"/>
  <c r="Q189" i="1" s="1"/>
  <c r="K189" i="1"/>
  <c r="J189" i="1"/>
  <c r="I189" i="1"/>
  <c r="H189" i="1"/>
  <c r="G189" i="1"/>
  <c r="F189" i="1"/>
  <c r="E189" i="1"/>
  <c r="V188" i="1"/>
  <c r="U188" i="1"/>
  <c r="T188" i="1"/>
  <c r="R188" i="1"/>
  <c r="S188" i="1" s="1"/>
  <c r="O188" i="1"/>
  <c r="P188" i="1" s="1"/>
  <c r="Q188" i="1" s="1"/>
  <c r="L188" i="1"/>
  <c r="K188" i="1"/>
  <c r="M188" i="1" s="1"/>
  <c r="N188" i="1" s="1"/>
  <c r="J188" i="1"/>
  <c r="I188" i="1"/>
  <c r="H188" i="1"/>
  <c r="G188" i="1"/>
  <c r="F188" i="1"/>
  <c r="E188" i="1"/>
  <c r="V187" i="1"/>
  <c r="U187" i="1"/>
  <c r="T187" i="1"/>
  <c r="R187" i="1"/>
  <c r="S187" i="1" s="1"/>
  <c r="Q187" i="1"/>
  <c r="O187" i="1"/>
  <c r="P187" i="1" s="1"/>
  <c r="K187" i="1"/>
  <c r="M187" i="1" s="1"/>
  <c r="N187" i="1" s="1"/>
  <c r="J187" i="1"/>
  <c r="I187" i="1"/>
  <c r="H187" i="1"/>
  <c r="G187" i="1"/>
  <c r="F187" i="1"/>
  <c r="E187" i="1"/>
  <c r="V186" i="1"/>
  <c r="U186" i="1"/>
  <c r="T186" i="1"/>
  <c r="Q186" i="1"/>
  <c r="P186" i="1"/>
  <c r="O186" i="1"/>
  <c r="N186" i="1"/>
  <c r="M186" i="1"/>
  <c r="L186" i="1"/>
  <c r="K186" i="1"/>
  <c r="R186" i="1" s="1"/>
  <c r="S186" i="1" s="1"/>
  <c r="J186" i="1"/>
  <c r="I186" i="1"/>
  <c r="H186" i="1"/>
  <c r="G186" i="1"/>
  <c r="F186" i="1"/>
  <c r="E186" i="1"/>
  <c r="V185" i="1"/>
  <c r="U185" i="1"/>
  <c r="T185" i="1"/>
  <c r="S185" i="1"/>
  <c r="R185" i="1"/>
  <c r="O185" i="1"/>
  <c r="P185" i="1" s="1"/>
  <c r="Q185" i="1" s="1"/>
  <c r="L185" i="1"/>
  <c r="K185" i="1"/>
  <c r="M185" i="1" s="1"/>
  <c r="N185" i="1" s="1"/>
  <c r="J185" i="1"/>
  <c r="I185" i="1"/>
  <c r="H185" i="1"/>
  <c r="G185" i="1"/>
  <c r="F185" i="1"/>
  <c r="E185" i="1"/>
  <c r="V184" i="1"/>
  <c r="U184" i="1"/>
  <c r="T184" i="1"/>
  <c r="O184" i="1"/>
  <c r="P184" i="1" s="1"/>
  <c r="Q184" i="1" s="1"/>
  <c r="K184" i="1"/>
  <c r="J184" i="1"/>
  <c r="H184" i="1"/>
  <c r="I184" i="1" s="1"/>
  <c r="G184" i="1"/>
  <c r="F184" i="1"/>
  <c r="E184" i="1"/>
  <c r="V183" i="1"/>
  <c r="U183" i="1"/>
  <c r="T183" i="1"/>
  <c r="R183" i="1"/>
  <c r="S183" i="1" s="1"/>
  <c r="Q183" i="1"/>
  <c r="P183" i="1"/>
  <c r="O183" i="1"/>
  <c r="N183" i="1"/>
  <c r="L183" i="1"/>
  <c r="K183" i="1"/>
  <c r="M183" i="1" s="1"/>
  <c r="J183" i="1"/>
  <c r="H183" i="1"/>
  <c r="I183" i="1" s="1"/>
  <c r="G183" i="1"/>
  <c r="F183" i="1"/>
  <c r="E183" i="1"/>
  <c r="V182" i="1"/>
  <c r="U182" i="1"/>
  <c r="T182" i="1"/>
  <c r="R182" i="1"/>
  <c r="S182" i="1" s="1"/>
  <c r="Q182" i="1"/>
  <c r="O182" i="1"/>
  <c r="P182" i="1" s="1"/>
  <c r="M182" i="1"/>
  <c r="N182" i="1" s="1"/>
  <c r="L182" i="1"/>
  <c r="K182" i="1"/>
  <c r="J182" i="1"/>
  <c r="I182" i="1"/>
  <c r="H182" i="1"/>
  <c r="G182" i="1"/>
  <c r="F182" i="1"/>
  <c r="E182" i="1"/>
  <c r="V181" i="1"/>
  <c r="U181" i="1"/>
  <c r="T181" i="1"/>
  <c r="R181" i="1"/>
  <c r="S181" i="1" s="1"/>
  <c r="P181" i="1"/>
  <c r="Q181" i="1" s="1"/>
  <c r="O181" i="1"/>
  <c r="K181" i="1"/>
  <c r="J181" i="1"/>
  <c r="H181" i="1"/>
  <c r="I181" i="1" s="1"/>
  <c r="G181" i="1"/>
  <c r="F181" i="1"/>
  <c r="E181" i="1"/>
  <c r="V180" i="1"/>
  <c r="U180" i="1"/>
  <c r="T180" i="1"/>
  <c r="P180" i="1"/>
  <c r="Q180" i="1" s="1"/>
  <c r="O180" i="1"/>
  <c r="M180" i="1"/>
  <c r="N180" i="1" s="1"/>
  <c r="K180" i="1"/>
  <c r="J180" i="1"/>
  <c r="H180" i="1"/>
  <c r="I180" i="1" s="1"/>
  <c r="G180" i="1"/>
  <c r="F180" i="1"/>
  <c r="E180" i="1"/>
  <c r="V179" i="1"/>
  <c r="U179" i="1"/>
  <c r="T179" i="1"/>
  <c r="Q179" i="1"/>
  <c r="P179" i="1"/>
  <c r="O179" i="1"/>
  <c r="L179" i="1"/>
  <c r="K179" i="1"/>
  <c r="J179" i="1"/>
  <c r="I179" i="1"/>
  <c r="H179" i="1"/>
  <c r="G179" i="1"/>
  <c r="F179" i="1"/>
  <c r="E179" i="1"/>
  <c r="V178" i="1"/>
  <c r="U178" i="1"/>
  <c r="T178" i="1"/>
  <c r="R178" i="1"/>
  <c r="S178" i="1" s="1"/>
  <c r="Q178" i="1"/>
  <c r="P178" i="1"/>
  <c r="O178" i="1"/>
  <c r="N178" i="1"/>
  <c r="M178" i="1"/>
  <c r="K178" i="1"/>
  <c r="L178" i="1" s="1"/>
  <c r="J178" i="1"/>
  <c r="I178" i="1"/>
  <c r="H178" i="1"/>
  <c r="G178" i="1"/>
  <c r="F178" i="1"/>
  <c r="E178" i="1"/>
  <c r="V177" i="1"/>
  <c r="U177" i="1"/>
  <c r="T177" i="1"/>
  <c r="O177" i="1"/>
  <c r="P177" i="1" s="1"/>
  <c r="Q177" i="1" s="1"/>
  <c r="L177" i="1"/>
  <c r="K177" i="1"/>
  <c r="J177" i="1"/>
  <c r="I177" i="1"/>
  <c r="H177" i="1"/>
  <c r="G177" i="1"/>
  <c r="F177" i="1"/>
  <c r="E177" i="1"/>
  <c r="V176" i="1"/>
  <c r="U176" i="1"/>
  <c r="T176" i="1"/>
  <c r="O176" i="1"/>
  <c r="P176" i="1" s="1"/>
  <c r="Q176" i="1" s="1"/>
  <c r="K176" i="1"/>
  <c r="J176" i="1"/>
  <c r="I176" i="1"/>
  <c r="H176" i="1"/>
  <c r="G176" i="1"/>
  <c r="F176" i="1"/>
  <c r="E176" i="1"/>
  <c r="V175" i="1"/>
  <c r="U175" i="1"/>
  <c r="T175" i="1"/>
  <c r="O175" i="1"/>
  <c r="P175" i="1" s="1"/>
  <c r="Q175" i="1" s="1"/>
  <c r="K175" i="1"/>
  <c r="J175" i="1"/>
  <c r="H175" i="1"/>
  <c r="I175" i="1" s="1"/>
  <c r="G175" i="1"/>
  <c r="F175" i="1"/>
  <c r="E175" i="1"/>
  <c r="V174" i="1"/>
  <c r="U174" i="1"/>
  <c r="T174" i="1"/>
  <c r="O174" i="1"/>
  <c r="P174" i="1" s="1"/>
  <c r="Q174" i="1" s="1"/>
  <c r="N174" i="1"/>
  <c r="M174" i="1"/>
  <c r="L174" i="1"/>
  <c r="K174" i="1"/>
  <c r="R174" i="1" s="1"/>
  <c r="S174" i="1" s="1"/>
  <c r="J174" i="1"/>
  <c r="I174" i="1"/>
  <c r="H174" i="1"/>
  <c r="G174" i="1"/>
  <c r="F174" i="1"/>
  <c r="E174" i="1"/>
  <c r="V173" i="1"/>
  <c r="U173" i="1"/>
  <c r="T173" i="1"/>
  <c r="O173" i="1"/>
  <c r="P173" i="1" s="1"/>
  <c r="Q173" i="1" s="1"/>
  <c r="K173" i="1"/>
  <c r="J173" i="1"/>
  <c r="I173" i="1"/>
  <c r="H173" i="1"/>
  <c r="G173" i="1"/>
  <c r="F173" i="1"/>
  <c r="E173" i="1"/>
  <c r="V172" i="1"/>
  <c r="U172" i="1"/>
  <c r="T172" i="1"/>
  <c r="R172" i="1"/>
  <c r="S172" i="1" s="1"/>
  <c r="P172" i="1"/>
  <c r="Q172" i="1" s="1"/>
  <c r="O172" i="1"/>
  <c r="N172" i="1"/>
  <c r="M172" i="1"/>
  <c r="K172" i="1"/>
  <c r="L172" i="1" s="1"/>
  <c r="J172" i="1"/>
  <c r="H172" i="1"/>
  <c r="I172" i="1" s="1"/>
  <c r="G172" i="1"/>
  <c r="F172" i="1"/>
  <c r="E172" i="1"/>
  <c r="V171" i="1"/>
  <c r="U171" i="1"/>
  <c r="T171" i="1"/>
  <c r="R171" i="1"/>
  <c r="S171" i="1" s="1"/>
  <c r="P171" i="1"/>
  <c r="Q171" i="1" s="1"/>
  <c r="O171" i="1"/>
  <c r="K171" i="1"/>
  <c r="J171" i="1"/>
  <c r="H171" i="1"/>
  <c r="I171" i="1" s="1"/>
  <c r="G171" i="1"/>
  <c r="F171" i="1"/>
  <c r="E171" i="1"/>
  <c r="V170" i="1"/>
  <c r="U170" i="1"/>
  <c r="T170" i="1"/>
  <c r="P170" i="1"/>
  <c r="Q170" i="1" s="1"/>
  <c r="O170" i="1"/>
  <c r="K170" i="1"/>
  <c r="J170" i="1"/>
  <c r="H170" i="1"/>
  <c r="I170" i="1" s="1"/>
  <c r="G170" i="1"/>
  <c r="F170" i="1"/>
  <c r="E170" i="1"/>
  <c r="V169" i="1"/>
  <c r="U169" i="1"/>
  <c r="T169" i="1"/>
  <c r="S169" i="1"/>
  <c r="R169" i="1"/>
  <c r="P169" i="1"/>
  <c r="Q169" i="1" s="1"/>
  <c r="O169" i="1"/>
  <c r="N169" i="1"/>
  <c r="L169" i="1"/>
  <c r="K169" i="1"/>
  <c r="M169" i="1" s="1"/>
  <c r="J169" i="1"/>
  <c r="H169" i="1"/>
  <c r="I169" i="1" s="1"/>
  <c r="G169" i="1"/>
  <c r="F169" i="1"/>
  <c r="E169" i="1"/>
  <c r="V168" i="1"/>
  <c r="U168" i="1"/>
  <c r="T168" i="1"/>
  <c r="O168" i="1"/>
  <c r="P168" i="1" s="1"/>
  <c r="Q168" i="1" s="1"/>
  <c r="K168" i="1"/>
  <c r="L168" i="1" s="1"/>
  <c r="J168" i="1"/>
  <c r="I168" i="1"/>
  <c r="H168" i="1"/>
  <c r="G168" i="1"/>
  <c r="F168" i="1"/>
  <c r="E168" i="1"/>
  <c r="V167" i="1"/>
  <c r="U167" i="1"/>
  <c r="T167" i="1"/>
  <c r="O167" i="1"/>
  <c r="P167" i="1" s="1"/>
  <c r="Q167" i="1" s="1"/>
  <c r="K167" i="1"/>
  <c r="J167" i="1"/>
  <c r="H167" i="1"/>
  <c r="I167" i="1" s="1"/>
  <c r="G167" i="1"/>
  <c r="F167" i="1"/>
  <c r="E167" i="1"/>
  <c r="V166" i="1"/>
  <c r="U166" i="1"/>
  <c r="T166" i="1"/>
  <c r="P166" i="1"/>
  <c r="Q166" i="1" s="1"/>
  <c r="O166" i="1"/>
  <c r="L166" i="1"/>
  <c r="K166" i="1"/>
  <c r="M166" i="1" s="1"/>
  <c r="N166" i="1" s="1"/>
  <c r="J166" i="1"/>
  <c r="I166" i="1"/>
  <c r="H166" i="1"/>
  <c r="G166" i="1"/>
  <c r="F166" i="1"/>
  <c r="E166" i="1"/>
  <c r="V165" i="1"/>
  <c r="U165" i="1"/>
  <c r="T165" i="1"/>
  <c r="Q165" i="1"/>
  <c r="O165" i="1"/>
  <c r="P165" i="1" s="1"/>
  <c r="L165" i="1"/>
  <c r="K165" i="1"/>
  <c r="M165" i="1" s="1"/>
  <c r="N165" i="1" s="1"/>
  <c r="J165" i="1"/>
  <c r="H165" i="1"/>
  <c r="I165" i="1" s="1"/>
  <c r="G165" i="1"/>
  <c r="F165" i="1"/>
  <c r="E165" i="1"/>
  <c r="V164" i="1"/>
  <c r="U164" i="1"/>
  <c r="T164" i="1"/>
  <c r="Q164" i="1"/>
  <c r="P164" i="1"/>
  <c r="O164" i="1"/>
  <c r="M164" i="1"/>
  <c r="N164" i="1" s="1"/>
  <c r="K164" i="1"/>
  <c r="L164" i="1" s="1"/>
  <c r="J164" i="1"/>
  <c r="I164" i="1"/>
  <c r="H164" i="1"/>
  <c r="G164" i="1"/>
  <c r="F164" i="1"/>
  <c r="E164" i="1"/>
  <c r="V163" i="1"/>
  <c r="U163" i="1"/>
  <c r="T163" i="1"/>
  <c r="Q163" i="1"/>
  <c r="P163" i="1"/>
  <c r="O163" i="1"/>
  <c r="K163" i="1"/>
  <c r="J163" i="1"/>
  <c r="I163" i="1"/>
  <c r="H163" i="1"/>
  <c r="G163" i="1"/>
  <c r="F163" i="1"/>
  <c r="E163" i="1"/>
  <c r="V162" i="1"/>
  <c r="U162" i="1"/>
  <c r="T162" i="1"/>
  <c r="S162" i="1"/>
  <c r="R162" i="1"/>
  <c r="Q162" i="1"/>
  <c r="P162" i="1"/>
  <c r="O162" i="1"/>
  <c r="M162" i="1"/>
  <c r="N162" i="1" s="1"/>
  <c r="L162" i="1"/>
  <c r="K162" i="1"/>
  <c r="J162" i="1"/>
  <c r="H162" i="1"/>
  <c r="I162" i="1" s="1"/>
  <c r="G162" i="1"/>
  <c r="F162" i="1"/>
  <c r="E162" i="1"/>
  <c r="V161" i="1"/>
  <c r="U161" i="1"/>
  <c r="T161" i="1"/>
  <c r="P161" i="1"/>
  <c r="Q161" i="1" s="1"/>
  <c r="O161" i="1"/>
  <c r="M161" i="1"/>
  <c r="N161" i="1" s="1"/>
  <c r="K161" i="1"/>
  <c r="R161" i="1" s="1"/>
  <c r="S161" i="1" s="1"/>
  <c r="J161" i="1"/>
  <c r="I161" i="1"/>
  <c r="H161" i="1"/>
  <c r="G161" i="1"/>
  <c r="F161" i="1"/>
  <c r="E161" i="1"/>
  <c r="V160" i="1"/>
  <c r="U160" i="1"/>
  <c r="T160" i="1"/>
  <c r="S160" i="1"/>
  <c r="R160" i="1"/>
  <c r="O160" i="1"/>
  <c r="P160" i="1" s="1"/>
  <c r="Q160" i="1" s="1"/>
  <c r="M160" i="1"/>
  <c r="N160" i="1" s="1"/>
  <c r="L160" i="1"/>
  <c r="K160" i="1"/>
  <c r="J160" i="1"/>
  <c r="H160" i="1"/>
  <c r="I160" i="1" s="1"/>
  <c r="G160" i="1"/>
  <c r="F160" i="1"/>
  <c r="E160" i="1"/>
  <c r="V159" i="1"/>
  <c r="U159" i="1"/>
  <c r="T159" i="1"/>
  <c r="P159" i="1"/>
  <c r="Q159" i="1" s="1"/>
  <c r="O159" i="1"/>
  <c r="K159" i="1"/>
  <c r="R159" i="1" s="1"/>
  <c r="S159" i="1" s="1"/>
  <c r="J159" i="1"/>
  <c r="I159" i="1"/>
  <c r="H159" i="1"/>
  <c r="G159" i="1"/>
  <c r="F159" i="1"/>
  <c r="E159" i="1"/>
  <c r="V158" i="1"/>
  <c r="U158" i="1"/>
  <c r="T158" i="1"/>
  <c r="R158" i="1"/>
  <c r="S158" i="1" s="1"/>
  <c r="O158" i="1"/>
  <c r="P158" i="1" s="1"/>
  <c r="Q158" i="1" s="1"/>
  <c r="M158" i="1"/>
  <c r="N158" i="1" s="1"/>
  <c r="L158" i="1"/>
  <c r="K158" i="1"/>
  <c r="J158" i="1"/>
  <c r="H158" i="1"/>
  <c r="I158" i="1" s="1"/>
  <c r="G158" i="1"/>
  <c r="F158" i="1"/>
  <c r="E158" i="1"/>
  <c r="V157" i="1"/>
  <c r="U157" i="1"/>
  <c r="T157" i="1"/>
  <c r="S157" i="1"/>
  <c r="R157" i="1"/>
  <c r="O157" i="1"/>
  <c r="P157" i="1" s="1"/>
  <c r="Q157" i="1" s="1"/>
  <c r="K157" i="1"/>
  <c r="M157" i="1" s="1"/>
  <c r="N157" i="1" s="1"/>
  <c r="J157" i="1"/>
  <c r="H157" i="1"/>
  <c r="I157" i="1" s="1"/>
  <c r="G157" i="1"/>
  <c r="F157" i="1"/>
  <c r="E157" i="1"/>
  <c r="V156" i="1"/>
  <c r="U156" i="1"/>
  <c r="T156" i="1"/>
  <c r="S156" i="1"/>
  <c r="R156" i="1"/>
  <c r="P156" i="1"/>
  <c r="Q156" i="1" s="1"/>
  <c r="O156" i="1"/>
  <c r="N156" i="1"/>
  <c r="M156" i="1"/>
  <c r="L156" i="1"/>
  <c r="K156" i="1"/>
  <c r="J156" i="1"/>
  <c r="I156" i="1"/>
  <c r="H156" i="1"/>
  <c r="G156" i="1"/>
  <c r="F156" i="1"/>
  <c r="E156" i="1"/>
  <c r="V155" i="1"/>
  <c r="U155" i="1"/>
  <c r="T155" i="1"/>
  <c r="R155" i="1"/>
  <c r="S155" i="1" s="1"/>
  <c r="P155" i="1"/>
  <c r="Q155" i="1" s="1"/>
  <c r="O155" i="1"/>
  <c r="N155" i="1"/>
  <c r="M155" i="1"/>
  <c r="K155" i="1"/>
  <c r="L155" i="1" s="1"/>
  <c r="J155" i="1"/>
  <c r="I155" i="1"/>
  <c r="H155" i="1"/>
  <c r="G155" i="1"/>
  <c r="F155" i="1"/>
  <c r="E155" i="1"/>
  <c r="V154" i="1"/>
  <c r="U154" i="1"/>
  <c r="T154" i="1"/>
  <c r="S154" i="1"/>
  <c r="R154" i="1"/>
  <c r="O154" i="1"/>
  <c r="P154" i="1" s="1"/>
  <c r="Q154" i="1" s="1"/>
  <c r="M154" i="1"/>
  <c r="N154" i="1" s="1"/>
  <c r="L154" i="1"/>
  <c r="K154" i="1"/>
  <c r="J154" i="1"/>
  <c r="H154" i="1"/>
  <c r="I154" i="1" s="1"/>
  <c r="G154" i="1"/>
  <c r="F154" i="1"/>
  <c r="E154" i="1"/>
  <c r="V153" i="1"/>
  <c r="U153" i="1"/>
  <c r="T153" i="1"/>
  <c r="P153" i="1"/>
  <c r="Q153" i="1" s="1"/>
  <c r="O153" i="1"/>
  <c r="M153" i="1"/>
  <c r="N153" i="1" s="1"/>
  <c r="K153" i="1"/>
  <c r="L153" i="1" s="1"/>
  <c r="J153" i="1"/>
  <c r="H153" i="1"/>
  <c r="I153" i="1" s="1"/>
  <c r="G153" i="1"/>
  <c r="F153" i="1"/>
  <c r="E153" i="1"/>
  <c r="V152" i="1"/>
  <c r="U152" i="1"/>
  <c r="T152" i="1"/>
  <c r="S152" i="1"/>
  <c r="R152" i="1"/>
  <c r="O152" i="1"/>
  <c r="P152" i="1" s="1"/>
  <c r="Q152" i="1" s="1"/>
  <c r="N152" i="1"/>
  <c r="M152" i="1"/>
  <c r="L152" i="1"/>
  <c r="K152" i="1"/>
  <c r="J152" i="1"/>
  <c r="I152" i="1"/>
  <c r="H152" i="1"/>
  <c r="G152" i="1"/>
  <c r="F152" i="1"/>
  <c r="E152" i="1"/>
  <c r="V151" i="1"/>
  <c r="U151" i="1"/>
  <c r="T151" i="1"/>
  <c r="R151" i="1"/>
  <c r="S151" i="1" s="1"/>
  <c r="O151" i="1"/>
  <c r="P151" i="1" s="1"/>
  <c r="Q151" i="1" s="1"/>
  <c r="L151" i="1"/>
  <c r="K151" i="1"/>
  <c r="M151" i="1" s="1"/>
  <c r="N151" i="1" s="1"/>
  <c r="J151" i="1"/>
  <c r="H151" i="1"/>
  <c r="I151" i="1" s="1"/>
  <c r="G151" i="1"/>
  <c r="F151" i="1"/>
  <c r="E151" i="1"/>
  <c r="V150" i="1"/>
  <c r="U150" i="1"/>
  <c r="T150" i="1"/>
  <c r="R150" i="1"/>
  <c r="S150" i="1" s="1"/>
  <c r="Q150" i="1"/>
  <c r="P150" i="1"/>
  <c r="O150" i="1"/>
  <c r="M150" i="1"/>
  <c r="N150" i="1" s="1"/>
  <c r="L150" i="1"/>
  <c r="K150" i="1"/>
  <c r="J150" i="1"/>
  <c r="I150" i="1"/>
  <c r="H150" i="1"/>
  <c r="G150" i="1"/>
  <c r="F150" i="1"/>
  <c r="E150" i="1"/>
  <c r="V149" i="1"/>
  <c r="U149" i="1"/>
  <c r="T149" i="1"/>
  <c r="P149" i="1"/>
  <c r="Q149" i="1" s="1"/>
  <c r="O149" i="1"/>
  <c r="N149" i="1"/>
  <c r="M149" i="1"/>
  <c r="K149" i="1"/>
  <c r="L149" i="1" s="1"/>
  <c r="J149" i="1"/>
  <c r="H149" i="1"/>
  <c r="I149" i="1" s="1"/>
  <c r="G149" i="1"/>
  <c r="F149" i="1"/>
  <c r="E149" i="1"/>
  <c r="V148" i="1"/>
  <c r="U148" i="1"/>
  <c r="T148" i="1"/>
  <c r="S148" i="1"/>
  <c r="R148" i="1"/>
  <c r="Q148" i="1"/>
  <c r="P148" i="1"/>
  <c r="O148" i="1"/>
  <c r="M148" i="1"/>
  <c r="N148" i="1" s="1"/>
  <c r="L148" i="1"/>
  <c r="K148" i="1"/>
  <c r="J148" i="1"/>
  <c r="H148" i="1"/>
  <c r="I148" i="1" s="1"/>
  <c r="G148" i="1"/>
  <c r="F148" i="1"/>
  <c r="E148" i="1"/>
  <c r="V147" i="1"/>
  <c r="U147" i="1"/>
  <c r="T147" i="1"/>
  <c r="R147" i="1"/>
  <c r="S147" i="1" s="1"/>
  <c r="O147" i="1"/>
  <c r="P147" i="1" s="1"/>
  <c r="Q147" i="1" s="1"/>
  <c r="M147" i="1"/>
  <c r="N147" i="1" s="1"/>
  <c r="L147" i="1"/>
  <c r="K147" i="1"/>
  <c r="J147" i="1"/>
  <c r="H147" i="1"/>
  <c r="I147" i="1" s="1"/>
  <c r="G147" i="1"/>
  <c r="F147" i="1"/>
  <c r="E147" i="1"/>
  <c r="V146" i="1"/>
  <c r="U146" i="1"/>
  <c r="T146" i="1"/>
  <c r="S146" i="1"/>
  <c r="R146" i="1"/>
  <c r="P146" i="1"/>
  <c r="Q146" i="1" s="1"/>
  <c r="O146" i="1"/>
  <c r="M146" i="1"/>
  <c r="N146" i="1" s="1"/>
  <c r="L146" i="1"/>
  <c r="K146" i="1"/>
  <c r="J146" i="1"/>
  <c r="I146" i="1"/>
  <c r="H146" i="1"/>
  <c r="G146" i="1"/>
  <c r="F146" i="1"/>
  <c r="E146" i="1"/>
  <c r="V145" i="1"/>
  <c r="U145" i="1"/>
  <c r="T145" i="1"/>
  <c r="P145" i="1"/>
  <c r="Q145" i="1" s="1"/>
  <c r="O145" i="1"/>
  <c r="L145" i="1"/>
  <c r="K145" i="1"/>
  <c r="R145" i="1" s="1"/>
  <c r="S145" i="1" s="1"/>
  <c r="J145" i="1"/>
  <c r="I145" i="1"/>
  <c r="H145" i="1"/>
  <c r="G145" i="1"/>
  <c r="F145" i="1"/>
  <c r="E145" i="1"/>
  <c r="V144" i="1"/>
  <c r="U144" i="1"/>
  <c r="T144" i="1"/>
  <c r="R144" i="1"/>
  <c r="S144" i="1" s="1"/>
  <c r="O144" i="1"/>
  <c r="P144" i="1" s="1"/>
  <c r="Q144" i="1" s="1"/>
  <c r="M144" i="1"/>
  <c r="N144" i="1" s="1"/>
  <c r="L144" i="1"/>
  <c r="K144" i="1"/>
  <c r="J144" i="1"/>
  <c r="H144" i="1"/>
  <c r="I144" i="1" s="1"/>
  <c r="G144" i="1"/>
  <c r="F144" i="1"/>
  <c r="E144" i="1"/>
  <c r="V143" i="1"/>
  <c r="U143" i="1"/>
  <c r="T143" i="1"/>
  <c r="O143" i="1"/>
  <c r="P143" i="1" s="1"/>
  <c r="Q143" i="1" s="1"/>
  <c r="K143" i="1"/>
  <c r="R143" i="1" s="1"/>
  <c r="S143" i="1" s="1"/>
  <c r="J143" i="1"/>
  <c r="H143" i="1"/>
  <c r="I143" i="1" s="1"/>
  <c r="G143" i="1"/>
  <c r="F143" i="1"/>
  <c r="E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V141" i="1"/>
  <c r="U141" i="1"/>
  <c r="T141" i="1"/>
  <c r="R141" i="1"/>
  <c r="S141" i="1" s="1"/>
  <c r="O141" i="1"/>
  <c r="P141" i="1" s="1"/>
  <c r="Q141" i="1" s="1"/>
  <c r="N141" i="1"/>
  <c r="M141" i="1"/>
  <c r="L141" i="1"/>
  <c r="K141" i="1"/>
  <c r="J141" i="1"/>
  <c r="I141" i="1"/>
  <c r="H141" i="1"/>
  <c r="G141" i="1"/>
  <c r="F141" i="1"/>
  <c r="E141" i="1"/>
  <c r="V140" i="1"/>
  <c r="U140" i="1"/>
  <c r="T140" i="1"/>
  <c r="R140" i="1"/>
  <c r="S140" i="1" s="1"/>
  <c r="P140" i="1"/>
  <c r="Q140" i="1" s="1"/>
  <c r="O140" i="1"/>
  <c r="M140" i="1"/>
  <c r="N140" i="1" s="1"/>
  <c r="L140" i="1"/>
  <c r="K140" i="1"/>
  <c r="J140" i="1"/>
  <c r="H140" i="1"/>
  <c r="I140" i="1" s="1"/>
  <c r="G140" i="1"/>
  <c r="F140" i="1"/>
  <c r="E140" i="1"/>
  <c r="V139" i="1"/>
  <c r="U139" i="1"/>
  <c r="T139" i="1"/>
  <c r="P139" i="1"/>
  <c r="Q139" i="1" s="1"/>
  <c r="O139" i="1"/>
  <c r="M139" i="1"/>
  <c r="N139" i="1" s="1"/>
  <c r="K139" i="1"/>
  <c r="R139" i="1" s="1"/>
  <c r="S139" i="1" s="1"/>
  <c r="J139" i="1"/>
  <c r="I139" i="1"/>
  <c r="H139" i="1"/>
  <c r="G139" i="1"/>
  <c r="F139" i="1"/>
  <c r="E139" i="1"/>
  <c r="V138" i="1"/>
  <c r="U138" i="1"/>
  <c r="T138" i="1"/>
  <c r="S138" i="1"/>
  <c r="R138" i="1"/>
  <c r="O138" i="1"/>
  <c r="P138" i="1" s="1"/>
  <c r="Q138" i="1" s="1"/>
  <c r="N138" i="1"/>
  <c r="M138" i="1"/>
  <c r="L138" i="1"/>
  <c r="K138" i="1"/>
  <c r="J138" i="1"/>
  <c r="H138" i="1"/>
  <c r="I138" i="1" s="1"/>
  <c r="G138" i="1"/>
  <c r="F138" i="1"/>
  <c r="E138" i="1"/>
  <c r="V137" i="1"/>
  <c r="U137" i="1"/>
  <c r="T137" i="1"/>
  <c r="R137" i="1"/>
  <c r="S137" i="1" s="1"/>
  <c r="P137" i="1"/>
  <c r="Q137" i="1" s="1"/>
  <c r="O137" i="1"/>
  <c r="M137" i="1"/>
  <c r="N137" i="1" s="1"/>
  <c r="L137" i="1"/>
  <c r="K137" i="1"/>
  <c r="J137" i="1"/>
  <c r="H137" i="1"/>
  <c r="I137" i="1" s="1"/>
  <c r="G137" i="1"/>
  <c r="F137" i="1"/>
  <c r="E137" i="1"/>
  <c r="V136" i="1"/>
  <c r="U136" i="1"/>
  <c r="T136" i="1"/>
  <c r="R136" i="1"/>
  <c r="S136" i="1" s="1"/>
  <c r="P136" i="1"/>
  <c r="Q136" i="1" s="1"/>
  <c r="O136" i="1"/>
  <c r="N136" i="1"/>
  <c r="M136" i="1"/>
  <c r="L136" i="1"/>
  <c r="K136" i="1"/>
  <c r="J136" i="1"/>
  <c r="H136" i="1"/>
  <c r="I136" i="1" s="1"/>
  <c r="G136" i="1"/>
  <c r="F136" i="1"/>
  <c r="E136" i="1"/>
  <c r="V135" i="1"/>
  <c r="U135" i="1"/>
  <c r="T135" i="1"/>
  <c r="P135" i="1"/>
  <c r="Q135" i="1" s="1"/>
  <c r="O135" i="1"/>
  <c r="K135" i="1"/>
  <c r="R135" i="1" s="1"/>
  <c r="S135" i="1" s="1"/>
  <c r="J135" i="1"/>
  <c r="I135" i="1"/>
  <c r="H135" i="1"/>
  <c r="G135" i="1"/>
  <c r="F135" i="1"/>
  <c r="E135" i="1"/>
  <c r="V134" i="1"/>
  <c r="U134" i="1"/>
  <c r="T134" i="1"/>
  <c r="R134" i="1"/>
  <c r="S134" i="1" s="1"/>
  <c r="O134" i="1"/>
  <c r="P134" i="1" s="1"/>
  <c r="Q134" i="1" s="1"/>
  <c r="M134" i="1"/>
  <c r="N134" i="1" s="1"/>
  <c r="L134" i="1"/>
  <c r="K134" i="1"/>
  <c r="J134" i="1"/>
  <c r="H134" i="1"/>
  <c r="I134" i="1" s="1"/>
  <c r="G134" i="1"/>
  <c r="F134" i="1"/>
  <c r="E134" i="1"/>
  <c r="V133" i="1"/>
  <c r="U133" i="1"/>
  <c r="T133" i="1"/>
  <c r="S133" i="1"/>
  <c r="R133" i="1"/>
  <c r="O133" i="1"/>
  <c r="P133" i="1" s="1"/>
  <c r="Q133" i="1" s="1"/>
  <c r="K133" i="1"/>
  <c r="M133" i="1" s="1"/>
  <c r="N133" i="1" s="1"/>
  <c r="J133" i="1"/>
  <c r="H133" i="1"/>
  <c r="I133" i="1" s="1"/>
  <c r="G133" i="1"/>
  <c r="F133" i="1"/>
  <c r="E133" i="1"/>
  <c r="V132" i="1"/>
  <c r="U132" i="1"/>
  <c r="T132" i="1"/>
  <c r="S132" i="1"/>
  <c r="R132" i="1"/>
  <c r="P132" i="1"/>
  <c r="Q132" i="1" s="1"/>
  <c r="O132" i="1"/>
  <c r="N132" i="1"/>
  <c r="M132" i="1"/>
  <c r="L132" i="1"/>
  <c r="K132" i="1"/>
  <c r="J132" i="1"/>
  <c r="I132" i="1"/>
  <c r="H132" i="1"/>
  <c r="G132" i="1"/>
  <c r="F132" i="1"/>
  <c r="E132" i="1"/>
  <c r="V131" i="1"/>
  <c r="U131" i="1"/>
  <c r="T131" i="1"/>
  <c r="R131" i="1"/>
  <c r="S131" i="1" s="1"/>
  <c r="P131" i="1"/>
  <c r="Q131" i="1" s="1"/>
  <c r="O131" i="1"/>
  <c r="N131" i="1"/>
  <c r="M131" i="1"/>
  <c r="K131" i="1"/>
  <c r="L131" i="1" s="1"/>
  <c r="J131" i="1"/>
  <c r="I131" i="1"/>
  <c r="H131" i="1"/>
  <c r="G131" i="1"/>
  <c r="F131" i="1"/>
  <c r="E131" i="1"/>
  <c r="V130" i="1"/>
  <c r="U130" i="1"/>
  <c r="T130" i="1"/>
  <c r="S130" i="1"/>
  <c r="R130" i="1"/>
  <c r="O130" i="1"/>
  <c r="P130" i="1" s="1"/>
  <c r="Q130" i="1" s="1"/>
  <c r="M130" i="1"/>
  <c r="N130" i="1" s="1"/>
  <c r="L130" i="1"/>
  <c r="K130" i="1"/>
  <c r="J130" i="1"/>
  <c r="H130" i="1"/>
  <c r="I130" i="1" s="1"/>
  <c r="G130" i="1"/>
  <c r="F130" i="1"/>
  <c r="E130" i="1"/>
  <c r="V129" i="1"/>
  <c r="U129" i="1"/>
  <c r="T129" i="1"/>
  <c r="S129" i="1"/>
  <c r="R129" i="1"/>
  <c r="P129" i="1"/>
  <c r="Q129" i="1" s="1"/>
  <c r="O129" i="1"/>
  <c r="M129" i="1"/>
  <c r="N129" i="1" s="1"/>
  <c r="K129" i="1"/>
  <c r="L129" i="1" s="1"/>
  <c r="J129" i="1"/>
  <c r="H129" i="1"/>
  <c r="I129" i="1" s="1"/>
  <c r="G129" i="1"/>
  <c r="F129" i="1"/>
  <c r="E129" i="1"/>
  <c r="V128" i="1"/>
  <c r="U128" i="1"/>
  <c r="T128" i="1"/>
  <c r="S128" i="1"/>
  <c r="R128" i="1"/>
  <c r="O128" i="1"/>
  <c r="P128" i="1" s="1"/>
  <c r="Q128" i="1" s="1"/>
  <c r="N128" i="1"/>
  <c r="M128" i="1"/>
  <c r="L128" i="1"/>
  <c r="K128" i="1"/>
  <c r="J128" i="1"/>
  <c r="I128" i="1"/>
  <c r="H128" i="1"/>
  <c r="G128" i="1"/>
  <c r="F128" i="1"/>
  <c r="E128" i="1"/>
  <c r="V127" i="1"/>
  <c r="U127" i="1"/>
  <c r="T127" i="1"/>
  <c r="R127" i="1"/>
  <c r="S127" i="1" s="1"/>
  <c r="O127" i="1"/>
  <c r="P127" i="1" s="1"/>
  <c r="Q127" i="1" s="1"/>
  <c r="L127" i="1"/>
  <c r="K127" i="1"/>
  <c r="M127" i="1" s="1"/>
  <c r="N127" i="1" s="1"/>
  <c r="J127" i="1"/>
  <c r="H127" i="1"/>
  <c r="I127" i="1" s="1"/>
  <c r="G127" i="1"/>
  <c r="F127" i="1"/>
  <c r="E127" i="1"/>
  <c r="V126" i="1"/>
  <c r="U126" i="1"/>
  <c r="T126" i="1"/>
  <c r="R126" i="1"/>
  <c r="S126" i="1" s="1"/>
  <c r="Q126" i="1"/>
  <c r="P126" i="1"/>
  <c r="O126" i="1"/>
  <c r="M126" i="1"/>
  <c r="N126" i="1" s="1"/>
  <c r="L126" i="1"/>
  <c r="K126" i="1"/>
  <c r="J126" i="1"/>
  <c r="I126" i="1"/>
  <c r="H126" i="1"/>
  <c r="G126" i="1"/>
  <c r="F126" i="1"/>
  <c r="E126" i="1"/>
  <c r="V125" i="1"/>
  <c r="U125" i="1"/>
  <c r="T125" i="1"/>
  <c r="P125" i="1"/>
  <c r="Q125" i="1" s="1"/>
  <c r="O125" i="1"/>
  <c r="N125" i="1"/>
  <c r="M125" i="1"/>
  <c r="K125" i="1"/>
  <c r="L125" i="1" s="1"/>
  <c r="J125" i="1"/>
  <c r="H125" i="1"/>
  <c r="I125" i="1" s="1"/>
  <c r="G125" i="1"/>
  <c r="F125" i="1"/>
  <c r="E125" i="1"/>
  <c r="V124" i="1"/>
  <c r="U124" i="1"/>
  <c r="T124" i="1"/>
  <c r="S124" i="1"/>
  <c r="R124" i="1"/>
  <c r="Q124" i="1"/>
  <c r="P124" i="1"/>
  <c r="O124" i="1"/>
  <c r="M124" i="1"/>
  <c r="N124" i="1" s="1"/>
  <c r="L124" i="1"/>
  <c r="K124" i="1"/>
  <c r="J124" i="1"/>
  <c r="H124" i="1"/>
  <c r="I124" i="1" s="1"/>
  <c r="G124" i="1"/>
  <c r="F124" i="1"/>
  <c r="E124" i="1"/>
  <c r="V123" i="1"/>
  <c r="U123" i="1"/>
  <c r="T123" i="1"/>
  <c r="R123" i="1"/>
  <c r="S123" i="1" s="1"/>
  <c r="O123" i="1"/>
  <c r="P123" i="1" s="1"/>
  <c r="Q123" i="1" s="1"/>
  <c r="M123" i="1"/>
  <c r="N123" i="1" s="1"/>
  <c r="L123" i="1"/>
  <c r="K123" i="1"/>
  <c r="J123" i="1"/>
  <c r="H123" i="1"/>
  <c r="I123" i="1" s="1"/>
  <c r="G123" i="1"/>
  <c r="F123" i="1"/>
  <c r="E123" i="1"/>
  <c r="V122" i="1"/>
  <c r="U122" i="1"/>
  <c r="T122" i="1"/>
  <c r="S122" i="1"/>
  <c r="R122" i="1"/>
  <c r="P122" i="1"/>
  <c r="Q122" i="1" s="1"/>
  <c r="O122" i="1"/>
  <c r="M122" i="1"/>
  <c r="N122" i="1" s="1"/>
  <c r="L122" i="1"/>
  <c r="K122" i="1"/>
  <c r="J122" i="1"/>
  <c r="I122" i="1"/>
  <c r="H122" i="1"/>
  <c r="G122" i="1"/>
  <c r="F122" i="1"/>
  <c r="E122" i="1"/>
  <c r="V121" i="1"/>
  <c r="U121" i="1"/>
  <c r="T121" i="1"/>
  <c r="P121" i="1"/>
  <c r="Q121" i="1" s="1"/>
  <c r="O121" i="1"/>
  <c r="L121" i="1"/>
  <c r="K121" i="1"/>
  <c r="R121" i="1" s="1"/>
  <c r="S121" i="1" s="1"/>
  <c r="J121" i="1"/>
  <c r="I121" i="1"/>
  <c r="H121" i="1"/>
  <c r="G121" i="1"/>
  <c r="F121" i="1"/>
  <c r="E121" i="1"/>
  <c r="V120" i="1"/>
  <c r="U120" i="1"/>
  <c r="T120" i="1"/>
  <c r="R120" i="1"/>
  <c r="S120" i="1" s="1"/>
  <c r="O120" i="1"/>
  <c r="P120" i="1" s="1"/>
  <c r="Q120" i="1" s="1"/>
  <c r="M120" i="1"/>
  <c r="N120" i="1" s="1"/>
  <c r="L120" i="1"/>
  <c r="K120" i="1"/>
  <c r="J120" i="1"/>
  <c r="H120" i="1"/>
  <c r="I120" i="1" s="1"/>
  <c r="G120" i="1"/>
  <c r="F120" i="1"/>
  <c r="E120" i="1"/>
  <c r="V119" i="1"/>
  <c r="U119" i="1"/>
  <c r="T119" i="1"/>
  <c r="O119" i="1"/>
  <c r="P119" i="1" s="1"/>
  <c r="Q119" i="1" s="1"/>
  <c r="K119" i="1"/>
  <c r="R119" i="1" s="1"/>
  <c r="S119" i="1" s="1"/>
  <c r="J119" i="1"/>
  <c r="H119" i="1"/>
  <c r="I119" i="1" s="1"/>
  <c r="G119" i="1"/>
  <c r="F119" i="1"/>
  <c r="E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V117" i="1"/>
  <c r="U117" i="1"/>
  <c r="T117" i="1"/>
  <c r="O117" i="1"/>
  <c r="P117" i="1" s="1"/>
  <c r="Q117" i="1" s="1"/>
  <c r="L117" i="1"/>
  <c r="K117" i="1"/>
  <c r="R117" i="1" s="1"/>
  <c r="S117" i="1" s="1"/>
  <c r="J117" i="1"/>
  <c r="I117" i="1"/>
  <c r="H117" i="1"/>
  <c r="G117" i="1"/>
  <c r="F117" i="1"/>
  <c r="E117" i="1"/>
  <c r="V116" i="1"/>
  <c r="U116" i="1"/>
  <c r="T116" i="1"/>
  <c r="R116" i="1"/>
  <c r="S116" i="1" s="1"/>
  <c r="P116" i="1"/>
  <c r="Q116" i="1" s="1"/>
  <c r="O116" i="1"/>
  <c r="M116" i="1"/>
  <c r="N116" i="1" s="1"/>
  <c r="L116" i="1"/>
  <c r="K116" i="1"/>
  <c r="J116" i="1"/>
  <c r="H116" i="1"/>
  <c r="I116" i="1" s="1"/>
  <c r="G116" i="1"/>
  <c r="F116" i="1"/>
  <c r="E116" i="1"/>
  <c r="V115" i="1"/>
  <c r="U115" i="1"/>
  <c r="T115" i="1"/>
  <c r="P115" i="1"/>
  <c r="Q115" i="1" s="1"/>
  <c r="O115" i="1"/>
  <c r="M115" i="1"/>
  <c r="N115" i="1" s="1"/>
  <c r="K115" i="1"/>
  <c r="R115" i="1" s="1"/>
  <c r="S115" i="1" s="1"/>
  <c r="J115" i="1"/>
  <c r="I115" i="1"/>
  <c r="H115" i="1"/>
  <c r="G115" i="1"/>
  <c r="F115" i="1"/>
  <c r="E115" i="1"/>
  <c r="V114" i="1"/>
  <c r="U114" i="1"/>
  <c r="T114" i="1"/>
  <c r="S114" i="1"/>
  <c r="R114" i="1"/>
  <c r="O114" i="1"/>
  <c r="P114" i="1" s="1"/>
  <c r="Q114" i="1" s="1"/>
  <c r="N114" i="1"/>
  <c r="M114" i="1"/>
  <c r="L114" i="1"/>
  <c r="K114" i="1"/>
  <c r="J114" i="1"/>
  <c r="H114" i="1"/>
  <c r="I114" i="1" s="1"/>
  <c r="G114" i="1"/>
  <c r="F114" i="1"/>
  <c r="E114" i="1"/>
  <c r="V113" i="1"/>
  <c r="U113" i="1"/>
  <c r="T113" i="1"/>
  <c r="R113" i="1"/>
  <c r="S113" i="1" s="1"/>
  <c r="P113" i="1"/>
  <c r="Q113" i="1" s="1"/>
  <c r="O113" i="1"/>
  <c r="M113" i="1"/>
  <c r="N113" i="1" s="1"/>
  <c r="L113" i="1"/>
  <c r="K113" i="1"/>
  <c r="J113" i="1"/>
  <c r="H113" i="1"/>
  <c r="I113" i="1" s="1"/>
  <c r="G113" i="1"/>
  <c r="F113" i="1"/>
  <c r="E113" i="1"/>
  <c r="V112" i="1"/>
  <c r="U112" i="1"/>
  <c r="T112" i="1"/>
  <c r="R112" i="1"/>
  <c r="S112" i="1" s="1"/>
  <c r="P112" i="1"/>
  <c r="Q112" i="1" s="1"/>
  <c r="O112" i="1"/>
  <c r="N112" i="1"/>
  <c r="M112" i="1"/>
  <c r="L112" i="1"/>
  <c r="K112" i="1"/>
  <c r="J112" i="1"/>
  <c r="H112" i="1"/>
  <c r="I112" i="1" s="1"/>
  <c r="G112" i="1"/>
  <c r="F112" i="1"/>
  <c r="E112" i="1"/>
  <c r="V111" i="1"/>
  <c r="U111" i="1"/>
  <c r="T111" i="1"/>
  <c r="P111" i="1"/>
  <c r="Q111" i="1" s="1"/>
  <c r="O111" i="1"/>
  <c r="K111" i="1"/>
  <c r="R111" i="1" s="1"/>
  <c r="S111" i="1" s="1"/>
  <c r="J111" i="1"/>
  <c r="I111" i="1"/>
  <c r="H111" i="1"/>
  <c r="G111" i="1"/>
  <c r="F111" i="1"/>
  <c r="E111" i="1"/>
  <c r="V110" i="1"/>
  <c r="U110" i="1"/>
  <c r="T110" i="1"/>
  <c r="R110" i="1"/>
  <c r="S110" i="1" s="1"/>
  <c r="O110" i="1"/>
  <c r="P110" i="1" s="1"/>
  <c r="Q110" i="1" s="1"/>
  <c r="M110" i="1"/>
  <c r="N110" i="1" s="1"/>
  <c r="L110" i="1"/>
  <c r="K110" i="1"/>
  <c r="J110" i="1"/>
  <c r="H110" i="1"/>
  <c r="I110" i="1" s="1"/>
  <c r="G110" i="1"/>
  <c r="F110" i="1"/>
  <c r="E110" i="1"/>
  <c r="V109" i="1"/>
  <c r="U109" i="1"/>
  <c r="T109" i="1"/>
  <c r="S109" i="1"/>
  <c r="R109" i="1"/>
  <c r="O109" i="1"/>
  <c r="P109" i="1" s="1"/>
  <c r="Q109" i="1" s="1"/>
  <c r="K109" i="1"/>
  <c r="M109" i="1" s="1"/>
  <c r="N109" i="1" s="1"/>
  <c r="J109" i="1"/>
  <c r="H109" i="1"/>
  <c r="I109" i="1" s="1"/>
  <c r="G109" i="1"/>
  <c r="F109" i="1"/>
  <c r="E109" i="1"/>
  <c r="V108" i="1"/>
  <c r="U108" i="1"/>
  <c r="T108" i="1"/>
  <c r="S108" i="1"/>
  <c r="R108" i="1"/>
  <c r="P108" i="1"/>
  <c r="Q108" i="1" s="1"/>
  <c r="O108" i="1"/>
  <c r="N108" i="1"/>
  <c r="M108" i="1"/>
  <c r="L108" i="1"/>
  <c r="K108" i="1"/>
  <c r="J108" i="1"/>
  <c r="I108" i="1"/>
  <c r="H108" i="1"/>
  <c r="G108" i="1"/>
  <c r="F108" i="1"/>
  <c r="E108" i="1"/>
  <c r="V107" i="1"/>
  <c r="U107" i="1"/>
  <c r="T107" i="1"/>
  <c r="R107" i="1"/>
  <c r="S107" i="1" s="1"/>
  <c r="P107" i="1"/>
  <c r="Q107" i="1" s="1"/>
  <c r="O107" i="1"/>
  <c r="N107" i="1"/>
  <c r="M107" i="1"/>
  <c r="K107" i="1"/>
  <c r="L107" i="1" s="1"/>
  <c r="J107" i="1"/>
  <c r="I107" i="1"/>
  <c r="H107" i="1"/>
  <c r="G107" i="1"/>
  <c r="F107" i="1"/>
  <c r="E107" i="1"/>
  <c r="V106" i="1"/>
  <c r="U106" i="1"/>
  <c r="T106" i="1"/>
  <c r="S106" i="1"/>
  <c r="R106" i="1"/>
  <c r="O106" i="1"/>
  <c r="P106" i="1" s="1"/>
  <c r="Q106" i="1" s="1"/>
  <c r="M106" i="1"/>
  <c r="N106" i="1" s="1"/>
  <c r="L106" i="1"/>
  <c r="K106" i="1"/>
  <c r="J106" i="1"/>
  <c r="H106" i="1"/>
  <c r="I106" i="1" s="1"/>
  <c r="G106" i="1"/>
  <c r="F106" i="1"/>
  <c r="E106" i="1"/>
  <c r="V105" i="1"/>
  <c r="U105" i="1"/>
  <c r="T105" i="1"/>
  <c r="P105" i="1"/>
  <c r="Q105" i="1" s="1"/>
  <c r="O105" i="1"/>
  <c r="M105" i="1"/>
  <c r="N105" i="1" s="1"/>
  <c r="K105" i="1"/>
  <c r="L105" i="1" s="1"/>
  <c r="J105" i="1"/>
  <c r="H105" i="1"/>
  <c r="I105" i="1" s="1"/>
  <c r="G105" i="1"/>
  <c r="F105" i="1"/>
  <c r="E105" i="1"/>
  <c r="V104" i="1"/>
  <c r="U104" i="1"/>
  <c r="T104" i="1"/>
  <c r="S104" i="1"/>
  <c r="R104" i="1"/>
  <c r="O104" i="1"/>
  <c r="P104" i="1" s="1"/>
  <c r="Q104" i="1" s="1"/>
  <c r="N104" i="1"/>
  <c r="M104" i="1"/>
  <c r="L104" i="1"/>
  <c r="K104" i="1"/>
  <c r="J104" i="1"/>
  <c r="I104" i="1"/>
  <c r="H104" i="1"/>
  <c r="G104" i="1"/>
  <c r="F104" i="1"/>
  <c r="E104" i="1"/>
  <c r="V103" i="1"/>
  <c r="U103" i="1"/>
  <c r="T103" i="1"/>
  <c r="R103" i="1"/>
  <c r="S103" i="1" s="1"/>
  <c r="O103" i="1"/>
  <c r="P103" i="1" s="1"/>
  <c r="Q103" i="1" s="1"/>
  <c r="L103" i="1"/>
  <c r="K103" i="1"/>
  <c r="M103" i="1" s="1"/>
  <c r="N103" i="1" s="1"/>
  <c r="J103" i="1"/>
  <c r="H103" i="1"/>
  <c r="I103" i="1" s="1"/>
  <c r="G103" i="1"/>
  <c r="F103" i="1"/>
  <c r="E103" i="1"/>
  <c r="V102" i="1"/>
  <c r="U102" i="1"/>
  <c r="T102" i="1"/>
  <c r="R102" i="1"/>
  <c r="S102" i="1" s="1"/>
  <c r="Q102" i="1"/>
  <c r="P102" i="1"/>
  <c r="O102" i="1"/>
  <c r="M102" i="1"/>
  <c r="N102" i="1" s="1"/>
  <c r="L102" i="1"/>
  <c r="K102" i="1"/>
  <c r="J102" i="1"/>
  <c r="I102" i="1"/>
  <c r="H102" i="1"/>
  <c r="G102" i="1"/>
  <c r="F102" i="1"/>
  <c r="E102" i="1"/>
  <c r="V101" i="1"/>
  <c r="U101" i="1"/>
  <c r="T101" i="1"/>
  <c r="P101" i="1"/>
  <c r="Q101" i="1" s="1"/>
  <c r="O101" i="1"/>
  <c r="N101" i="1"/>
  <c r="M101" i="1"/>
  <c r="K101" i="1"/>
  <c r="L101" i="1" s="1"/>
  <c r="J101" i="1"/>
  <c r="H101" i="1"/>
  <c r="I101" i="1" s="1"/>
  <c r="G101" i="1"/>
  <c r="F101" i="1"/>
  <c r="E101" i="1"/>
  <c r="V100" i="1"/>
  <c r="U100" i="1"/>
  <c r="T100" i="1"/>
  <c r="S100" i="1"/>
  <c r="R100" i="1"/>
  <c r="Q100" i="1"/>
  <c r="P100" i="1"/>
  <c r="O100" i="1"/>
  <c r="M100" i="1"/>
  <c r="N100" i="1" s="1"/>
  <c r="L100" i="1"/>
  <c r="K100" i="1"/>
  <c r="J100" i="1"/>
  <c r="H100" i="1"/>
  <c r="I100" i="1" s="1"/>
  <c r="G100" i="1"/>
  <c r="F100" i="1"/>
  <c r="E100" i="1"/>
  <c r="V99" i="1"/>
  <c r="U99" i="1"/>
  <c r="T99" i="1"/>
  <c r="R99" i="1"/>
  <c r="S99" i="1" s="1"/>
  <c r="O99" i="1"/>
  <c r="P99" i="1" s="1"/>
  <c r="Q99" i="1" s="1"/>
  <c r="M99" i="1"/>
  <c r="N99" i="1" s="1"/>
  <c r="L99" i="1"/>
  <c r="K99" i="1"/>
  <c r="J99" i="1"/>
  <c r="H99" i="1"/>
  <c r="I99" i="1" s="1"/>
  <c r="G99" i="1"/>
  <c r="F99" i="1"/>
  <c r="E99" i="1"/>
  <c r="V98" i="1"/>
  <c r="U98" i="1"/>
  <c r="T98" i="1"/>
  <c r="S98" i="1"/>
  <c r="R98" i="1"/>
  <c r="P98" i="1"/>
  <c r="Q98" i="1" s="1"/>
  <c r="O98" i="1"/>
  <c r="M98" i="1"/>
  <c r="N98" i="1" s="1"/>
  <c r="L98" i="1"/>
  <c r="K98" i="1"/>
  <c r="J98" i="1"/>
  <c r="I98" i="1"/>
  <c r="H98" i="1"/>
  <c r="G98" i="1"/>
  <c r="F98" i="1"/>
  <c r="E98" i="1"/>
  <c r="V97" i="1"/>
  <c r="U97" i="1"/>
  <c r="T97" i="1"/>
  <c r="P97" i="1"/>
  <c r="Q97" i="1" s="1"/>
  <c r="O97" i="1"/>
  <c r="L97" i="1"/>
  <c r="K97" i="1"/>
  <c r="R97" i="1" s="1"/>
  <c r="S97" i="1" s="1"/>
  <c r="J97" i="1"/>
  <c r="I97" i="1"/>
  <c r="H97" i="1"/>
  <c r="G97" i="1"/>
  <c r="F97" i="1"/>
  <c r="E97" i="1"/>
  <c r="V96" i="1"/>
  <c r="U96" i="1"/>
  <c r="T96" i="1"/>
  <c r="R96" i="1"/>
  <c r="S96" i="1" s="1"/>
  <c r="O96" i="1"/>
  <c r="P96" i="1" s="1"/>
  <c r="Q96" i="1" s="1"/>
  <c r="M96" i="1"/>
  <c r="N96" i="1" s="1"/>
  <c r="L96" i="1"/>
  <c r="K96" i="1"/>
  <c r="J96" i="1"/>
  <c r="H96" i="1"/>
  <c r="I96" i="1" s="1"/>
  <c r="G96" i="1"/>
  <c r="F96" i="1"/>
  <c r="E96" i="1"/>
  <c r="V95" i="1"/>
  <c r="U95" i="1"/>
  <c r="T95" i="1"/>
  <c r="O95" i="1"/>
  <c r="P95" i="1" s="1"/>
  <c r="Q95" i="1" s="1"/>
  <c r="K95" i="1"/>
  <c r="R95" i="1" s="1"/>
  <c r="S95" i="1" s="1"/>
  <c r="J95" i="1"/>
  <c r="H95" i="1"/>
  <c r="I95" i="1" s="1"/>
  <c r="G95" i="1"/>
  <c r="F95" i="1"/>
  <c r="E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V93" i="1"/>
  <c r="U93" i="1"/>
  <c r="T93" i="1"/>
  <c r="R93" i="1"/>
  <c r="S93" i="1" s="1"/>
  <c r="O93" i="1"/>
  <c r="P93" i="1" s="1"/>
  <c r="Q93" i="1" s="1"/>
  <c r="L93" i="1"/>
  <c r="K93" i="1"/>
  <c r="M93" i="1" s="1"/>
  <c r="N93" i="1" s="1"/>
  <c r="J93" i="1"/>
  <c r="I93" i="1"/>
  <c r="H93" i="1"/>
  <c r="G93" i="1"/>
  <c r="F93" i="1"/>
  <c r="E93" i="1"/>
  <c r="V92" i="1"/>
  <c r="U92" i="1"/>
  <c r="T92" i="1"/>
  <c r="R92" i="1"/>
  <c r="S92" i="1" s="1"/>
  <c r="P92" i="1"/>
  <c r="Q92" i="1" s="1"/>
  <c r="O92" i="1"/>
  <c r="M92" i="1"/>
  <c r="N92" i="1" s="1"/>
  <c r="L92" i="1"/>
  <c r="K92" i="1"/>
  <c r="J92" i="1"/>
  <c r="H92" i="1"/>
  <c r="I92" i="1" s="1"/>
  <c r="G92" i="1"/>
  <c r="F92" i="1"/>
  <c r="E92" i="1"/>
  <c r="V91" i="1"/>
  <c r="U91" i="1"/>
  <c r="T91" i="1"/>
  <c r="P91" i="1"/>
  <c r="Q91" i="1" s="1"/>
  <c r="O91" i="1"/>
  <c r="M91" i="1"/>
  <c r="N91" i="1" s="1"/>
  <c r="K91" i="1"/>
  <c r="R91" i="1" s="1"/>
  <c r="S91" i="1" s="1"/>
  <c r="J91" i="1"/>
  <c r="I91" i="1"/>
  <c r="H91" i="1"/>
  <c r="G91" i="1"/>
  <c r="F91" i="1"/>
  <c r="E91" i="1"/>
  <c r="V90" i="1"/>
  <c r="U90" i="1"/>
  <c r="T90" i="1"/>
  <c r="S90" i="1"/>
  <c r="R90" i="1"/>
  <c r="O90" i="1"/>
  <c r="P90" i="1" s="1"/>
  <c r="Q90" i="1" s="1"/>
  <c r="N90" i="1"/>
  <c r="M90" i="1"/>
  <c r="L90" i="1"/>
  <c r="K90" i="1"/>
  <c r="J90" i="1"/>
  <c r="H90" i="1"/>
  <c r="I90" i="1" s="1"/>
  <c r="G90" i="1"/>
  <c r="F90" i="1"/>
  <c r="E90" i="1"/>
  <c r="V89" i="1"/>
  <c r="U89" i="1"/>
  <c r="T89" i="1"/>
  <c r="R89" i="1"/>
  <c r="S89" i="1" s="1"/>
  <c r="P89" i="1"/>
  <c r="Q89" i="1" s="1"/>
  <c r="O89" i="1"/>
  <c r="M89" i="1"/>
  <c r="N89" i="1" s="1"/>
  <c r="L89" i="1"/>
  <c r="K89" i="1"/>
  <c r="J89" i="1"/>
  <c r="H89" i="1"/>
  <c r="I89" i="1" s="1"/>
  <c r="G89" i="1"/>
  <c r="F89" i="1"/>
  <c r="E89" i="1"/>
  <c r="V88" i="1"/>
  <c r="U88" i="1"/>
  <c r="T88" i="1"/>
  <c r="R88" i="1"/>
  <c r="S88" i="1" s="1"/>
  <c r="P88" i="1"/>
  <c r="Q88" i="1" s="1"/>
  <c r="O88" i="1"/>
  <c r="N88" i="1"/>
  <c r="M88" i="1"/>
  <c r="L88" i="1"/>
  <c r="K88" i="1"/>
  <c r="J88" i="1"/>
  <c r="H88" i="1"/>
  <c r="I88" i="1" s="1"/>
  <c r="G88" i="1"/>
  <c r="F88" i="1"/>
  <c r="E88" i="1"/>
  <c r="V87" i="1"/>
  <c r="U87" i="1"/>
  <c r="T87" i="1"/>
  <c r="P87" i="1"/>
  <c r="Q87" i="1" s="1"/>
  <c r="O87" i="1"/>
  <c r="K87" i="1"/>
  <c r="R87" i="1" s="1"/>
  <c r="S87" i="1" s="1"/>
  <c r="J87" i="1"/>
  <c r="I87" i="1"/>
  <c r="H87" i="1"/>
  <c r="G87" i="1"/>
  <c r="F87" i="1"/>
  <c r="E87" i="1"/>
  <c r="V86" i="1"/>
  <c r="U86" i="1"/>
  <c r="T86" i="1"/>
  <c r="R86" i="1"/>
  <c r="S86" i="1" s="1"/>
  <c r="O86" i="1"/>
  <c r="P86" i="1" s="1"/>
  <c r="Q86" i="1" s="1"/>
  <c r="M86" i="1"/>
  <c r="N86" i="1" s="1"/>
  <c r="L86" i="1"/>
  <c r="K86" i="1"/>
  <c r="J86" i="1"/>
  <c r="H86" i="1"/>
  <c r="I86" i="1" s="1"/>
  <c r="G86" i="1"/>
  <c r="F86" i="1"/>
  <c r="E86" i="1"/>
  <c r="V85" i="1"/>
  <c r="U85" i="1"/>
  <c r="T85" i="1"/>
  <c r="S85" i="1"/>
  <c r="R85" i="1"/>
  <c r="O85" i="1"/>
  <c r="P85" i="1" s="1"/>
  <c r="Q85" i="1" s="1"/>
  <c r="K85" i="1"/>
  <c r="M85" i="1" s="1"/>
  <c r="N85" i="1" s="1"/>
  <c r="J85" i="1"/>
  <c r="H85" i="1"/>
  <c r="I85" i="1" s="1"/>
  <c r="G85" i="1"/>
  <c r="F85" i="1"/>
  <c r="E85" i="1"/>
  <c r="V84" i="1"/>
  <c r="U84" i="1"/>
  <c r="T84" i="1"/>
  <c r="S84" i="1"/>
  <c r="R84" i="1"/>
  <c r="P84" i="1"/>
  <c r="Q84" i="1" s="1"/>
  <c r="O84" i="1"/>
  <c r="N84" i="1"/>
  <c r="M84" i="1"/>
  <c r="L84" i="1"/>
  <c r="K84" i="1"/>
  <c r="J84" i="1"/>
  <c r="I84" i="1"/>
  <c r="H84" i="1"/>
  <c r="G84" i="1"/>
  <c r="F84" i="1"/>
  <c r="E84" i="1"/>
  <c r="V83" i="1"/>
  <c r="U83" i="1"/>
  <c r="T83" i="1"/>
  <c r="R83" i="1"/>
  <c r="S83" i="1" s="1"/>
  <c r="P83" i="1"/>
  <c r="Q83" i="1" s="1"/>
  <c r="O83" i="1"/>
  <c r="N83" i="1"/>
  <c r="M83" i="1"/>
  <c r="K83" i="1"/>
  <c r="L83" i="1" s="1"/>
  <c r="J83" i="1"/>
  <c r="I83" i="1"/>
  <c r="H83" i="1"/>
  <c r="G83" i="1"/>
  <c r="F83" i="1"/>
  <c r="E83" i="1"/>
  <c r="V82" i="1"/>
  <c r="U82" i="1"/>
  <c r="T82" i="1"/>
  <c r="S82" i="1"/>
  <c r="R82" i="1"/>
  <c r="O82" i="1"/>
  <c r="P82" i="1" s="1"/>
  <c r="Q82" i="1" s="1"/>
  <c r="M82" i="1"/>
  <c r="N82" i="1" s="1"/>
  <c r="L82" i="1"/>
  <c r="K82" i="1"/>
  <c r="J82" i="1"/>
  <c r="H82" i="1"/>
  <c r="I82" i="1" s="1"/>
  <c r="G82" i="1"/>
  <c r="F82" i="1"/>
  <c r="E82" i="1"/>
  <c r="V81" i="1"/>
  <c r="U81" i="1"/>
  <c r="T81" i="1"/>
  <c r="P81" i="1"/>
  <c r="Q81" i="1" s="1"/>
  <c r="O81" i="1"/>
  <c r="M81" i="1"/>
  <c r="N81" i="1" s="1"/>
  <c r="K81" i="1"/>
  <c r="L81" i="1" s="1"/>
  <c r="J81" i="1"/>
  <c r="H81" i="1"/>
  <c r="I81" i="1" s="1"/>
  <c r="G81" i="1"/>
  <c r="F81" i="1"/>
  <c r="E81" i="1"/>
  <c r="V80" i="1"/>
  <c r="U80" i="1"/>
  <c r="T80" i="1"/>
  <c r="S80" i="1"/>
  <c r="R80" i="1"/>
  <c r="O80" i="1"/>
  <c r="P80" i="1" s="1"/>
  <c r="Q80" i="1" s="1"/>
  <c r="N80" i="1"/>
  <c r="M80" i="1"/>
  <c r="L80" i="1"/>
  <c r="K80" i="1"/>
  <c r="J80" i="1"/>
  <c r="I80" i="1"/>
  <c r="H80" i="1"/>
  <c r="G80" i="1"/>
  <c r="F80" i="1"/>
  <c r="E80" i="1"/>
  <c r="V79" i="1"/>
  <c r="U79" i="1"/>
  <c r="T79" i="1"/>
  <c r="R79" i="1"/>
  <c r="S79" i="1" s="1"/>
  <c r="O79" i="1"/>
  <c r="P79" i="1" s="1"/>
  <c r="Q79" i="1" s="1"/>
  <c r="L79" i="1"/>
  <c r="K79" i="1"/>
  <c r="M79" i="1" s="1"/>
  <c r="N79" i="1" s="1"/>
  <c r="J79" i="1"/>
  <c r="H79" i="1"/>
  <c r="I79" i="1" s="1"/>
  <c r="G79" i="1"/>
  <c r="F79" i="1"/>
  <c r="E79" i="1"/>
  <c r="V78" i="1"/>
  <c r="U78" i="1"/>
  <c r="T78" i="1"/>
  <c r="R78" i="1"/>
  <c r="S78" i="1" s="1"/>
  <c r="Q78" i="1"/>
  <c r="P78" i="1"/>
  <c r="O78" i="1"/>
  <c r="M78" i="1"/>
  <c r="N78" i="1" s="1"/>
  <c r="L78" i="1"/>
  <c r="K78" i="1"/>
  <c r="J78" i="1"/>
  <c r="I78" i="1"/>
  <c r="H78" i="1"/>
  <c r="G78" i="1"/>
  <c r="F78" i="1"/>
  <c r="E78" i="1"/>
  <c r="V77" i="1"/>
  <c r="U77" i="1"/>
  <c r="T77" i="1"/>
  <c r="P77" i="1"/>
  <c r="Q77" i="1" s="1"/>
  <c r="O77" i="1"/>
  <c r="N77" i="1"/>
  <c r="M77" i="1"/>
  <c r="K77" i="1"/>
  <c r="L77" i="1" s="1"/>
  <c r="J77" i="1"/>
  <c r="H77" i="1"/>
  <c r="I77" i="1" s="1"/>
  <c r="G77" i="1"/>
  <c r="F77" i="1"/>
  <c r="E77" i="1"/>
  <c r="V76" i="1"/>
  <c r="U76" i="1"/>
  <c r="T76" i="1"/>
  <c r="S76" i="1"/>
  <c r="R76" i="1"/>
  <c r="Q76" i="1"/>
  <c r="P76" i="1"/>
  <c r="O76" i="1"/>
  <c r="M76" i="1"/>
  <c r="N76" i="1" s="1"/>
  <c r="L76" i="1"/>
  <c r="K76" i="1"/>
  <c r="J76" i="1"/>
  <c r="H76" i="1"/>
  <c r="I76" i="1" s="1"/>
  <c r="G76" i="1"/>
  <c r="F76" i="1"/>
  <c r="E76" i="1"/>
  <c r="V75" i="1"/>
  <c r="U75" i="1"/>
  <c r="T75" i="1"/>
  <c r="R75" i="1"/>
  <c r="S75" i="1" s="1"/>
  <c r="O75" i="1"/>
  <c r="P75" i="1" s="1"/>
  <c r="Q75" i="1" s="1"/>
  <c r="M75" i="1"/>
  <c r="N75" i="1" s="1"/>
  <c r="L75" i="1"/>
  <c r="K75" i="1"/>
  <c r="J75" i="1"/>
  <c r="I75" i="1"/>
  <c r="H75" i="1"/>
  <c r="G75" i="1"/>
  <c r="F75" i="1"/>
  <c r="E75" i="1"/>
  <c r="V74" i="1"/>
  <c r="U74" i="1"/>
  <c r="T74" i="1"/>
  <c r="S74" i="1"/>
  <c r="R74" i="1"/>
  <c r="P74" i="1"/>
  <c r="Q74" i="1" s="1"/>
  <c r="O74" i="1"/>
  <c r="M74" i="1"/>
  <c r="N74" i="1" s="1"/>
  <c r="L74" i="1"/>
  <c r="K74" i="1"/>
  <c r="J74" i="1"/>
  <c r="I74" i="1"/>
  <c r="H74" i="1"/>
  <c r="G74" i="1"/>
  <c r="F74" i="1"/>
  <c r="E74" i="1"/>
  <c r="V73" i="1"/>
  <c r="U73" i="1"/>
  <c r="T73" i="1"/>
  <c r="P73" i="1"/>
  <c r="Q73" i="1" s="1"/>
  <c r="O73" i="1"/>
  <c r="K73" i="1"/>
  <c r="R73" i="1" s="1"/>
  <c r="S73" i="1" s="1"/>
  <c r="J73" i="1"/>
  <c r="I73" i="1"/>
  <c r="H73" i="1"/>
  <c r="G73" i="1"/>
  <c r="F73" i="1"/>
  <c r="E73" i="1"/>
  <c r="V72" i="1"/>
  <c r="U72" i="1"/>
  <c r="T72" i="1"/>
  <c r="R72" i="1"/>
  <c r="S72" i="1" s="1"/>
  <c r="Q72" i="1"/>
  <c r="O72" i="1"/>
  <c r="P72" i="1" s="1"/>
  <c r="N72" i="1"/>
  <c r="M72" i="1"/>
  <c r="L72" i="1"/>
  <c r="K72" i="1"/>
  <c r="J72" i="1"/>
  <c r="H72" i="1"/>
  <c r="I72" i="1" s="1"/>
  <c r="G72" i="1"/>
  <c r="F72" i="1"/>
  <c r="E72" i="1"/>
  <c r="V71" i="1"/>
  <c r="U71" i="1"/>
  <c r="T71" i="1"/>
  <c r="O71" i="1"/>
  <c r="P71" i="1" s="1"/>
  <c r="Q71" i="1" s="1"/>
  <c r="K71" i="1"/>
  <c r="R71" i="1" s="1"/>
  <c r="S71" i="1" s="1"/>
  <c r="J71" i="1"/>
  <c r="H71" i="1"/>
  <c r="I71" i="1" s="1"/>
  <c r="G71" i="1"/>
  <c r="F71" i="1"/>
  <c r="E71" i="1"/>
  <c r="V70" i="1"/>
  <c r="U70" i="1"/>
  <c r="T70" i="1"/>
  <c r="S70" i="1"/>
  <c r="R70" i="1"/>
  <c r="P70" i="1"/>
  <c r="Q70" i="1" s="1"/>
  <c r="O70" i="1"/>
  <c r="N70" i="1"/>
  <c r="M70" i="1"/>
  <c r="L70" i="1"/>
  <c r="K70" i="1"/>
  <c r="J70" i="1"/>
  <c r="I70" i="1"/>
  <c r="H70" i="1"/>
  <c r="G70" i="1"/>
  <c r="F70" i="1"/>
  <c r="E70" i="1"/>
  <c r="V69" i="1"/>
  <c r="U69" i="1"/>
  <c r="T69" i="1"/>
  <c r="S69" i="1"/>
  <c r="R69" i="1"/>
  <c r="O69" i="1"/>
  <c r="P69" i="1" s="1"/>
  <c r="Q69" i="1" s="1"/>
  <c r="N69" i="1"/>
  <c r="M69" i="1"/>
  <c r="L69" i="1"/>
  <c r="K69" i="1"/>
  <c r="J69" i="1"/>
  <c r="I69" i="1"/>
  <c r="H69" i="1"/>
  <c r="G69" i="1"/>
  <c r="F69" i="1"/>
  <c r="E69" i="1"/>
  <c r="V68" i="1"/>
  <c r="U68" i="1"/>
  <c r="T68" i="1"/>
  <c r="R68" i="1"/>
  <c r="S68" i="1" s="1"/>
  <c r="O68" i="1"/>
  <c r="P68" i="1" s="1"/>
  <c r="Q68" i="1" s="1"/>
  <c r="M68" i="1"/>
  <c r="N68" i="1" s="1"/>
  <c r="L68" i="1"/>
  <c r="K68" i="1"/>
  <c r="J68" i="1"/>
  <c r="H68" i="1"/>
  <c r="I68" i="1" s="1"/>
  <c r="G68" i="1"/>
  <c r="F68" i="1"/>
  <c r="E68" i="1"/>
  <c r="V67" i="1"/>
  <c r="U67" i="1"/>
  <c r="T67" i="1"/>
  <c r="P67" i="1"/>
  <c r="Q67" i="1" s="1"/>
  <c r="O67" i="1"/>
  <c r="M67" i="1"/>
  <c r="N67" i="1" s="1"/>
  <c r="K67" i="1"/>
  <c r="R67" i="1" s="1"/>
  <c r="S67" i="1" s="1"/>
  <c r="J67" i="1"/>
  <c r="H67" i="1"/>
  <c r="I67" i="1" s="1"/>
  <c r="G67" i="1"/>
  <c r="F67" i="1"/>
  <c r="E67" i="1"/>
  <c r="V66" i="1"/>
  <c r="U66" i="1"/>
  <c r="T66" i="1"/>
  <c r="S66" i="1"/>
  <c r="R66" i="1"/>
  <c r="O66" i="1"/>
  <c r="P66" i="1" s="1"/>
  <c r="Q66" i="1" s="1"/>
  <c r="N66" i="1"/>
  <c r="M66" i="1"/>
  <c r="L66" i="1"/>
  <c r="K66" i="1"/>
  <c r="J66" i="1"/>
  <c r="H66" i="1"/>
  <c r="I66" i="1" s="1"/>
  <c r="G66" i="1"/>
  <c r="F66" i="1"/>
  <c r="E66" i="1"/>
  <c r="V65" i="1"/>
  <c r="U65" i="1"/>
  <c r="T65" i="1"/>
  <c r="R65" i="1"/>
  <c r="S65" i="1" s="1"/>
  <c r="P65" i="1"/>
  <c r="Q65" i="1" s="1"/>
  <c r="O65" i="1"/>
  <c r="M65" i="1"/>
  <c r="N65" i="1" s="1"/>
  <c r="L65" i="1"/>
  <c r="K65" i="1"/>
  <c r="J65" i="1"/>
  <c r="H65" i="1"/>
  <c r="I65" i="1" s="1"/>
  <c r="G65" i="1"/>
  <c r="F65" i="1"/>
  <c r="E65" i="1"/>
  <c r="V64" i="1"/>
  <c r="U64" i="1"/>
  <c r="T64" i="1"/>
  <c r="R64" i="1"/>
  <c r="S64" i="1" s="1"/>
  <c r="P64" i="1"/>
  <c r="Q64" i="1" s="1"/>
  <c r="O64" i="1"/>
  <c r="M64" i="1"/>
  <c r="N64" i="1" s="1"/>
  <c r="L64" i="1"/>
  <c r="K64" i="1"/>
  <c r="J64" i="1"/>
  <c r="H64" i="1"/>
  <c r="I64" i="1" s="1"/>
  <c r="G64" i="1"/>
  <c r="F64" i="1"/>
  <c r="E64" i="1"/>
  <c r="V63" i="1"/>
  <c r="U63" i="1"/>
  <c r="T63" i="1"/>
  <c r="P63" i="1"/>
  <c r="Q63" i="1" s="1"/>
  <c r="O63" i="1"/>
  <c r="K63" i="1"/>
  <c r="R63" i="1" s="1"/>
  <c r="S63" i="1" s="1"/>
  <c r="J63" i="1"/>
  <c r="I63" i="1"/>
  <c r="H63" i="1"/>
  <c r="G63" i="1"/>
  <c r="F63" i="1"/>
  <c r="E63" i="1"/>
  <c r="V62" i="1"/>
  <c r="U62" i="1"/>
  <c r="T62" i="1"/>
  <c r="R62" i="1"/>
  <c r="S62" i="1" s="1"/>
  <c r="O62" i="1"/>
  <c r="P62" i="1" s="1"/>
  <c r="Q62" i="1" s="1"/>
  <c r="M62" i="1"/>
  <c r="N62" i="1" s="1"/>
  <c r="L62" i="1"/>
  <c r="K62" i="1"/>
  <c r="J62" i="1"/>
  <c r="I62" i="1"/>
  <c r="H62" i="1"/>
  <c r="G62" i="1"/>
  <c r="F62" i="1"/>
  <c r="E62" i="1"/>
  <c r="V61" i="1"/>
  <c r="U61" i="1"/>
  <c r="T61" i="1"/>
  <c r="R61" i="1"/>
  <c r="S61" i="1" s="1"/>
  <c r="O61" i="1"/>
  <c r="P61" i="1" s="1"/>
  <c r="Q61" i="1" s="1"/>
  <c r="K61" i="1"/>
  <c r="M61" i="1" s="1"/>
  <c r="N61" i="1" s="1"/>
  <c r="J61" i="1"/>
  <c r="H61" i="1"/>
  <c r="I61" i="1" s="1"/>
  <c r="G61" i="1"/>
  <c r="F61" i="1"/>
  <c r="E61" i="1"/>
  <c r="V60" i="1"/>
  <c r="U60" i="1"/>
  <c r="T60" i="1"/>
  <c r="S60" i="1"/>
  <c r="R60" i="1"/>
  <c r="P60" i="1"/>
  <c r="Q60" i="1" s="1"/>
  <c r="O60" i="1"/>
  <c r="N60" i="1"/>
  <c r="M60" i="1"/>
  <c r="L60" i="1"/>
  <c r="K60" i="1"/>
  <c r="J60" i="1"/>
  <c r="I60" i="1"/>
  <c r="H60" i="1"/>
  <c r="G60" i="1"/>
  <c r="F60" i="1"/>
  <c r="E60" i="1"/>
  <c r="V59" i="1"/>
  <c r="U59" i="1"/>
  <c r="T59" i="1"/>
  <c r="R59" i="1"/>
  <c r="S59" i="1" s="1"/>
  <c r="P59" i="1"/>
  <c r="Q59" i="1" s="1"/>
  <c r="O59" i="1"/>
  <c r="N59" i="1"/>
  <c r="M59" i="1"/>
  <c r="K59" i="1"/>
  <c r="L59" i="1" s="1"/>
  <c r="J59" i="1"/>
  <c r="I59" i="1"/>
  <c r="H59" i="1"/>
  <c r="G59" i="1"/>
  <c r="F59" i="1"/>
  <c r="E59" i="1"/>
  <c r="V58" i="1"/>
  <c r="U58" i="1"/>
  <c r="T58" i="1"/>
  <c r="S58" i="1"/>
  <c r="R58" i="1"/>
  <c r="O58" i="1"/>
  <c r="P58" i="1" s="1"/>
  <c r="Q58" i="1" s="1"/>
  <c r="M58" i="1"/>
  <c r="N58" i="1" s="1"/>
  <c r="L58" i="1"/>
  <c r="K58" i="1"/>
  <c r="J58" i="1"/>
  <c r="H58" i="1"/>
  <c r="I58" i="1" s="1"/>
  <c r="G58" i="1"/>
  <c r="F58" i="1"/>
  <c r="E58" i="1"/>
  <c r="V57" i="1"/>
  <c r="U57" i="1"/>
  <c r="T57" i="1"/>
  <c r="P57" i="1"/>
  <c r="Q57" i="1" s="1"/>
  <c r="O57" i="1"/>
  <c r="M57" i="1"/>
  <c r="N57" i="1" s="1"/>
  <c r="K57" i="1"/>
  <c r="L57" i="1" s="1"/>
  <c r="J57" i="1"/>
  <c r="H57" i="1"/>
  <c r="I57" i="1" s="1"/>
  <c r="G57" i="1"/>
  <c r="F57" i="1"/>
  <c r="E57" i="1"/>
  <c r="V56" i="1"/>
  <c r="U56" i="1"/>
  <c r="T56" i="1"/>
  <c r="S56" i="1"/>
  <c r="R56" i="1"/>
  <c r="O56" i="1"/>
  <c r="P56" i="1" s="1"/>
  <c r="Q56" i="1" s="1"/>
  <c r="N56" i="1"/>
  <c r="M56" i="1"/>
  <c r="L56" i="1"/>
  <c r="K56" i="1"/>
  <c r="J56" i="1"/>
  <c r="I56" i="1"/>
  <c r="H56" i="1"/>
  <c r="G56" i="1"/>
  <c r="F56" i="1"/>
  <c r="E56" i="1"/>
  <c r="V55" i="1"/>
  <c r="U55" i="1"/>
  <c r="T55" i="1"/>
  <c r="R55" i="1"/>
  <c r="S55" i="1" s="1"/>
  <c r="O55" i="1"/>
  <c r="P55" i="1" s="1"/>
  <c r="Q55" i="1" s="1"/>
  <c r="L55" i="1"/>
  <c r="K55" i="1"/>
  <c r="M55" i="1" s="1"/>
  <c r="N55" i="1" s="1"/>
  <c r="J55" i="1"/>
  <c r="H55" i="1"/>
  <c r="I55" i="1" s="1"/>
  <c r="G55" i="1"/>
  <c r="F55" i="1"/>
  <c r="E55" i="1"/>
  <c r="V54" i="1"/>
  <c r="U54" i="1"/>
  <c r="T54" i="1"/>
  <c r="R54" i="1"/>
  <c r="S54" i="1" s="1"/>
  <c r="Q54" i="1"/>
  <c r="P54" i="1"/>
  <c r="O54" i="1"/>
  <c r="M54" i="1"/>
  <c r="N54" i="1" s="1"/>
  <c r="L54" i="1"/>
  <c r="K54" i="1"/>
  <c r="J54" i="1"/>
  <c r="H54" i="1"/>
  <c r="I54" i="1" s="1"/>
  <c r="G54" i="1"/>
  <c r="F54" i="1"/>
  <c r="E54" i="1"/>
  <c r="V53" i="1"/>
  <c r="U53" i="1"/>
  <c r="T53" i="1"/>
  <c r="P53" i="1"/>
  <c r="Q53" i="1" s="1"/>
  <c r="O53" i="1"/>
  <c r="M53" i="1"/>
  <c r="N53" i="1" s="1"/>
  <c r="K53" i="1"/>
  <c r="L53" i="1" s="1"/>
  <c r="J53" i="1"/>
  <c r="H53" i="1"/>
  <c r="I53" i="1" s="1"/>
  <c r="G53" i="1"/>
  <c r="F53" i="1"/>
  <c r="E53" i="1"/>
  <c r="V52" i="1"/>
  <c r="U52" i="1"/>
  <c r="T52" i="1"/>
  <c r="S52" i="1"/>
  <c r="R52" i="1"/>
  <c r="Q52" i="1"/>
  <c r="P52" i="1"/>
  <c r="O52" i="1"/>
  <c r="M52" i="1"/>
  <c r="N52" i="1" s="1"/>
  <c r="L52" i="1"/>
  <c r="K52" i="1"/>
  <c r="J52" i="1"/>
  <c r="H52" i="1"/>
  <c r="I52" i="1" s="1"/>
  <c r="G52" i="1"/>
  <c r="F52" i="1"/>
  <c r="E52" i="1"/>
  <c r="V51" i="1"/>
  <c r="U51" i="1"/>
  <c r="T51" i="1"/>
  <c r="R51" i="1"/>
  <c r="S51" i="1" s="1"/>
  <c r="O51" i="1"/>
  <c r="P51" i="1" s="1"/>
  <c r="Q51" i="1" s="1"/>
  <c r="M51" i="1"/>
  <c r="N51" i="1" s="1"/>
  <c r="L51" i="1"/>
  <c r="K51" i="1"/>
  <c r="J51" i="1"/>
  <c r="I51" i="1"/>
  <c r="H51" i="1"/>
  <c r="G51" i="1"/>
  <c r="F51" i="1"/>
  <c r="E51" i="1"/>
  <c r="V50" i="1"/>
  <c r="U50" i="1"/>
  <c r="T50" i="1"/>
  <c r="R50" i="1"/>
  <c r="S50" i="1" s="1"/>
  <c r="P50" i="1"/>
  <c r="Q50" i="1" s="1"/>
  <c r="O50" i="1"/>
  <c r="M50" i="1"/>
  <c r="N50" i="1" s="1"/>
  <c r="L50" i="1"/>
  <c r="K50" i="1"/>
  <c r="J50" i="1"/>
  <c r="I50" i="1"/>
  <c r="H50" i="1"/>
  <c r="G50" i="1"/>
  <c r="F50" i="1"/>
  <c r="E50" i="1"/>
  <c r="V49" i="1"/>
  <c r="U49" i="1"/>
  <c r="T49" i="1"/>
  <c r="P49" i="1"/>
  <c r="Q49" i="1" s="1"/>
  <c r="O49" i="1"/>
  <c r="L49" i="1"/>
  <c r="K49" i="1"/>
  <c r="J49" i="1"/>
  <c r="I49" i="1"/>
  <c r="H49" i="1"/>
  <c r="G49" i="1"/>
  <c r="F49" i="1"/>
  <c r="E49" i="1"/>
  <c r="V48" i="1"/>
  <c r="U48" i="1"/>
  <c r="T48" i="1"/>
  <c r="R48" i="1"/>
  <c r="S48" i="1" s="1"/>
  <c r="Q48" i="1"/>
  <c r="O48" i="1"/>
  <c r="P48" i="1" s="1"/>
  <c r="N48" i="1"/>
  <c r="M48" i="1"/>
  <c r="L48" i="1"/>
  <c r="K48" i="1"/>
  <c r="J48" i="1"/>
  <c r="H48" i="1"/>
  <c r="I48" i="1" s="1"/>
  <c r="G48" i="1"/>
  <c r="F48" i="1"/>
  <c r="E48" i="1"/>
  <c r="V47" i="1"/>
  <c r="U47" i="1"/>
  <c r="T47" i="1"/>
  <c r="O47" i="1"/>
  <c r="P47" i="1" s="1"/>
  <c r="Q47" i="1" s="1"/>
  <c r="K47" i="1"/>
  <c r="J47" i="1"/>
  <c r="H47" i="1"/>
  <c r="I47" i="1" s="1"/>
  <c r="G47" i="1"/>
  <c r="F47" i="1"/>
  <c r="E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V45" i="1"/>
  <c r="U45" i="1"/>
  <c r="T45" i="1"/>
  <c r="S45" i="1"/>
  <c r="R45" i="1"/>
  <c r="O45" i="1"/>
  <c r="P45" i="1" s="1"/>
  <c r="Q45" i="1" s="1"/>
  <c r="N45" i="1"/>
  <c r="M45" i="1"/>
  <c r="L45" i="1"/>
  <c r="K45" i="1"/>
  <c r="J45" i="1"/>
  <c r="I45" i="1"/>
  <c r="H45" i="1"/>
  <c r="G45" i="1"/>
  <c r="F45" i="1"/>
  <c r="E45" i="1"/>
  <c r="V44" i="1"/>
  <c r="U44" i="1"/>
  <c r="T44" i="1"/>
  <c r="R44" i="1"/>
  <c r="S44" i="1" s="1"/>
  <c r="P44" i="1"/>
  <c r="Q44" i="1" s="1"/>
  <c r="O44" i="1"/>
  <c r="M44" i="1"/>
  <c r="N44" i="1" s="1"/>
  <c r="L44" i="1"/>
  <c r="K44" i="1"/>
  <c r="J44" i="1"/>
  <c r="H44" i="1"/>
  <c r="I44" i="1" s="1"/>
  <c r="G44" i="1"/>
  <c r="F44" i="1"/>
  <c r="E44" i="1"/>
  <c r="V43" i="1"/>
  <c r="U43" i="1"/>
  <c r="T43" i="1"/>
  <c r="P43" i="1"/>
  <c r="Q43" i="1" s="1"/>
  <c r="O43" i="1"/>
  <c r="M43" i="1"/>
  <c r="N43" i="1" s="1"/>
  <c r="K43" i="1"/>
  <c r="R43" i="1" s="1"/>
  <c r="S43" i="1" s="1"/>
  <c r="J43" i="1"/>
  <c r="I43" i="1"/>
  <c r="H43" i="1"/>
  <c r="G43" i="1"/>
  <c r="F43" i="1"/>
  <c r="E43" i="1"/>
  <c r="V42" i="1"/>
  <c r="U42" i="1"/>
  <c r="T42" i="1"/>
  <c r="S42" i="1"/>
  <c r="R42" i="1"/>
  <c r="O42" i="1"/>
  <c r="P42" i="1" s="1"/>
  <c r="Q42" i="1" s="1"/>
  <c r="N42" i="1"/>
  <c r="M42" i="1"/>
  <c r="L42" i="1"/>
  <c r="K42" i="1"/>
  <c r="J42" i="1"/>
  <c r="H42" i="1"/>
  <c r="I42" i="1" s="1"/>
  <c r="G42" i="1"/>
  <c r="F42" i="1"/>
  <c r="E42" i="1"/>
  <c r="V41" i="1"/>
  <c r="U41" i="1"/>
  <c r="T41" i="1"/>
  <c r="R41" i="1"/>
  <c r="S41" i="1" s="1"/>
  <c r="P41" i="1"/>
  <c r="Q41" i="1" s="1"/>
  <c r="O41" i="1"/>
  <c r="M41" i="1"/>
  <c r="N41" i="1" s="1"/>
  <c r="L41" i="1"/>
  <c r="K41" i="1"/>
  <c r="J41" i="1"/>
  <c r="H41" i="1"/>
  <c r="I41" i="1" s="1"/>
  <c r="G41" i="1"/>
  <c r="F41" i="1"/>
  <c r="E41" i="1"/>
  <c r="V40" i="1"/>
  <c r="U40" i="1"/>
  <c r="T40" i="1"/>
  <c r="R40" i="1"/>
  <c r="S40" i="1" s="1"/>
  <c r="P40" i="1"/>
  <c r="Q40" i="1" s="1"/>
  <c r="O40" i="1"/>
  <c r="N40" i="1"/>
  <c r="M40" i="1"/>
  <c r="L40" i="1"/>
  <c r="K40" i="1"/>
  <c r="J40" i="1"/>
  <c r="H40" i="1"/>
  <c r="I40" i="1" s="1"/>
  <c r="G40" i="1"/>
  <c r="F40" i="1"/>
  <c r="E40" i="1"/>
  <c r="V39" i="1"/>
  <c r="U39" i="1"/>
  <c r="T39" i="1"/>
  <c r="S39" i="1"/>
  <c r="P39" i="1"/>
  <c r="Q39" i="1" s="1"/>
  <c r="O39" i="1"/>
  <c r="K39" i="1"/>
  <c r="R39" i="1" s="1"/>
  <c r="J39" i="1"/>
  <c r="I39" i="1"/>
  <c r="H39" i="1"/>
  <c r="G39" i="1"/>
  <c r="F39" i="1"/>
  <c r="E39" i="1"/>
  <c r="V38" i="1"/>
  <c r="U38" i="1"/>
  <c r="T38" i="1"/>
  <c r="R38" i="1"/>
  <c r="S38" i="1" s="1"/>
  <c r="O38" i="1"/>
  <c r="P38" i="1" s="1"/>
  <c r="Q38" i="1" s="1"/>
  <c r="M38" i="1"/>
  <c r="N38" i="1" s="1"/>
  <c r="L38" i="1"/>
  <c r="K38" i="1"/>
  <c r="J38" i="1"/>
  <c r="I38" i="1"/>
  <c r="H38" i="1"/>
  <c r="G38" i="1"/>
  <c r="F38" i="1"/>
  <c r="E38" i="1"/>
  <c r="V37" i="1"/>
  <c r="U37" i="1"/>
  <c r="T37" i="1"/>
  <c r="S37" i="1"/>
  <c r="R37" i="1"/>
  <c r="O37" i="1"/>
  <c r="P37" i="1" s="1"/>
  <c r="Q37" i="1" s="1"/>
  <c r="K37" i="1"/>
  <c r="M37" i="1" s="1"/>
  <c r="N37" i="1" s="1"/>
  <c r="J37" i="1"/>
  <c r="H37" i="1"/>
  <c r="I37" i="1" s="1"/>
  <c r="G37" i="1"/>
  <c r="F37" i="1"/>
  <c r="E37" i="1"/>
  <c r="V36" i="1"/>
  <c r="U36" i="1"/>
  <c r="T36" i="1"/>
  <c r="S36" i="1"/>
  <c r="R36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V35" i="1"/>
  <c r="U35" i="1"/>
  <c r="T35" i="1"/>
  <c r="R35" i="1"/>
  <c r="S35" i="1" s="1"/>
  <c r="P35" i="1"/>
  <c r="Q35" i="1" s="1"/>
  <c r="O35" i="1"/>
  <c r="N35" i="1"/>
  <c r="M35" i="1"/>
  <c r="K35" i="1"/>
  <c r="L35" i="1" s="1"/>
  <c r="J35" i="1"/>
  <c r="I35" i="1"/>
  <c r="H35" i="1"/>
  <c r="G35" i="1"/>
  <c r="F35" i="1"/>
  <c r="E35" i="1"/>
  <c r="V34" i="1"/>
  <c r="U34" i="1"/>
  <c r="T34" i="1"/>
  <c r="S34" i="1"/>
  <c r="R34" i="1"/>
  <c r="O34" i="1"/>
  <c r="P34" i="1" s="1"/>
  <c r="Q34" i="1" s="1"/>
  <c r="M34" i="1"/>
  <c r="N34" i="1" s="1"/>
  <c r="L34" i="1"/>
  <c r="K34" i="1"/>
  <c r="J34" i="1"/>
  <c r="H34" i="1"/>
  <c r="I34" i="1" s="1"/>
  <c r="G34" i="1"/>
  <c r="F34" i="1"/>
  <c r="E34" i="1"/>
  <c r="V33" i="1"/>
  <c r="U33" i="1"/>
  <c r="T33" i="1"/>
  <c r="O33" i="1"/>
  <c r="P33" i="1" s="1"/>
  <c r="Q33" i="1" s="1"/>
  <c r="M33" i="1"/>
  <c r="N33" i="1" s="1"/>
  <c r="L33" i="1"/>
  <c r="K33" i="1"/>
  <c r="R33" i="1" s="1"/>
  <c r="S33" i="1" s="1"/>
  <c r="J33" i="1"/>
  <c r="H33" i="1"/>
  <c r="I33" i="1" s="1"/>
  <c r="G33" i="1"/>
  <c r="F33" i="1"/>
  <c r="E33" i="1"/>
  <c r="V32" i="1"/>
  <c r="U32" i="1"/>
  <c r="T32" i="1"/>
  <c r="S32" i="1"/>
  <c r="R32" i="1"/>
  <c r="O32" i="1"/>
  <c r="P32" i="1" s="1"/>
  <c r="Q32" i="1" s="1"/>
  <c r="N32" i="1"/>
  <c r="M32" i="1"/>
  <c r="L32" i="1"/>
  <c r="K32" i="1"/>
  <c r="J32" i="1"/>
  <c r="I32" i="1"/>
  <c r="H32" i="1"/>
  <c r="G32" i="1"/>
  <c r="F32" i="1"/>
  <c r="E32" i="1"/>
  <c r="V31" i="1"/>
  <c r="U31" i="1"/>
  <c r="T31" i="1"/>
  <c r="R31" i="1"/>
  <c r="S31" i="1" s="1"/>
  <c r="O31" i="1"/>
  <c r="P31" i="1" s="1"/>
  <c r="Q31" i="1" s="1"/>
  <c r="L31" i="1"/>
  <c r="K31" i="1"/>
  <c r="M31" i="1" s="1"/>
  <c r="N31" i="1" s="1"/>
  <c r="J31" i="1"/>
  <c r="H31" i="1"/>
  <c r="I31" i="1" s="1"/>
  <c r="G31" i="1"/>
  <c r="F31" i="1"/>
  <c r="E31" i="1"/>
  <c r="V30" i="1"/>
  <c r="U30" i="1"/>
  <c r="T30" i="1"/>
  <c r="R30" i="1"/>
  <c r="S30" i="1" s="1"/>
  <c r="Q30" i="1"/>
  <c r="P30" i="1"/>
  <c r="O30" i="1"/>
  <c r="M30" i="1"/>
  <c r="N30" i="1" s="1"/>
  <c r="L30" i="1"/>
  <c r="K30" i="1"/>
  <c r="J30" i="1"/>
  <c r="I30" i="1"/>
  <c r="H30" i="1"/>
  <c r="G30" i="1"/>
  <c r="F30" i="1"/>
  <c r="E30" i="1"/>
  <c r="V29" i="1"/>
  <c r="U29" i="1"/>
  <c r="T29" i="1"/>
  <c r="P29" i="1"/>
  <c r="Q29" i="1" s="1"/>
  <c r="O29" i="1"/>
  <c r="N29" i="1"/>
  <c r="M29" i="1"/>
  <c r="K29" i="1"/>
  <c r="L29" i="1" s="1"/>
  <c r="J29" i="1"/>
  <c r="H29" i="1"/>
  <c r="I29" i="1" s="1"/>
  <c r="G29" i="1"/>
  <c r="F29" i="1"/>
  <c r="E29" i="1"/>
  <c r="V28" i="1"/>
  <c r="U28" i="1"/>
  <c r="T28" i="1"/>
  <c r="S28" i="1"/>
  <c r="R28" i="1"/>
  <c r="Q28" i="1"/>
  <c r="P28" i="1"/>
  <c r="O28" i="1"/>
  <c r="M28" i="1"/>
  <c r="N28" i="1" s="1"/>
  <c r="L28" i="1"/>
  <c r="K28" i="1"/>
  <c r="J28" i="1"/>
  <c r="H28" i="1"/>
  <c r="I28" i="1" s="1"/>
  <c r="G28" i="1"/>
  <c r="F28" i="1"/>
  <c r="E28" i="1"/>
  <c r="V27" i="1"/>
  <c r="U27" i="1"/>
  <c r="T27" i="1"/>
  <c r="R27" i="1"/>
  <c r="S27" i="1" s="1"/>
  <c r="O27" i="1"/>
  <c r="P27" i="1" s="1"/>
  <c r="Q27" i="1" s="1"/>
  <c r="M27" i="1"/>
  <c r="N27" i="1" s="1"/>
  <c r="L27" i="1"/>
  <c r="K27" i="1"/>
  <c r="J27" i="1"/>
  <c r="I27" i="1"/>
  <c r="H27" i="1"/>
  <c r="G27" i="1"/>
  <c r="F27" i="1"/>
  <c r="E27" i="1"/>
  <c r="V26" i="1"/>
  <c r="U26" i="1"/>
  <c r="T26" i="1"/>
  <c r="R26" i="1"/>
  <c r="S26" i="1" s="1"/>
  <c r="P26" i="1"/>
  <c r="Q26" i="1" s="1"/>
  <c r="O26" i="1"/>
  <c r="M26" i="1"/>
  <c r="N26" i="1" s="1"/>
  <c r="L26" i="1"/>
  <c r="K26" i="1"/>
  <c r="J26" i="1"/>
  <c r="I26" i="1"/>
  <c r="H26" i="1"/>
  <c r="G26" i="1"/>
  <c r="F26" i="1"/>
  <c r="E26" i="1"/>
  <c r="V25" i="1"/>
  <c r="U25" i="1"/>
  <c r="T25" i="1"/>
  <c r="P25" i="1"/>
  <c r="Q25" i="1" s="1"/>
  <c r="O25" i="1"/>
  <c r="L25" i="1"/>
  <c r="K25" i="1"/>
  <c r="J25" i="1"/>
  <c r="I25" i="1"/>
  <c r="H25" i="1"/>
  <c r="G25" i="1"/>
  <c r="F25" i="1"/>
  <c r="E25" i="1"/>
  <c r="V24" i="1"/>
  <c r="U24" i="1"/>
  <c r="T24" i="1"/>
  <c r="R24" i="1"/>
  <c r="S24" i="1" s="1"/>
  <c r="Q24" i="1"/>
  <c r="O24" i="1"/>
  <c r="P24" i="1" s="1"/>
  <c r="N24" i="1"/>
  <c r="M24" i="1"/>
  <c r="L24" i="1"/>
  <c r="K24" i="1"/>
  <c r="J24" i="1"/>
  <c r="H24" i="1"/>
  <c r="I24" i="1" s="1"/>
  <c r="G24" i="1"/>
  <c r="F24" i="1"/>
  <c r="E24" i="1"/>
  <c r="V23" i="1"/>
  <c r="U23" i="1"/>
  <c r="T23" i="1"/>
  <c r="O23" i="1"/>
  <c r="P23" i="1" s="1"/>
  <c r="Q23" i="1" s="1"/>
  <c r="M23" i="1"/>
  <c r="N23" i="1" s="1"/>
  <c r="K23" i="1"/>
  <c r="J23" i="1"/>
  <c r="H23" i="1"/>
  <c r="I23" i="1" s="1"/>
  <c r="G23" i="1"/>
  <c r="F23" i="1"/>
  <c r="E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V21" i="1"/>
  <c r="U21" i="1"/>
  <c r="T21" i="1"/>
  <c r="S21" i="1"/>
  <c r="R21" i="1"/>
  <c r="O21" i="1"/>
  <c r="P21" i="1" s="1"/>
  <c r="Q21" i="1" s="1"/>
  <c r="N21" i="1"/>
  <c r="M21" i="1"/>
  <c r="L21" i="1"/>
  <c r="K21" i="1"/>
  <c r="J21" i="1"/>
  <c r="I21" i="1"/>
  <c r="H21" i="1"/>
  <c r="G21" i="1"/>
  <c r="F21" i="1"/>
  <c r="E21" i="1"/>
  <c r="V20" i="1"/>
  <c r="U20" i="1"/>
  <c r="T20" i="1"/>
  <c r="R20" i="1"/>
  <c r="S20" i="1" s="1"/>
  <c r="P20" i="1"/>
  <c r="Q20" i="1" s="1"/>
  <c r="O20" i="1"/>
  <c r="M20" i="1"/>
  <c r="N20" i="1" s="1"/>
  <c r="L20" i="1"/>
  <c r="K20" i="1"/>
  <c r="J20" i="1"/>
  <c r="H20" i="1"/>
  <c r="I20" i="1" s="1"/>
  <c r="G20" i="1"/>
  <c r="F20" i="1"/>
  <c r="E20" i="1"/>
  <c r="V19" i="1"/>
  <c r="U19" i="1"/>
  <c r="T19" i="1"/>
  <c r="S19" i="1"/>
  <c r="R19" i="1"/>
  <c r="O19" i="1"/>
  <c r="P19" i="1" s="1"/>
  <c r="Q19" i="1" s="1"/>
  <c r="N19" i="1"/>
  <c r="M19" i="1"/>
  <c r="L19" i="1"/>
  <c r="K19" i="1"/>
  <c r="J19" i="1"/>
  <c r="I19" i="1"/>
  <c r="H19" i="1"/>
  <c r="G19" i="1"/>
  <c r="F19" i="1"/>
  <c r="E19" i="1"/>
  <c r="V18" i="1"/>
  <c r="U18" i="1"/>
  <c r="T18" i="1"/>
  <c r="R18" i="1"/>
  <c r="S18" i="1" s="1"/>
  <c r="P18" i="1"/>
  <c r="Q18" i="1" s="1"/>
  <c r="O18" i="1"/>
  <c r="M18" i="1"/>
  <c r="N18" i="1" s="1"/>
  <c r="L18" i="1"/>
  <c r="K18" i="1"/>
  <c r="J18" i="1"/>
  <c r="H18" i="1"/>
  <c r="I18" i="1" s="1"/>
  <c r="G18" i="1"/>
  <c r="F18" i="1"/>
  <c r="E18" i="1"/>
  <c r="V17" i="1"/>
  <c r="U17" i="1"/>
  <c r="T17" i="1"/>
  <c r="R17" i="1"/>
  <c r="S17" i="1" s="1"/>
  <c r="O17" i="1"/>
  <c r="P17" i="1" s="1"/>
  <c r="Q17" i="1" s="1"/>
  <c r="N17" i="1"/>
  <c r="M17" i="1"/>
  <c r="L17" i="1"/>
  <c r="K17" i="1"/>
  <c r="J17" i="1"/>
  <c r="I17" i="1"/>
  <c r="H17" i="1"/>
  <c r="G17" i="1"/>
  <c r="F17" i="1"/>
  <c r="E17" i="1"/>
  <c r="V16" i="1"/>
  <c r="U16" i="1"/>
  <c r="T16" i="1"/>
  <c r="R16" i="1"/>
  <c r="S16" i="1" s="1"/>
  <c r="P16" i="1"/>
  <c r="Q16" i="1" s="1"/>
  <c r="O16" i="1"/>
  <c r="M16" i="1"/>
  <c r="N16" i="1" s="1"/>
  <c r="L16" i="1"/>
  <c r="K16" i="1"/>
  <c r="J16" i="1"/>
  <c r="H16" i="1"/>
  <c r="I16" i="1" s="1"/>
  <c r="G16" i="1"/>
  <c r="F16" i="1"/>
  <c r="E16" i="1"/>
  <c r="V15" i="1"/>
  <c r="U15" i="1"/>
  <c r="T15" i="1"/>
  <c r="S15" i="1"/>
  <c r="R15" i="1"/>
  <c r="O15" i="1"/>
  <c r="P15" i="1" s="1"/>
  <c r="Q15" i="1" s="1"/>
  <c r="N15" i="1"/>
  <c r="M15" i="1"/>
  <c r="L15" i="1"/>
  <c r="K15" i="1"/>
  <c r="J15" i="1"/>
  <c r="I15" i="1"/>
  <c r="H15" i="1"/>
  <c r="G15" i="1"/>
  <c r="F15" i="1"/>
  <c r="E15" i="1"/>
  <c r="V14" i="1"/>
  <c r="U14" i="1"/>
  <c r="T14" i="1"/>
  <c r="R14" i="1"/>
  <c r="S14" i="1" s="1"/>
  <c r="P14" i="1"/>
  <c r="Q14" i="1" s="1"/>
  <c r="O14" i="1"/>
  <c r="M14" i="1"/>
  <c r="N14" i="1" s="1"/>
  <c r="L14" i="1"/>
  <c r="K14" i="1"/>
  <c r="J14" i="1"/>
  <c r="I14" i="1"/>
  <c r="H14" i="1"/>
  <c r="G14" i="1"/>
  <c r="F14" i="1"/>
  <c r="E14" i="1"/>
  <c r="V13" i="1"/>
  <c r="U13" i="1"/>
  <c r="T13" i="1"/>
  <c r="S13" i="1"/>
  <c r="R13" i="1"/>
  <c r="O13" i="1"/>
  <c r="P13" i="1" s="1"/>
  <c r="Q13" i="1" s="1"/>
  <c r="N13" i="1"/>
  <c r="M13" i="1"/>
  <c r="L13" i="1"/>
  <c r="K13" i="1"/>
  <c r="J13" i="1"/>
  <c r="I13" i="1"/>
  <c r="H13" i="1"/>
  <c r="G13" i="1"/>
  <c r="F13" i="1"/>
  <c r="E13" i="1"/>
  <c r="V12" i="1"/>
  <c r="U12" i="1"/>
  <c r="T12" i="1"/>
  <c r="R12" i="1"/>
  <c r="S12" i="1" s="1"/>
  <c r="P12" i="1"/>
  <c r="Q12" i="1" s="1"/>
  <c r="O12" i="1"/>
  <c r="M12" i="1"/>
  <c r="N12" i="1" s="1"/>
  <c r="L12" i="1"/>
  <c r="K12" i="1"/>
  <c r="J12" i="1"/>
  <c r="H12" i="1"/>
  <c r="I12" i="1" s="1"/>
  <c r="G12" i="1"/>
  <c r="F12" i="1"/>
  <c r="E12" i="1"/>
  <c r="V11" i="1"/>
  <c r="U11" i="1"/>
  <c r="T11" i="1"/>
  <c r="S11" i="1"/>
  <c r="R11" i="1"/>
  <c r="O11" i="1"/>
  <c r="P11" i="1" s="1"/>
  <c r="Q11" i="1" s="1"/>
  <c r="N11" i="1"/>
  <c r="M11" i="1"/>
  <c r="L11" i="1"/>
  <c r="K11" i="1"/>
  <c r="J11" i="1"/>
  <c r="I11" i="1"/>
  <c r="H11" i="1"/>
  <c r="G11" i="1"/>
  <c r="F11" i="1"/>
  <c r="E11" i="1"/>
  <c r="V10" i="1"/>
  <c r="U10" i="1"/>
  <c r="T10" i="1"/>
  <c r="R10" i="1"/>
  <c r="S10" i="1" s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V9" i="1"/>
  <c r="U9" i="1"/>
  <c r="T9" i="1"/>
  <c r="S9" i="1"/>
  <c r="R9" i="1"/>
  <c r="O9" i="1"/>
  <c r="P9" i="1" s="1"/>
  <c r="Q9" i="1" s="1"/>
  <c r="N9" i="1"/>
  <c r="M9" i="1"/>
  <c r="L9" i="1"/>
  <c r="K9" i="1"/>
  <c r="J9" i="1"/>
  <c r="H9" i="1"/>
  <c r="I9" i="1" s="1"/>
  <c r="G9" i="1"/>
  <c r="F9" i="1"/>
  <c r="E9" i="1"/>
  <c r="V8" i="1"/>
  <c r="U8" i="1"/>
  <c r="T8" i="1"/>
  <c r="R8" i="1"/>
  <c r="S8" i="1" s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V7" i="1"/>
  <c r="U7" i="1"/>
  <c r="T7" i="1"/>
  <c r="R7" i="1"/>
  <c r="S7" i="1" s="1"/>
  <c r="O7" i="1"/>
  <c r="P7" i="1" s="1"/>
  <c r="Q7" i="1" s="1"/>
  <c r="N7" i="1"/>
  <c r="M7" i="1"/>
  <c r="L7" i="1"/>
  <c r="K7" i="1"/>
  <c r="J7" i="1"/>
  <c r="I7" i="1"/>
  <c r="H7" i="1"/>
  <c r="G7" i="1"/>
  <c r="F7" i="1"/>
  <c r="E7" i="1"/>
  <c r="V6" i="1"/>
  <c r="U6" i="1"/>
  <c r="T6" i="1"/>
  <c r="R6" i="1"/>
  <c r="S6" i="1" s="1"/>
  <c r="P6" i="1"/>
  <c r="Q6" i="1" s="1"/>
  <c r="O6" i="1"/>
  <c r="M6" i="1"/>
  <c r="N6" i="1" s="1"/>
  <c r="L6" i="1"/>
  <c r="K6" i="1"/>
  <c r="J6" i="1"/>
  <c r="H6" i="1"/>
  <c r="I6" i="1" s="1"/>
  <c r="G6" i="1"/>
  <c r="F6" i="1"/>
  <c r="E6" i="1"/>
  <c r="V5" i="1"/>
  <c r="U5" i="1"/>
  <c r="T5" i="1"/>
  <c r="S5" i="1"/>
  <c r="R5" i="1"/>
  <c r="O5" i="1"/>
  <c r="P5" i="1" s="1"/>
  <c r="Q5" i="1" s="1"/>
  <c r="N5" i="1"/>
  <c r="M5" i="1"/>
  <c r="L5" i="1"/>
  <c r="K5" i="1"/>
  <c r="J5" i="1"/>
  <c r="I5" i="1"/>
  <c r="H5" i="1"/>
  <c r="G5" i="1"/>
  <c r="F5" i="1"/>
  <c r="E5" i="1"/>
  <c r="V4" i="1"/>
  <c r="U4" i="1"/>
  <c r="T4" i="1"/>
  <c r="R4" i="1"/>
  <c r="S4" i="1" s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V3" i="1"/>
  <c r="U3" i="1"/>
  <c r="T3" i="1"/>
  <c r="S3" i="1"/>
  <c r="R3" i="1"/>
  <c r="O3" i="1"/>
  <c r="P3" i="1" s="1"/>
  <c r="Q3" i="1" s="1"/>
  <c r="N3" i="1"/>
  <c r="M3" i="1"/>
  <c r="L3" i="1"/>
  <c r="K3" i="1"/>
  <c r="J3" i="1"/>
  <c r="H3" i="1"/>
  <c r="I3" i="1" s="1"/>
  <c r="G3" i="1"/>
  <c r="F3" i="1"/>
  <c r="E3" i="1"/>
  <c r="V2" i="1"/>
  <c r="U2" i="1"/>
  <c r="T2" i="1"/>
  <c r="R2" i="1"/>
  <c r="S2" i="1" s="1"/>
  <c r="P2" i="1"/>
  <c r="Q2" i="1" s="1"/>
  <c r="O2" i="1"/>
  <c r="N2" i="1"/>
  <c r="M2" i="1"/>
  <c r="L2" i="1"/>
  <c r="K2" i="1"/>
  <c r="J2" i="1"/>
  <c r="I2" i="1"/>
  <c r="H2" i="1"/>
  <c r="G2" i="1"/>
  <c r="F2" i="1"/>
  <c r="E2" i="1"/>
  <c r="R23" i="1" l="1"/>
  <c r="S23" i="1" s="1"/>
  <c r="L23" i="1"/>
  <c r="R47" i="1"/>
  <c r="S47" i="1" s="1"/>
  <c r="M47" i="1"/>
  <c r="N47" i="1" s="1"/>
  <c r="L47" i="1"/>
  <c r="R49" i="1"/>
  <c r="S49" i="1" s="1"/>
  <c r="M49" i="1"/>
  <c r="N49" i="1" s="1"/>
  <c r="R25" i="1"/>
  <c r="S25" i="1" s="1"/>
  <c r="M25" i="1"/>
  <c r="N25" i="1" s="1"/>
  <c r="L73" i="1"/>
  <c r="M163" i="1"/>
  <c r="N163" i="1" s="1"/>
  <c r="R163" i="1"/>
  <c r="S163" i="1" s="1"/>
  <c r="M167" i="1"/>
  <c r="N167" i="1" s="1"/>
  <c r="R167" i="1"/>
  <c r="S167" i="1" s="1"/>
  <c r="L167" i="1"/>
  <c r="R57" i="1"/>
  <c r="S57" i="1" s="1"/>
  <c r="L71" i="1"/>
  <c r="M73" i="1"/>
  <c r="N73" i="1" s="1"/>
  <c r="R81" i="1"/>
  <c r="S81" i="1" s="1"/>
  <c r="L95" i="1"/>
  <c r="M97" i="1"/>
  <c r="N97" i="1" s="1"/>
  <c r="R105" i="1"/>
  <c r="S105" i="1" s="1"/>
  <c r="L119" i="1"/>
  <c r="M121" i="1"/>
  <c r="N121" i="1" s="1"/>
  <c r="L143" i="1"/>
  <c r="M145" i="1"/>
  <c r="N145" i="1" s="1"/>
  <c r="R153" i="1"/>
  <c r="S153" i="1" s="1"/>
  <c r="L163" i="1"/>
  <c r="R165" i="1"/>
  <c r="S165" i="1" s="1"/>
  <c r="M173" i="1"/>
  <c r="N173" i="1" s="1"/>
  <c r="R173" i="1"/>
  <c r="S173" i="1" s="1"/>
  <c r="L173" i="1"/>
  <c r="M71" i="1"/>
  <c r="N71" i="1" s="1"/>
  <c r="M95" i="1"/>
  <c r="N95" i="1" s="1"/>
  <c r="M119" i="1"/>
  <c r="N119" i="1" s="1"/>
  <c r="M143" i="1"/>
  <c r="N143" i="1" s="1"/>
  <c r="M176" i="1"/>
  <c r="N176" i="1" s="1"/>
  <c r="L176" i="1"/>
  <c r="R29" i="1"/>
  <c r="S29" i="1" s="1"/>
  <c r="L43" i="1"/>
  <c r="R53" i="1"/>
  <c r="S53" i="1" s="1"/>
  <c r="L67" i="1"/>
  <c r="R77" i="1"/>
  <c r="S77" i="1" s="1"/>
  <c r="L91" i="1"/>
  <c r="R101" i="1"/>
  <c r="S101" i="1" s="1"/>
  <c r="L115" i="1"/>
  <c r="M117" i="1"/>
  <c r="N117" i="1" s="1"/>
  <c r="R125" i="1"/>
  <c r="S125" i="1" s="1"/>
  <c r="L139" i="1"/>
  <c r="R149" i="1"/>
  <c r="S149" i="1" s="1"/>
  <c r="L161" i="1"/>
  <c r="R166" i="1"/>
  <c r="S166" i="1" s="1"/>
  <c r="M168" i="1"/>
  <c r="N168" i="1" s="1"/>
  <c r="M175" i="1"/>
  <c r="N175" i="1" s="1"/>
  <c r="R175" i="1"/>
  <c r="S175" i="1" s="1"/>
  <c r="L175" i="1"/>
  <c r="L39" i="1"/>
  <c r="L63" i="1"/>
  <c r="L87" i="1"/>
  <c r="L111" i="1"/>
  <c r="L135" i="1"/>
  <c r="L159" i="1"/>
  <c r="R176" i="1"/>
  <c r="S176" i="1" s="1"/>
  <c r="L37" i="1"/>
  <c r="M39" i="1"/>
  <c r="N39" i="1" s="1"/>
  <c r="L61" i="1"/>
  <c r="M63" i="1"/>
  <c r="N63" i="1" s="1"/>
  <c r="L85" i="1"/>
  <c r="M87" i="1"/>
  <c r="N87" i="1" s="1"/>
  <c r="L109" i="1"/>
  <c r="M111" i="1"/>
  <c r="N111" i="1" s="1"/>
  <c r="L133" i="1"/>
  <c r="M135" i="1"/>
  <c r="N135" i="1" s="1"/>
  <c r="L157" i="1"/>
  <c r="M159" i="1"/>
  <c r="N159" i="1" s="1"/>
  <c r="R168" i="1"/>
  <c r="S168" i="1" s="1"/>
  <c r="R170" i="1"/>
  <c r="S170" i="1" s="1"/>
  <c r="L170" i="1"/>
  <c r="M171" i="1"/>
  <c r="N171" i="1" s="1"/>
  <c r="L171" i="1"/>
  <c r="R164" i="1"/>
  <c r="S164" i="1" s="1"/>
  <c r="M170" i="1"/>
  <c r="N170" i="1" s="1"/>
  <c r="R184" i="1"/>
  <c r="S184" i="1" s="1"/>
  <c r="M184" i="1"/>
  <c r="N184" i="1" s="1"/>
  <c r="M237" i="1"/>
  <c r="N237" i="1" s="1"/>
  <c r="R237" i="1"/>
  <c r="S237" i="1" s="1"/>
  <c r="L237" i="1"/>
  <c r="M268" i="1"/>
  <c r="N268" i="1" s="1"/>
  <c r="L268" i="1"/>
  <c r="R268" i="1"/>
  <c r="S268" i="1" s="1"/>
  <c r="L184" i="1"/>
  <c r="M189" i="1"/>
  <c r="N189" i="1" s="1"/>
  <c r="R189" i="1"/>
  <c r="S189" i="1" s="1"/>
  <c r="L189" i="1"/>
  <c r="R196" i="1"/>
  <c r="S196" i="1" s="1"/>
  <c r="M196" i="1"/>
  <c r="N196" i="1" s="1"/>
  <c r="R220" i="1"/>
  <c r="S220" i="1" s="1"/>
  <c r="M220" i="1"/>
  <c r="N220" i="1" s="1"/>
  <c r="M287" i="1"/>
  <c r="N287" i="1" s="1"/>
  <c r="L287" i="1"/>
  <c r="R287" i="1"/>
  <c r="S287" i="1" s="1"/>
  <c r="M179" i="1"/>
  <c r="N179" i="1" s="1"/>
  <c r="R179" i="1"/>
  <c r="S179" i="1" s="1"/>
  <c r="M190" i="1"/>
  <c r="N190" i="1" s="1"/>
  <c r="L190" i="1"/>
  <c r="L196" i="1"/>
  <c r="L220" i="1"/>
  <c r="M249" i="1"/>
  <c r="N249" i="1" s="1"/>
  <c r="R249" i="1"/>
  <c r="S249" i="1" s="1"/>
  <c r="L249" i="1"/>
  <c r="M264" i="1"/>
  <c r="N264" i="1" s="1"/>
  <c r="R264" i="1"/>
  <c r="S264" i="1" s="1"/>
  <c r="L264" i="1"/>
  <c r="R267" i="1"/>
  <c r="S267" i="1" s="1"/>
  <c r="M267" i="1"/>
  <c r="N267" i="1" s="1"/>
  <c r="L267" i="1"/>
  <c r="M205" i="1"/>
  <c r="N205" i="1" s="1"/>
  <c r="L205" i="1"/>
  <c r="R205" i="1"/>
  <c r="S205" i="1" s="1"/>
  <c r="R271" i="1"/>
  <c r="S271" i="1" s="1"/>
  <c r="M271" i="1"/>
  <c r="N271" i="1" s="1"/>
  <c r="L271" i="1"/>
  <c r="R180" i="1"/>
  <c r="S180" i="1" s="1"/>
  <c r="L180" i="1"/>
  <c r="M181" i="1"/>
  <c r="N181" i="1" s="1"/>
  <c r="L181" i="1"/>
  <c r="M214" i="1"/>
  <c r="N214" i="1" s="1"/>
  <c r="L214" i="1"/>
  <c r="M213" i="1"/>
  <c r="N213" i="1" s="1"/>
  <c r="R213" i="1"/>
  <c r="S213" i="1" s="1"/>
  <c r="L213" i="1"/>
  <c r="M177" i="1"/>
  <c r="N177" i="1" s="1"/>
  <c r="R177" i="1"/>
  <c r="S177" i="1" s="1"/>
  <c r="R192" i="1"/>
  <c r="S192" i="1" s="1"/>
  <c r="L192" i="1"/>
  <c r="M193" i="1"/>
  <c r="N193" i="1" s="1"/>
  <c r="L193" i="1"/>
  <c r="R208" i="1"/>
  <c r="S208" i="1" s="1"/>
  <c r="M208" i="1"/>
  <c r="N208" i="1" s="1"/>
  <c r="M192" i="1"/>
  <c r="N192" i="1" s="1"/>
  <c r="M199" i="1"/>
  <c r="N199" i="1" s="1"/>
  <c r="L199" i="1"/>
  <c r="L208" i="1"/>
  <c r="R214" i="1"/>
  <c r="S214" i="1" s="1"/>
  <c r="M299" i="1"/>
  <c r="N299" i="1" s="1"/>
  <c r="L299" i="1"/>
  <c r="R299" i="1"/>
  <c r="S299" i="1" s="1"/>
  <c r="L187" i="1"/>
  <c r="M225" i="1"/>
  <c r="N225" i="1" s="1"/>
  <c r="R225" i="1"/>
  <c r="S225" i="1" s="1"/>
  <c r="L225" i="1"/>
  <c r="R193" i="1"/>
  <c r="S193" i="1" s="1"/>
  <c r="R199" i="1"/>
  <c r="S199" i="1" s="1"/>
  <c r="M201" i="1"/>
  <c r="N201" i="1" s="1"/>
  <c r="R201" i="1"/>
  <c r="S201" i="1" s="1"/>
  <c r="L201" i="1"/>
  <c r="M202" i="1"/>
  <c r="N202" i="1" s="1"/>
  <c r="L202" i="1"/>
  <c r="M285" i="1"/>
  <c r="N285" i="1" s="1"/>
  <c r="R285" i="1"/>
  <c r="S285" i="1" s="1"/>
  <c r="M297" i="1"/>
  <c r="N297" i="1" s="1"/>
  <c r="R297" i="1"/>
  <c r="S297" i="1" s="1"/>
  <c r="M309" i="1"/>
  <c r="N309" i="1" s="1"/>
  <c r="R309" i="1"/>
  <c r="S309" i="1" s="1"/>
  <c r="M318" i="1"/>
  <c r="N318" i="1" s="1"/>
  <c r="R318" i="1"/>
  <c r="S318" i="1" s="1"/>
  <c r="M347" i="1"/>
  <c r="N347" i="1" s="1"/>
  <c r="R347" i="1"/>
  <c r="S347" i="1" s="1"/>
  <c r="L347" i="1"/>
  <c r="M232" i="1"/>
  <c r="N232" i="1" s="1"/>
  <c r="M244" i="1"/>
  <c r="N244" i="1" s="1"/>
  <c r="M256" i="1"/>
  <c r="N256" i="1" s="1"/>
  <c r="R260" i="1"/>
  <c r="S260" i="1" s="1"/>
  <c r="M286" i="1"/>
  <c r="N286" i="1" s="1"/>
  <c r="R286" i="1"/>
  <c r="S286" i="1" s="1"/>
  <c r="L286" i="1"/>
  <c r="M298" i="1"/>
  <c r="N298" i="1" s="1"/>
  <c r="R298" i="1"/>
  <c r="S298" i="1" s="1"/>
  <c r="L298" i="1"/>
  <c r="L309" i="1"/>
  <c r="L318" i="1"/>
  <c r="M320" i="1"/>
  <c r="N320" i="1" s="1"/>
  <c r="L320" i="1"/>
  <c r="L460" i="1"/>
  <c r="R460" i="1"/>
  <c r="S460" i="1" s="1"/>
  <c r="M460" i="1"/>
  <c r="N460" i="1" s="1"/>
  <c r="R217" i="1"/>
  <c r="S217" i="1" s="1"/>
  <c r="R229" i="1"/>
  <c r="S229" i="1" s="1"/>
  <c r="R241" i="1"/>
  <c r="S241" i="1" s="1"/>
  <c r="R253" i="1"/>
  <c r="S253" i="1" s="1"/>
  <c r="R263" i="1"/>
  <c r="S263" i="1" s="1"/>
  <c r="R266" i="1"/>
  <c r="S266" i="1" s="1"/>
  <c r="M276" i="1"/>
  <c r="N276" i="1" s="1"/>
  <c r="R276" i="1"/>
  <c r="S276" i="1" s="1"/>
  <c r="M288" i="1"/>
  <c r="N288" i="1" s="1"/>
  <c r="R288" i="1"/>
  <c r="S288" i="1" s="1"/>
  <c r="M300" i="1"/>
  <c r="N300" i="1" s="1"/>
  <c r="R300" i="1"/>
  <c r="S300" i="1" s="1"/>
  <c r="M310" i="1"/>
  <c r="N310" i="1" s="1"/>
  <c r="R310" i="1"/>
  <c r="S310" i="1" s="1"/>
  <c r="L310" i="1"/>
  <c r="M311" i="1"/>
  <c r="N311" i="1" s="1"/>
  <c r="L311" i="1"/>
  <c r="M329" i="1"/>
  <c r="N329" i="1" s="1"/>
  <c r="L329" i="1"/>
  <c r="L211" i="1"/>
  <c r="L223" i="1"/>
  <c r="L235" i="1"/>
  <c r="L247" i="1"/>
  <c r="L259" i="1"/>
  <c r="M272" i="1"/>
  <c r="N272" i="1" s="1"/>
  <c r="R272" i="1"/>
  <c r="S272" i="1" s="1"/>
  <c r="L272" i="1"/>
  <c r="L276" i="1"/>
  <c r="M278" i="1"/>
  <c r="N278" i="1" s="1"/>
  <c r="L278" i="1"/>
  <c r="L288" i="1"/>
  <c r="M290" i="1"/>
  <c r="N290" i="1" s="1"/>
  <c r="L290" i="1"/>
  <c r="M302" i="1"/>
  <c r="N302" i="1" s="1"/>
  <c r="L302" i="1"/>
  <c r="M321" i="1"/>
  <c r="N321" i="1" s="1"/>
  <c r="R321" i="1"/>
  <c r="S321" i="1" s="1"/>
  <c r="R191" i="1"/>
  <c r="S191" i="1" s="1"/>
  <c r="R203" i="1"/>
  <c r="S203" i="1" s="1"/>
  <c r="L204" i="1"/>
  <c r="R215" i="1"/>
  <c r="S215" i="1" s="1"/>
  <c r="L216" i="1"/>
  <c r="R227" i="1"/>
  <c r="S227" i="1" s="1"/>
  <c r="L228" i="1"/>
  <c r="R239" i="1"/>
  <c r="S239" i="1" s="1"/>
  <c r="L240" i="1"/>
  <c r="R251" i="1"/>
  <c r="S251" i="1" s="1"/>
  <c r="L252" i="1"/>
  <c r="L269" i="1"/>
  <c r="R275" i="1"/>
  <c r="S275" i="1" s="1"/>
  <c r="M277" i="1"/>
  <c r="N277" i="1" s="1"/>
  <c r="R277" i="1"/>
  <c r="S277" i="1" s="1"/>
  <c r="L277" i="1"/>
  <c r="M289" i="1"/>
  <c r="N289" i="1" s="1"/>
  <c r="R289" i="1"/>
  <c r="S289" i="1" s="1"/>
  <c r="L289" i="1"/>
  <c r="M301" i="1"/>
  <c r="N301" i="1" s="1"/>
  <c r="R301" i="1"/>
  <c r="S301" i="1" s="1"/>
  <c r="L301" i="1"/>
  <c r="M312" i="1"/>
  <c r="N312" i="1" s="1"/>
  <c r="R312" i="1"/>
  <c r="S312" i="1" s="1"/>
  <c r="L321" i="1"/>
  <c r="M323" i="1"/>
  <c r="N323" i="1" s="1"/>
  <c r="L323" i="1"/>
  <c r="R261" i="1"/>
  <c r="S261" i="1" s="1"/>
  <c r="M279" i="1"/>
  <c r="N279" i="1" s="1"/>
  <c r="R279" i="1"/>
  <c r="S279" i="1" s="1"/>
  <c r="M291" i="1"/>
  <c r="N291" i="1" s="1"/>
  <c r="R291" i="1"/>
  <c r="S291" i="1" s="1"/>
  <c r="M303" i="1"/>
  <c r="N303" i="1" s="1"/>
  <c r="R303" i="1"/>
  <c r="S303" i="1" s="1"/>
  <c r="R320" i="1"/>
  <c r="S320" i="1" s="1"/>
  <c r="L226" i="1"/>
  <c r="L238" i="1"/>
  <c r="L250" i="1"/>
  <c r="L279" i="1"/>
  <c r="M281" i="1"/>
  <c r="N281" i="1" s="1"/>
  <c r="L281" i="1"/>
  <c r="L291" i="1"/>
  <c r="M293" i="1"/>
  <c r="N293" i="1" s="1"/>
  <c r="L293" i="1"/>
  <c r="L303" i="1"/>
  <c r="M305" i="1"/>
  <c r="N305" i="1" s="1"/>
  <c r="L305" i="1"/>
  <c r="R311" i="1"/>
  <c r="S311" i="1" s="1"/>
  <c r="M313" i="1"/>
  <c r="N313" i="1" s="1"/>
  <c r="R313" i="1"/>
  <c r="S313" i="1" s="1"/>
  <c r="L313" i="1"/>
  <c r="M314" i="1"/>
  <c r="N314" i="1" s="1"/>
  <c r="L314" i="1"/>
  <c r="M326" i="1"/>
  <c r="N326" i="1" s="1"/>
  <c r="L326" i="1"/>
  <c r="R329" i="1"/>
  <c r="S329" i="1" s="1"/>
  <c r="R278" i="1"/>
  <c r="S278" i="1" s="1"/>
  <c r="M280" i="1"/>
  <c r="N280" i="1" s="1"/>
  <c r="R280" i="1"/>
  <c r="S280" i="1" s="1"/>
  <c r="L280" i="1"/>
  <c r="R290" i="1"/>
  <c r="S290" i="1" s="1"/>
  <c r="M292" i="1"/>
  <c r="N292" i="1" s="1"/>
  <c r="R292" i="1"/>
  <c r="S292" i="1" s="1"/>
  <c r="L292" i="1"/>
  <c r="R302" i="1"/>
  <c r="S302" i="1" s="1"/>
  <c r="M304" i="1"/>
  <c r="N304" i="1" s="1"/>
  <c r="R304" i="1"/>
  <c r="S304" i="1" s="1"/>
  <c r="L304" i="1"/>
  <c r="R323" i="1"/>
  <c r="S323" i="1" s="1"/>
  <c r="M282" i="1"/>
  <c r="N282" i="1" s="1"/>
  <c r="R282" i="1"/>
  <c r="S282" i="1" s="1"/>
  <c r="M294" i="1"/>
  <c r="N294" i="1" s="1"/>
  <c r="R294" i="1"/>
  <c r="S294" i="1" s="1"/>
  <c r="M306" i="1"/>
  <c r="N306" i="1" s="1"/>
  <c r="R306" i="1"/>
  <c r="S306" i="1" s="1"/>
  <c r="M315" i="1"/>
  <c r="N315" i="1" s="1"/>
  <c r="R315" i="1"/>
  <c r="S315" i="1" s="1"/>
  <c r="L217" i="1"/>
  <c r="L229" i="1"/>
  <c r="L241" i="1"/>
  <c r="L253" i="1"/>
  <c r="L263" i="1"/>
  <c r="L266" i="1"/>
  <c r="L282" i="1"/>
  <c r="M284" i="1"/>
  <c r="N284" i="1" s="1"/>
  <c r="L284" i="1"/>
  <c r="L294" i="1"/>
  <c r="M296" i="1"/>
  <c r="N296" i="1" s="1"/>
  <c r="L296" i="1"/>
  <c r="L306" i="1"/>
  <c r="L315" i="1"/>
  <c r="L274" i="1"/>
  <c r="M283" i="1"/>
  <c r="N283" i="1" s="1"/>
  <c r="R283" i="1"/>
  <c r="S283" i="1" s="1"/>
  <c r="L283" i="1"/>
  <c r="M295" i="1"/>
  <c r="N295" i="1" s="1"/>
  <c r="R295" i="1"/>
  <c r="S295" i="1" s="1"/>
  <c r="L295" i="1"/>
  <c r="M307" i="1"/>
  <c r="N307" i="1" s="1"/>
  <c r="R307" i="1"/>
  <c r="S307" i="1" s="1"/>
  <c r="L307" i="1"/>
  <c r="M308" i="1"/>
  <c r="N308" i="1" s="1"/>
  <c r="L308" i="1"/>
  <c r="M317" i="1"/>
  <c r="N317" i="1" s="1"/>
  <c r="L317" i="1"/>
  <c r="M385" i="1"/>
  <c r="N385" i="1" s="1"/>
  <c r="R385" i="1"/>
  <c r="S385" i="1" s="1"/>
  <c r="L385" i="1"/>
  <c r="R391" i="1"/>
  <c r="S391" i="1" s="1"/>
  <c r="L337" i="1"/>
  <c r="R353" i="1"/>
  <c r="S353" i="1" s="1"/>
  <c r="R357" i="1"/>
  <c r="S357" i="1" s="1"/>
  <c r="R361" i="1"/>
  <c r="S361" i="1" s="1"/>
  <c r="R365" i="1"/>
  <c r="S365" i="1" s="1"/>
  <c r="R369" i="1"/>
  <c r="S369" i="1" s="1"/>
  <c r="R373" i="1"/>
  <c r="S373" i="1" s="1"/>
  <c r="R377" i="1"/>
  <c r="S377" i="1" s="1"/>
  <c r="R381" i="1"/>
  <c r="S381" i="1" s="1"/>
  <c r="L399" i="1"/>
  <c r="R405" i="1"/>
  <c r="S405" i="1" s="1"/>
  <c r="R395" i="1"/>
  <c r="S395" i="1" s="1"/>
  <c r="R450" i="1"/>
  <c r="S450" i="1" s="1"/>
  <c r="M450" i="1"/>
  <c r="N450" i="1" s="1"/>
  <c r="L450" i="1"/>
  <c r="L316" i="1"/>
  <c r="L319" i="1"/>
  <c r="L322" i="1"/>
  <c r="L325" i="1"/>
  <c r="R333" i="1"/>
  <c r="S333" i="1" s="1"/>
  <c r="M407" i="1"/>
  <c r="N407" i="1" s="1"/>
  <c r="L407" i="1"/>
  <c r="R324" i="1"/>
  <c r="S324" i="1" s="1"/>
  <c r="R327" i="1"/>
  <c r="S327" i="1" s="1"/>
  <c r="R330" i="1"/>
  <c r="S330" i="1" s="1"/>
  <c r="M435" i="1"/>
  <c r="N435" i="1" s="1"/>
  <c r="R435" i="1"/>
  <c r="S435" i="1" s="1"/>
  <c r="L435" i="1"/>
  <c r="R337" i="1"/>
  <c r="S337" i="1" s="1"/>
  <c r="L345" i="1"/>
  <c r="L383" i="1"/>
  <c r="M409" i="1"/>
  <c r="N409" i="1" s="1"/>
  <c r="R409" i="1"/>
  <c r="S409" i="1" s="1"/>
  <c r="L409" i="1"/>
  <c r="R341" i="1"/>
  <c r="S341" i="1" s="1"/>
  <c r="L349" i="1"/>
  <c r="R355" i="1"/>
  <c r="S355" i="1" s="1"/>
  <c r="R359" i="1"/>
  <c r="S359" i="1" s="1"/>
  <c r="R363" i="1"/>
  <c r="S363" i="1" s="1"/>
  <c r="R367" i="1"/>
  <c r="S367" i="1" s="1"/>
  <c r="R371" i="1"/>
  <c r="S371" i="1" s="1"/>
  <c r="R375" i="1"/>
  <c r="S375" i="1" s="1"/>
  <c r="R379" i="1"/>
  <c r="S379" i="1" s="1"/>
  <c r="M411" i="1"/>
  <c r="N411" i="1" s="1"/>
  <c r="R411" i="1"/>
  <c r="S411" i="1" s="1"/>
  <c r="R316" i="1"/>
  <c r="S316" i="1" s="1"/>
  <c r="R319" i="1"/>
  <c r="S319" i="1" s="1"/>
  <c r="R322" i="1"/>
  <c r="S322" i="1" s="1"/>
  <c r="R325" i="1"/>
  <c r="S325" i="1" s="1"/>
  <c r="R383" i="1"/>
  <c r="S383" i="1" s="1"/>
  <c r="R416" i="1"/>
  <c r="S416" i="1" s="1"/>
  <c r="M416" i="1"/>
  <c r="N416" i="1" s="1"/>
  <c r="L416" i="1"/>
  <c r="M423" i="1"/>
  <c r="N423" i="1" s="1"/>
  <c r="R423" i="1"/>
  <c r="S423" i="1" s="1"/>
  <c r="L423" i="1"/>
  <c r="R345" i="1"/>
  <c r="S345" i="1" s="1"/>
  <c r="L353" i="1"/>
  <c r="L391" i="1"/>
  <c r="R397" i="1"/>
  <c r="S397" i="1" s="1"/>
  <c r="R465" i="1"/>
  <c r="S465" i="1" s="1"/>
  <c r="M465" i="1"/>
  <c r="N465" i="1" s="1"/>
  <c r="L465" i="1"/>
  <c r="R482" i="1"/>
  <c r="S482" i="1" s="1"/>
  <c r="M482" i="1"/>
  <c r="N482" i="1" s="1"/>
  <c r="L482" i="1"/>
  <c r="L428" i="1"/>
  <c r="L440" i="1"/>
  <c r="L456" i="1"/>
  <c r="R456" i="1"/>
  <c r="S456" i="1" s="1"/>
  <c r="L466" i="1"/>
  <c r="R466" i="1"/>
  <c r="S466" i="1" s="1"/>
  <c r="M473" i="1"/>
  <c r="N473" i="1" s="1"/>
  <c r="L473" i="1"/>
  <c r="L421" i="1"/>
  <c r="M428" i="1"/>
  <c r="N428" i="1" s="1"/>
  <c r="L433" i="1"/>
  <c r="M440" i="1"/>
  <c r="N440" i="1" s="1"/>
  <c r="L445" i="1"/>
  <c r="L453" i="1"/>
  <c r="M456" i="1"/>
  <c r="N456" i="1" s="1"/>
  <c r="R461" i="1"/>
  <c r="S461" i="1" s="1"/>
  <c r="M461" i="1"/>
  <c r="N461" i="1" s="1"/>
  <c r="L461" i="1"/>
  <c r="M466" i="1"/>
  <c r="N466" i="1" s="1"/>
  <c r="M472" i="1"/>
  <c r="N472" i="1" s="1"/>
  <c r="L472" i="1"/>
  <c r="R472" i="1"/>
  <c r="S472" i="1" s="1"/>
  <c r="L414" i="1"/>
  <c r="R420" i="1"/>
  <c r="S420" i="1" s="1"/>
  <c r="R425" i="1"/>
  <c r="S425" i="1" s="1"/>
  <c r="L426" i="1"/>
  <c r="R432" i="1"/>
  <c r="S432" i="1" s="1"/>
  <c r="R437" i="1"/>
  <c r="S437" i="1" s="1"/>
  <c r="L438" i="1"/>
  <c r="R444" i="1"/>
  <c r="S444" i="1" s="1"/>
  <c r="R447" i="1"/>
  <c r="S447" i="1" s="1"/>
  <c r="L448" i="1"/>
  <c r="R452" i="1"/>
  <c r="S452" i="1" s="1"/>
  <c r="R467" i="1"/>
  <c r="S467" i="1" s="1"/>
  <c r="M467" i="1"/>
  <c r="N467" i="1" s="1"/>
  <c r="L467" i="1"/>
  <c r="M414" i="1"/>
  <c r="N414" i="1" s="1"/>
  <c r="M426" i="1"/>
  <c r="N426" i="1" s="1"/>
  <c r="M438" i="1"/>
  <c r="N438" i="1" s="1"/>
  <c r="R457" i="1"/>
  <c r="S457" i="1" s="1"/>
  <c r="M457" i="1"/>
  <c r="N457" i="1" s="1"/>
  <c r="L457" i="1"/>
  <c r="L462" i="1"/>
  <c r="R462" i="1"/>
  <c r="S462" i="1" s="1"/>
  <c r="R494" i="1"/>
  <c r="S494" i="1" s="1"/>
  <c r="M494" i="1"/>
  <c r="N494" i="1" s="1"/>
  <c r="L494" i="1"/>
  <c r="R506" i="1"/>
  <c r="S506" i="1" s="1"/>
  <c r="M506" i="1"/>
  <c r="N506" i="1" s="1"/>
  <c r="L506" i="1"/>
  <c r="R629" i="1"/>
  <c r="S629" i="1" s="1"/>
  <c r="M629" i="1"/>
  <c r="N629" i="1" s="1"/>
  <c r="L629" i="1"/>
  <c r="L412" i="1"/>
  <c r="L424" i="1"/>
  <c r="L436" i="1"/>
  <c r="L451" i="1"/>
  <c r="M462" i="1"/>
  <c r="N462" i="1" s="1"/>
  <c r="M468" i="1"/>
  <c r="N468" i="1" s="1"/>
  <c r="L417" i="1"/>
  <c r="L429" i="1"/>
  <c r="L441" i="1"/>
  <c r="R445" i="1"/>
  <c r="S445" i="1" s="1"/>
  <c r="R453" i="1"/>
  <c r="S453" i="1" s="1"/>
  <c r="L458" i="1"/>
  <c r="R458" i="1"/>
  <c r="S458" i="1" s="1"/>
  <c r="R473" i="1"/>
  <c r="S473" i="1" s="1"/>
  <c r="R421" i="1"/>
  <c r="S421" i="1" s="1"/>
  <c r="R433" i="1"/>
  <c r="S433" i="1" s="1"/>
  <c r="M458" i="1"/>
  <c r="N458" i="1" s="1"/>
  <c r="R463" i="1"/>
  <c r="S463" i="1" s="1"/>
  <c r="M463" i="1"/>
  <c r="N463" i="1" s="1"/>
  <c r="L463" i="1"/>
  <c r="R469" i="1"/>
  <c r="S469" i="1" s="1"/>
  <c r="M469" i="1"/>
  <c r="N469" i="1" s="1"/>
  <c r="R475" i="1"/>
  <c r="S475" i="1" s="1"/>
  <c r="M475" i="1"/>
  <c r="N475" i="1" s="1"/>
  <c r="R419" i="1"/>
  <c r="S419" i="1" s="1"/>
  <c r="L420" i="1"/>
  <c r="R431" i="1"/>
  <c r="S431" i="1" s="1"/>
  <c r="L432" i="1"/>
  <c r="R443" i="1"/>
  <c r="S443" i="1" s="1"/>
  <c r="L444" i="1"/>
  <c r="R451" i="1"/>
  <c r="S451" i="1" s="1"/>
  <c r="L452" i="1"/>
  <c r="R459" i="1"/>
  <c r="S459" i="1" s="1"/>
  <c r="M459" i="1"/>
  <c r="N459" i="1" s="1"/>
  <c r="L459" i="1"/>
  <c r="L464" i="1"/>
  <c r="R464" i="1"/>
  <c r="S464" i="1" s="1"/>
  <c r="R468" i="1"/>
  <c r="S468" i="1" s="1"/>
  <c r="L413" i="1"/>
  <c r="L425" i="1"/>
  <c r="R455" i="1"/>
  <c r="S455" i="1" s="1"/>
  <c r="M455" i="1"/>
  <c r="N455" i="1" s="1"/>
  <c r="R486" i="1"/>
  <c r="S486" i="1" s="1"/>
  <c r="R498" i="1"/>
  <c r="S498" i="1" s="1"/>
  <c r="R653" i="1"/>
  <c r="S653" i="1" s="1"/>
  <c r="M653" i="1"/>
  <c r="N653" i="1" s="1"/>
  <c r="L653" i="1"/>
  <c r="R661" i="1"/>
  <c r="S661" i="1" s="1"/>
  <c r="M661" i="1"/>
  <c r="N661" i="1" s="1"/>
  <c r="L661" i="1"/>
  <c r="L665" i="1"/>
  <c r="R665" i="1"/>
  <c r="S665" i="1" s="1"/>
  <c r="M665" i="1"/>
  <c r="N665" i="1" s="1"/>
  <c r="L504" i="1"/>
  <c r="R645" i="1"/>
  <c r="S645" i="1" s="1"/>
  <c r="M645" i="1"/>
  <c r="N645" i="1" s="1"/>
  <c r="L645" i="1"/>
  <c r="R637" i="1"/>
  <c r="S637" i="1" s="1"/>
  <c r="M637" i="1"/>
  <c r="N637" i="1" s="1"/>
  <c r="L637" i="1"/>
  <c r="L486" i="1"/>
  <c r="L498" i="1"/>
  <c r="R625" i="1"/>
  <c r="S625" i="1" s="1"/>
  <c r="R633" i="1"/>
  <c r="S633" i="1" s="1"/>
  <c r="R641" i="1"/>
  <c r="S641" i="1" s="1"/>
  <c r="L624" i="1"/>
  <c r="L622" i="1"/>
  <c r="L627" i="1"/>
  <c r="R631" i="1"/>
  <c r="S631" i="1" s="1"/>
  <c r="M662" i="1"/>
  <c r="N662" i="1" s="1"/>
  <c r="L662" i="1"/>
  <c r="R675" i="1"/>
  <c r="S675" i="1" s="1"/>
  <c r="M675" i="1"/>
  <c r="N675" i="1" s="1"/>
  <c r="L675" i="1"/>
  <c r="R712" i="1"/>
  <c r="S712" i="1" s="1"/>
  <c r="M712" i="1"/>
  <c r="N712" i="1" s="1"/>
  <c r="L712" i="1"/>
  <c r="R729" i="1"/>
  <c r="S729" i="1" s="1"/>
  <c r="M729" i="1"/>
  <c r="N729" i="1" s="1"/>
  <c r="L729" i="1"/>
  <c r="L606" i="1"/>
  <c r="L608" i="1"/>
  <c r="L610" i="1"/>
  <c r="L612" i="1"/>
  <c r="R613" i="1"/>
  <c r="S613" i="1" s="1"/>
  <c r="L614" i="1"/>
  <c r="R615" i="1"/>
  <c r="S615" i="1" s="1"/>
  <c r="L616" i="1"/>
  <c r="R617" i="1"/>
  <c r="S617" i="1" s="1"/>
  <c r="L618" i="1"/>
  <c r="R619" i="1"/>
  <c r="S619" i="1" s="1"/>
  <c r="L620" i="1"/>
  <c r="R621" i="1"/>
  <c r="S621" i="1" s="1"/>
  <c r="M627" i="1"/>
  <c r="N627" i="1" s="1"/>
  <c r="M635" i="1"/>
  <c r="N635" i="1" s="1"/>
  <c r="M643" i="1"/>
  <c r="N643" i="1" s="1"/>
  <c r="M651" i="1"/>
  <c r="N651" i="1" s="1"/>
  <c r="M659" i="1"/>
  <c r="N659" i="1" s="1"/>
  <c r="R624" i="1"/>
  <c r="S624" i="1" s="1"/>
  <c r="L625" i="1"/>
  <c r="L633" i="1"/>
  <c r="L641" i="1"/>
  <c r="L649" i="1"/>
  <c r="L657" i="1"/>
  <c r="R662" i="1"/>
  <c r="S662" i="1" s="1"/>
  <c r="L670" i="1"/>
  <c r="R719" i="1"/>
  <c r="S719" i="1" s="1"/>
  <c r="M719" i="1"/>
  <c r="N719" i="1" s="1"/>
  <c r="L719" i="1"/>
  <c r="L667" i="1"/>
  <c r="M670" i="1"/>
  <c r="N670" i="1" s="1"/>
  <c r="M678" i="1"/>
  <c r="N678" i="1" s="1"/>
  <c r="L678" i="1"/>
  <c r="R678" i="1"/>
  <c r="S678" i="1" s="1"/>
  <c r="R622" i="1"/>
  <c r="S622" i="1" s="1"/>
  <c r="R688" i="1"/>
  <c r="S688" i="1" s="1"/>
  <c r="M688" i="1"/>
  <c r="N688" i="1" s="1"/>
  <c r="L688" i="1"/>
  <c r="L631" i="1"/>
  <c r="L639" i="1"/>
  <c r="L647" i="1"/>
  <c r="R699" i="1"/>
  <c r="S699" i="1" s="1"/>
  <c r="M699" i="1"/>
  <c r="N699" i="1" s="1"/>
  <c r="L699" i="1"/>
  <c r="R664" i="1"/>
  <c r="S664" i="1" s="1"/>
  <c r="M664" i="1"/>
  <c r="N664" i="1" s="1"/>
  <c r="M681" i="1"/>
  <c r="N681" i="1" s="1"/>
  <c r="R691" i="1"/>
  <c r="S691" i="1" s="1"/>
  <c r="L692" i="1"/>
  <c r="M694" i="1"/>
  <c r="N694" i="1" s="1"/>
  <c r="R702" i="1"/>
  <c r="S702" i="1" s="1"/>
  <c r="M705" i="1"/>
  <c r="N705" i="1" s="1"/>
  <c r="L721" i="1"/>
  <c r="M731" i="1"/>
  <c r="N731" i="1" s="1"/>
  <c r="M677" i="1"/>
  <c r="N677" i="1" s="1"/>
  <c r="M701" i="1"/>
  <c r="N701" i="1" s="1"/>
  <c r="M741" i="1"/>
  <c r="N741" i="1" s="1"/>
  <c r="M745" i="1"/>
  <c r="N745" i="1" s="1"/>
  <c r="M756" i="1"/>
  <c r="N756" i="1" s="1"/>
  <c r="R756" i="1"/>
  <c r="S756" i="1" s="1"/>
  <c r="L673" i="1"/>
  <c r="L686" i="1"/>
  <c r="L697" i="1"/>
  <c r="L710" i="1"/>
  <c r="R731" i="1"/>
  <c r="S731" i="1" s="1"/>
  <c r="L756" i="1"/>
  <c r="R694" i="1"/>
  <c r="S694" i="1" s="1"/>
  <c r="M753" i="1"/>
  <c r="N753" i="1" s="1"/>
  <c r="R753" i="1"/>
  <c r="S753" i="1" s="1"/>
  <c r="M754" i="1"/>
  <c r="N754" i="1" s="1"/>
  <c r="R754" i="1"/>
  <c r="S754" i="1" s="1"/>
  <c r="L754" i="1"/>
  <c r="R681" i="1"/>
  <c r="S681" i="1" s="1"/>
  <c r="M750" i="1"/>
  <c r="N750" i="1" s="1"/>
  <c r="R750" i="1"/>
  <c r="S750" i="1" s="1"/>
  <c r="M751" i="1"/>
  <c r="N751" i="1" s="1"/>
  <c r="R751" i="1"/>
  <c r="S751" i="1" s="1"/>
  <c r="L751" i="1"/>
  <c r="M680" i="1"/>
  <c r="N680" i="1" s="1"/>
  <c r="L689" i="1"/>
  <c r="L702" i="1"/>
  <c r="M704" i="1"/>
  <c r="N704" i="1" s="1"/>
  <c r="L713" i="1"/>
  <c r="M715" i="1"/>
  <c r="N715" i="1" s="1"/>
  <c r="L739" i="1"/>
  <c r="L743" i="1"/>
  <c r="L747" i="1"/>
  <c r="M748" i="1"/>
  <c r="N748" i="1" s="1"/>
  <c r="R748" i="1"/>
  <c r="S748" i="1" s="1"/>
  <c r="L748" i="1"/>
  <c r="L750" i="1"/>
  <c r="M781" i="1"/>
  <c r="N781" i="1" s="1"/>
  <c r="R781" i="1"/>
  <c r="S781" i="1" s="1"/>
  <c r="L781" i="1"/>
  <c r="M739" i="1"/>
  <c r="N739" i="1" s="1"/>
  <c r="M743" i="1"/>
  <c r="N743" i="1" s="1"/>
  <c r="M747" i="1"/>
  <c r="N747" i="1" s="1"/>
  <c r="M797" i="1"/>
  <c r="N797" i="1" s="1"/>
  <c r="R797" i="1"/>
  <c r="S797" i="1" s="1"/>
  <c r="L797" i="1"/>
  <c r="R749" i="1"/>
  <c r="S749" i="1" s="1"/>
  <c r="R752" i="1"/>
  <c r="S752" i="1" s="1"/>
  <c r="R755" i="1"/>
  <c r="S755" i="1" s="1"/>
  <c r="R758" i="1"/>
  <c r="S758" i="1" s="1"/>
  <c r="R761" i="1"/>
  <c r="S761" i="1" s="1"/>
  <c r="R764" i="1"/>
  <c r="S764" i="1" s="1"/>
  <c r="R767" i="1"/>
  <c r="S767" i="1" s="1"/>
  <c r="R770" i="1"/>
  <c r="S770" i="1" s="1"/>
  <c r="R773" i="1"/>
  <c r="S773" i="1" s="1"/>
  <c r="R783" i="1"/>
  <c r="S783" i="1" s="1"/>
  <c r="R787" i="1"/>
  <c r="S787" i="1" s="1"/>
  <c r="R791" i="1"/>
  <c r="S791" i="1" s="1"/>
  <c r="L778" i="1"/>
  <c r="L785" i="1"/>
  <c r="L789" i="1"/>
  <c r="L793" i="1"/>
  <c r="L757" i="1"/>
  <c r="L760" i="1"/>
  <c r="L763" i="1"/>
  <c r="L766" i="1"/>
  <c r="R759" i="1"/>
  <c r="S759" i="1" s="1"/>
  <c r="R762" i="1"/>
  <c r="S762" i="1" s="1"/>
  <c r="R765" i="1"/>
  <c r="S765" i="1" s="1"/>
  <c r="R768" i="1"/>
  <c r="S768" i="1" s="1"/>
  <c r="R771" i="1"/>
  <c r="S771" i="1" s="1"/>
  <c r="R774" i="1"/>
  <c r="S774" i="1" s="1"/>
  <c r="L782" i="1"/>
  <c r="R793" i="1"/>
  <c r="S793" i="1" s="1"/>
  <c r="R778" i="1"/>
  <c r="S778" i="1" s="1"/>
  <c r="R785" i="1"/>
  <c r="S785" i="1" s="1"/>
  <c r="R789" i="1"/>
  <c r="S789" i="1" s="1"/>
  <c r="L749" i="1"/>
  <c r="L752" i="1"/>
  <c r="L755" i="1"/>
  <c r="L758" i="1"/>
  <c r="R757" i="1"/>
  <c r="S757" i="1" s="1"/>
  <c r="R760" i="1"/>
  <c r="S760" i="1" s="1"/>
  <c r="R763" i="1"/>
  <c r="S763" i="1" s="1"/>
  <c r="R766" i="1"/>
  <c r="S766" i="1" s="1"/>
  <c r="R769" i="1"/>
  <c r="S769" i="1" s="1"/>
  <c r="R772" i="1"/>
  <c r="S772" i="1" s="1"/>
  <c r="R782" i="1"/>
  <c r="S782" i="1" s="1"/>
  <c r="L787" i="1"/>
  <c r="L791" i="1"/>
  <c r="R795" i="1"/>
  <c r="S795" i="1" s="1"/>
  <c r="M831" i="1"/>
  <c r="N831" i="1" s="1"/>
</calcChain>
</file>

<file path=xl/sharedStrings.xml><?xml version="1.0" encoding="utf-8"?>
<sst xmlns="http://schemas.openxmlformats.org/spreadsheetml/2006/main" count="852" uniqueCount="111">
  <si>
    <t>OrderID</t>
  </si>
  <si>
    <t>CustomerID</t>
  </si>
  <si>
    <t>EmployeeID</t>
  </si>
  <si>
    <t>OrderDate</t>
  </si>
  <si>
    <t>Employee Name</t>
  </si>
  <si>
    <t>Sales</t>
  </si>
  <si>
    <t>Freight</t>
  </si>
  <si>
    <t>ShipVia</t>
  </si>
  <si>
    <t>Shipper CompanyName</t>
  </si>
  <si>
    <t>Customer ComapanyName</t>
  </si>
  <si>
    <t>ProductID</t>
  </si>
  <si>
    <t>ProductName</t>
  </si>
  <si>
    <t>CategoryID</t>
  </si>
  <si>
    <t>CategoryName</t>
  </si>
  <si>
    <t>TerritoryID</t>
  </si>
  <si>
    <t>RegionID</t>
  </si>
  <si>
    <t>RegionDescription</t>
  </si>
  <si>
    <t>SupplierID</t>
  </si>
  <si>
    <t>Supplier CompanyName</t>
  </si>
  <si>
    <t>Quantity</t>
  </si>
  <si>
    <t>UnitPrice</t>
  </si>
  <si>
    <t>Discount</t>
  </si>
  <si>
    <t>VINET</t>
  </si>
  <si>
    <t>TOMSP</t>
  </si>
  <si>
    <t>HANAR</t>
  </si>
  <si>
    <t>VICTE</t>
  </si>
  <si>
    <t>RICSU</t>
  </si>
  <si>
    <t>RATTC</t>
  </si>
  <si>
    <t>BLONP</t>
  </si>
  <si>
    <t>BSBEV</t>
  </si>
  <si>
    <t>SUPRD</t>
  </si>
  <si>
    <t>CHOPS</t>
  </si>
  <si>
    <t>WELLI</t>
  </si>
  <si>
    <t>HILAA</t>
  </si>
  <si>
    <t>CENTC</t>
  </si>
  <si>
    <t>ERNSH</t>
  </si>
  <si>
    <t>WARTH</t>
  </si>
  <si>
    <t>FRANK</t>
  </si>
  <si>
    <t>GROSR</t>
  </si>
  <si>
    <t>WHITC</t>
  </si>
  <si>
    <t>QUICK</t>
  </si>
  <si>
    <t>MORGK</t>
  </si>
  <si>
    <t>BERGS</t>
  </si>
  <si>
    <t>ROMEY</t>
  </si>
  <si>
    <t>LILAS</t>
  </si>
  <si>
    <t>REGGC</t>
  </si>
  <si>
    <t>QUEDE</t>
  </si>
  <si>
    <t>TORTU</t>
  </si>
  <si>
    <t>MAGAA</t>
  </si>
  <si>
    <t>LONEP</t>
  </si>
  <si>
    <t>ANATR</t>
  </si>
  <si>
    <t>HUNGO</t>
  </si>
  <si>
    <t>DUMON</t>
  </si>
  <si>
    <t>ISLAT</t>
  </si>
  <si>
    <t>PERIC</t>
  </si>
  <si>
    <t>KOENE</t>
  </si>
  <si>
    <t>FURIB</t>
  </si>
  <si>
    <t>LEHMS</t>
  </si>
  <si>
    <t>FAMIA</t>
  </si>
  <si>
    <t>LAMAI</t>
  </si>
  <si>
    <t>GALED</t>
  </si>
  <si>
    <t>SPLIR</t>
  </si>
  <si>
    <t>SEVES</t>
  </si>
  <si>
    <t>VAFFE</t>
  </si>
  <si>
    <t>FOLIG</t>
  </si>
  <si>
    <t>AROUT</t>
  </si>
  <si>
    <t>ANTON</t>
  </si>
  <si>
    <t>SIMOB</t>
  </si>
  <si>
    <t>BLAUS</t>
  </si>
  <si>
    <t>ALFKI</t>
  </si>
  <si>
    <t>BONAP</t>
  </si>
  <si>
    <t>LETSS</t>
  </si>
  <si>
    <t>CACTU</t>
  </si>
  <si>
    <t>OTTIK</t>
  </si>
  <si>
    <t>FOLKO</t>
  </si>
  <si>
    <t>RICAR</t>
  </si>
  <si>
    <t>COMMI</t>
  </si>
  <si>
    <t>TRADH</t>
  </si>
  <si>
    <t>WANDK</t>
  </si>
  <si>
    <t>GODOS</t>
  </si>
  <si>
    <t>OLDWO</t>
  </si>
  <si>
    <t>THEBI</t>
  </si>
  <si>
    <t>SAVEA</t>
  </si>
  <si>
    <t>BOLID</t>
  </si>
  <si>
    <t>MEREP</t>
  </si>
  <si>
    <t>PRINI</t>
  </si>
  <si>
    <t>PICCO</t>
  </si>
  <si>
    <t>DRACD</t>
  </si>
  <si>
    <t>EASTC</t>
  </si>
  <si>
    <t>QUEEN</t>
  </si>
  <si>
    <t>WOLZA</t>
  </si>
  <si>
    <t>HUNGC</t>
  </si>
  <si>
    <t>SANTG</t>
  </si>
  <si>
    <t>BOTTM</t>
  </si>
  <si>
    <t>LINOD</t>
  </si>
  <si>
    <t>OCEAN</t>
  </si>
  <si>
    <t>FRANS</t>
  </si>
  <si>
    <t>GOURL</t>
  </si>
  <si>
    <t>CONSH</t>
  </si>
  <si>
    <t>RANCH</t>
  </si>
  <si>
    <t>LAZYK</t>
  </si>
  <si>
    <t>LAUGB</t>
  </si>
  <si>
    <t>NORTS</t>
  </si>
  <si>
    <t>GREAL</t>
  </si>
  <si>
    <t>MAISD</t>
  </si>
  <si>
    <t>TRAIH</t>
  </si>
  <si>
    <t>WILMK</t>
  </si>
  <si>
    <t>THECR</t>
  </si>
  <si>
    <t>FRANR</t>
  </si>
  <si>
    <t>SPECD</t>
  </si>
  <si>
    <t>LACOR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</si>
</sst>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quotePrefix="1" applyFont="1" applyFill="1" applyAlignment="1">
      <alignment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2" fontId="1" fillId="0" borderId="0" xfId="0" quotePrefix="1" applyNumberFormat="1" applyFont="1" applyFill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1" fillId="0" borderId="0" xfId="0" quotePrefix="1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numFmt numFmtId="19" formatCode="dd/mm/yyyy"/>
      <alignment horizont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roject(Chaitali_K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Categories"/>
      <sheetName val="Customers"/>
      <sheetName val="EmployeeTerritories"/>
      <sheetName val="Order_Details"/>
      <sheetName val="Orders"/>
      <sheetName val="Products"/>
      <sheetName val="Region"/>
      <sheetName val="Shippers"/>
      <sheetName val="Suppliers"/>
      <sheetName val="Territories"/>
      <sheetName val="Combined Sheet"/>
      <sheetName val="Dashboard"/>
    </sheetNames>
    <sheetDataSet>
      <sheetData sheetId="0">
        <row r="1">
          <cell r="A1" t="str">
            <v>EmployeeID</v>
          </cell>
          <cell r="B1" t="str">
            <v>LastName</v>
          </cell>
          <cell r="C1" t="str">
            <v>FirstName</v>
          </cell>
          <cell r="D1" t="str">
            <v>FullName</v>
          </cell>
          <cell r="E1" t="str">
            <v>Title</v>
          </cell>
        </row>
        <row r="2">
          <cell r="A2">
            <v>1</v>
          </cell>
          <cell r="B2" t="str">
            <v>Davolio</v>
          </cell>
          <cell r="C2" t="str">
            <v>Nancy</v>
          </cell>
          <cell r="D2" t="str">
            <v>Davolio Nancy</v>
          </cell>
          <cell r="E2" t="str">
            <v>Sales Representative</v>
          </cell>
        </row>
        <row r="3">
          <cell r="A3">
            <v>2</v>
          </cell>
          <cell r="B3" t="str">
            <v>Fuller</v>
          </cell>
          <cell r="C3" t="str">
            <v>Andrew</v>
          </cell>
          <cell r="D3" t="str">
            <v>Fuller Andrew</v>
          </cell>
          <cell r="E3" t="str">
            <v>Vice President, Sales</v>
          </cell>
        </row>
        <row r="4">
          <cell r="A4">
            <v>3</v>
          </cell>
          <cell r="B4" t="str">
            <v>Leverling</v>
          </cell>
          <cell r="C4" t="str">
            <v>Janet</v>
          </cell>
          <cell r="D4" t="str">
            <v>Leverling Janet</v>
          </cell>
          <cell r="E4" t="str">
            <v>Sales Representative</v>
          </cell>
        </row>
        <row r="5">
          <cell r="A5">
            <v>4</v>
          </cell>
          <cell r="B5" t="str">
            <v>Peacock</v>
          </cell>
          <cell r="C5" t="str">
            <v>Margaret</v>
          </cell>
          <cell r="D5" t="str">
            <v>Peacock Margaret</v>
          </cell>
          <cell r="E5" t="str">
            <v>Sales Representative</v>
          </cell>
        </row>
        <row r="6">
          <cell r="A6">
            <v>5</v>
          </cell>
          <cell r="B6" t="str">
            <v>Buchanan</v>
          </cell>
          <cell r="C6" t="str">
            <v>Steven</v>
          </cell>
          <cell r="D6" t="str">
            <v>Buchanan Steven</v>
          </cell>
          <cell r="E6" t="str">
            <v>Sales Manager</v>
          </cell>
        </row>
        <row r="7">
          <cell r="A7">
            <v>6</v>
          </cell>
          <cell r="B7" t="str">
            <v>Suyama</v>
          </cell>
          <cell r="C7" t="str">
            <v>Michael</v>
          </cell>
          <cell r="D7" t="str">
            <v>Suyama Michael</v>
          </cell>
          <cell r="E7" t="str">
            <v>Sales Representative</v>
          </cell>
        </row>
        <row r="8">
          <cell r="A8">
            <v>7</v>
          </cell>
          <cell r="B8" t="str">
            <v>King</v>
          </cell>
          <cell r="C8" t="str">
            <v>Robert</v>
          </cell>
          <cell r="D8" t="str">
            <v>King Robert</v>
          </cell>
          <cell r="E8" t="str">
            <v>Sales Representative</v>
          </cell>
        </row>
        <row r="9">
          <cell r="A9">
            <v>8</v>
          </cell>
          <cell r="B9" t="str">
            <v>Callahan</v>
          </cell>
          <cell r="C9" t="str">
            <v>Laura</v>
          </cell>
          <cell r="D9" t="str">
            <v>Callahan Laura</v>
          </cell>
          <cell r="E9" t="str">
            <v>Inside Sales Coordinator</v>
          </cell>
        </row>
        <row r="10">
          <cell r="A10">
            <v>9</v>
          </cell>
          <cell r="B10" t="str">
            <v>Dodsworth</v>
          </cell>
          <cell r="C10" t="str">
            <v>Anne</v>
          </cell>
          <cell r="D10" t="str">
            <v>Dodsworth Anne</v>
          </cell>
          <cell r="E10" t="str">
            <v>Sales Representative</v>
          </cell>
        </row>
      </sheetData>
      <sheetData sheetId="1">
        <row r="2">
          <cell r="A2">
            <v>1</v>
          </cell>
          <cell r="B2" t="str">
            <v>Beverages</v>
          </cell>
          <cell r="C2" t="str">
            <v>Soft drinks, coffees, teas, beers, and ales</v>
          </cell>
        </row>
        <row r="3">
          <cell r="A3">
            <v>2</v>
          </cell>
          <cell r="B3" t="str">
            <v>Condiments</v>
          </cell>
          <cell r="C3" t="str">
            <v>Sweet and savory sauces, relishes, spreads, and seasonings</v>
          </cell>
        </row>
        <row r="4">
          <cell r="A4">
            <v>3</v>
          </cell>
          <cell r="B4" t="str">
            <v>Confections</v>
          </cell>
          <cell r="C4" t="str">
            <v>Desserts, candies, and sweet breads</v>
          </cell>
        </row>
        <row r="5">
          <cell r="A5">
            <v>4</v>
          </cell>
          <cell r="B5" t="str">
            <v>Dairy Products</v>
          </cell>
          <cell r="C5" t="str">
            <v>Cheeses</v>
          </cell>
        </row>
        <row r="6">
          <cell r="A6">
            <v>5</v>
          </cell>
          <cell r="B6" t="str">
            <v>Grains/Cereals</v>
          </cell>
          <cell r="C6" t="str">
            <v>Breads, crackers, pasta, and cereal</v>
          </cell>
        </row>
        <row r="7">
          <cell r="A7">
            <v>6</v>
          </cell>
          <cell r="B7" t="str">
            <v>Meat/Poultry</v>
          </cell>
          <cell r="C7" t="str">
            <v>Prepared meats</v>
          </cell>
        </row>
        <row r="8">
          <cell r="A8">
            <v>7</v>
          </cell>
          <cell r="B8" t="str">
            <v>Produce</v>
          </cell>
          <cell r="C8" t="str">
            <v>Dried fruit and bean curd</v>
          </cell>
        </row>
        <row r="9">
          <cell r="A9">
            <v>8</v>
          </cell>
          <cell r="B9" t="str">
            <v>Seafood</v>
          </cell>
          <cell r="C9" t="str">
            <v>Seaweed and fish</v>
          </cell>
        </row>
      </sheetData>
      <sheetData sheetId="2">
        <row r="2">
          <cell r="A2" t="str">
            <v>ALFKI</v>
          </cell>
          <cell r="B2" t="str">
            <v>Alfreds Futterkiste</v>
          </cell>
          <cell r="C2" t="str">
            <v>Maria Anders</v>
          </cell>
          <cell r="D2" t="str">
            <v>Sales Representative</v>
          </cell>
          <cell r="E2" t="str">
            <v>Obere Str. 57</v>
          </cell>
          <cell r="F2" t="str">
            <v>Berlin</v>
          </cell>
          <cell r="H2" t="str">
            <v>12209</v>
          </cell>
          <cell r="I2" t="str">
            <v>Germany</v>
          </cell>
          <cell r="J2" t="str">
            <v>030-0074321</v>
          </cell>
          <cell r="K2" t="str">
            <v>030-0076545</v>
          </cell>
        </row>
        <row r="3">
          <cell r="A3" t="str">
            <v>ANATR</v>
          </cell>
          <cell r="B3" t="str">
            <v>Ana Trujillo Emparedados y helados</v>
          </cell>
          <cell r="C3" t="str">
            <v>Ana Trujillo</v>
          </cell>
          <cell r="D3" t="str">
            <v>Owner</v>
          </cell>
          <cell r="E3" t="str">
            <v>Avda. de la Constitución 2222</v>
          </cell>
          <cell r="F3" t="str">
            <v>México D.F.</v>
          </cell>
          <cell r="H3" t="str">
            <v>05021</v>
          </cell>
          <cell r="I3" t="str">
            <v>Mexico</v>
          </cell>
          <cell r="J3" t="str">
            <v>(5) 555-4729</v>
          </cell>
          <cell r="K3" t="str">
            <v>(5) 555-3745</v>
          </cell>
        </row>
        <row r="4">
          <cell r="A4" t="str">
            <v>ANTON</v>
          </cell>
          <cell r="B4" t="str">
            <v>Antonio Moreno Taquería</v>
          </cell>
          <cell r="C4" t="str">
            <v>Antonio Moreno</v>
          </cell>
          <cell r="D4" t="str">
            <v>Owner</v>
          </cell>
          <cell r="E4" t="str">
            <v>Mataderos  2312</v>
          </cell>
          <cell r="F4" t="str">
            <v>México D.F.</v>
          </cell>
          <cell r="H4" t="str">
            <v>05023</v>
          </cell>
          <cell r="I4" t="str">
            <v>Mexico</v>
          </cell>
          <cell r="J4" t="str">
            <v>(5) 555-3932</v>
          </cell>
        </row>
        <row r="5">
          <cell r="A5" t="str">
            <v>AROUT</v>
          </cell>
          <cell r="B5" t="str">
            <v>Around the Horn</v>
          </cell>
          <cell r="C5" t="str">
            <v>Thomas Hardy</v>
          </cell>
          <cell r="D5" t="str">
            <v>Sales Representative</v>
          </cell>
          <cell r="E5" t="str">
            <v>120 Hanover Sq.</v>
          </cell>
          <cell r="F5" t="str">
            <v>London</v>
          </cell>
          <cell r="H5" t="str">
            <v>WA1 1DP</v>
          </cell>
          <cell r="I5" t="str">
            <v>UK</v>
          </cell>
          <cell r="J5" t="str">
            <v>(171) 555-7788</v>
          </cell>
          <cell r="K5" t="str">
            <v>(171) 555-6750</v>
          </cell>
        </row>
        <row r="6">
          <cell r="A6" t="str">
            <v>BERGS</v>
          </cell>
          <cell r="B6" t="str">
            <v>Berglunds snabbköp</v>
          </cell>
          <cell r="C6" t="str">
            <v>Christina Berglund</v>
          </cell>
          <cell r="D6" t="str">
            <v>Order Administrator</v>
          </cell>
          <cell r="E6" t="str">
            <v>Berguvsvägen  8</v>
          </cell>
          <cell r="F6" t="str">
            <v>Luleå</v>
          </cell>
          <cell r="H6" t="str">
            <v>S-958 22</v>
          </cell>
          <cell r="I6" t="str">
            <v>Sweden</v>
          </cell>
          <cell r="J6" t="str">
            <v>0921-12 34 65</v>
          </cell>
          <cell r="K6" t="str">
            <v>0921-12 34 67</v>
          </cell>
        </row>
        <row r="7">
          <cell r="A7" t="str">
            <v>BLAUS</v>
          </cell>
          <cell r="B7" t="str">
            <v>Blauer See Delikatessen</v>
          </cell>
          <cell r="C7" t="str">
            <v>Hanna Moos</v>
          </cell>
          <cell r="D7" t="str">
            <v>Sales Representative</v>
          </cell>
          <cell r="E7" t="str">
            <v>Forsterstr. 57</v>
          </cell>
          <cell r="F7" t="str">
            <v>Mannheim</v>
          </cell>
          <cell r="H7" t="str">
            <v>68306</v>
          </cell>
          <cell r="I7" t="str">
            <v>Germany</v>
          </cell>
          <cell r="J7" t="str">
            <v>0621-08460</v>
          </cell>
          <cell r="K7" t="str">
            <v>0621-08924</v>
          </cell>
        </row>
        <row r="8">
          <cell r="A8" t="str">
            <v>BLONP</v>
          </cell>
          <cell r="B8" t="str">
            <v>Blondesddsl père et fils</v>
          </cell>
          <cell r="C8" t="str">
            <v>Frédérique Citeaux</v>
          </cell>
          <cell r="D8" t="str">
            <v>Marketing Manager</v>
          </cell>
          <cell r="E8" t="str">
            <v>24, place Kléber</v>
          </cell>
          <cell r="F8" t="str">
            <v>Strasbourg</v>
          </cell>
          <cell r="H8" t="str">
            <v>67000</v>
          </cell>
          <cell r="I8" t="str">
            <v>France</v>
          </cell>
          <cell r="J8" t="str">
            <v>88.60.15.31</v>
          </cell>
          <cell r="K8" t="str">
            <v>88.60.15.32</v>
          </cell>
        </row>
        <row r="9">
          <cell r="A9" t="str">
            <v>BOLID</v>
          </cell>
          <cell r="B9" t="str">
            <v>Bólido Comidas preparadas</v>
          </cell>
          <cell r="C9" t="str">
            <v>Martín Sommer</v>
          </cell>
          <cell r="D9" t="str">
            <v>Owner</v>
          </cell>
          <cell r="E9" t="str">
            <v>C/ Araquil, 67</v>
          </cell>
          <cell r="F9" t="str">
            <v>Madrid</v>
          </cell>
          <cell r="H9" t="str">
            <v>28023</v>
          </cell>
          <cell r="I9" t="str">
            <v>Spain</v>
          </cell>
          <cell r="J9" t="str">
            <v>(91) 555 22 82</v>
          </cell>
          <cell r="K9" t="str">
            <v>(91) 555 91 99</v>
          </cell>
        </row>
        <row r="10">
          <cell r="A10" t="str">
            <v>BONAP</v>
          </cell>
          <cell r="B10" t="str">
            <v>Bon app'</v>
          </cell>
          <cell r="C10" t="str">
            <v>Laurence Lebihan</v>
          </cell>
          <cell r="D10" t="str">
            <v>Owner</v>
          </cell>
          <cell r="E10" t="str">
            <v>12, rue des Bouchers</v>
          </cell>
          <cell r="F10" t="str">
            <v>Marseille</v>
          </cell>
          <cell r="H10" t="str">
            <v>13008</v>
          </cell>
          <cell r="I10" t="str">
            <v>France</v>
          </cell>
          <cell r="J10" t="str">
            <v>91.24.45.40</v>
          </cell>
          <cell r="K10" t="str">
            <v>91.24.45.41</v>
          </cell>
        </row>
        <row r="11">
          <cell r="A11" t="str">
            <v>BOTTM</v>
          </cell>
          <cell r="B11" t="str">
            <v>Bottom-Dollar Markets</v>
          </cell>
          <cell r="C11" t="str">
            <v>Elizabeth Lincoln</v>
          </cell>
          <cell r="D11" t="str">
            <v>Accounting Manager</v>
          </cell>
          <cell r="E11" t="str">
            <v>23 Tsawassen Blvd.</v>
          </cell>
          <cell r="F11" t="str">
            <v>Tsawassen</v>
          </cell>
          <cell r="G11" t="str">
            <v>BC</v>
          </cell>
          <cell r="H11" t="str">
            <v>T2F 8M4</v>
          </cell>
          <cell r="I11" t="str">
            <v>Canada</v>
          </cell>
          <cell r="J11" t="str">
            <v>(604) 555-4729</v>
          </cell>
          <cell r="K11" t="str">
            <v>(604) 555-3745</v>
          </cell>
        </row>
        <row r="12">
          <cell r="A12" t="str">
            <v>BSBEV</v>
          </cell>
          <cell r="B12" t="str">
            <v>B's Beverages</v>
          </cell>
          <cell r="C12" t="str">
            <v>Victoria Ashworth</v>
          </cell>
          <cell r="D12" t="str">
            <v>Sales Representative</v>
          </cell>
          <cell r="E12" t="str">
            <v>Fauntleroy Circus</v>
          </cell>
          <cell r="F12" t="str">
            <v>London</v>
          </cell>
          <cell r="H12" t="str">
            <v>EC2 5NT</v>
          </cell>
          <cell r="I12" t="str">
            <v>UK</v>
          </cell>
          <cell r="J12" t="str">
            <v>(171) 555-1212</v>
          </cell>
        </row>
        <row r="13">
          <cell r="A13" t="str">
            <v>CACTU</v>
          </cell>
          <cell r="B13" t="str">
            <v>Cactus Comidas para llevar</v>
          </cell>
          <cell r="C13" t="str">
            <v>Patricio Simpson</v>
          </cell>
          <cell r="D13" t="str">
            <v>Sales Agent</v>
          </cell>
          <cell r="E13" t="str">
            <v>Cerrito 333</v>
          </cell>
          <cell r="F13" t="str">
            <v>Buenos Aires</v>
          </cell>
          <cell r="H13" t="str">
            <v>1010</v>
          </cell>
          <cell r="I13" t="str">
            <v>Argentina</v>
          </cell>
          <cell r="J13" t="str">
            <v>(1) 135-5555</v>
          </cell>
          <cell r="K13" t="str">
            <v>(1) 135-4892</v>
          </cell>
        </row>
        <row r="14">
          <cell r="A14" t="str">
            <v>CENTC</v>
          </cell>
          <cell r="B14" t="str">
            <v>Centro comercial Moctezuma</v>
          </cell>
          <cell r="C14" t="str">
            <v>Francisco Chang</v>
          </cell>
          <cell r="D14" t="str">
            <v>Marketing Manager</v>
          </cell>
          <cell r="E14" t="str">
            <v>Sierras de Granada 9993</v>
          </cell>
          <cell r="F14" t="str">
            <v>México D.F.</v>
          </cell>
          <cell r="H14" t="str">
            <v>05022</v>
          </cell>
          <cell r="I14" t="str">
            <v>Mexico</v>
          </cell>
          <cell r="J14" t="str">
            <v>(5) 555-3392</v>
          </cell>
          <cell r="K14" t="str">
            <v>(5) 555-7293</v>
          </cell>
        </row>
        <row r="15">
          <cell r="A15" t="str">
            <v>CHOPS</v>
          </cell>
          <cell r="B15" t="str">
            <v>Chop-suey Chinese</v>
          </cell>
          <cell r="C15" t="str">
            <v>Yang Wang</v>
          </cell>
          <cell r="D15" t="str">
            <v>Owner</v>
          </cell>
          <cell r="E15" t="str">
            <v>Hauptstr. 29</v>
          </cell>
          <cell r="F15" t="str">
            <v>Bern</v>
          </cell>
          <cell r="H15" t="str">
            <v>3012</v>
          </cell>
          <cell r="I15" t="str">
            <v>Switzerland</v>
          </cell>
          <cell r="J15" t="str">
            <v>0452-076545</v>
          </cell>
        </row>
        <row r="16">
          <cell r="A16" t="str">
            <v>COMMI</v>
          </cell>
          <cell r="B16" t="str">
            <v>Comércio Mineiro</v>
          </cell>
          <cell r="C16" t="str">
            <v>Pedro Afonso</v>
          </cell>
          <cell r="D16" t="str">
            <v>Sales Associate</v>
          </cell>
          <cell r="E16" t="str">
            <v>Av. dos Lusíadas, 23</v>
          </cell>
          <cell r="F16" t="str">
            <v>Sao Paulo</v>
          </cell>
          <cell r="G16" t="str">
            <v>SP</v>
          </cell>
          <cell r="H16" t="str">
            <v>05432-043</v>
          </cell>
          <cell r="I16" t="str">
            <v>Brazil</v>
          </cell>
          <cell r="J16" t="str">
            <v>(11) 555-7647</v>
          </cell>
        </row>
        <row r="17">
          <cell r="A17" t="str">
            <v>CONSH</v>
          </cell>
          <cell r="B17" t="str">
            <v>Consolidated Holdings</v>
          </cell>
          <cell r="C17" t="str">
            <v>Elizabeth Brown</v>
          </cell>
          <cell r="D17" t="str">
            <v>Sales Representative</v>
          </cell>
          <cell r="E17" t="str">
            <v>Berkeley Gardens 12  Brewery</v>
          </cell>
          <cell r="F17" t="str">
            <v>London</v>
          </cell>
          <cell r="H17" t="str">
            <v>WX1 6LT</v>
          </cell>
          <cell r="I17" t="str">
            <v>UK</v>
          </cell>
          <cell r="J17" t="str">
            <v>(171) 555-2282</v>
          </cell>
          <cell r="K17" t="str">
            <v>(171) 555-9199</v>
          </cell>
        </row>
        <row r="18">
          <cell r="A18" t="str">
            <v>DRACD</v>
          </cell>
          <cell r="B18" t="str">
            <v>Drachenblut Delikatessen</v>
          </cell>
          <cell r="C18" t="str">
            <v>Sven Ottlieb</v>
          </cell>
          <cell r="D18" t="str">
            <v>Order Administrator</v>
          </cell>
          <cell r="E18" t="str">
            <v>Walserweg 21</v>
          </cell>
          <cell r="F18" t="str">
            <v>Aachen</v>
          </cell>
          <cell r="H18" t="str">
            <v>52066</v>
          </cell>
          <cell r="I18" t="str">
            <v>Germany</v>
          </cell>
          <cell r="J18" t="str">
            <v>0241-039123</v>
          </cell>
          <cell r="K18" t="str">
            <v>0241-059428</v>
          </cell>
        </row>
        <row r="19">
          <cell r="A19" t="str">
            <v>DUMON</v>
          </cell>
          <cell r="B19" t="str">
            <v>Du monde entier</v>
          </cell>
          <cell r="C19" t="str">
            <v>Janine Labrune</v>
          </cell>
          <cell r="D19" t="str">
            <v>Owner</v>
          </cell>
          <cell r="E19" t="str">
            <v>67, rue des Cinquante Otages</v>
          </cell>
          <cell r="F19" t="str">
            <v>Nantes</v>
          </cell>
          <cell r="H19" t="str">
            <v>44000</v>
          </cell>
          <cell r="I19" t="str">
            <v>France</v>
          </cell>
          <cell r="J19" t="str">
            <v>40.67.88.88</v>
          </cell>
          <cell r="K19" t="str">
            <v>40.67.89.89</v>
          </cell>
        </row>
        <row r="20">
          <cell r="A20" t="str">
            <v>EASTC</v>
          </cell>
          <cell r="B20" t="str">
            <v>Eastern Connection</v>
          </cell>
          <cell r="C20" t="str">
            <v>Ann Devon</v>
          </cell>
          <cell r="D20" t="str">
            <v>Sales Agent</v>
          </cell>
          <cell r="E20" t="str">
            <v>35 King George</v>
          </cell>
          <cell r="F20" t="str">
            <v>London</v>
          </cell>
          <cell r="H20" t="str">
            <v>WX3 6FW</v>
          </cell>
          <cell r="I20" t="str">
            <v>UK</v>
          </cell>
          <cell r="J20" t="str">
            <v>(171) 555-0297</v>
          </cell>
          <cell r="K20" t="str">
            <v>(171) 555-3373</v>
          </cell>
        </row>
        <row r="21">
          <cell r="A21" t="str">
            <v>ERNSH</v>
          </cell>
          <cell r="B21" t="str">
            <v>Ernst Handel</v>
          </cell>
          <cell r="C21" t="str">
            <v>Roland Mendel</v>
          </cell>
          <cell r="D21" t="str">
            <v>Sales Manager</v>
          </cell>
          <cell r="E21" t="str">
            <v>Kirchgasse 6</v>
          </cell>
          <cell r="F21" t="str">
            <v>Graz</v>
          </cell>
          <cell r="H21" t="str">
            <v>8010</v>
          </cell>
          <cell r="I21" t="str">
            <v>Austria</v>
          </cell>
          <cell r="J21" t="str">
            <v>7675-3425</v>
          </cell>
          <cell r="K21" t="str">
            <v>7675-3426</v>
          </cell>
        </row>
        <row r="22">
          <cell r="A22" t="str">
            <v>FAMIA</v>
          </cell>
          <cell r="B22" t="str">
            <v>Familia Arquibaldo</v>
          </cell>
          <cell r="C22" t="str">
            <v>Aria Cruz</v>
          </cell>
          <cell r="D22" t="str">
            <v>Marketing Assistant</v>
          </cell>
          <cell r="E22" t="str">
            <v>Rua Orós, 92</v>
          </cell>
          <cell r="F22" t="str">
            <v>Sao Paulo</v>
          </cell>
          <cell r="G22" t="str">
            <v>SP</v>
          </cell>
          <cell r="H22" t="str">
            <v>05442-030</v>
          </cell>
          <cell r="I22" t="str">
            <v>Brazil</v>
          </cell>
          <cell r="J22" t="str">
            <v>(11) 555-9857</v>
          </cell>
        </row>
        <row r="23">
          <cell r="A23" t="str">
            <v>FISSA</v>
          </cell>
          <cell r="B23" t="str">
            <v>FISSA Fabrica Inter. Salchichas S.A.</v>
          </cell>
          <cell r="C23" t="str">
            <v>Diego Roel</v>
          </cell>
          <cell r="D23" t="str">
            <v>Accounting Manager</v>
          </cell>
          <cell r="E23" t="str">
            <v>C/ Moralzarzal, 86</v>
          </cell>
          <cell r="F23" t="str">
            <v>Madrid</v>
          </cell>
          <cell r="H23" t="str">
            <v>28034</v>
          </cell>
          <cell r="I23" t="str">
            <v>Spain</v>
          </cell>
          <cell r="J23" t="str">
            <v>(91) 555 94 44</v>
          </cell>
          <cell r="K23" t="str">
            <v>(91) 555 55 93</v>
          </cell>
        </row>
        <row r="24">
          <cell r="A24" t="str">
            <v>FOLIG</v>
          </cell>
          <cell r="B24" t="str">
            <v>Folies gourmandes</v>
          </cell>
          <cell r="C24" t="str">
            <v>Martine Rancé</v>
          </cell>
          <cell r="D24" t="str">
            <v>Assistant Sales Agent</v>
          </cell>
          <cell r="E24" t="str">
            <v>184, chaussée de Tournai</v>
          </cell>
          <cell r="F24" t="str">
            <v>Lille</v>
          </cell>
          <cell r="H24" t="str">
            <v>59000</v>
          </cell>
          <cell r="I24" t="str">
            <v>France</v>
          </cell>
          <cell r="J24" t="str">
            <v>20.16.10.16</v>
          </cell>
          <cell r="K24" t="str">
            <v>20.16.10.17</v>
          </cell>
        </row>
        <row r="25">
          <cell r="A25" t="str">
            <v>FOLKO</v>
          </cell>
          <cell r="B25" t="str">
            <v>Folk och fä HB</v>
          </cell>
          <cell r="C25" t="str">
            <v>Maria Larsson</v>
          </cell>
          <cell r="D25" t="str">
            <v>Owner</v>
          </cell>
          <cell r="E25" t="str">
            <v>Åkergatan 24</v>
          </cell>
          <cell r="F25" t="str">
            <v>Bräcke</v>
          </cell>
          <cell r="H25" t="str">
            <v>S-844 67</v>
          </cell>
          <cell r="I25" t="str">
            <v>Sweden</v>
          </cell>
          <cell r="J25" t="str">
            <v>0695-34 67 21</v>
          </cell>
        </row>
        <row r="26">
          <cell r="A26" t="str">
            <v>FRANK</v>
          </cell>
          <cell r="B26" t="str">
            <v>Frankenversand</v>
          </cell>
          <cell r="C26" t="str">
            <v>Peter Franken</v>
          </cell>
          <cell r="D26" t="str">
            <v>Marketing Manager</v>
          </cell>
          <cell r="E26" t="str">
            <v>Berliner Platz 43</v>
          </cell>
          <cell r="F26" t="str">
            <v>München</v>
          </cell>
          <cell r="H26" t="str">
            <v>80805</v>
          </cell>
          <cell r="I26" t="str">
            <v>Germany</v>
          </cell>
          <cell r="J26" t="str">
            <v>089-0877310</v>
          </cell>
          <cell r="K26" t="str">
            <v>089-0877451</v>
          </cell>
        </row>
        <row r="27">
          <cell r="A27" t="str">
            <v>FRANR</v>
          </cell>
          <cell r="B27" t="str">
            <v>France restauration</v>
          </cell>
          <cell r="C27" t="str">
            <v>Carine Schmitt</v>
          </cell>
          <cell r="D27" t="str">
            <v>Marketing Manager</v>
          </cell>
          <cell r="E27" t="str">
            <v>54, rue Royale</v>
          </cell>
          <cell r="F27" t="str">
            <v>Nantes</v>
          </cell>
          <cell r="H27" t="str">
            <v>44000</v>
          </cell>
          <cell r="I27" t="str">
            <v>France</v>
          </cell>
          <cell r="J27" t="str">
            <v>40.32.21.21</v>
          </cell>
          <cell r="K27" t="str">
            <v>40.32.21.20</v>
          </cell>
        </row>
        <row r="28">
          <cell r="A28" t="str">
            <v>FRANS</v>
          </cell>
          <cell r="B28" t="str">
            <v>Franchi S.p.A.</v>
          </cell>
          <cell r="C28" t="str">
            <v>Paolo Accorti</v>
          </cell>
          <cell r="D28" t="str">
            <v>Sales Representative</v>
          </cell>
          <cell r="E28" t="str">
            <v>Via Monte Bianco 34</v>
          </cell>
          <cell r="F28" t="str">
            <v>Torino</v>
          </cell>
          <cell r="H28" t="str">
            <v>10100</v>
          </cell>
          <cell r="I28" t="str">
            <v>Italy</v>
          </cell>
          <cell r="J28" t="str">
            <v>011-4988260</v>
          </cell>
          <cell r="K28" t="str">
            <v>011-4988261</v>
          </cell>
        </row>
        <row r="29">
          <cell r="A29" t="str">
            <v>FURIB</v>
          </cell>
          <cell r="B29" t="str">
            <v>Furia Bacalhau e Frutos do Mar</v>
          </cell>
          <cell r="C29" t="str">
            <v>Lino Rodriguez</v>
          </cell>
          <cell r="D29" t="str">
            <v>Sales Manager</v>
          </cell>
          <cell r="E29" t="str">
            <v>Jardim das rosas n. 32</v>
          </cell>
          <cell r="F29" t="str">
            <v>Lisboa</v>
          </cell>
          <cell r="H29" t="str">
            <v>1675</v>
          </cell>
          <cell r="I29" t="str">
            <v>Portugal</v>
          </cell>
          <cell r="J29" t="str">
            <v>(1) 354-2534</v>
          </cell>
          <cell r="K29" t="str">
            <v>(1) 354-2535</v>
          </cell>
        </row>
        <row r="30">
          <cell r="A30" t="str">
            <v>GALED</v>
          </cell>
          <cell r="B30" t="str">
            <v>Galería del gastrónomo</v>
          </cell>
          <cell r="C30" t="str">
            <v>Eduardo Saavedra</v>
          </cell>
          <cell r="D30" t="str">
            <v>Marketing Manager</v>
          </cell>
          <cell r="E30" t="str">
            <v>Rambla de Cataluña, 23</v>
          </cell>
          <cell r="F30" t="str">
            <v>Barcelona</v>
          </cell>
          <cell r="H30" t="str">
            <v>08022</v>
          </cell>
          <cell r="I30" t="str">
            <v>Spain</v>
          </cell>
          <cell r="J30" t="str">
            <v>(93) 203 4560</v>
          </cell>
          <cell r="K30" t="str">
            <v>(93) 203 4561</v>
          </cell>
        </row>
        <row r="31">
          <cell r="A31" t="str">
            <v>GODOS</v>
          </cell>
          <cell r="B31" t="str">
            <v>Godos Cocina Típica</v>
          </cell>
          <cell r="C31" t="str">
            <v>José Pedro Freyre</v>
          </cell>
          <cell r="D31" t="str">
            <v>Sales Manager</v>
          </cell>
          <cell r="E31" t="str">
            <v>C/ Romero, 33</v>
          </cell>
          <cell r="F31" t="str">
            <v>Sevilla</v>
          </cell>
          <cell r="H31" t="str">
            <v>41101</v>
          </cell>
          <cell r="I31" t="str">
            <v>Spain</v>
          </cell>
          <cell r="J31" t="str">
            <v>(95) 555 82 82</v>
          </cell>
        </row>
        <row r="32">
          <cell r="A32" t="str">
            <v>GOURL</v>
          </cell>
          <cell r="B32" t="str">
            <v>Gourmet Lanchonetes</v>
          </cell>
          <cell r="C32" t="str">
            <v>André Fonseca</v>
          </cell>
          <cell r="D32" t="str">
            <v>Sales Associate</v>
          </cell>
          <cell r="E32" t="str">
            <v>Av. Brasil, 442</v>
          </cell>
          <cell r="F32" t="str">
            <v>Campinas</v>
          </cell>
          <cell r="G32" t="str">
            <v>SP</v>
          </cell>
          <cell r="H32" t="str">
            <v>04876-786</v>
          </cell>
          <cell r="I32" t="str">
            <v>Brazil</v>
          </cell>
          <cell r="J32" t="str">
            <v>(11) 555-9482</v>
          </cell>
        </row>
        <row r="33">
          <cell r="A33" t="str">
            <v>GREAL</v>
          </cell>
          <cell r="B33" t="str">
            <v>Great Lakes Food Market</v>
          </cell>
          <cell r="C33" t="str">
            <v>Howard Snyder</v>
          </cell>
          <cell r="D33" t="str">
            <v>Marketing Manager</v>
          </cell>
          <cell r="E33" t="str">
            <v>2732 Baker Blvd.</v>
          </cell>
          <cell r="F33" t="str">
            <v>Eugene</v>
          </cell>
          <cell r="G33" t="str">
            <v>OR</v>
          </cell>
          <cell r="H33" t="str">
            <v>97403</v>
          </cell>
          <cell r="I33" t="str">
            <v>USA</v>
          </cell>
          <cell r="J33" t="str">
            <v>(503) 555-7555</v>
          </cell>
        </row>
        <row r="34">
          <cell r="A34" t="str">
            <v>GROSR</v>
          </cell>
          <cell r="B34" t="str">
            <v>GROSELLA-Restaurante</v>
          </cell>
          <cell r="C34" t="str">
            <v>Manuel Pereira</v>
          </cell>
          <cell r="D34" t="str">
            <v>Owner</v>
          </cell>
          <cell r="E34" t="str">
            <v>5ª Ave. Los Palos Grandes</v>
          </cell>
          <cell r="F34" t="str">
            <v>Caracas</v>
          </cell>
          <cell r="G34" t="str">
            <v>DF</v>
          </cell>
          <cell r="H34" t="str">
            <v>1081</v>
          </cell>
          <cell r="I34" t="str">
            <v>Venezuela</v>
          </cell>
          <cell r="J34" t="str">
            <v>(2) 283-2951</v>
          </cell>
          <cell r="K34" t="str">
            <v>(2) 283-3397</v>
          </cell>
        </row>
        <row r="35">
          <cell r="A35" t="str">
            <v>HANAR</v>
          </cell>
          <cell r="B35" t="str">
            <v>Hanari Carnes</v>
          </cell>
          <cell r="C35" t="str">
            <v>Mario Pontes</v>
          </cell>
          <cell r="D35" t="str">
            <v>Accounting Manager</v>
          </cell>
          <cell r="E35" t="str">
            <v>Rua do Paço, 67</v>
          </cell>
          <cell r="F35" t="str">
            <v>Rio de Janeiro</v>
          </cell>
          <cell r="G35" t="str">
            <v>RJ</v>
          </cell>
          <cell r="H35" t="str">
            <v>05454-876</v>
          </cell>
          <cell r="I35" t="str">
            <v>Brazil</v>
          </cell>
          <cell r="J35" t="str">
            <v>(21) 555-0091</v>
          </cell>
          <cell r="K35" t="str">
            <v>(21) 555-8765</v>
          </cell>
        </row>
        <row r="36">
          <cell r="A36" t="str">
            <v>HILAA</v>
          </cell>
          <cell r="B36" t="str">
            <v>HILARION-Abastos</v>
          </cell>
          <cell r="C36" t="str">
            <v>Carlos Hernández</v>
          </cell>
          <cell r="D36" t="str">
            <v>Sales Representative</v>
          </cell>
          <cell r="E36" t="str">
            <v>Carrera 22 con Ave. Carlos Soublette #8-35</v>
          </cell>
          <cell r="F36" t="str">
            <v>San Cristóbal</v>
          </cell>
          <cell r="G36" t="str">
            <v>Táchira</v>
          </cell>
          <cell r="H36" t="str">
            <v>5022</v>
          </cell>
          <cell r="I36" t="str">
            <v>Venezuela</v>
          </cell>
          <cell r="J36" t="str">
            <v>(5) 555-1340</v>
          </cell>
          <cell r="K36" t="str">
            <v>(5) 555-1948</v>
          </cell>
        </row>
        <row r="37">
          <cell r="A37" t="str">
            <v>HUNGC</v>
          </cell>
          <cell r="B37" t="str">
            <v>Hungry Coyote Import Store</v>
          </cell>
          <cell r="C37" t="str">
            <v>Yoshi Latimer</v>
          </cell>
          <cell r="D37" t="str">
            <v>Sales Representative</v>
          </cell>
          <cell r="E37" t="str">
            <v>City Center Plaza 516 Main St.</v>
          </cell>
          <cell r="F37" t="str">
            <v>Elgin</v>
          </cell>
          <cell r="G37" t="str">
            <v>OR</v>
          </cell>
          <cell r="H37" t="str">
            <v>97827</v>
          </cell>
          <cell r="I37" t="str">
            <v>USA</v>
          </cell>
          <cell r="J37" t="str">
            <v>(503) 555-6874</v>
          </cell>
          <cell r="K37" t="str">
            <v>(503) 555-2376</v>
          </cell>
        </row>
        <row r="38">
          <cell r="A38" t="str">
            <v>HUNGO</v>
          </cell>
          <cell r="B38" t="str">
            <v>Hungry Owl All-Night Grocers</v>
          </cell>
          <cell r="C38" t="str">
            <v>Patricia McKenna</v>
          </cell>
          <cell r="D38" t="str">
            <v>Sales Associate</v>
          </cell>
          <cell r="E38" t="str">
            <v>8 Johnstown Road</v>
          </cell>
          <cell r="F38" t="str">
            <v>Cork</v>
          </cell>
          <cell r="G38" t="str">
            <v>Co. Cork</v>
          </cell>
          <cell r="I38" t="str">
            <v>Ireland</v>
          </cell>
          <cell r="J38" t="str">
            <v>2967 542</v>
          </cell>
          <cell r="K38" t="str">
            <v>2967 3333</v>
          </cell>
        </row>
        <row r="39">
          <cell r="A39" t="str">
            <v>ISLAT</v>
          </cell>
          <cell r="B39" t="str">
            <v>Island Trading</v>
          </cell>
          <cell r="C39" t="str">
            <v>Helen Bennett</v>
          </cell>
          <cell r="D39" t="str">
            <v>Marketing Manager</v>
          </cell>
          <cell r="E39" t="str">
            <v>Garden House Crowther Way</v>
          </cell>
          <cell r="F39" t="str">
            <v>Cowes</v>
          </cell>
          <cell r="G39" t="str">
            <v>Isle of Wight</v>
          </cell>
          <cell r="H39" t="str">
            <v>PO31 7PJ</v>
          </cell>
          <cell r="I39" t="str">
            <v>UK</v>
          </cell>
          <cell r="J39" t="str">
            <v>(198) 555-8888</v>
          </cell>
        </row>
        <row r="40">
          <cell r="A40" t="str">
            <v>KOENE</v>
          </cell>
          <cell r="B40" t="str">
            <v>Königlich Essen</v>
          </cell>
          <cell r="C40" t="str">
            <v>Philip Cramer</v>
          </cell>
          <cell r="D40" t="str">
            <v>Sales Associate</v>
          </cell>
          <cell r="E40" t="str">
            <v>Maubelstr. 90</v>
          </cell>
          <cell r="F40" t="str">
            <v>Brandenburg</v>
          </cell>
          <cell r="H40" t="str">
            <v>14776</v>
          </cell>
          <cell r="I40" t="str">
            <v>Germany</v>
          </cell>
          <cell r="J40" t="str">
            <v>0555-09876</v>
          </cell>
        </row>
        <row r="41">
          <cell r="A41" t="str">
            <v>LACOR</v>
          </cell>
          <cell r="B41" t="str">
            <v>La corne d'abondance</v>
          </cell>
          <cell r="C41" t="str">
            <v>Daniel Tonini</v>
          </cell>
          <cell r="D41" t="str">
            <v>Sales Representative</v>
          </cell>
          <cell r="E41" t="str">
            <v>67, avenue de l'Europe</v>
          </cell>
          <cell r="F41" t="str">
            <v>Versailles</v>
          </cell>
          <cell r="H41" t="str">
            <v>78000</v>
          </cell>
          <cell r="I41" t="str">
            <v>France</v>
          </cell>
          <cell r="J41" t="str">
            <v>30.59.84.10</v>
          </cell>
          <cell r="K41" t="str">
            <v>30.59.85.11</v>
          </cell>
        </row>
        <row r="42">
          <cell r="A42" t="str">
            <v>LAMAI</v>
          </cell>
          <cell r="B42" t="str">
            <v>La maison d'Asie</v>
          </cell>
          <cell r="C42" t="str">
            <v>Annette Roulet</v>
          </cell>
          <cell r="D42" t="str">
            <v>Sales Manager</v>
          </cell>
          <cell r="E42" t="str">
            <v>1 rue Alsace-Lorraine</v>
          </cell>
          <cell r="F42" t="str">
            <v>Toulouse</v>
          </cell>
          <cell r="H42" t="str">
            <v>31000</v>
          </cell>
          <cell r="I42" t="str">
            <v>France</v>
          </cell>
          <cell r="J42" t="str">
            <v>61.77.61.10</v>
          </cell>
          <cell r="K42" t="str">
            <v>61.77.61.11</v>
          </cell>
        </row>
        <row r="43">
          <cell r="A43" t="str">
            <v>LAUGB</v>
          </cell>
          <cell r="B43" t="str">
            <v>Laughing Bacchus Wine Cellars</v>
          </cell>
          <cell r="C43" t="str">
            <v>Yoshi Tannamuri</v>
          </cell>
          <cell r="D43" t="str">
            <v>Marketing Assistant</v>
          </cell>
          <cell r="E43" t="str">
            <v>1900 Oak St.</v>
          </cell>
          <cell r="F43" t="str">
            <v>Vancouver</v>
          </cell>
          <cell r="G43" t="str">
            <v>BC</v>
          </cell>
          <cell r="H43" t="str">
            <v>V3F 2K1</v>
          </cell>
          <cell r="I43" t="str">
            <v>Canada</v>
          </cell>
          <cell r="J43" t="str">
            <v>(604) 555-3392</v>
          </cell>
          <cell r="K43" t="str">
            <v>(604) 555-7293</v>
          </cell>
        </row>
        <row r="44">
          <cell r="A44" t="str">
            <v>LAZYK</v>
          </cell>
          <cell r="B44" t="str">
            <v>Lazy K Kountry Store</v>
          </cell>
          <cell r="C44" t="str">
            <v>John Steel</v>
          </cell>
          <cell r="D44" t="str">
            <v>Marketing Manager</v>
          </cell>
          <cell r="E44" t="str">
            <v>12 Orchestra Terrace</v>
          </cell>
          <cell r="F44" t="str">
            <v>Walla Walla</v>
          </cell>
          <cell r="G44" t="str">
            <v>WA</v>
          </cell>
          <cell r="H44" t="str">
            <v>99362</v>
          </cell>
          <cell r="I44" t="str">
            <v>USA</v>
          </cell>
          <cell r="J44" t="str">
            <v>(509) 555-7969</v>
          </cell>
          <cell r="K44" t="str">
            <v>(509) 555-6221</v>
          </cell>
        </row>
        <row r="45">
          <cell r="A45" t="str">
            <v>LEHMS</v>
          </cell>
          <cell r="B45" t="str">
            <v>Lehmanns Marktstand</v>
          </cell>
          <cell r="C45" t="str">
            <v>Renate Messner</v>
          </cell>
          <cell r="D45" t="str">
            <v>Sales Representative</v>
          </cell>
          <cell r="E45" t="str">
            <v>Magazinweg 7</v>
          </cell>
          <cell r="F45" t="str">
            <v>Frankfurt a.M.</v>
          </cell>
          <cell r="H45" t="str">
            <v>60528</v>
          </cell>
          <cell r="I45" t="str">
            <v>Germany</v>
          </cell>
          <cell r="J45" t="str">
            <v>069-0245984</v>
          </cell>
          <cell r="K45" t="str">
            <v>069-0245874</v>
          </cell>
        </row>
        <row r="46">
          <cell r="A46" t="str">
            <v>LETSS</v>
          </cell>
          <cell r="B46" t="str">
            <v>Let's Stop N Shop</v>
          </cell>
          <cell r="C46" t="str">
            <v>Jaime Yorres</v>
          </cell>
          <cell r="D46" t="str">
            <v>Owner</v>
          </cell>
          <cell r="E46" t="str">
            <v>87 Polk St. Suite 5</v>
          </cell>
          <cell r="F46" t="str">
            <v>San Francisco</v>
          </cell>
          <cell r="G46" t="str">
            <v>CA</v>
          </cell>
          <cell r="H46" t="str">
            <v>94117</v>
          </cell>
          <cell r="I46" t="str">
            <v>USA</v>
          </cell>
          <cell r="J46" t="str">
            <v>(415) 555-5938</v>
          </cell>
        </row>
        <row r="47">
          <cell r="A47" t="str">
            <v>LILAS</v>
          </cell>
          <cell r="B47" t="str">
            <v>LILA-Supermercado</v>
          </cell>
          <cell r="C47" t="str">
            <v>Carlos González</v>
          </cell>
          <cell r="D47" t="str">
            <v>Accounting Manager</v>
          </cell>
          <cell r="E47" t="str">
            <v>Carrera 52 con Ave. Bolívar #65-98 Llano Largo</v>
          </cell>
          <cell r="F47" t="str">
            <v>Barquisimeto</v>
          </cell>
          <cell r="G47" t="str">
            <v>Lara</v>
          </cell>
          <cell r="H47" t="str">
            <v>3508</v>
          </cell>
          <cell r="I47" t="str">
            <v>Venezuela</v>
          </cell>
          <cell r="J47" t="str">
            <v>(9) 331-6954</v>
          </cell>
          <cell r="K47" t="str">
            <v>(9) 331-7256</v>
          </cell>
        </row>
        <row r="48">
          <cell r="A48" t="str">
            <v>LINOD</v>
          </cell>
          <cell r="B48" t="str">
            <v>LINO-Delicateses</v>
          </cell>
          <cell r="C48" t="str">
            <v>Felipe Izquierdo</v>
          </cell>
          <cell r="D48" t="str">
            <v>Owner</v>
          </cell>
          <cell r="E48" t="str">
            <v>Ave. 5 de Mayo Porlamar</v>
          </cell>
          <cell r="F48" t="str">
            <v>I. de Margarita</v>
          </cell>
          <cell r="G48" t="str">
            <v>Nueva Esparta</v>
          </cell>
          <cell r="H48" t="str">
            <v>4980</v>
          </cell>
          <cell r="I48" t="str">
            <v>Venezuela</v>
          </cell>
          <cell r="J48" t="str">
            <v>(8) 34-56-12</v>
          </cell>
          <cell r="K48" t="str">
            <v>(8) 34-93-93</v>
          </cell>
        </row>
        <row r="49">
          <cell r="A49" t="str">
            <v>LONEP</v>
          </cell>
          <cell r="B49" t="str">
            <v>Lonesome Pine Restaurant</v>
          </cell>
          <cell r="C49" t="str">
            <v>Fran Wilson</v>
          </cell>
          <cell r="D49" t="str">
            <v>Sales Manager</v>
          </cell>
          <cell r="E49" t="str">
            <v>89 Chiaroscuro Rd.</v>
          </cell>
          <cell r="F49" t="str">
            <v>Portland</v>
          </cell>
          <cell r="G49" t="str">
            <v>OR</v>
          </cell>
          <cell r="H49" t="str">
            <v>97219</v>
          </cell>
          <cell r="I49" t="str">
            <v>USA</v>
          </cell>
          <cell r="J49" t="str">
            <v>(503) 555-9573</v>
          </cell>
          <cell r="K49" t="str">
            <v>(503) 555-9646</v>
          </cell>
        </row>
        <row r="50">
          <cell r="A50" t="str">
            <v>MAGAA</v>
          </cell>
          <cell r="B50" t="str">
            <v>Magazzini Alimentari Riuniti</v>
          </cell>
          <cell r="C50" t="str">
            <v>Giovanni Rovelli</v>
          </cell>
          <cell r="D50" t="str">
            <v>Marketing Manager</v>
          </cell>
          <cell r="E50" t="str">
            <v>Via Ludovico il Moro 22</v>
          </cell>
          <cell r="F50" t="str">
            <v>Bergamo</v>
          </cell>
          <cell r="H50" t="str">
            <v>24100</v>
          </cell>
          <cell r="I50" t="str">
            <v>Italy</v>
          </cell>
          <cell r="J50" t="str">
            <v>035-640230</v>
          </cell>
          <cell r="K50" t="str">
            <v>035-640231</v>
          </cell>
        </row>
        <row r="51">
          <cell r="A51" t="str">
            <v>MAISD</v>
          </cell>
          <cell r="B51" t="str">
            <v>Maison Dewey</v>
          </cell>
          <cell r="C51" t="str">
            <v>Catherine Dewey</v>
          </cell>
          <cell r="D51" t="str">
            <v>Sales Agent</v>
          </cell>
          <cell r="E51" t="str">
            <v>Rue Joseph-Bens 532</v>
          </cell>
          <cell r="F51" t="str">
            <v>Bruxelles</v>
          </cell>
          <cell r="H51" t="str">
            <v>B-1180</v>
          </cell>
          <cell r="I51" t="str">
            <v>Belgium</v>
          </cell>
          <cell r="J51" t="str">
            <v>(02) 201 24 67</v>
          </cell>
          <cell r="K51" t="str">
            <v>(02) 201 24 68</v>
          </cell>
        </row>
        <row r="52">
          <cell r="A52" t="str">
            <v>MEREP</v>
          </cell>
          <cell r="B52" t="str">
            <v>Mère Paillarde</v>
          </cell>
          <cell r="C52" t="str">
            <v>Jean Fresnière</v>
          </cell>
          <cell r="D52" t="str">
            <v>Marketing Assistant</v>
          </cell>
          <cell r="E52" t="str">
            <v>43 rue St. Laurent</v>
          </cell>
          <cell r="F52" t="str">
            <v>Montréal</v>
          </cell>
          <cell r="G52" t="str">
            <v>Québec</v>
          </cell>
          <cell r="H52" t="str">
            <v>H1J 1C3</v>
          </cell>
          <cell r="I52" t="str">
            <v>Canada</v>
          </cell>
          <cell r="J52" t="str">
            <v>(514) 555-8054</v>
          </cell>
          <cell r="K52" t="str">
            <v>(514) 555-8055</v>
          </cell>
        </row>
        <row r="53">
          <cell r="A53" t="str">
            <v>MORGK</v>
          </cell>
          <cell r="B53" t="str">
            <v>Morgenstern Gesundkost</v>
          </cell>
          <cell r="C53" t="str">
            <v>Alexander Feuer</v>
          </cell>
          <cell r="D53" t="str">
            <v>Marketing Assistant</v>
          </cell>
          <cell r="E53" t="str">
            <v>Heerstr. 22</v>
          </cell>
          <cell r="F53" t="str">
            <v>Leipzig</v>
          </cell>
          <cell r="H53" t="str">
            <v>04179</v>
          </cell>
          <cell r="I53" t="str">
            <v>Germany</v>
          </cell>
          <cell r="J53" t="str">
            <v>0342-023176</v>
          </cell>
        </row>
        <row r="54">
          <cell r="A54" t="str">
            <v>NORTS</v>
          </cell>
          <cell r="B54" t="str">
            <v>North/South</v>
          </cell>
          <cell r="C54" t="str">
            <v>Simon Crowther</v>
          </cell>
          <cell r="D54" t="str">
            <v>Sales Associate</v>
          </cell>
          <cell r="E54" t="str">
            <v>South House 300 Queensbridge</v>
          </cell>
          <cell r="F54" t="str">
            <v>London</v>
          </cell>
          <cell r="H54" t="str">
            <v>SW7 1RZ</v>
          </cell>
          <cell r="I54" t="str">
            <v>UK</v>
          </cell>
          <cell r="J54" t="str">
            <v>(171) 555-7733</v>
          </cell>
          <cell r="K54" t="str">
            <v>(171) 555-2530</v>
          </cell>
        </row>
        <row r="55">
          <cell r="A55" t="str">
            <v>OCEAN</v>
          </cell>
          <cell r="B55" t="str">
            <v>Océano Atlántico Ltda.</v>
          </cell>
          <cell r="C55" t="str">
            <v>Yvonne Moncada</v>
          </cell>
          <cell r="D55" t="str">
            <v>Sales Agent</v>
          </cell>
          <cell r="E55" t="str">
            <v>Ing. Gustavo Moncada 8585 Piso 20-A</v>
          </cell>
          <cell r="F55" t="str">
            <v>Buenos Aires</v>
          </cell>
          <cell r="H55" t="str">
            <v>1010</v>
          </cell>
          <cell r="I55" t="str">
            <v>Argentina</v>
          </cell>
          <cell r="J55" t="str">
            <v>(1) 135-5333</v>
          </cell>
          <cell r="K55" t="str">
            <v>(1) 135-5535</v>
          </cell>
        </row>
        <row r="56">
          <cell r="A56" t="str">
            <v>OLDWO</v>
          </cell>
          <cell r="B56" t="str">
            <v>Old World Delicatessen</v>
          </cell>
          <cell r="C56" t="str">
            <v>Rene Phillips</v>
          </cell>
          <cell r="D56" t="str">
            <v>Sales Representative</v>
          </cell>
          <cell r="E56" t="str">
            <v>2743 Bering St.</v>
          </cell>
          <cell r="F56" t="str">
            <v>Anchorage</v>
          </cell>
          <cell r="G56" t="str">
            <v>AK</v>
          </cell>
          <cell r="H56" t="str">
            <v>99508</v>
          </cell>
          <cell r="I56" t="str">
            <v>USA</v>
          </cell>
          <cell r="J56" t="str">
            <v>(907) 555-7584</v>
          </cell>
          <cell r="K56" t="str">
            <v>(907) 555-2880</v>
          </cell>
        </row>
        <row r="57">
          <cell r="A57" t="str">
            <v>OTTIK</v>
          </cell>
          <cell r="B57" t="str">
            <v>Ottilies Käseladen</v>
          </cell>
          <cell r="C57" t="str">
            <v>Henriette Pfalzheim</v>
          </cell>
          <cell r="D57" t="str">
            <v>Owner</v>
          </cell>
          <cell r="E57" t="str">
            <v>Mehrheimerstr. 369</v>
          </cell>
          <cell r="F57" t="str">
            <v>Köln</v>
          </cell>
          <cell r="H57" t="str">
            <v>50739</v>
          </cell>
          <cell r="I57" t="str">
            <v>Germany</v>
          </cell>
          <cell r="J57" t="str">
            <v>0221-0644327</v>
          </cell>
          <cell r="K57" t="str">
            <v>0221-0765721</v>
          </cell>
        </row>
        <row r="58">
          <cell r="A58" t="str">
            <v>PARIS</v>
          </cell>
          <cell r="B58" t="str">
            <v>Paris spécialités</v>
          </cell>
          <cell r="C58" t="str">
            <v>Marie Bertrand</v>
          </cell>
          <cell r="D58" t="str">
            <v>Owner</v>
          </cell>
          <cell r="E58" t="str">
            <v>265, boulevard Charonne</v>
          </cell>
          <cell r="F58" t="str">
            <v>Paris</v>
          </cell>
          <cell r="H58" t="str">
            <v>75012</v>
          </cell>
          <cell r="I58" t="str">
            <v>France</v>
          </cell>
          <cell r="J58" t="str">
            <v>(1) 42.34.22.66</v>
          </cell>
          <cell r="K58" t="str">
            <v>(1) 42.34.22.77</v>
          </cell>
        </row>
        <row r="59">
          <cell r="A59" t="str">
            <v>PERIC</v>
          </cell>
          <cell r="B59" t="str">
            <v>Pericles Comidas clásicas</v>
          </cell>
          <cell r="C59" t="str">
            <v>Guillermo Fernández</v>
          </cell>
          <cell r="D59" t="str">
            <v>Sales Representative</v>
          </cell>
          <cell r="E59" t="str">
            <v>Calle Dr. Jorge Cash 321</v>
          </cell>
          <cell r="F59" t="str">
            <v>México D.F.</v>
          </cell>
          <cell r="H59" t="str">
            <v>05033</v>
          </cell>
          <cell r="I59" t="str">
            <v>Mexico</v>
          </cell>
          <cell r="J59" t="str">
            <v>(5) 552-3745</v>
          </cell>
          <cell r="K59" t="str">
            <v>(5) 545-3745</v>
          </cell>
        </row>
        <row r="60">
          <cell r="A60" t="str">
            <v>PICCO</v>
          </cell>
          <cell r="B60" t="str">
            <v>Piccolo und mehr</v>
          </cell>
          <cell r="C60" t="str">
            <v>Georg Pipps</v>
          </cell>
          <cell r="D60" t="str">
            <v>Sales Manager</v>
          </cell>
          <cell r="E60" t="str">
            <v>Geislweg 14</v>
          </cell>
          <cell r="F60" t="str">
            <v>Salzburg</v>
          </cell>
          <cell r="H60" t="str">
            <v>5020</v>
          </cell>
          <cell r="I60" t="str">
            <v>Austria</v>
          </cell>
          <cell r="J60" t="str">
            <v>6562-9722</v>
          </cell>
          <cell r="K60" t="str">
            <v>6562-9723</v>
          </cell>
        </row>
        <row r="61">
          <cell r="A61" t="str">
            <v>PRINI</v>
          </cell>
          <cell r="B61" t="str">
            <v>Princesa Isabel Vinhos</v>
          </cell>
          <cell r="C61" t="str">
            <v>Isabel de Castro</v>
          </cell>
          <cell r="D61" t="str">
            <v>Sales Representative</v>
          </cell>
          <cell r="E61" t="str">
            <v>Estrada da saúde n. 58</v>
          </cell>
          <cell r="F61" t="str">
            <v>Lisboa</v>
          </cell>
          <cell r="H61" t="str">
            <v>1756</v>
          </cell>
          <cell r="I61" t="str">
            <v>Portugal</v>
          </cell>
          <cell r="J61" t="str">
            <v>(1) 356-5634</v>
          </cell>
        </row>
        <row r="62">
          <cell r="A62" t="str">
            <v>QUEDE</v>
          </cell>
          <cell r="B62" t="str">
            <v>Que Delícia</v>
          </cell>
          <cell r="C62" t="str">
            <v>Bernardo Batista</v>
          </cell>
          <cell r="D62" t="str">
            <v>Accounting Manager</v>
          </cell>
          <cell r="E62" t="str">
            <v>Rua da Panificadora, 12</v>
          </cell>
          <cell r="F62" t="str">
            <v>Rio de Janeiro</v>
          </cell>
          <cell r="G62" t="str">
            <v>RJ</v>
          </cell>
          <cell r="H62" t="str">
            <v>02389-673</v>
          </cell>
          <cell r="I62" t="str">
            <v>Brazil</v>
          </cell>
          <cell r="J62" t="str">
            <v>(21) 555-4252</v>
          </cell>
          <cell r="K62" t="str">
            <v>(21) 555-4545</v>
          </cell>
        </row>
        <row r="63">
          <cell r="A63" t="str">
            <v>QUEEN</v>
          </cell>
          <cell r="B63" t="str">
            <v>Queen Cozinha</v>
          </cell>
          <cell r="C63" t="str">
            <v>Lúcia Carvalho</v>
          </cell>
          <cell r="D63" t="str">
            <v>Marketing Assistant</v>
          </cell>
          <cell r="E63" t="str">
            <v>Alameda dos Canàrios, 891</v>
          </cell>
          <cell r="F63" t="str">
            <v>Sao Paulo</v>
          </cell>
          <cell r="G63" t="str">
            <v>SP</v>
          </cell>
          <cell r="H63" t="str">
            <v>05487-020</v>
          </cell>
          <cell r="I63" t="str">
            <v>Brazil</v>
          </cell>
          <cell r="J63" t="str">
            <v>(11) 555-1189</v>
          </cell>
        </row>
        <row r="64">
          <cell r="A64" t="str">
            <v>QUICK</v>
          </cell>
          <cell r="B64" t="str">
            <v>QUICK-Stop</v>
          </cell>
          <cell r="C64" t="str">
            <v>Horst Kloss</v>
          </cell>
          <cell r="D64" t="str">
            <v>Accounting Manager</v>
          </cell>
          <cell r="E64" t="str">
            <v>Taucherstraße 10</v>
          </cell>
          <cell r="F64" t="str">
            <v>Cunewalde</v>
          </cell>
          <cell r="H64" t="str">
            <v>01307</v>
          </cell>
          <cell r="I64" t="str">
            <v>Germany</v>
          </cell>
          <cell r="J64" t="str">
            <v>0372-035188</v>
          </cell>
        </row>
        <row r="65">
          <cell r="A65" t="str">
            <v>RANCH</v>
          </cell>
          <cell r="B65" t="str">
            <v>Rancho grande</v>
          </cell>
          <cell r="C65" t="str">
            <v>Sergio Gutiérrez</v>
          </cell>
          <cell r="D65" t="str">
            <v>Sales Representative</v>
          </cell>
          <cell r="E65" t="str">
            <v>Av. del Libertador 900</v>
          </cell>
          <cell r="F65" t="str">
            <v>Buenos Aires</v>
          </cell>
          <cell r="H65" t="str">
            <v>1010</v>
          </cell>
          <cell r="I65" t="str">
            <v>Argentina</v>
          </cell>
          <cell r="J65" t="str">
            <v>(1) 123-5555</v>
          </cell>
          <cell r="K65" t="str">
            <v>(1) 123-5556</v>
          </cell>
        </row>
        <row r="66">
          <cell r="A66" t="str">
            <v>RATTC</v>
          </cell>
          <cell r="B66" t="str">
            <v>Rattlesnake Canyon Grocery</v>
          </cell>
          <cell r="C66" t="str">
            <v>Paula Wilson</v>
          </cell>
          <cell r="D66" t="str">
            <v>Assistant Sales Representative</v>
          </cell>
          <cell r="E66" t="str">
            <v>2817 Milton Dr.</v>
          </cell>
          <cell r="F66" t="str">
            <v>Albuquerque</v>
          </cell>
          <cell r="G66" t="str">
            <v>NM</v>
          </cell>
          <cell r="H66" t="str">
            <v>87110</v>
          </cell>
          <cell r="I66" t="str">
            <v>USA</v>
          </cell>
          <cell r="J66" t="str">
            <v>(505) 555-5939</v>
          </cell>
          <cell r="K66" t="str">
            <v>(505) 555-3620</v>
          </cell>
        </row>
        <row r="67">
          <cell r="A67" t="str">
            <v>REGGC</v>
          </cell>
          <cell r="B67" t="str">
            <v>Reggiani Caseifici</v>
          </cell>
          <cell r="C67" t="str">
            <v>Maurizio Moroni</v>
          </cell>
          <cell r="D67" t="str">
            <v>Sales Associate</v>
          </cell>
          <cell r="E67" t="str">
            <v>Strada Provinciale 124</v>
          </cell>
          <cell r="F67" t="str">
            <v>Reggio Emilia</v>
          </cell>
          <cell r="H67" t="str">
            <v>42100</v>
          </cell>
          <cell r="I67" t="str">
            <v>Italy</v>
          </cell>
          <cell r="J67" t="str">
            <v>0522-556721</v>
          </cell>
          <cell r="K67" t="str">
            <v>0522-556722</v>
          </cell>
        </row>
        <row r="68">
          <cell r="A68" t="str">
            <v>RICAR</v>
          </cell>
          <cell r="B68" t="str">
            <v>Ricardo Adocicados</v>
          </cell>
          <cell r="C68" t="str">
            <v>Janete Limeira</v>
          </cell>
          <cell r="D68" t="str">
            <v>Assistant Sales Agent</v>
          </cell>
          <cell r="E68" t="str">
            <v>Av. Copacabana, 267</v>
          </cell>
          <cell r="F68" t="str">
            <v>Rio de Janeiro</v>
          </cell>
          <cell r="G68" t="str">
            <v>RJ</v>
          </cell>
          <cell r="H68" t="str">
            <v>02389-890</v>
          </cell>
          <cell r="I68" t="str">
            <v>Brazil</v>
          </cell>
          <cell r="J68" t="str">
            <v>(21) 555-3412</v>
          </cell>
        </row>
        <row r="69">
          <cell r="A69" t="str">
            <v>RICSU</v>
          </cell>
          <cell r="B69" t="str">
            <v>Richter Supermarkt</v>
          </cell>
          <cell r="C69" t="str">
            <v>Michael Holz</v>
          </cell>
          <cell r="D69" t="str">
            <v>Sales Manager</v>
          </cell>
          <cell r="E69" t="str">
            <v>Grenzacherweg 237</v>
          </cell>
          <cell r="F69" t="str">
            <v>Genève</v>
          </cell>
          <cell r="H69" t="str">
            <v>1203</v>
          </cell>
          <cell r="I69" t="str">
            <v>Switzerland</v>
          </cell>
          <cell r="J69" t="str">
            <v>0897-034214</v>
          </cell>
        </row>
        <row r="70">
          <cell r="A70" t="str">
            <v>ROMEY</v>
          </cell>
          <cell r="B70" t="str">
            <v>Romero y tomillo</v>
          </cell>
          <cell r="C70" t="str">
            <v>Alejandra Camino</v>
          </cell>
          <cell r="D70" t="str">
            <v>Accounting Manager</v>
          </cell>
          <cell r="E70" t="str">
            <v>Gran Vía, 1</v>
          </cell>
          <cell r="F70" t="str">
            <v>Madrid</v>
          </cell>
          <cell r="H70" t="str">
            <v>28001</v>
          </cell>
          <cell r="I70" t="str">
            <v>Spain</v>
          </cell>
          <cell r="J70" t="str">
            <v>(91) 745 6200</v>
          </cell>
          <cell r="K70" t="str">
            <v>(91) 745 6210</v>
          </cell>
        </row>
        <row r="71">
          <cell r="A71" t="str">
            <v>SANTG</v>
          </cell>
          <cell r="B71" t="str">
            <v>Santé Gourmet</v>
          </cell>
          <cell r="C71" t="str">
            <v>Jonas Bergulfsen</v>
          </cell>
          <cell r="D71" t="str">
            <v>Owner</v>
          </cell>
          <cell r="E71" t="str">
            <v>Erling Skakkes gate 78</v>
          </cell>
          <cell r="F71" t="str">
            <v>Stavern</v>
          </cell>
          <cell r="H71" t="str">
            <v>4110</v>
          </cell>
          <cell r="I71" t="str">
            <v>Norway</v>
          </cell>
          <cell r="J71" t="str">
            <v>07-98 92 35</v>
          </cell>
          <cell r="K71" t="str">
            <v>07-98 92 47</v>
          </cell>
        </row>
        <row r="72">
          <cell r="A72" t="str">
            <v>SAVEA</v>
          </cell>
          <cell r="B72" t="str">
            <v>Save-a-lot Markets</v>
          </cell>
          <cell r="C72" t="str">
            <v>Jose Pavarotti</v>
          </cell>
          <cell r="D72" t="str">
            <v>Sales Representative</v>
          </cell>
          <cell r="E72" t="str">
            <v>187 Suffolk Ln.</v>
          </cell>
          <cell r="F72" t="str">
            <v>Boise</v>
          </cell>
          <cell r="G72" t="str">
            <v>ID</v>
          </cell>
          <cell r="H72" t="str">
            <v>83720</v>
          </cell>
          <cell r="I72" t="str">
            <v>USA</v>
          </cell>
          <cell r="J72" t="str">
            <v>(208) 555-8097</v>
          </cell>
        </row>
        <row r="73">
          <cell r="A73" t="str">
            <v>SEVES</v>
          </cell>
          <cell r="B73" t="str">
            <v>Seven Seas Imports</v>
          </cell>
          <cell r="C73" t="str">
            <v>Hari Kumar</v>
          </cell>
          <cell r="D73" t="str">
            <v>Sales Manager</v>
          </cell>
          <cell r="E73" t="str">
            <v>90 Wadhurst Rd.</v>
          </cell>
          <cell r="F73" t="str">
            <v>London</v>
          </cell>
          <cell r="H73" t="str">
            <v>OX15 4NB</v>
          </cell>
          <cell r="I73" t="str">
            <v>UK</v>
          </cell>
          <cell r="J73" t="str">
            <v>(171) 555-1717</v>
          </cell>
          <cell r="K73" t="str">
            <v>(171) 555-5646</v>
          </cell>
        </row>
        <row r="74">
          <cell r="A74" t="str">
            <v>SIMOB</v>
          </cell>
          <cell r="B74" t="str">
            <v>Simons bistro</v>
          </cell>
          <cell r="C74" t="str">
            <v>Jytte Petersen</v>
          </cell>
          <cell r="D74" t="str">
            <v>Owner</v>
          </cell>
          <cell r="E74" t="str">
            <v>Vinbæltet 34</v>
          </cell>
          <cell r="F74" t="str">
            <v>Kobenhavn</v>
          </cell>
          <cell r="H74" t="str">
            <v>1734</v>
          </cell>
          <cell r="I74" t="str">
            <v>Denmark</v>
          </cell>
          <cell r="J74" t="str">
            <v>31 12 34 56</v>
          </cell>
          <cell r="K74" t="str">
            <v>31 13 35 57</v>
          </cell>
        </row>
        <row r="75">
          <cell r="A75" t="str">
            <v>SPECD</v>
          </cell>
          <cell r="B75" t="str">
            <v>Spécialités du monde</v>
          </cell>
          <cell r="C75" t="str">
            <v>Dominique Perrier</v>
          </cell>
          <cell r="D75" t="str">
            <v>Marketing Manager</v>
          </cell>
          <cell r="E75" t="str">
            <v>25, rue Lauriston</v>
          </cell>
          <cell r="F75" t="str">
            <v>Paris</v>
          </cell>
          <cell r="H75" t="str">
            <v>75016</v>
          </cell>
          <cell r="I75" t="str">
            <v>France</v>
          </cell>
          <cell r="J75" t="str">
            <v>(1) 47.55.60.10</v>
          </cell>
          <cell r="K75" t="str">
            <v>(1) 47.55.60.20</v>
          </cell>
        </row>
        <row r="76">
          <cell r="A76" t="str">
            <v>SPLIR</v>
          </cell>
          <cell r="B76" t="str">
            <v>Split Rail Beer &amp; Ale</v>
          </cell>
          <cell r="C76" t="str">
            <v>Art Braunschweiger</v>
          </cell>
          <cell r="D76" t="str">
            <v>Sales Manager</v>
          </cell>
          <cell r="E76" t="str">
            <v>P.O. Box 555</v>
          </cell>
          <cell r="F76" t="str">
            <v>Lander</v>
          </cell>
          <cell r="G76" t="str">
            <v>WY</v>
          </cell>
          <cell r="H76" t="str">
            <v>82520</v>
          </cell>
          <cell r="I76" t="str">
            <v>USA</v>
          </cell>
          <cell r="J76" t="str">
            <v>(307) 555-4680</v>
          </cell>
          <cell r="K76" t="str">
            <v>(307) 555-6525</v>
          </cell>
        </row>
        <row r="77">
          <cell r="A77" t="str">
            <v>SUPRD</v>
          </cell>
          <cell r="B77" t="str">
            <v>Suprêmes délices</v>
          </cell>
          <cell r="C77" t="str">
            <v>Pascale Cartrain</v>
          </cell>
          <cell r="D77" t="str">
            <v>Accounting Manager</v>
          </cell>
          <cell r="E77" t="str">
            <v>Boulevard Tirou, 255</v>
          </cell>
          <cell r="F77" t="str">
            <v>Charleroi</v>
          </cell>
          <cell r="H77" t="str">
            <v>B-6000</v>
          </cell>
          <cell r="I77" t="str">
            <v>Belgium</v>
          </cell>
          <cell r="J77" t="str">
            <v>(071) 23 67 22 20</v>
          </cell>
          <cell r="K77" t="str">
            <v>(071) 23 67 22 21</v>
          </cell>
        </row>
        <row r="78">
          <cell r="A78" t="str">
            <v>THEBI</v>
          </cell>
          <cell r="B78" t="str">
            <v>The Big Cheese</v>
          </cell>
          <cell r="C78" t="str">
            <v>Liz Nixon</v>
          </cell>
          <cell r="D78" t="str">
            <v>Marketing Manager</v>
          </cell>
          <cell r="E78" t="str">
            <v>89 Jefferson Way Suite 2</v>
          </cell>
          <cell r="F78" t="str">
            <v>Portland</v>
          </cell>
          <cell r="G78" t="str">
            <v>OR</v>
          </cell>
          <cell r="H78" t="str">
            <v>97201</v>
          </cell>
          <cell r="I78" t="str">
            <v>USA</v>
          </cell>
          <cell r="J78" t="str">
            <v>(503) 555-3612</v>
          </cell>
        </row>
        <row r="79">
          <cell r="A79" t="str">
            <v>THECR</v>
          </cell>
          <cell r="B79" t="str">
            <v>The Cracker Box</v>
          </cell>
          <cell r="C79" t="str">
            <v>Liu Wong</v>
          </cell>
          <cell r="D79" t="str">
            <v>Marketing Assistant</v>
          </cell>
          <cell r="E79" t="str">
            <v>55 Grizzly Peak Rd.</v>
          </cell>
          <cell r="F79" t="str">
            <v>Butte</v>
          </cell>
          <cell r="G79" t="str">
            <v>MT</v>
          </cell>
          <cell r="H79" t="str">
            <v>59801</v>
          </cell>
          <cell r="I79" t="str">
            <v>USA</v>
          </cell>
          <cell r="J79" t="str">
            <v>(406) 555-5834</v>
          </cell>
          <cell r="K79" t="str">
            <v>(406) 555-8083</v>
          </cell>
        </row>
        <row r="80">
          <cell r="A80" t="str">
            <v>TOMSP</v>
          </cell>
          <cell r="B80" t="str">
            <v>Toms Spezialitäten</v>
          </cell>
          <cell r="C80" t="str">
            <v>Karin Josephs</v>
          </cell>
          <cell r="D80" t="str">
            <v>Marketing Manager</v>
          </cell>
          <cell r="E80" t="str">
            <v>Luisenstr. 48</v>
          </cell>
          <cell r="F80" t="str">
            <v>Münster</v>
          </cell>
          <cell r="H80" t="str">
            <v>44087</v>
          </cell>
          <cell r="I80" t="str">
            <v>Germany</v>
          </cell>
          <cell r="J80" t="str">
            <v>0251-031259</v>
          </cell>
          <cell r="K80" t="str">
            <v>0251-035695</v>
          </cell>
        </row>
        <row r="81">
          <cell r="A81" t="str">
            <v>TORTU</v>
          </cell>
          <cell r="B81" t="str">
            <v>Tortuga Restaurante</v>
          </cell>
          <cell r="C81" t="str">
            <v>Miguel Angel Paolino</v>
          </cell>
          <cell r="D81" t="str">
            <v>Owner</v>
          </cell>
          <cell r="E81" t="str">
            <v>Avda. Azteca 123</v>
          </cell>
          <cell r="F81" t="str">
            <v>México D.F.</v>
          </cell>
          <cell r="H81" t="str">
            <v>05033</v>
          </cell>
          <cell r="I81" t="str">
            <v>Mexico</v>
          </cell>
          <cell r="J81" t="str">
            <v>(5) 555-2933</v>
          </cell>
        </row>
        <row r="82">
          <cell r="A82" t="str">
            <v>TRADH</v>
          </cell>
          <cell r="B82" t="str">
            <v>Tradição Hipermercados</v>
          </cell>
          <cell r="C82" t="str">
            <v>Anabela Domingues</v>
          </cell>
          <cell r="D82" t="str">
            <v>Sales Representative</v>
          </cell>
          <cell r="E82" t="str">
            <v>Av. Inês de Castro, 414</v>
          </cell>
          <cell r="F82" t="str">
            <v>Sao Paulo</v>
          </cell>
          <cell r="G82" t="str">
            <v>SP</v>
          </cell>
          <cell r="H82" t="str">
            <v>05634-030</v>
          </cell>
          <cell r="I82" t="str">
            <v>Brazil</v>
          </cell>
          <cell r="J82" t="str">
            <v>(11) 555-2167</v>
          </cell>
          <cell r="K82" t="str">
            <v>(11) 555-2168</v>
          </cell>
        </row>
        <row r="83">
          <cell r="A83" t="str">
            <v>TRAIH</v>
          </cell>
          <cell r="B83" t="str">
            <v>Trail's Head Gourmet Provisioners</v>
          </cell>
          <cell r="C83" t="str">
            <v>Helvetius Nagy</v>
          </cell>
          <cell r="D83" t="str">
            <v>Sales Associate</v>
          </cell>
          <cell r="E83" t="str">
            <v>722 DaVinci Blvd.</v>
          </cell>
          <cell r="F83" t="str">
            <v>Kirkland</v>
          </cell>
          <cell r="G83" t="str">
            <v>WA</v>
          </cell>
          <cell r="H83" t="str">
            <v>98034</v>
          </cell>
          <cell r="I83" t="str">
            <v>USA</v>
          </cell>
          <cell r="J83" t="str">
            <v>(206) 555-8257</v>
          </cell>
          <cell r="K83" t="str">
            <v>(206) 555-2174</v>
          </cell>
        </row>
        <row r="84">
          <cell r="A84" t="str">
            <v>VAFFE</v>
          </cell>
          <cell r="B84" t="str">
            <v>Vaffeljernet</v>
          </cell>
          <cell r="C84" t="str">
            <v>Palle Ibsen</v>
          </cell>
          <cell r="D84" t="str">
            <v>Sales Manager</v>
          </cell>
          <cell r="E84" t="str">
            <v>Smagsloget 45</v>
          </cell>
          <cell r="F84" t="str">
            <v>Århus</v>
          </cell>
          <cell r="H84" t="str">
            <v>8200</v>
          </cell>
          <cell r="I84" t="str">
            <v>Denmark</v>
          </cell>
          <cell r="J84" t="str">
            <v>86 21 32 43</v>
          </cell>
          <cell r="K84" t="str">
            <v>86 22 33 44</v>
          </cell>
        </row>
        <row r="85">
          <cell r="A85" t="str">
            <v>VICTE</v>
          </cell>
          <cell r="B85" t="str">
            <v>Victuailles en stock</v>
          </cell>
          <cell r="C85" t="str">
            <v>Mary Saveley</v>
          </cell>
          <cell r="D85" t="str">
            <v>Sales Agent</v>
          </cell>
          <cell r="E85" t="str">
            <v>2, rue du Commerce</v>
          </cell>
          <cell r="F85" t="str">
            <v>Lyon</v>
          </cell>
          <cell r="H85" t="str">
            <v>69004</v>
          </cell>
          <cell r="I85" t="str">
            <v>France</v>
          </cell>
          <cell r="J85" t="str">
            <v>78.32.54.86</v>
          </cell>
          <cell r="K85" t="str">
            <v>78.32.54.87</v>
          </cell>
        </row>
        <row r="86">
          <cell r="A86" t="str">
            <v>VINET</v>
          </cell>
          <cell r="B86" t="str">
            <v>Vins et alcools Chevalier</v>
          </cell>
          <cell r="C86" t="str">
            <v>Paul Henriot</v>
          </cell>
          <cell r="D86" t="str">
            <v>Accounting Manager</v>
          </cell>
          <cell r="E86" t="str">
            <v>59 rue de l'Abbaye</v>
          </cell>
          <cell r="F86" t="str">
            <v>Reims</v>
          </cell>
          <cell r="H86" t="str">
            <v>51100</v>
          </cell>
          <cell r="I86" t="str">
            <v>France</v>
          </cell>
          <cell r="J86" t="str">
            <v>26.47.15.10</v>
          </cell>
          <cell r="K86" t="str">
            <v>26.47.15.11</v>
          </cell>
        </row>
        <row r="87">
          <cell r="A87" t="str">
            <v>WANDK</v>
          </cell>
          <cell r="B87" t="str">
            <v>Die Wandernde Kuh</v>
          </cell>
          <cell r="C87" t="str">
            <v>Rita Müller</v>
          </cell>
          <cell r="D87" t="str">
            <v>Sales Representative</v>
          </cell>
          <cell r="E87" t="str">
            <v>Adenauerallee 900</v>
          </cell>
          <cell r="F87" t="str">
            <v>Stuttgart</v>
          </cell>
          <cell r="H87" t="str">
            <v>70563</v>
          </cell>
          <cell r="I87" t="str">
            <v>Germany</v>
          </cell>
          <cell r="J87" t="str">
            <v>0711-020361</v>
          </cell>
          <cell r="K87" t="str">
            <v>0711-035428</v>
          </cell>
        </row>
        <row r="88">
          <cell r="A88" t="str">
            <v>WARTH</v>
          </cell>
          <cell r="B88" t="str">
            <v>Wartian Herkku</v>
          </cell>
          <cell r="C88" t="str">
            <v>Pirkko Koskitalo</v>
          </cell>
          <cell r="D88" t="str">
            <v>Accounting Manager</v>
          </cell>
          <cell r="E88" t="str">
            <v>Torikatu 38</v>
          </cell>
          <cell r="F88" t="str">
            <v>Oulu</v>
          </cell>
          <cell r="H88" t="str">
            <v>90110</v>
          </cell>
          <cell r="I88" t="str">
            <v>Finland</v>
          </cell>
          <cell r="J88" t="str">
            <v>981-443655</v>
          </cell>
          <cell r="K88" t="str">
            <v>981-443655</v>
          </cell>
        </row>
        <row r="89">
          <cell r="A89" t="str">
            <v>WELLI</v>
          </cell>
          <cell r="B89" t="str">
            <v>Wellington Importadora</v>
          </cell>
          <cell r="C89" t="str">
            <v>Paula Parente</v>
          </cell>
          <cell r="D89" t="str">
            <v>Sales Manager</v>
          </cell>
          <cell r="E89" t="str">
            <v>Rua do Mercado, 12</v>
          </cell>
          <cell r="F89" t="str">
            <v>Resende</v>
          </cell>
          <cell r="G89" t="str">
            <v>SP</v>
          </cell>
          <cell r="H89" t="str">
            <v>08737-363</v>
          </cell>
          <cell r="I89" t="str">
            <v>Brazil</v>
          </cell>
          <cell r="J89" t="str">
            <v>(14) 555-8122</v>
          </cell>
        </row>
        <row r="90">
          <cell r="A90" t="str">
            <v>WHITC</v>
          </cell>
          <cell r="B90" t="str">
            <v>White Clover Markets</v>
          </cell>
          <cell r="C90" t="str">
            <v>Karl Jablonski</v>
          </cell>
          <cell r="D90" t="str">
            <v>Owner</v>
          </cell>
          <cell r="E90" t="str">
            <v>305 - 14th Ave. S. Suite 3B</v>
          </cell>
          <cell r="F90" t="str">
            <v>Seattle</v>
          </cell>
          <cell r="G90" t="str">
            <v>WA</v>
          </cell>
          <cell r="H90" t="str">
            <v>98128</v>
          </cell>
          <cell r="I90" t="str">
            <v>USA</v>
          </cell>
          <cell r="J90" t="str">
            <v>(206) 555-4112</v>
          </cell>
          <cell r="K90" t="str">
            <v>(206) 555-4115</v>
          </cell>
        </row>
        <row r="91">
          <cell r="A91" t="str">
            <v>WILMK</v>
          </cell>
          <cell r="B91" t="str">
            <v>Wilman Kala</v>
          </cell>
          <cell r="C91" t="str">
            <v>Matti Karttunen</v>
          </cell>
          <cell r="D91" t="str">
            <v>Owner/Marketing Assistant</v>
          </cell>
          <cell r="E91" t="str">
            <v>Keskuskatu 45</v>
          </cell>
          <cell r="F91" t="str">
            <v>Helsinki</v>
          </cell>
          <cell r="H91" t="str">
            <v>21240</v>
          </cell>
          <cell r="I91" t="str">
            <v>Finland</v>
          </cell>
          <cell r="J91" t="str">
            <v>90-224 8858</v>
          </cell>
          <cell r="K91" t="str">
            <v>90-224 8858</v>
          </cell>
        </row>
        <row r="92">
          <cell r="A92" t="str">
            <v>WOLZA</v>
          </cell>
          <cell r="B92" t="str">
            <v>Wolski  Zajazd</v>
          </cell>
          <cell r="C92" t="str">
            <v>Zbyszek Piestrzeniewicz</v>
          </cell>
          <cell r="D92" t="str">
            <v>Owner</v>
          </cell>
          <cell r="E92" t="str">
            <v>ul. Filtrowa 68</v>
          </cell>
          <cell r="F92" t="str">
            <v>Warszawa</v>
          </cell>
          <cell r="H92" t="str">
            <v>01-012</v>
          </cell>
          <cell r="I92" t="str">
            <v>Poland</v>
          </cell>
          <cell r="J92" t="str">
            <v>(26) 642-7012</v>
          </cell>
          <cell r="K92" t="str">
            <v>(26) 642-7012</v>
          </cell>
        </row>
      </sheetData>
      <sheetData sheetId="3">
        <row r="2">
          <cell r="A2">
            <v>1</v>
          </cell>
          <cell r="B2" t="str">
            <v>06897</v>
          </cell>
        </row>
        <row r="3">
          <cell r="A3">
            <v>1</v>
          </cell>
          <cell r="B3" t="str">
            <v>19713</v>
          </cell>
        </row>
        <row r="4">
          <cell r="A4">
            <v>2</v>
          </cell>
          <cell r="B4" t="str">
            <v>01581</v>
          </cell>
        </row>
        <row r="5">
          <cell r="A5">
            <v>2</v>
          </cell>
          <cell r="B5" t="str">
            <v>01730</v>
          </cell>
        </row>
        <row r="6">
          <cell r="A6">
            <v>2</v>
          </cell>
          <cell r="B6" t="str">
            <v>01833</v>
          </cell>
        </row>
        <row r="7">
          <cell r="A7">
            <v>2</v>
          </cell>
          <cell r="B7" t="str">
            <v>02116</v>
          </cell>
        </row>
        <row r="8">
          <cell r="A8">
            <v>2</v>
          </cell>
          <cell r="B8" t="str">
            <v>02139</v>
          </cell>
        </row>
        <row r="9">
          <cell r="A9">
            <v>2</v>
          </cell>
          <cell r="B9" t="str">
            <v>02184</v>
          </cell>
        </row>
        <row r="10">
          <cell r="A10">
            <v>2</v>
          </cell>
          <cell r="B10" t="str">
            <v>40222</v>
          </cell>
        </row>
        <row r="11">
          <cell r="A11">
            <v>3</v>
          </cell>
          <cell r="B11" t="str">
            <v>30346</v>
          </cell>
        </row>
        <row r="12">
          <cell r="A12">
            <v>3</v>
          </cell>
          <cell r="B12" t="str">
            <v>31406</v>
          </cell>
        </row>
        <row r="13">
          <cell r="A13">
            <v>3</v>
          </cell>
          <cell r="B13" t="str">
            <v>32859</v>
          </cell>
        </row>
        <row r="14">
          <cell r="A14">
            <v>3</v>
          </cell>
          <cell r="B14" t="str">
            <v>33607</v>
          </cell>
        </row>
        <row r="15">
          <cell r="A15">
            <v>4</v>
          </cell>
          <cell r="B15" t="str">
            <v>20852</v>
          </cell>
        </row>
        <row r="16">
          <cell r="A16">
            <v>4</v>
          </cell>
          <cell r="B16" t="str">
            <v>27403</v>
          </cell>
        </row>
        <row r="17">
          <cell r="A17">
            <v>4</v>
          </cell>
          <cell r="B17" t="str">
            <v>27511</v>
          </cell>
        </row>
        <row r="18">
          <cell r="A18">
            <v>5</v>
          </cell>
          <cell r="B18" t="str">
            <v>02903</v>
          </cell>
        </row>
        <row r="19">
          <cell r="A19">
            <v>5</v>
          </cell>
          <cell r="B19" t="str">
            <v>07960</v>
          </cell>
        </row>
        <row r="20">
          <cell r="A20">
            <v>5</v>
          </cell>
          <cell r="B20" t="str">
            <v>08837</v>
          </cell>
        </row>
        <row r="21">
          <cell r="A21">
            <v>5</v>
          </cell>
          <cell r="B21" t="str">
            <v>10019</v>
          </cell>
        </row>
        <row r="22">
          <cell r="A22">
            <v>5</v>
          </cell>
          <cell r="B22" t="str">
            <v>10038</v>
          </cell>
        </row>
        <row r="23">
          <cell r="A23">
            <v>5</v>
          </cell>
          <cell r="B23" t="str">
            <v>11747</v>
          </cell>
        </row>
        <row r="24">
          <cell r="A24">
            <v>5</v>
          </cell>
          <cell r="B24" t="str">
            <v>14450</v>
          </cell>
        </row>
        <row r="25">
          <cell r="A25">
            <v>6</v>
          </cell>
          <cell r="B25" t="str">
            <v>85014</v>
          </cell>
        </row>
        <row r="26">
          <cell r="A26">
            <v>6</v>
          </cell>
          <cell r="B26" t="str">
            <v>85251</v>
          </cell>
        </row>
        <row r="27">
          <cell r="A27">
            <v>6</v>
          </cell>
          <cell r="B27" t="str">
            <v>98004</v>
          </cell>
        </row>
        <row r="28">
          <cell r="A28">
            <v>6</v>
          </cell>
          <cell r="B28" t="str">
            <v>98052</v>
          </cell>
        </row>
        <row r="29">
          <cell r="A29">
            <v>6</v>
          </cell>
          <cell r="B29" t="str">
            <v>98104</v>
          </cell>
        </row>
        <row r="30">
          <cell r="A30">
            <v>7</v>
          </cell>
          <cell r="B30" t="str">
            <v>60179</v>
          </cell>
        </row>
        <row r="31">
          <cell r="A31">
            <v>7</v>
          </cell>
          <cell r="B31" t="str">
            <v>60601</v>
          </cell>
        </row>
        <row r="32">
          <cell r="A32">
            <v>7</v>
          </cell>
          <cell r="B32" t="str">
            <v>80202</v>
          </cell>
        </row>
        <row r="33">
          <cell r="A33">
            <v>7</v>
          </cell>
          <cell r="B33" t="str">
            <v>80909</v>
          </cell>
        </row>
        <row r="34">
          <cell r="A34">
            <v>7</v>
          </cell>
          <cell r="B34" t="str">
            <v>90405</v>
          </cell>
        </row>
        <row r="35">
          <cell r="A35">
            <v>7</v>
          </cell>
          <cell r="B35" t="str">
            <v>94025</v>
          </cell>
        </row>
        <row r="36">
          <cell r="A36">
            <v>7</v>
          </cell>
          <cell r="B36" t="str">
            <v>94105</v>
          </cell>
        </row>
        <row r="37">
          <cell r="A37">
            <v>7</v>
          </cell>
          <cell r="B37" t="str">
            <v>95008</v>
          </cell>
        </row>
        <row r="38">
          <cell r="A38">
            <v>7</v>
          </cell>
          <cell r="B38" t="str">
            <v>95054</v>
          </cell>
        </row>
        <row r="39">
          <cell r="A39">
            <v>7</v>
          </cell>
          <cell r="B39" t="str">
            <v>95060</v>
          </cell>
        </row>
        <row r="40">
          <cell r="A40">
            <v>8</v>
          </cell>
          <cell r="B40" t="str">
            <v>19428</v>
          </cell>
        </row>
        <row r="41">
          <cell r="A41">
            <v>8</v>
          </cell>
          <cell r="B41" t="str">
            <v>44122</v>
          </cell>
        </row>
        <row r="42">
          <cell r="A42">
            <v>8</v>
          </cell>
          <cell r="B42" t="str">
            <v>45839</v>
          </cell>
        </row>
        <row r="43">
          <cell r="A43">
            <v>8</v>
          </cell>
          <cell r="B43" t="str">
            <v>53404</v>
          </cell>
        </row>
        <row r="44">
          <cell r="A44">
            <v>9</v>
          </cell>
          <cell r="B44" t="str">
            <v>03049</v>
          </cell>
        </row>
        <row r="45">
          <cell r="A45">
            <v>9</v>
          </cell>
          <cell r="B45" t="str">
            <v>03801</v>
          </cell>
        </row>
        <row r="46">
          <cell r="A46">
            <v>9</v>
          </cell>
          <cell r="B46" t="str">
            <v>48075</v>
          </cell>
        </row>
        <row r="47">
          <cell r="A47">
            <v>9</v>
          </cell>
          <cell r="B47" t="str">
            <v>48084</v>
          </cell>
        </row>
        <row r="48">
          <cell r="A48">
            <v>9</v>
          </cell>
          <cell r="B48" t="str">
            <v>48304</v>
          </cell>
        </row>
        <row r="49">
          <cell r="A49">
            <v>9</v>
          </cell>
          <cell r="B49" t="str">
            <v>55113</v>
          </cell>
        </row>
        <row r="50">
          <cell r="A50">
            <v>9</v>
          </cell>
          <cell r="B50" t="str">
            <v>55439</v>
          </cell>
        </row>
      </sheetData>
      <sheetData sheetId="4">
        <row r="1">
          <cell r="A1" t="str">
            <v>OrderID</v>
          </cell>
          <cell r="B1" t="str">
            <v>ProductID</v>
          </cell>
          <cell r="C1" t="str">
            <v>UnitPrice</v>
          </cell>
          <cell r="D1" t="str">
            <v>Quantity</v>
          </cell>
          <cell r="E1" t="str">
            <v>Discount</v>
          </cell>
          <cell r="F1" t="str">
            <v>Sale</v>
          </cell>
        </row>
        <row r="2">
          <cell r="A2">
            <v>10248</v>
          </cell>
          <cell r="B2">
            <v>11</v>
          </cell>
          <cell r="C2">
            <v>14</v>
          </cell>
          <cell r="D2">
            <v>12</v>
          </cell>
          <cell r="E2">
            <v>0</v>
          </cell>
          <cell r="F2">
            <v>168</v>
          </cell>
        </row>
        <row r="3">
          <cell r="A3">
            <v>10248</v>
          </cell>
          <cell r="B3">
            <v>42</v>
          </cell>
          <cell r="C3">
            <v>9.8000000000000007</v>
          </cell>
          <cell r="D3">
            <v>10</v>
          </cell>
          <cell r="E3">
            <v>0</v>
          </cell>
          <cell r="F3">
            <v>98</v>
          </cell>
        </row>
        <row r="4">
          <cell r="A4">
            <v>10248</v>
          </cell>
          <cell r="B4">
            <v>72</v>
          </cell>
          <cell r="C4">
            <v>34.799999999999997</v>
          </cell>
          <cell r="D4">
            <v>5</v>
          </cell>
          <cell r="E4">
            <v>0</v>
          </cell>
          <cell r="F4">
            <v>174</v>
          </cell>
        </row>
        <row r="5">
          <cell r="A5">
            <v>10249</v>
          </cell>
          <cell r="B5">
            <v>14</v>
          </cell>
          <cell r="C5">
            <v>18.600000000000001</v>
          </cell>
          <cell r="D5">
            <v>9</v>
          </cell>
          <cell r="E5">
            <v>0</v>
          </cell>
          <cell r="F5">
            <v>167.4</v>
          </cell>
        </row>
        <row r="6">
          <cell r="A6">
            <v>10249</v>
          </cell>
          <cell r="B6">
            <v>51</v>
          </cell>
          <cell r="C6">
            <v>42.4</v>
          </cell>
          <cell r="D6">
            <v>40</v>
          </cell>
          <cell r="E6">
            <v>0</v>
          </cell>
          <cell r="F6">
            <v>1696</v>
          </cell>
        </row>
        <row r="7">
          <cell r="A7">
            <v>10250</v>
          </cell>
          <cell r="B7">
            <v>41</v>
          </cell>
          <cell r="C7">
            <v>7.7</v>
          </cell>
          <cell r="D7">
            <v>10</v>
          </cell>
          <cell r="E7">
            <v>0</v>
          </cell>
          <cell r="F7">
            <v>77</v>
          </cell>
        </row>
        <row r="8">
          <cell r="A8">
            <v>10250</v>
          </cell>
          <cell r="B8">
            <v>51</v>
          </cell>
          <cell r="C8">
            <v>42.4</v>
          </cell>
          <cell r="D8">
            <v>35</v>
          </cell>
          <cell r="E8">
            <v>0.15000000596046448</v>
          </cell>
          <cell r="F8">
            <v>1483.8499999940395</v>
          </cell>
        </row>
        <row r="9">
          <cell r="A9">
            <v>10250</v>
          </cell>
          <cell r="B9">
            <v>65</v>
          </cell>
          <cell r="C9">
            <v>16.8</v>
          </cell>
          <cell r="D9">
            <v>15</v>
          </cell>
          <cell r="E9">
            <v>0.15000000596046448</v>
          </cell>
          <cell r="F9">
            <v>251.84999999403954</v>
          </cell>
        </row>
        <row r="10">
          <cell r="A10">
            <v>10251</v>
          </cell>
          <cell r="B10">
            <v>22</v>
          </cell>
          <cell r="C10">
            <v>16.8</v>
          </cell>
          <cell r="D10">
            <v>6</v>
          </cell>
          <cell r="E10">
            <v>5.000000074505806E-2</v>
          </cell>
          <cell r="F10">
            <v>100.74999999925495</v>
          </cell>
        </row>
        <row r="11">
          <cell r="A11">
            <v>10251</v>
          </cell>
          <cell r="B11">
            <v>57</v>
          </cell>
          <cell r="C11">
            <v>15.6</v>
          </cell>
          <cell r="D11">
            <v>15</v>
          </cell>
          <cell r="E11">
            <v>5.000000074505806E-2</v>
          </cell>
          <cell r="F11">
            <v>233.94999999925494</v>
          </cell>
        </row>
        <row r="12">
          <cell r="A12">
            <v>10251</v>
          </cell>
          <cell r="B12">
            <v>65</v>
          </cell>
          <cell r="C12">
            <v>16.8</v>
          </cell>
          <cell r="D12">
            <v>20</v>
          </cell>
          <cell r="E12">
            <v>0</v>
          </cell>
          <cell r="F12">
            <v>336</v>
          </cell>
        </row>
        <row r="13">
          <cell r="A13">
            <v>10252</v>
          </cell>
          <cell r="B13">
            <v>20</v>
          </cell>
          <cell r="C13">
            <v>64.8</v>
          </cell>
          <cell r="D13">
            <v>40</v>
          </cell>
          <cell r="E13">
            <v>5.000000074505806E-2</v>
          </cell>
          <cell r="F13">
            <v>2591.9499999992549</v>
          </cell>
        </row>
        <row r="14">
          <cell r="A14">
            <v>10252</v>
          </cell>
          <cell r="B14">
            <v>33</v>
          </cell>
          <cell r="C14">
            <v>2</v>
          </cell>
          <cell r="D14">
            <v>25</v>
          </cell>
          <cell r="E14">
            <v>5.000000074505806E-2</v>
          </cell>
          <cell r="F14">
            <v>49.949999999254942</v>
          </cell>
        </row>
        <row r="15">
          <cell r="A15">
            <v>10252</v>
          </cell>
          <cell r="B15">
            <v>60</v>
          </cell>
          <cell r="C15">
            <v>27.2</v>
          </cell>
          <cell r="D15">
            <v>40</v>
          </cell>
          <cell r="E15">
            <v>0</v>
          </cell>
          <cell r="F15">
            <v>1088</v>
          </cell>
        </row>
        <row r="16">
          <cell r="A16">
            <v>10253</v>
          </cell>
          <cell r="B16">
            <v>31</v>
          </cell>
          <cell r="C16">
            <v>10</v>
          </cell>
          <cell r="D16">
            <v>20</v>
          </cell>
          <cell r="E16">
            <v>0</v>
          </cell>
          <cell r="F16">
            <v>200</v>
          </cell>
        </row>
        <row r="17">
          <cell r="A17">
            <v>10253</v>
          </cell>
          <cell r="B17">
            <v>39</v>
          </cell>
          <cell r="C17">
            <v>14.4</v>
          </cell>
          <cell r="D17">
            <v>42</v>
          </cell>
          <cell r="E17">
            <v>0</v>
          </cell>
          <cell r="F17">
            <v>604.80000000000007</v>
          </cell>
        </row>
        <row r="18">
          <cell r="A18">
            <v>10253</v>
          </cell>
          <cell r="B18">
            <v>49</v>
          </cell>
          <cell r="C18">
            <v>16</v>
          </cell>
          <cell r="D18">
            <v>40</v>
          </cell>
          <cell r="E18">
            <v>0</v>
          </cell>
          <cell r="F18">
            <v>640</v>
          </cell>
        </row>
        <row r="19">
          <cell r="A19">
            <v>10254</v>
          </cell>
          <cell r="B19">
            <v>24</v>
          </cell>
          <cell r="C19">
            <v>3.6</v>
          </cell>
          <cell r="D19">
            <v>15</v>
          </cell>
          <cell r="E19">
            <v>0.15000000596046448</v>
          </cell>
          <cell r="F19">
            <v>53.849999994039536</v>
          </cell>
        </row>
        <row r="20">
          <cell r="A20">
            <v>10254</v>
          </cell>
          <cell r="B20">
            <v>55</v>
          </cell>
          <cell r="C20">
            <v>19.2</v>
          </cell>
          <cell r="D20">
            <v>21</v>
          </cell>
          <cell r="E20">
            <v>0.15000000596046448</v>
          </cell>
          <cell r="F20">
            <v>403.04999999403952</v>
          </cell>
        </row>
        <row r="21">
          <cell r="A21">
            <v>10254</v>
          </cell>
          <cell r="B21">
            <v>74</v>
          </cell>
          <cell r="C21">
            <v>8</v>
          </cell>
          <cell r="D21">
            <v>21</v>
          </cell>
          <cell r="E21">
            <v>0</v>
          </cell>
          <cell r="F21">
            <v>168</v>
          </cell>
        </row>
        <row r="22">
          <cell r="A22">
            <v>10255</v>
          </cell>
          <cell r="B22">
            <v>2</v>
          </cell>
          <cell r="C22">
            <v>15.2</v>
          </cell>
          <cell r="D22">
            <v>20</v>
          </cell>
          <cell r="E22">
            <v>0</v>
          </cell>
          <cell r="F22">
            <v>304</v>
          </cell>
        </row>
        <row r="23">
          <cell r="A23">
            <v>10255</v>
          </cell>
          <cell r="B23">
            <v>16</v>
          </cell>
          <cell r="C23">
            <v>13.9</v>
          </cell>
          <cell r="D23">
            <v>35</v>
          </cell>
          <cell r="E23">
            <v>0</v>
          </cell>
          <cell r="F23">
            <v>486.5</v>
          </cell>
        </row>
        <row r="24">
          <cell r="A24">
            <v>10255</v>
          </cell>
          <cell r="B24">
            <v>36</v>
          </cell>
          <cell r="C24">
            <v>15.2</v>
          </cell>
          <cell r="D24">
            <v>25</v>
          </cell>
          <cell r="E24">
            <v>0</v>
          </cell>
          <cell r="F24">
            <v>380</v>
          </cell>
        </row>
        <row r="25">
          <cell r="A25">
            <v>10255</v>
          </cell>
          <cell r="B25">
            <v>59</v>
          </cell>
          <cell r="C25">
            <v>44</v>
          </cell>
          <cell r="D25">
            <v>30</v>
          </cell>
          <cell r="E25">
            <v>0</v>
          </cell>
          <cell r="F25">
            <v>1320</v>
          </cell>
        </row>
        <row r="26">
          <cell r="A26">
            <v>10256</v>
          </cell>
          <cell r="B26">
            <v>53</v>
          </cell>
          <cell r="C26">
            <v>26.2</v>
          </cell>
          <cell r="D26">
            <v>15</v>
          </cell>
          <cell r="E26">
            <v>0</v>
          </cell>
          <cell r="F26">
            <v>393</v>
          </cell>
        </row>
        <row r="27">
          <cell r="A27">
            <v>10256</v>
          </cell>
          <cell r="B27">
            <v>77</v>
          </cell>
          <cell r="C27">
            <v>10.4</v>
          </cell>
          <cell r="D27">
            <v>12</v>
          </cell>
          <cell r="E27">
            <v>0</v>
          </cell>
          <cell r="F27">
            <v>124.80000000000001</v>
          </cell>
        </row>
        <row r="28">
          <cell r="A28">
            <v>10257</v>
          </cell>
          <cell r="B28">
            <v>27</v>
          </cell>
          <cell r="C28">
            <v>35.1</v>
          </cell>
          <cell r="D28">
            <v>25</v>
          </cell>
          <cell r="E28">
            <v>0</v>
          </cell>
          <cell r="F28">
            <v>877.5</v>
          </cell>
        </row>
        <row r="29">
          <cell r="A29">
            <v>10257</v>
          </cell>
          <cell r="B29">
            <v>39</v>
          </cell>
          <cell r="C29">
            <v>14.4</v>
          </cell>
          <cell r="D29">
            <v>6</v>
          </cell>
          <cell r="E29">
            <v>0</v>
          </cell>
          <cell r="F29">
            <v>86.4</v>
          </cell>
        </row>
        <row r="30">
          <cell r="A30">
            <v>10257</v>
          </cell>
          <cell r="B30">
            <v>77</v>
          </cell>
          <cell r="C30">
            <v>10.4</v>
          </cell>
          <cell r="D30">
            <v>15</v>
          </cell>
          <cell r="E30">
            <v>0</v>
          </cell>
          <cell r="F30">
            <v>156</v>
          </cell>
        </row>
        <row r="31">
          <cell r="A31">
            <v>10258</v>
          </cell>
          <cell r="B31">
            <v>2</v>
          </cell>
          <cell r="C31">
            <v>15.2</v>
          </cell>
          <cell r="D31">
            <v>50</v>
          </cell>
          <cell r="E31">
            <v>0.20000000298023224</v>
          </cell>
          <cell r="F31">
            <v>759.79999999701977</v>
          </cell>
        </row>
        <row r="32">
          <cell r="A32">
            <v>10258</v>
          </cell>
          <cell r="B32">
            <v>5</v>
          </cell>
          <cell r="C32">
            <v>17</v>
          </cell>
          <cell r="D32">
            <v>65</v>
          </cell>
          <cell r="E32">
            <v>0.20000000298023224</v>
          </cell>
          <cell r="F32">
            <v>1104.7999999970198</v>
          </cell>
        </row>
        <row r="33">
          <cell r="A33">
            <v>10258</v>
          </cell>
          <cell r="B33">
            <v>32</v>
          </cell>
          <cell r="C33">
            <v>25.6</v>
          </cell>
          <cell r="D33">
            <v>6</v>
          </cell>
          <cell r="E33">
            <v>0.20000000298023224</v>
          </cell>
          <cell r="F33">
            <v>153.39999999701979</v>
          </cell>
        </row>
        <row r="34">
          <cell r="A34">
            <v>10259</v>
          </cell>
          <cell r="B34">
            <v>21</v>
          </cell>
          <cell r="C34">
            <v>8</v>
          </cell>
          <cell r="D34">
            <v>10</v>
          </cell>
          <cell r="E34">
            <v>0</v>
          </cell>
          <cell r="F34">
            <v>80</v>
          </cell>
        </row>
        <row r="35">
          <cell r="A35">
            <v>10259</v>
          </cell>
          <cell r="B35">
            <v>37</v>
          </cell>
          <cell r="C35">
            <v>20.8</v>
          </cell>
          <cell r="D35">
            <v>1</v>
          </cell>
          <cell r="E35">
            <v>0</v>
          </cell>
          <cell r="F35">
            <v>20.8</v>
          </cell>
        </row>
        <row r="36">
          <cell r="A36">
            <v>10260</v>
          </cell>
          <cell r="B36">
            <v>41</v>
          </cell>
          <cell r="C36">
            <v>7.7</v>
          </cell>
          <cell r="D36">
            <v>16</v>
          </cell>
          <cell r="E36">
            <v>0.25</v>
          </cell>
          <cell r="F36">
            <v>122.95</v>
          </cell>
        </row>
        <row r="37">
          <cell r="A37">
            <v>10260</v>
          </cell>
          <cell r="B37">
            <v>57</v>
          </cell>
          <cell r="C37">
            <v>15.6</v>
          </cell>
          <cell r="D37">
            <v>50</v>
          </cell>
          <cell r="E37">
            <v>0</v>
          </cell>
          <cell r="F37">
            <v>780</v>
          </cell>
        </row>
        <row r="38">
          <cell r="A38">
            <v>10260</v>
          </cell>
          <cell r="B38">
            <v>62</v>
          </cell>
          <cell r="C38">
            <v>39.4</v>
          </cell>
          <cell r="D38">
            <v>15</v>
          </cell>
          <cell r="E38">
            <v>0.25</v>
          </cell>
          <cell r="F38">
            <v>590.75</v>
          </cell>
        </row>
        <row r="39">
          <cell r="A39">
            <v>10260</v>
          </cell>
          <cell r="B39">
            <v>70</v>
          </cell>
          <cell r="C39">
            <v>12</v>
          </cell>
          <cell r="D39">
            <v>21</v>
          </cell>
          <cell r="E39">
            <v>0.25</v>
          </cell>
          <cell r="F39">
            <v>251.75</v>
          </cell>
        </row>
        <row r="40">
          <cell r="A40">
            <v>10261</v>
          </cell>
          <cell r="B40">
            <v>21</v>
          </cell>
          <cell r="C40">
            <v>8</v>
          </cell>
          <cell r="D40">
            <v>20</v>
          </cell>
          <cell r="E40">
            <v>0</v>
          </cell>
          <cell r="F40">
            <v>160</v>
          </cell>
        </row>
        <row r="41">
          <cell r="A41">
            <v>10261</v>
          </cell>
          <cell r="B41">
            <v>35</v>
          </cell>
          <cell r="C41">
            <v>14.4</v>
          </cell>
          <cell r="D41">
            <v>20</v>
          </cell>
          <cell r="E41">
            <v>0</v>
          </cell>
          <cell r="F41">
            <v>288</v>
          </cell>
        </row>
        <row r="42">
          <cell r="A42">
            <v>10262</v>
          </cell>
          <cell r="B42">
            <v>5</v>
          </cell>
          <cell r="C42">
            <v>17</v>
          </cell>
          <cell r="D42">
            <v>12</v>
          </cell>
          <cell r="E42">
            <v>0.20000000298023224</v>
          </cell>
          <cell r="F42">
            <v>203.79999999701977</v>
          </cell>
        </row>
        <row r="43">
          <cell r="A43">
            <v>10262</v>
          </cell>
          <cell r="B43">
            <v>7</v>
          </cell>
          <cell r="C43">
            <v>24</v>
          </cell>
          <cell r="D43">
            <v>15</v>
          </cell>
          <cell r="E43">
            <v>0</v>
          </cell>
          <cell r="F43">
            <v>360</v>
          </cell>
        </row>
        <row r="44">
          <cell r="A44">
            <v>10262</v>
          </cell>
          <cell r="B44">
            <v>56</v>
          </cell>
          <cell r="C44">
            <v>30.4</v>
          </cell>
          <cell r="D44">
            <v>2</v>
          </cell>
          <cell r="E44">
            <v>0</v>
          </cell>
          <cell r="F44">
            <v>60.8</v>
          </cell>
        </row>
        <row r="45">
          <cell r="A45">
            <v>10263</v>
          </cell>
          <cell r="B45">
            <v>16</v>
          </cell>
          <cell r="C45">
            <v>13.9</v>
          </cell>
          <cell r="D45">
            <v>60</v>
          </cell>
          <cell r="E45">
            <v>0.25</v>
          </cell>
          <cell r="F45">
            <v>833.75</v>
          </cell>
        </row>
        <row r="46">
          <cell r="A46">
            <v>10263</v>
          </cell>
          <cell r="B46">
            <v>24</v>
          </cell>
          <cell r="C46">
            <v>3.6</v>
          </cell>
          <cell r="D46">
            <v>28</v>
          </cell>
          <cell r="E46">
            <v>0</v>
          </cell>
          <cell r="F46">
            <v>100.8</v>
          </cell>
        </row>
        <row r="47">
          <cell r="A47">
            <v>10263</v>
          </cell>
          <cell r="B47">
            <v>30</v>
          </cell>
          <cell r="C47">
            <v>20.7</v>
          </cell>
          <cell r="D47">
            <v>60</v>
          </cell>
          <cell r="E47">
            <v>0.25</v>
          </cell>
          <cell r="F47">
            <v>1241.75</v>
          </cell>
        </row>
        <row r="48">
          <cell r="A48">
            <v>10263</v>
          </cell>
          <cell r="B48">
            <v>74</v>
          </cell>
          <cell r="C48">
            <v>8</v>
          </cell>
          <cell r="D48">
            <v>36</v>
          </cell>
          <cell r="E48">
            <v>0.25</v>
          </cell>
          <cell r="F48">
            <v>287.75</v>
          </cell>
        </row>
        <row r="49">
          <cell r="A49">
            <v>10264</v>
          </cell>
          <cell r="B49">
            <v>2</v>
          </cell>
          <cell r="C49">
            <v>15.2</v>
          </cell>
          <cell r="D49">
            <v>35</v>
          </cell>
          <cell r="E49">
            <v>0</v>
          </cell>
          <cell r="F49">
            <v>532</v>
          </cell>
        </row>
        <row r="50">
          <cell r="A50">
            <v>10264</v>
          </cell>
          <cell r="B50">
            <v>41</v>
          </cell>
          <cell r="C50">
            <v>7.7</v>
          </cell>
          <cell r="D50">
            <v>25</v>
          </cell>
          <cell r="E50">
            <v>0.15000000596046448</v>
          </cell>
          <cell r="F50">
            <v>192.34999999403954</v>
          </cell>
        </row>
        <row r="51">
          <cell r="A51">
            <v>10265</v>
          </cell>
          <cell r="B51">
            <v>17</v>
          </cell>
          <cell r="C51">
            <v>31.2</v>
          </cell>
          <cell r="D51">
            <v>30</v>
          </cell>
          <cell r="E51">
            <v>0</v>
          </cell>
          <cell r="F51">
            <v>936</v>
          </cell>
        </row>
        <row r="52">
          <cell r="A52">
            <v>10265</v>
          </cell>
          <cell r="B52">
            <v>70</v>
          </cell>
          <cell r="C52">
            <v>12</v>
          </cell>
          <cell r="D52">
            <v>20</v>
          </cell>
          <cell r="E52">
            <v>0</v>
          </cell>
          <cell r="F52">
            <v>240</v>
          </cell>
        </row>
        <row r="53">
          <cell r="A53">
            <v>10266</v>
          </cell>
          <cell r="B53">
            <v>12</v>
          </cell>
          <cell r="C53">
            <v>30.4</v>
          </cell>
          <cell r="D53">
            <v>12</v>
          </cell>
          <cell r="E53">
            <v>5.000000074505806E-2</v>
          </cell>
          <cell r="F53">
            <v>364.7499999992549</v>
          </cell>
        </row>
        <row r="54">
          <cell r="A54">
            <v>10267</v>
          </cell>
          <cell r="B54">
            <v>40</v>
          </cell>
          <cell r="C54">
            <v>14.7</v>
          </cell>
          <cell r="D54">
            <v>50</v>
          </cell>
          <cell r="E54">
            <v>0</v>
          </cell>
          <cell r="F54">
            <v>735</v>
          </cell>
        </row>
        <row r="55">
          <cell r="A55">
            <v>10267</v>
          </cell>
          <cell r="B55">
            <v>59</v>
          </cell>
          <cell r="C55">
            <v>44</v>
          </cell>
          <cell r="D55">
            <v>70</v>
          </cell>
          <cell r="E55">
            <v>0.15000000596046448</v>
          </cell>
          <cell r="F55">
            <v>3079.8499999940395</v>
          </cell>
        </row>
        <row r="56">
          <cell r="A56">
            <v>10267</v>
          </cell>
          <cell r="B56">
            <v>76</v>
          </cell>
          <cell r="C56">
            <v>14.4</v>
          </cell>
          <cell r="D56">
            <v>15</v>
          </cell>
          <cell r="E56">
            <v>0.15000000596046448</v>
          </cell>
          <cell r="F56">
            <v>215.84999999403954</v>
          </cell>
        </row>
        <row r="57">
          <cell r="A57">
            <v>10268</v>
          </cell>
          <cell r="B57">
            <v>29</v>
          </cell>
          <cell r="C57">
            <v>99</v>
          </cell>
          <cell r="D57">
            <v>10</v>
          </cell>
          <cell r="E57">
            <v>0</v>
          </cell>
          <cell r="F57">
            <v>990</v>
          </cell>
        </row>
        <row r="58">
          <cell r="A58">
            <v>10268</v>
          </cell>
          <cell r="B58">
            <v>72</v>
          </cell>
          <cell r="C58">
            <v>27.8</v>
          </cell>
          <cell r="D58">
            <v>4</v>
          </cell>
          <cell r="E58">
            <v>0</v>
          </cell>
          <cell r="F58">
            <v>111.2</v>
          </cell>
        </row>
        <row r="59">
          <cell r="A59">
            <v>10269</v>
          </cell>
          <cell r="B59">
            <v>33</v>
          </cell>
          <cell r="C59">
            <v>2</v>
          </cell>
          <cell r="D59">
            <v>60</v>
          </cell>
          <cell r="E59">
            <v>5.000000074505806E-2</v>
          </cell>
          <cell r="F59">
            <v>119.94999999925494</v>
          </cell>
        </row>
        <row r="60">
          <cell r="A60">
            <v>10269</v>
          </cell>
          <cell r="B60">
            <v>72</v>
          </cell>
          <cell r="C60">
            <v>27.8</v>
          </cell>
          <cell r="D60">
            <v>20</v>
          </cell>
          <cell r="E60">
            <v>5.000000074505806E-2</v>
          </cell>
          <cell r="F60">
            <v>555.94999999925494</v>
          </cell>
        </row>
        <row r="61">
          <cell r="A61">
            <v>10270</v>
          </cell>
          <cell r="B61">
            <v>36</v>
          </cell>
          <cell r="C61">
            <v>15.2</v>
          </cell>
          <cell r="D61">
            <v>30</v>
          </cell>
          <cell r="E61">
            <v>0</v>
          </cell>
          <cell r="F61">
            <v>456</v>
          </cell>
        </row>
        <row r="62">
          <cell r="A62">
            <v>10270</v>
          </cell>
          <cell r="B62">
            <v>43</v>
          </cell>
          <cell r="C62">
            <v>36.799999999999997</v>
          </cell>
          <cell r="D62">
            <v>25</v>
          </cell>
          <cell r="E62">
            <v>0</v>
          </cell>
          <cell r="F62">
            <v>919.99999999999989</v>
          </cell>
        </row>
        <row r="63">
          <cell r="A63">
            <v>10271</v>
          </cell>
          <cell r="B63">
            <v>33</v>
          </cell>
          <cell r="C63">
            <v>2</v>
          </cell>
          <cell r="D63">
            <v>24</v>
          </cell>
          <cell r="E63">
            <v>0</v>
          </cell>
          <cell r="F63">
            <v>48</v>
          </cell>
        </row>
        <row r="64">
          <cell r="A64">
            <v>10272</v>
          </cell>
          <cell r="B64">
            <v>20</v>
          </cell>
          <cell r="C64">
            <v>64.8</v>
          </cell>
          <cell r="D64">
            <v>6</v>
          </cell>
          <cell r="E64">
            <v>0</v>
          </cell>
          <cell r="F64">
            <v>388.79999999999995</v>
          </cell>
        </row>
        <row r="65">
          <cell r="A65">
            <v>10272</v>
          </cell>
          <cell r="B65">
            <v>31</v>
          </cell>
          <cell r="C65">
            <v>10</v>
          </cell>
          <cell r="D65">
            <v>40</v>
          </cell>
          <cell r="E65">
            <v>0</v>
          </cell>
          <cell r="F65">
            <v>400</v>
          </cell>
        </row>
        <row r="66">
          <cell r="A66">
            <v>10272</v>
          </cell>
          <cell r="B66">
            <v>72</v>
          </cell>
          <cell r="C66">
            <v>27.8</v>
          </cell>
          <cell r="D66">
            <v>24</v>
          </cell>
          <cell r="E66">
            <v>0</v>
          </cell>
          <cell r="F66">
            <v>667.2</v>
          </cell>
        </row>
        <row r="67">
          <cell r="A67">
            <v>10273</v>
          </cell>
          <cell r="B67">
            <v>10</v>
          </cell>
          <cell r="C67">
            <v>24.8</v>
          </cell>
          <cell r="D67">
            <v>24</v>
          </cell>
          <cell r="E67">
            <v>5.000000074505806E-2</v>
          </cell>
          <cell r="F67">
            <v>595.14999999925499</v>
          </cell>
        </row>
        <row r="68">
          <cell r="A68">
            <v>10273</v>
          </cell>
          <cell r="B68">
            <v>31</v>
          </cell>
          <cell r="C68">
            <v>10</v>
          </cell>
          <cell r="D68">
            <v>15</v>
          </cell>
          <cell r="E68">
            <v>5.000000074505806E-2</v>
          </cell>
          <cell r="F68">
            <v>149.94999999925494</v>
          </cell>
        </row>
        <row r="69">
          <cell r="A69">
            <v>10273</v>
          </cell>
          <cell r="B69">
            <v>33</v>
          </cell>
          <cell r="C69">
            <v>2</v>
          </cell>
          <cell r="D69">
            <v>20</v>
          </cell>
          <cell r="E69">
            <v>0</v>
          </cell>
          <cell r="F69">
            <v>40</v>
          </cell>
        </row>
        <row r="70">
          <cell r="A70">
            <v>10273</v>
          </cell>
          <cell r="B70">
            <v>40</v>
          </cell>
          <cell r="C70">
            <v>14.7</v>
          </cell>
          <cell r="D70">
            <v>60</v>
          </cell>
          <cell r="E70">
            <v>5.000000074505806E-2</v>
          </cell>
          <cell r="F70">
            <v>881.94999999925494</v>
          </cell>
        </row>
        <row r="71">
          <cell r="A71">
            <v>10273</v>
          </cell>
          <cell r="B71">
            <v>76</v>
          </cell>
          <cell r="C71">
            <v>14.4</v>
          </cell>
          <cell r="D71">
            <v>33</v>
          </cell>
          <cell r="E71">
            <v>5.000000074505806E-2</v>
          </cell>
          <cell r="F71">
            <v>475.14999999925493</v>
          </cell>
        </row>
        <row r="72">
          <cell r="A72">
            <v>10274</v>
          </cell>
          <cell r="B72">
            <v>71</v>
          </cell>
          <cell r="C72">
            <v>17.2</v>
          </cell>
          <cell r="D72">
            <v>20</v>
          </cell>
          <cell r="E72">
            <v>0</v>
          </cell>
          <cell r="F72">
            <v>344</v>
          </cell>
        </row>
        <row r="73">
          <cell r="A73">
            <v>10274</v>
          </cell>
          <cell r="B73">
            <v>72</v>
          </cell>
          <cell r="C73">
            <v>27.8</v>
          </cell>
          <cell r="D73">
            <v>7</v>
          </cell>
          <cell r="E73">
            <v>0</v>
          </cell>
          <cell r="F73">
            <v>194.6</v>
          </cell>
        </row>
        <row r="74">
          <cell r="A74">
            <v>10275</v>
          </cell>
          <cell r="B74">
            <v>24</v>
          </cell>
          <cell r="C74">
            <v>3.6</v>
          </cell>
          <cell r="D74">
            <v>12</v>
          </cell>
          <cell r="E74">
            <v>5.000000074505806E-2</v>
          </cell>
          <cell r="F74">
            <v>43.149999999254945</v>
          </cell>
        </row>
        <row r="75">
          <cell r="A75">
            <v>10275</v>
          </cell>
          <cell r="B75">
            <v>59</v>
          </cell>
          <cell r="C75">
            <v>44</v>
          </cell>
          <cell r="D75">
            <v>6</v>
          </cell>
          <cell r="E75">
            <v>5.000000074505806E-2</v>
          </cell>
          <cell r="F75">
            <v>263.94999999925494</v>
          </cell>
        </row>
        <row r="76">
          <cell r="A76">
            <v>10276</v>
          </cell>
          <cell r="B76">
            <v>10</v>
          </cell>
          <cell r="C76">
            <v>24.8</v>
          </cell>
          <cell r="D76">
            <v>15</v>
          </cell>
          <cell r="E76">
            <v>0</v>
          </cell>
          <cell r="F76">
            <v>372</v>
          </cell>
        </row>
        <row r="77">
          <cell r="A77">
            <v>10276</v>
          </cell>
          <cell r="B77">
            <v>13</v>
          </cell>
          <cell r="C77">
            <v>4.8</v>
          </cell>
          <cell r="D77">
            <v>10</v>
          </cell>
          <cell r="E77">
            <v>0</v>
          </cell>
          <cell r="F77">
            <v>48</v>
          </cell>
        </row>
        <row r="78">
          <cell r="A78">
            <v>10277</v>
          </cell>
          <cell r="B78">
            <v>28</v>
          </cell>
          <cell r="C78">
            <v>36.4</v>
          </cell>
          <cell r="D78">
            <v>20</v>
          </cell>
          <cell r="E78">
            <v>0</v>
          </cell>
          <cell r="F78">
            <v>728</v>
          </cell>
        </row>
        <row r="79">
          <cell r="A79">
            <v>10277</v>
          </cell>
          <cell r="B79">
            <v>62</v>
          </cell>
          <cell r="C79">
            <v>39.4</v>
          </cell>
          <cell r="D79">
            <v>12</v>
          </cell>
          <cell r="E79">
            <v>0</v>
          </cell>
          <cell r="F79">
            <v>472.79999999999995</v>
          </cell>
        </row>
        <row r="80">
          <cell r="A80">
            <v>10278</v>
          </cell>
          <cell r="B80">
            <v>44</v>
          </cell>
          <cell r="C80">
            <v>15.5</v>
          </cell>
          <cell r="D80">
            <v>16</v>
          </cell>
          <cell r="E80">
            <v>0</v>
          </cell>
          <cell r="F80">
            <v>248</v>
          </cell>
        </row>
        <row r="81">
          <cell r="A81">
            <v>10278</v>
          </cell>
          <cell r="B81">
            <v>59</v>
          </cell>
          <cell r="C81">
            <v>44</v>
          </cell>
          <cell r="D81">
            <v>15</v>
          </cell>
          <cell r="E81">
            <v>0</v>
          </cell>
          <cell r="F81">
            <v>660</v>
          </cell>
        </row>
        <row r="82">
          <cell r="A82">
            <v>10278</v>
          </cell>
          <cell r="B82">
            <v>63</v>
          </cell>
          <cell r="C82">
            <v>35.1</v>
          </cell>
          <cell r="D82">
            <v>8</v>
          </cell>
          <cell r="E82">
            <v>0</v>
          </cell>
          <cell r="F82">
            <v>280.8</v>
          </cell>
        </row>
        <row r="83">
          <cell r="A83">
            <v>10278</v>
          </cell>
          <cell r="B83">
            <v>73</v>
          </cell>
          <cell r="C83">
            <v>12</v>
          </cell>
          <cell r="D83">
            <v>25</v>
          </cell>
          <cell r="E83">
            <v>0</v>
          </cell>
          <cell r="F83">
            <v>300</v>
          </cell>
        </row>
        <row r="84">
          <cell r="A84">
            <v>10279</v>
          </cell>
          <cell r="B84">
            <v>17</v>
          </cell>
          <cell r="C84">
            <v>31.2</v>
          </cell>
          <cell r="D84">
            <v>15</v>
          </cell>
          <cell r="E84">
            <v>0.25</v>
          </cell>
          <cell r="F84">
            <v>467.75</v>
          </cell>
        </row>
        <row r="85">
          <cell r="A85">
            <v>10280</v>
          </cell>
          <cell r="B85">
            <v>24</v>
          </cell>
          <cell r="C85">
            <v>3.6</v>
          </cell>
          <cell r="D85">
            <v>12</v>
          </cell>
          <cell r="E85">
            <v>0</v>
          </cell>
          <cell r="F85">
            <v>43.2</v>
          </cell>
        </row>
        <row r="86">
          <cell r="A86">
            <v>10280</v>
          </cell>
          <cell r="B86">
            <v>55</v>
          </cell>
          <cell r="C86">
            <v>19.2</v>
          </cell>
          <cell r="D86">
            <v>20</v>
          </cell>
          <cell r="E86">
            <v>0</v>
          </cell>
          <cell r="F86">
            <v>384</v>
          </cell>
        </row>
        <row r="87">
          <cell r="A87">
            <v>10280</v>
          </cell>
          <cell r="B87">
            <v>75</v>
          </cell>
          <cell r="C87">
            <v>6.2</v>
          </cell>
          <cell r="D87">
            <v>30</v>
          </cell>
          <cell r="E87">
            <v>0</v>
          </cell>
          <cell r="F87">
            <v>186</v>
          </cell>
        </row>
        <row r="88">
          <cell r="A88">
            <v>10281</v>
          </cell>
          <cell r="B88">
            <v>19</v>
          </cell>
          <cell r="C88">
            <v>7.3</v>
          </cell>
          <cell r="D88">
            <v>1</v>
          </cell>
          <cell r="E88">
            <v>0</v>
          </cell>
          <cell r="F88">
            <v>7.3</v>
          </cell>
        </row>
        <row r="89">
          <cell r="A89">
            <v>10281</v>
          </cell>
          <cell r="B89">
            <v>24</v>
          </cell>
          <cell r="C89">
            <v>3.6</v>
          </cell>
          <cell r="D89">
            <v>6</v>
          </cell>
          <cell r="E89">
            <v>0</v>
          </cell>
          <cell r="F89">
            <v>21.6</v>
          </cell>
        </row>
        <row r="90">
          <cell r="A90">
            <v>10281</v>
          </cell>
          <cell r="B90">
            <v>35</v>
          </cell>
          <cell r="C90">
            <v>14.4</v>
          </cell>
          <cell r="D90">
            <v>4</v>
          </cell>
          <cell r="E90">
            <v>0</v>
          </cell>
          <cell r="F90">
            <v>57.6</v>
          </cell>
        </row>
        <row r="91">
          <cell r="A91">
            <v>10282</v>
          </cell>
          <cell r="B91">
            <v>30</v>
          </cell>
          <cell r="C91">
            <v>20.7</v>
          </cell>
          <cell r="D91">
            <v>6</v>
          </cell>
          <cell r="E91">
            <v>0</v>
          </cell>
          <cell r="F91">
            <v>124.19999999999999</v>
          </cell>
        </row>
        <row r="92">
          <cell r="A92">
            <v>10282</v>
          </cell>
          <cell r="B92">
            <v>57</v>
          </cell>
          <cell r="C92">
            <v>15.6</v>
          </cell>
          <cell r="D92">
            <v>2</v>
          </cell>
          <cell r="E92">
            <v>0</v>
          </cell>
          <cell r="F92">
            <v>31.2</v>
          </cell>
        </row>
        <row r="93">
          <cell r="A93">
            <v>10283</v>
          </cell>
          <cell r="B93">
            <v>15</v>
          </cell>
          <cell r="C93">
            <v>12.4</v>
          </cell>
          <cell r="D93">
            <v>20</v>
          </cell>
          <cell r="E93">
            <v>0</v>
          </cell>
          <cell r="F93">
            <v>248</v>
          </cell>
        </row>
        <row r="94">
          <cell r="A94">
            <v>10283</v>
          </cell>
          <cell r="B94">
            <v>19</v>
          </cell>
          <cell r="C94">
            <v>7.3</v>
          </cell>
          <cell r="D94">
            <v>18</v>
          </cell>
          <cell r="E94">
            <v>0</v>
          </cell>
          <cell r="F94">
            <v>131.4</v>
          </cell>
        </row>
        <row r="95">
          <cell r="A95">
            <v>10283</v>
          </cell>
          <cell r="B95">
            <v>60</v>
          </cell>
          <cell r="C95">
            <v>27.2</v>
          </cell>
          <cell r="D95">
            <v>35</v>
          </cell>
          <cell r="E95">
            <v>0</v>
          </cell>
          <cell r="F95">
            <v>952</v>
          </cell>
        </row>
        <row r="96">
          <cell r="A96">
            <v>10283</v>
          </cell>
          <cell r="B96">
            <v>72</v>
          </cell>
          <cell r="C96">
            <v>27.8</v>
          </cell>
          <cell r="D96">
            <v>3</v>
          </cell>
          <cell r="E96">
            <v>0</v>
          </cell>
          <cell r="F96">
            <v>83.4</v>
          </cell>
        </row>
        <row r="97">
          <cell r="A97">
            <v>10284</v>
          </cell>
          <cell r="B97">
            <v>27</v>
          </cell>
          <cell r="C97">
            <v>35.1</v>
          </cell>
          <cell r="D97">
            <v>15</v>
          </cell>
          <cell r="E97">
            <v>0.25</v>
          </cell>
          <cell r="F97">
            <v>526.25</v>
          </cell>
        </row>
        <row r="98">
          <cell r="A98">
            <v>10284</v>
          </cell>
          <cell r="B98">
            <v>44</v>
          </cell>
          <cell r="C98">
            <v>15.5</v>
          </cell>
          <cell r="D98">
            <v>21</v>
          </cell>
          <cell r="E98">
            <v>0</v>
          </cell>
          <cell r="F98">
            <v>325.5</v>
          </cell>
        </row>
        <row r="99">
          <cell r="A99">
            <v>10284</v>
          </cell>
          <cell r="B99">
            <v>60</v>
          </cell>
          <cell r="C99">
            <v>27.2</v>
          </cell>
          <cell r="D99">
            <v>20</v>
          </cell>
          <cell r="E99">
            <v>0.25</v>
          </cell>
          <cell r="F99">
            <v>543.75</v>
          </cell>
        </row>
        <row r="100">
          <cell r="A100">
            <v>10284</v>
          </cell>
          <cell r="B100">
            <v>67</v>
          </cell>
          <cell r="C100">
            <v>11.2</v>
          </cell>
          <cell r="D100">
            <v>5</v>
          </cell>
          <cell r="E100">
            <v>0.25</v>
          </cell>
          <cell r="F100">
            <v>55.75</v>
          </cell>
        </row>
        <row r="101">
          <cell r="A101">
            <v>10285</v>
          </cell>
          <cell r="B101">
            <v>1</v>
          </cell>
          <cell r="C101">
            <v>14.4</v>
          </cell>
          <cell r="D101">
            <v>45</v>
          </cell>
          <cell r="E101">
            <v>0.20000000298023224</v>
          </cell>
          <cell r="F101">
            <v>647.79999999701977</v>
          </cell>
        </row>
        <row r="102">
          <cell r="A102">
            <v>10285</v>
          </cell>
          <cell r="B102">
            <v>40</v>
          </cell>
          <cell r="C102">
            <v>14.7</v>
          </cell>
          <cell r="D102">
            <v>40</v>
          </cell>
          <cell r="E102">
            <v>0.20000000298023224</v>
          </cell>
          <cell r="F102">
            <v>587.79999999701977</v>
          </cell>
        </row>
        <row r="103">
          <cell r="A103">
            <v>10285</v>
          </cell>
          <cell r="B103">
            <v>53</v>
          </cell>
          <cell r="C103">
            <v>26.2</v>
          </cell>
          <cell r="D103">
            <v>36</v>
          </cell>
          <cell r="E103">
            <v>0.20000000298023224</v>
          </cell>
          <cell r="F103">
            <v>942.9999999970197</v>
          </cell>
        </row>
        <row r="104">
          <cell r="A104">
            <v>10286</v>
          </cell>
          <cell r="B104">
            <v>35</v>
          </cell>
          <cell r="C104">
            <v>14.4</v>
          </cell>
          <cell r="D104">
            <v>100</v>
          </cell>
          <cell r="E104">
            <v>0</v>
          </cell>
          <cell r="F104">
            <v>1440</v>
          </cell>
        </row>
        <row r="105">
          <cell r="A105">
            <v>10286</v>
          </cell>
          <cell r="B105">
            <v>62</v>
          </cell>
          <cell r="C105">
            <v>39.4</v>
          </cell>
          <cell r="D105">
            <v>40</v>
          </cell>
          <cell r="E105">
            <v>0</v>
          </cell>
          <cell r="F105">
            <v>1576</v>
          </cell>
        </row>
        <row r="106">
          <cell r="A106">
            <v>10287</v>
          </cell>
          <cell r="B106">
            <v>16</v>
          </cell>
          <cell r="C106">
            <v>13.9</v>
          </cell>
          <cell r="D106">
            <v>40</v>
          </cell>
          <cell r="E106">
            <v>0.15000000596046448</v>
          </cell>
          <cell r="F106">
            <v>555.84999999403954</v>
          </cell>
        </row>
        <row r="107">
          <cell r="A107">
            <v>10287</v>
          </cell>
          <cell r="B107">
            <v>34</v>
          </cell>
          <cell r="C107">
            <v>11.2</v>
          </cell>
          <cell r="D107">
            <v>20</v>
          </cell>
          <cell r="E107">
            <v>0</v>
          </cell>
          <cell r="F107">
            <v>224</v>
          </cell>
        </row>
        <row r="108">
          <cell r="A108">
            <v>10287</v>
          </cell>
          <cell r="B108">
            <v>46</v>
          </cell>
          <cell r="C108">
            <v>9.6</v>
          </cell>
          <cell r="D108">
            <v>15</v>
          </cell>
          <cell r="E108">
            <v>0.15000000596046448</v>
          </cell>
          <cell r="F108">
            <v>143.84999999403954</v>
          </cell>
        </row>
        <row r="109">
          <cell r="A109">
            <v>10288</v>
          </cell>
          <cell r="B109">
            <v>54</v>
          </cell>
          <cell r="C109">
            <v>5.9</v>
          </cell>
          <cell r="D109">
            <v>10</v>
          </cell>
          <cell r="E109">
            <v>0.10000000149011612</v>
          </cell>
          <cell r="F109">
            <v>58.899999998509884</v>
          </cell>
        </row>
        <row r="110">
          <cell r="A110">
            <v>10288</v>
          </cell>
          <cell r="B110">
            <v>68</v>
          </cell>
          <cell r="C110">
            <v>10</v>
          </cell>
          <cell r="D110">
            <v>3</v>
          </cell>
          <cell r="E110">
            <v>0.10000000149011612</v>
          </cell>
          <cell r="F110">
            <v>29.899999998509884</v>
          </cell>
        </row>
        <row r="111">
          <cell r="A111">
            <v>10289</v>
          </cell>
          <cell r="B111">
            <v>3</v>
          </cell>
          <cell r="C111">
            <v>8</v>
          </cell>
          <cell r="D111">
            <v>30</v>
          </cell>
          <cell r="E111">
            <v>0</v>
          </cell>
          <cell r="F111">
            <v>240</v>
          </cell>
        </row>
        <row r="112">
          <cell r="A112">
            <v>10289</v>
          </cell>
          <cell r="B112">
            <v>64</v>
          </cell>
          <cell r="C112">
            <v>26.6</v>
          </cell>
          <cell r="D112">
            <v>9</v>
          </cell>
          <cell r="E112">
            <v>0</v>
          </cell>
          <cell r="F112">
            <v>239.4</v>
          </cell>
        </row>
        <row r="113">
          <cell r="A113">
            <v>10290</v>
          </cell>
          <cell r="B113">
            <v>5</v>
          </cell>
          <cell r="C113">
            <v>17</v>
          </cell>
          <cell r="D113">
            <v>20</v>
          </cell>
          <cell r="E113">
            <v>0</v>
          </cell>
          <cell r="F113">
            <v>340</v>
          </cell>
        </row>
        <row r="114">
          <cell r="A114">
            <v>10290</v>
          </cell>
          <cell r="B114">
            <v>29</v>
          </cell>
          <cell r="C114">
            <v>99</v>
          </cell>
          <cell r="D114">
            <v>15</v>
          </cell>
          <cell r="E114">
            <v>0</v>
          </cell>
          <cell r="F114">
            <v>1485</v>
          </cell>
        </row>
        <row r="115">
          <cell r="A115">
            <v>10290</v>
          </cell>
          <cell r="B115">
            <v>49</v>
          </cell>
          <cell r="C115">
            <v>16</v>
          </cell>
          <cell r="D115">
            <v>15</v>
          </cell>
          <cell r="E115">
            <v>0</v>
          </cell>
          <cell r="F115">
            <v>240</v>
          </cell>
        </row>
        <row r="116">
          <cell r="A116">
            <v>10290</v>
          </cell>
          <cell r="B116">
            <v>77</v>
          </cell>
          <cell r="C116">
            <v>10.4</v>
          </cell>
          <cell r="D116">
            <v>10</v>
          </cell>
          <cell r="E116">
            <v>0</v>
          </cell>
          <cell r="F116">
            <v>104</v>
          </cell>
        </row>
        <row r="117">
          <cell r="A117">
            <v>10291</v>
          </cell>
          <cell r="B117">
            <v>13</v>
          </cell>
          <cell r="C117">
            <v>4.8</v>
          </cell>
          <cell r="D117">
            <v>20</v>
          </cell>
          <cell r="E117">
            <v>0.10000000149011612</v>
          </cell>
          <cell r="F117">
            <v>95.899999998509884</v>
          </cell>
        </row>
        <row r="118">
          <cell r="A118">
            <v>10291</v>
          </cell>
          <cell r="B118">
            <v>44</v>
          </cell>
          <cell r="C118">
            <v>15.5</v>
          </cell>
          <cell r="D118">
            <v>24</v>
          </cell>
          <cell r="E118">
            <v>0.10000000149011612</v>
          </cell>
          <cell r="F118">
            <v>371.89999999850988</v>
          </cell>
        </row>
        <row r="119">
          <cell r="A119">
            <v>10291</v>
          </cell>
          <cell r="B119">
            <v>51</v>
          </cell>
          <cell r="C119">
            <v>42.4</v>
          </cell>
          <cell r="D119">
            <v>2</v>
          </cell>
          <cell r="E119">
            <v>0.10000000149011612</v>
          </cell>
          <cell r="F119">
            <v>84.699999998509881</v>
          </cell>
        </row>
        <row r="120">
          <cell r="A120">
            <v>10292</v>
          </cell>
          <cell r="B120">
            <v>20</v>
          </cell>
          <cell r="C120">
            <v>64.8</v>
          </cell>
          <cell r="D120">
            <v>20</v>
          </cell>
          <cell r="E120">
            <v>0</v>
          </cell>
          <cell r="F120">
            <v>1296</v>
          </cell>
        </row>
        <row r="121">
          <cell r="A121">
            <v>10293</v>
          </cell>
          <cell r="B121">
            <v>18</v>
          </cell>
          <cell r="C121">
            <v>50</v>
          </cell>
          <cell r="D121">
            <v>12</v>
          </cell>
          <cell r="E121">
            <v>0</v>
          </cell>
          <cell r="F121">
            <v>600</v>
          </cell>
        </row>
        <row r="122">
          <cell r="A122">
            <v>10293</v>
          </cell>
          <cell r="B122">
            <v>24</v>
          </cell>
          <cell r="C122">
            <v>3.6</v>
          </cell>
          <cell r="D122">
            <v>10</v>
          </cell>
          <cell r="E122">
            <v>0</v>
          </cell>
          <cell r="F122">
            <v>36</v>
          </cell>
        </row>
        <row r="123">
          <cell r="A123">
            <v>10293</v>
          </cell>
          <cell r="B123">
            <v>63</v>
          </cell>
          <cell r="C123">
            <v>35.1</v>
          </cell>
          <cell r="D123">
            <v>5</v>
          </cell>
          <cell r="E123">
            <v>0</v>
          </cell>
          <cell r="F123">
            <v>175.5</v>
          </cell>
        </row>
        <row r="124">
          <cell r="A124">
            <v>10293</v>
          </cell>
          <cell r="B124">
            <v>75</v>
          </cell>
          <cell r="C124">
            <v>6.2</v>
          </cell>
          <cell r="D124">
            <v>6</v>
          </cell>
          <cell r="E124">
            <v>0</v>
          </cell>
          <cell r="F124">
            <v>37.200000000000003</v>
          </cell>
        </row>
        <row r="125">
          <cell r="A125">
            <v>10294</v>
          </cell>
          <cell r="B125">
            <v>1</v>
          </cell>
          <cell r="C125">
            <v>14.4</v>
          </cell>
          <cell r="D125">
            <v>18</v>
          </cell>
          <cell r="E125">
            <v>0</v>
          </cell>
          <cell r="F125">
            <v>259.2</v>
          </cell>
        </row>
        <row r="126">
          <cell r="A126">
            <v>10294</v>
          </cell>
          <cell r="B126">
            <v>17</v>
          </cell>
          <cell r="C126">
            <v>31.2</v>
          </cell>
          <cell r="D126">
            <v>15</v>
          </cell>
          <cell r="E126">
            <v>0</v>
          </cell>
          <cell r="F126">
            <v>468</v>
          </cell>
        </row>
        <row r="127">
          <cell r="A127">
            <v>10294</v>
          </cell>
          <cell r="B127">
            <v>43</v>
          </cell>
          <cell r="C127">
            <v>36.799999999999997</v>
          </cell>
          <cell r="D127">
            <v>15</v>
          </cell>
          <cell r="E127">
            <v>0</v>
          </cell>
          <cell r="F127">
            <v>552</v>
          </cell>
        </row>
        <row r="128">
          <cell r="A128">
            <v>10294</v>
          </cell>
          <cell r="B128">
            <v>60</v>
          </cell>
          <cell r="C128">
            <v>27.2</v>
          </cell>
          <cell r="D128">
            <v>21</v>
          </cell>
          <cell r="E128">
            <v>0</v>
          </cell>
          <cell r="F128">
            <v>571.19999999999993</v>
          </cell>
        </row>
        <row r="129">
          <cell r="A129">
            <v>10294</v>
          </cell>
          <cell r="B129">
            <v>75</v>
          </cell>
          <cell r="C129">
            <v>6.2</v>
          </cell>
          <cell r="D129">
            <v>6</v>
          </cell>
          <cell r="E129">
            <v>0</v>
          </cell>
          <cell r="F129">
            <v>37.200000000000003</v>
          </cell>
        </row>
        <row r="130">
          <cell r="A130">
            <v>10295</v>
          </cell>
          <cell r="B130">
            <v>56</v>
          </cell>
          <cell r="C130">
            <v>30.4</v>
          </cell>
          <cell r="D130">
            <v>4</v>
          </cell>
          <cell r="E130">
            <v>0</v>
          </cell>
          <cell r="F130">
            <v>121.6</v>
          </cell>
        </row>
        <row r="131">
          <cell r="A131">
            <v>10296</v>
          </cell>
          <cell r="B131">
            <v>11</v>
          </cell>
          <cell r="C131">
            <v>16.8</v>
          </cell>
          <cell r="D131">
            <v>12</v>
          </cell>
          <cell r="E131">
            <v>0</v>
          </cell>
          <cell r="F131">
            <v>201.60000000000002</v>
          </cell>
        </row>
        <row r="132">
          <cell r="A132">
            <v>10296</v>
          </cell>
          <cell r="B132">
            <v>16</v>
          </cell>
          <cell r="C132">
            <v>13.9</v>
          </cell>
          <cell r="D132">
            <v>30</v>
          </cell>
          <cell r="E132">
            <v>0</v>
          </cell>
          <cell r="F132">
            <v>417</v>
          </cell>
        </row>
        <row r="133">
          <cell r="A133">
            <v>10296</v>
          </cell>
          <cell r="B133">
            <v>69</v>
          </cell>
          <cell r="C133">
            <v>28.8</v>
          </cell>
          <cell r="D133">
            <v>15</v>
          </cell>
          <cell r="E133">
            <v>0</v>
          </cell>
          <cell r="F133">
            <v>432</v>
          </cell>
        </row>
        <row r="134">
          <cell r="A134">
            <v>10297</v>
          </cell>
          <cell r="B134">
            <v>39</v>
          </cell>
          <cell r="C134">
            <v>14.4</v>
          </cell>
          <cell r="D134">
            <v>60</v>
          </cell>
          <cell r="E134">
            <v>0</v>
          </cell>
          <cell r="F134">
            <v>864</v>
          </cell>
        </row>
        <row r="135">
          <cell r="A135">
            <v>10297</v>
          </cell>
          <cell r="B135">
            <v>72</v>
          </cell>
          <cell r="C135">
            <v>27.8</v>
          </cell>
          <cell r="D135">
            <v>20</v>
          </cell>
          <cell r="E135">
            <v>0</v>
          </cell>
          <cell r="F135">
            <v>556</v>
          </cell>
        </row>
        <row r="136">
          <cell r="A136">
            <v>10298</v>
          </cell>
          <cell r="B136">
            <v>2</v>
          </cell>
          <cell r="C136">
            <v>15.2</v>
          </cell>
          <cell r="D136">
            <v>40</v>
          </cell>
          <cell r="E136">
            <v>0</v>
          </cell>
          <cell r="F136">
            <v>608</v>
          </cell>
        </row>
        <row r="137">
          <cell r="A137">
            <v>10298</v>
          </cell>
          <cell r="B137">
            <v>36</v>
          </cell>
          <cell r="C137">
            <v>15.2</v>
          </cell>
          <cell r="D137">
            <v>40</v>
          </cell>
          <cell r="E137">
            <v>0.25</v>
          </cell>
          <cell r="F137">
            <v>607.75</v>
          </cell>
        </row>
        <row r="138">
          <cell r="A138">
            <v>10298</v>
          </cell>
          <cell r="B138">
            <v>59</v>
          </cell>
          <cell r="C138">
            <v>44</v>
          </cell>
          <cell r="D138">
            <v>30</v>
          </cell>
          <cell r="E138">
            <v>0.25</v>
          </cell>
          <cell r="F138">
            <v>1319.75</v>
          </cell>
        </row>
        <row r="139">
          <cell r="A139">
            <v>10298</v>
          </cell>
          <cell r="B139">
            <v>62</v>
          </cell>
          <cell r="C139">
            <v>39.4</v>
          </cell>
          <cell r="D139">
            <v>15</v>
          </cell>
          <cell r="E139">
            <v>0</v>
          </cell>
          <cell r="F139">
            <v>591</v>
          </cell>
        </row>
        <row r="140">
          <cell r="A140">
            <v>10299</v>
          </cell>
          <cell r="B140">
            <v>19</v>
          </cell>
          <cell r="C140">
            <v>7.3</v>
          </cell>
          <cell r="D140">
            <v>15</v>
          </cell>
          <cell r="E140">
            <v>0</v>
          </cell>
          <cell r="F140">
            <v>109.5</v>
          </cell>
        </row>
        <row r="141">
          <cell r="A141">
            <v>10299</v>
          </cell>
          <cell r="B141">
            <v>70</v>
          </cell>
          <cell r="C141">
            <v>12</v>
          </cell>
          <cell r="D141">
            <v>20</v>
          </cell>
          <cell r="E141">
            <v>0</v>
          </cell>
          <cell r="F141">
            <v>240</v>
          </cell>
        </row>
        <row r="142">
          <cell r="A142">
            <v>10300</v>
          </cell>
          <cell r="B142">
            <v>66</v>
          </cell>
          <cell r="C142">
            <v>13.6</v>
          </cell>
          <cell r="D142">
            <v>30</v>
          </cell>
          <cell r="E142">
            <v>0</v>
          </cell>
          <cell r="F142">
            <v>408</v>
          </cell>
        </row>
        <row r="143">
          <cell r="A143">
            <v>10300</v>
          </cell>
          <cell r="B143">
            <v>68</v>
          </cell>
          <cell r="C143">
            <v>10</v>
          </cell>
          <cell r="D143">
            <v>20</v>
          </cell>
          <cell r="E143">
            <v>0</v>
          </cell>
          <cell r="F143">
            <v>200</v>
          </cell>
        </row>
        <row r="144">
          <cell r="A144">
            <v>10301</v>
          </cell>
          <cell r="B144">
            <v>40</v>
          </cell>
          <cell r="C144">
            <v>14.7</v>
          </cell>
          <cell r="D144">
            <v>10</v>
          </cell>
          <cell r="E144">
            <v>0</v>
          </cell>
          <cell r="F144">
            <v>147</v>
          </cell>
        </row>
        <row r="145">
          <cell r="A145">
            <v>10301</v>
          </cell>
          <cell r="B145">
            <v>56</v>
          </cell>
          <cell r="C145">
            <v>30.4</v>
          </cell>
          <cell r="D145">
            <v>20</v>
          </cell>
          <cell r="E145">
            <v>0</v>
          </cell>
          <cell r="F145">
            <v>608</v>
          </cell>
        </row>
        <row r="146">
          <cell r="A146">
            <v>10302</v>
          </cell>
          <cell r="B146">
            <v>17</v>
          </cell>
          <cell r="C146">
            <v>31.2</v>
          </cell>
          <cell r="D146">
            <v>40</v>
          </cell>
          <cell r="E146">
            <v>0</v>
          </cell>
          <cell r="F146">
            <v>1248</v>
          </cell>
        </row>
        <row r="147">
          <cell r="A147">
            <v>10302</v>
          </cell>
          <cell r="B147">
            <v>28</v>
          </cell>
          <cell r="C147">
            <v>36.4</v>
          </cell>
          <cell r="D147">
            <v>28</v>
          </cell>
          <cell r="E147">
            <v>0</v>
          </cell>
          <cell r="F147">
            <v>1019.1999999999999</v>
          </cell>
        </row>
        <row r="148">
          <cell r="A148">
            <v>10302</v>
          </cell>
          <cell r="B148">
            <v>43</v>
          </cell>
          <cell r="C148">
            <v>36.799999999999997</v>
          </cell>
          <cell r="D148">
            <v>12</v>
          </cell>
          <cell r="E148">
            <v>0</v>
          </cell>
          <cell r="F148">
            <v>441.59999999999997</v>
          </cell>
        </row>
        <row r="149">
          <cell r="A149">
            <v>10303</v>
          </cell>
          <cell r="B149">
            <v>40</v>
          </cell>
          <cell r="C149">
            <v>14.7</v>
          </cell>
          <cell r="D149">
            <v>40</v>
          </cell>
          <cell r="E149">
            <v>0.10000000149011612</v>
          </cell>
          <cell r="F149">
            <v>587.89999999850988</v>
          </cell>
        </row>
        <row r="150">
          <cell r="A150">
            <v>10303</v>
          </cell>
          <cell r="B150">
            <v>65</v>
          </cell>
          <cell r="C150">
            <v>16.8</v>
          </cell>
          <cell r="D150">
            <v>30</v>
          </cell>
          <cell r="E150">
            <v>0.10000000149011612</v>
          </cell>
          <cell r="F150">
            <v>503.89999999850988</v>
          </cell>
        </row>
        <row r="151">
          <cell r="A151">
            <v>10303</v>
          </cell>
          <cell r="B151">
            <v>68</v>
          </cell>
          <cell r="C151">
            <v>10</v>
          </cell>
          <cell r="D151">
            <v>15</v>
          </cell>
          <cell r="E151">
            <v>0.10000000149011612</v>
          </cell>
          <cell r="F151">
            <v>149.89999999850988</v>
          </cell>
        </row>
        <row r="152">
          <cell r="A152">
            <v>10304</v>
          </cell>
          <cell r="B152">
            <v>49</v>
          </cell>
          <cell r="C152">
            <v>16</v>
          </cell>
          <cell r="D152">
            <v>30</v>
          </cell>
          <cell r="E152">
            <v>0</v>
          </cell>
          <cell r="F152">
            <v>480</v>
          </cell>
        </row>
        <row r="153">
          <cell r="A153">
            <v>10304</v>
          </cell>
          <cell r="B153">
            <v>59</v>
          </cell>
          <cell r="C153">
            <v>44</v>
          </cell>
          <cell r="D153">
            <v>10</v>
          </cell>
          <cell r="E153">
            <v>0</v>
          </cell>
          <cell r="F153">
            <v>440</v>
          </cell>
        </row>
        <row r="154">
          <cell r="A154">
            <v>10304</v>
          </cell>
          <cell r="B154">
            <v>71</v>
          </cell>
          <cell r="C154">
            <v>17.2</v>
          </cell>
          <cell r="D154">
            <v>2</v>
          </cell>
          <cell r="E154">
            <v>0</v>
          </cell>
          <cell r="F154">
            <v>34.4</v>
          </cell>
        </row>
        <row r="155">
          <cell r="A155">
            <v>10305</v>
          </cell>
          <cell r="B155">
            <v>18</v>
          </cell>
          <cell r="C155">
            <v>50</v>
          </cell>
          <cell r="D155">
            <v>25</v>
          </cell>
          <cell r="E155">
            <v>0.10000000149011612</v>
          </cell>
          <cell r="F155">
            <v>1249.8999999985099</v>
          </cell>
        </row>
        <row r="156">
          <cell r="A156">
            <v>10305</v>
          </cell>
          <cell r="B156">
            <v>29</v>
          </cell>
          <cell r="C156">
            <v>99</v>
          </cell>
          <cell r="D156">
            <v>25</v>
          </cell>
          <cell r="E156">
            <v>0.10000000149011612</v>
          </cell>
          <cell r="F156">
            <v>2474.8999999985099</v>
          </cell>
        </row>
        <row r="157">
          <cell r="A157">
            <v>10305</v>
          </cell>
          <cell r="B157">
            <v>39</v>
          </cell>
          <cell r="C157">
            <v>14.4</v>
          </cell>
          <cell r="D157">
            <v>30</v>
          </cell>
          <cell r="E157">
            <v>0.10000000149011612</v>
          </cell>
          <cell r="F157">
            <v>431.89999999850988</v>
          </cell>
        </row>
        <row r="158">
          <cell r="A158">
            <v>10306</v>
          </cell>
          <cell r="B158">
            <v>30</v>
          </cell>
          <cell r="C158">
            <v>20.7</v>
          </cell>
          <cell r="D158">
            <v>10</v>
          </cell>
          <cell r="E158">
            <v>0</v>
          </cell>
          <cell r="F158">
            <v>207</v>
          </cell>
        </row>
        <row r="159">
          <cell r="A159">
            <v>10306</v>
          </cell>
          <cell r="B159">
            <v>53</v>
          </cell>
          <cell r="C159">
            <v>26.2</v>
          </cell>
          <cell r="D159">
            <v>10</v>
          </cell>
          <cell r="E159">
            <v>0</v>
          </cell>
          <cell r="F159">
            <v>262</v>
          </cell>
        </row>
        <row r="160">
          <cell r="A160">
            <v>10306</v>
          </cell>
          <cell r="B160">
            <v>54</v>
          </cell>
          <cell r="C160">
            <v>5.9</v>
          </cell>
          <cell r="D160">
            <v>5</v>
          </cell>
          <cell r="E160">
            <v>0</v>
          </cell>
          <cell r="F160">
            <v>29.5</v>
          </cell>
        </row>
        <row r="161">
          <cell r="A161">
            <v>10307</v>
          </cell>
          <cell r="B161">
            <v>62</v>
          </cell>
          <cell r="C161">
            <v>39.4</v>
          </cell>
          <cell r="D161">
            <v>10</v>
          </cell>
          <cell r="E161">
            <v>0</v>
          </cell>
          <cell r="F161">
            <v>394</v>
          </cell>
        </row>
        <row r="162">
          <cell r="A162">
            <v>10307</v>
          </cell>
          <cell r="B162">
            <v>68</v>
          </cell>
          <cell r="C162">
            <v>10</v>
          </cell>
          <cell r="D162">
            <v>3</v>
          </cell>
          <cell r="E162">
            <v>0</v>
          </cell>
          <cell r="F162">
            <v>30</v>
          </cell>
        </row>
        <row r="163">
          <cell r="A163">
            <v>10308</v>
          </cell>
          <cell r="B163">
            <v>69</v>
          </cell>
          <cell r="C163">
            <v>28.8</v>
          </cell>
          <cell r="D163">
            <v>1</v>
          </cell>
          <cell r="E163">
            <v>0</v>
          </cell>
          <cell r="F163">
            <v>28.8</v>
          </cell>
        </row>
        <row r="164">
          <cell r="A164">
            <v>10308</v>
          </cell>
          <cell r="B164">
            <v>70</v>
          </cell>
          <cell r="C164">
            <v>12</v>
          </cell>
          <cell r="D164">
            <v>5</v>
          </cell>
          <cell r="E164">
            <v>0</v>
          </cell>
          <cell r="F164">
            <v>60</v>
          </cell>
        </row>
        <row r="165">
          <cell r="A165">
            <v>10309</v>
          </cell>
          <cell r="B165">
            <v>4</v>
          </cell>
          <cell r="C165">
            <v>17.600000000000001</v>
          </cell>
          <cell r="D165">
            <v>20</v>
          </cell>
          <cell r="E165">
            <v>0</v>
          </cell>
          <cell r="F165">
            <v>352</v>
          </cell>
        </row>
        <row r="166">
          <cell r="A166">
            <v>10309</v>
          </cell>
          <cell r="B166">
            <v>6</v>
          </cell>
          <cell r="C166">
            <v>20</v>
          </cell>
          <cell r="D166">
            <v>30</v>
          </cell>
          <cell r="E166">
            <v>0</v>
          </cell>
          <cell r="F166">
            <v>600</v>
          </cell>
        </row>
        <row r="167">
          <cell r="A167">
            <v>10309</v>
          </cell>
          <cell r="B167">
            <v>42</v>
          </cell>
          <cell r="C167">
            <v>11.2</v>
          </cell>
          <cell r="D167">
            <v>2</v>
          </cell>
          <cell r="E167">
            <v>0</v>
          </cell>
          <cell r="F167">
            <v>22.4</v>
          </cell>
        </row>
        <row r="168">
          <cell r="A168">
            <v>10309</v>
          </cell>
          <cell r="B168">
            <v>43</v>
          </cell>
          <cell r="C168">
            <v>36.799999999999997</v>
          </cell>
          <cell r="D168">
            <v>20</v>
          </cell>
          <cell r="E168">
            <v>0</v>
          </cell>
          <cell r="F168">
            <v>736</v>
          </cell>
        </row>
        <row r="169">
          <cell r="A169">
            <v>10309</v>
          </cell>
          <cell r="B169">
            <v>71</v>
          </cell>
          <cell r="C169">
            <v>17.2</v>
          </cell>
          <cell r="D169">
            <v>3</v>
          </cell>
          <cell r="E169">
            <v>0</v>
          </cell>
          <cell r="F169">
            <v>51.599999999999994</v>
          </cell>
        </row>
        <row r="170">
          <cell r="A170">
            <v>10310</v>
          </cell>
          <cell r="B170">
            <v>16</v>
          </cell>
          <cell r="C170">
            <v>13.9</v>
          </cell>
          <cell r="D170">
            <v>10</v>
          </cell>
          <cell r="E170">
            <v>0</v>
          </cell>
          <cell r="F170">
            <v>139</v>
          </cell>
        </row>
        <row r="171">
          <cell r="A171">
            <v>10310</v>
          </cell>
          <cell r="B171">
            <v>62</v>
          </cell>
          <cell r="C171">
            <v>39.4</v>
          </cell>
          <cell r="D171">
            <v>5</v>
          </cell>
          <cell r="E171">
            <v>0</v>
          </cell>
          <cell r="F171">
            <v>197</v>
          </cell>
        </row>
        <row r="172">
          <cell r="A172">
            <v>10311</v>
          </cell>
          <cell r="B172">
            <v>42</v>
          </cell>
          <cell r="C172">
            <v>11.2</v>
          </cell>
          <cell r="D172">
            <v>6</v>
          </cell>
          <cell r="E172">
            <v>0</v>
          </cell>
          <cell r="F172">
            <v>67.199999999999989</v>
          </cell>
        </row>
        <row r="173">
          <cell r="A173">
            <v>10311</v>
          </cell>
          <cell r="B173">
            <v>69</v>
          </cell>
          <cell r="C173">
            <v>28.8</v>
          </cell>
          <cell r="D173">
            <v>7</v>
          </cell>
          <cell r="E173">
            <v>0</v>
          </cell>
          <cell r="F173">
            <v>201.6</v>
          </cell>
        </row>
        <row r="174">
          <cell r="A174">
            <v>10312</v>
          </cell>
          <cell r="B174">
            <v>28</v>
          </cell>
          <cell r="C174">
            <v>36.4</v>
          </cell>
          <cell r="D174">
            <v>4</v>
          </cell>
          <cell r="E174">
            <v>0</v>
          </cell>
          <cell r="F174">
            <v>145.6</v>
          </cell>
        </row>
        <row r="175">
          <cell r="A175">
            <v>10312</v>
          </cell>
          <cell r="B175">
            <v>43</v>
          </cell>
          <cell r="C175">
            <v>36.799999999999997</v>
          </cell>
          <cell r="D175">
            <v>24</v>
          </cell>
          <cell r="E175">
            <v>0</v>
          </cell>
          <cell r="F175">
            <v>883.19999999999993</v>
          </cell>
        </row>
        <row r="176">
          <cell r="A176">
            <v>10312</v>
          </cell>
          <cell r="B176">
            <v>53</v>
          </cell>
          <cell r="C176">
            <v>26.2</v>
          </cell>
          <cell r="D176">
            <v>20</v>
          </cell>
          <cell r="E176">
            <v>0</v>
          </cell>
          <cell r="F176">
            <v>524</v>
          </cell>
        </row>
        <row r="177">
          <cell r="A177">
            <v>10312</v>
          </cell>
          <cell r="B177">
            <v>75</v>
          </cell>
          <cell r="C177">
            <v>6.2</v>
          </cell>
          <cell r="D177">
            <v>10</v>
          </cell>
          <cell r="E177">
            <v>0</v>
          </cell>
          <cell r="F177">
            <v>62</v>
          </cell>
        </row>
        <row r="178">
          <cell r="A178">
            <v>10313</v>
          </cell>
          <cell r="B178">
            <v>36</v>
          </cell>
          <cell r="C178">
            <v>15.2</v>
          </cell>
          <cell r="D178">
            <v>12</v>
          </cell>
          <cell r="E178">
            <v>0</v>
          </cell>
          <cell r="F178">
            <v>182.39999999999998</v>
          </cell>
        </row>
        <row r="179">
          <cell r="A179">
            <v>10314</v>
          </cell>
          <cell r="B179">
            <v>32</v>
          </cell>
          <cell r="C179">
            <v>25.6</v>
          </cell>
          <cell r="D179">
            <v>40</v>
          </cell>
          <cell r="E179">
            <v>0.10000000149011612</v>
          </cell>
          <cell r="F179">
            <v>1023.8999999985099</v>
          </cell>
        </row>
        <row r="180">
          <cell r="A180">
            <v>10314</v>
          </cell>
          <cell r="B180">
            <v>58</v>
          </cell>
          <cell r="C180">
            <v>10.6</v>
          </cell>
          <cell r="D180">
            <v>30</v>
          </cell>
          <cell r="E180">
            <v>0.10000000149011612</v>
          </cell>
          <cell r="F180">
            <v>317.89999999850988</v>
          </cell>
        </row>
        <row r="181">
          <cell r="A181">
            <v>10314</v>
          </cell>
          <cell r="B181">
            <v>62</v>
          </cell>
          <cell r="C181">
            <v>39.4</v>
          </cell>
          <cell r="D181">
            <v>25</v>
          </cell>
          <cell r="E181">
            <v>0.10000000149011612</v>
          </cell>
          <cell r="F181">
            <v>984.89999999850988</v>
          </cell>
        </row>
        <row r="182">
          <cell r="A182">
            <v>10315</v>
          </cell>
          <cell r="B182">
            <v>34</v>
          </cell>
          <cell r="C182">
            <v>11.2</v>
          </cell>
          <cell r="D182">
            <v>14</v>
          </cell>
          <cell r="E182">
            <v>0</v>
          </cell>
          <cell r="F182">
            <v>156.79999999999998</v>
          </cell>
        </row>
        <row r="183">
          <cell r="A183">
            <v>10315</v>
          </cell>
          <cell r="B183">
            <v>70</v>
          </cell>
          <cell r="C183">
            <v>12</v>
          </cell>
          <cell r="D183">
            <v>30</v>
          </cell>
          <cell r="E183">
            <v>0</v>
          </cell>
          <cell r="F183">
            <v>360</v>
          </cell>
        </row>
        <row r="184">
          <cell r="A184">
            <v>10316</v>
          </cell>
          <cell r="B184">
            <v>41</v>
          </cell>
          <cell r="C184">
            <v>7.7</v>
          </cell>
          <cell r="D184">
            <v>10</v>
          </cell>
          <cell r="E184">
            <v>0</v>
          </cell>
          <cell r="F184">
            <v>77</v>
          </cell>
        </row>
        <row r="185">
          <cell r="A185">
            <v>10316</v>
          </cell>
          <cell r="B185">
            <v>62</v>
          </cell>
          <cell r="C185">
            <v>39.4</v>
          </cell>
          <cell r="D185">
            <v>70</v>
          </cell>
          <cell r="E185">
            <v>0</v>
          </cell>
          <cell r="F185">
            <v>2758</v>
          </cell>
        </row>
        <row r="186">
          <cell r="A186">
            <v>10317</v>
          </cell>
          <cell r="B186">
            <v>1</v>
          </cell>
          <cell r="C186">
            <v>14.4</v>
          </cell>
          <cell r="D186">
            <v>20</v>
          </cell>
          <cell r="E186">
            <v>0</v>
          </cell>
          <cell r="F186">
            <v>288</v>
          </cell>
        </row>
        <row r="187">
          <cell r="A187">
            <v>10318</v>
          </cell>
          <cell r="B187">
            <v>41</v>
          </cell>
          <cell r="C187">
            <v>7.7</v>
          </cell>
          <cell r="D187">
            <v>20</v>
          </cell>
          <cell r="E187">
            <v>0</v>
          </cell>
          <cell r="F187">
            <v>154</v>
          </cell>
        </row>
        <row r="188">
          <cell r="A188">
            <v>10318</v>
          </cell>
          <cell r="B188">
            <v>76</v>
          </cell>
          <cell r="C188">
            <v>14.4</v>
          </cell>
          <cell r="D188">
            <v>6</v>
          </cell>
          <cell r="E188">
            <v>0</v>
          </cell>
          <cell r="F188">
            <v>86.4</v>
          </cell>
        </row>
        <row r="189">
          <cell r="A189">
            <v>10319</v>
          </cell>
          <cell r="B189">
            <v>17</v>
          </cell>
          <cell r="C189">
            <v>31.2</v>
          </cell>
          <cell r="D189">
            <v>8</v>
          </cell>
          <cell r="E189">
            <v>0</v>
          </cell>
          <cell r="F189">
            <v>249.6</v>
          </cell>
        </row>
        <row r="190">
          <cell r="A190">
            <v>10319</v>
          </cell>
          <cell r="B190">
            <v>28</v>
          </cell>
          <cell r="C190">
            <v>36.4</v>
          </cell>
          <cell r="D190">
            <v>14</v>
          </cell>
          <cell r="E190">
            <v>0</v>
          </cell>
          <cell r="F190">
            <v>509.59999999999997</v>
          </cell>
        </row>
        <row r="191">
          <cell r="A191">
            <v>10319</v>
          </cell>
          <cell r="B191">
            <v>76</v>
          </cell>
          <cell r="C191">
            <v>14.4</v>
          </cell>
          <cell r="D191">
            <v>30</v>
          </cell>
          <cell r="E191">
            <v>0</v>
          </cell>
          <cell r="F191">
            <v>432</v>
          </cell>
        </row>
        <row r="192">
          <cell r="A192">
            <v>10320</v>
          </cell>
          <cell r="B192">
            <v>71</v>
          </cell>
          <cell r="C192">
            <v>17.2</v>
          </cell>
          <cell r="D192">
            <v>30</v>
          </cell>
          <cell r="E192">
            <v>0</v>
          </cell>
          <cell r="F192">
            <v>516</v>
          </cell>
        </row>
        <row r="193">
          <cell r="A193">
            <v>10321</v>
          </cell>
          <cell r="B193">
            <v>35</v>
          </cell>
          <cell r="C193">
            <v>14.4</v>
          </cell>
          <cell r="D193">
            <v>10</v>
          </cell>
          <cell r="E193">
            <v>0</v>
          </cell>
          <cell r="F193">
            <v>144</v>
          </cell>
        </row>
        <row r="194">
          <cell r="A194">
            <v>10322</v>
          </cell>
          <cell r="B194">
            <v>52</v>
          </cell>
          <cell r="C194">
            <v>5.6</v>
          </cell>
          <cell r="D194">
            <v>20</v>
          </cell>
          <cell r="E194">
            <v>0</v>
          </cell>
          <cell r="F194">
            <v>112</v>
          </cell>
        </row>
        <row r="195">
          <cell r="A195">
            <v>10323</v>
          </cell>
          <cell r="B195">
            <v>15</v>
          </cell>
          <cell r="C195">
            <v>12.4</v>
          </cell>
          <cell r="D195">
            <v>5</v>
          </cell>
          <cell r="E195">
            <v>0</v>
          </cell>
          <cell r="F195">
            <v>62</v>
          </cell>
        </row>
        <row r="196">
          <cell r="A196">
            <v>10323</v>
          </cell>
          <cell r="B196">
            <v>25</v>
          </cell>
          <cell r="C196">
            <v>11.2</v>
          </cell>
          <cell r="D196">
            <v>4</v>
          </cell>
          <cell r="E196">
            <v>0</v>
          </cell>
          <cell r="F196">
            <v>44.8</v>
          </cell>
        </row>
        <row r="197">
          <cell r="A197">
            <v>10323</v>
          </cell>
          <cell r="B197">
            <v>39</v>
          </cell>
          <cell r="C197">
            <v>14.4</v>
          </cell>
          <cell r="D197">
            <v>4</v>
          </cell>
          <cell r="E197">
            <v>0</v>
          </cell>
          <cell r="F197">
            <v>57.6</v>
          </cell>
        </row>
        <row r="198">
          <cell r="A198">
            <v>10324</v>
          </cell>
          <cell r="B198">
            <v>16</v>
          </cell>
          <cell r="C198">
            <v>13.9</v>
          </cell>
          <cell r="D198">
            <v>21</v>
          </cell>
          <cell r="E198">
            <v>0.15000000596046448</v>
          </cell>
          <cell r="F198">
            <v>291.74999999403957</v>
          </cell>
        </row>
        <row r="199">
          <cell r="A199">
            <v>10324</v>
          </cell>
          <cell r="B199">
            <v>35</v>
          </cell>
          <cell r="C199">
            <v>14.4</v>
          </cell>
          <cell r="D199">
            <v>70</v>
          </cell>
          <cell r="E199">
            <v>0.15000000596046448</v>
          </cell>
          <cell r="F199">
            <v>1007.8499999940395</v>
          </cell>
        </row>
        <row r="200">
          <cell r="A200">
            <v>10324</v>
          </cell>
          <cell r="B200">
            <v>46</v>
          </cell>
          <cell r="C200">
            <v>9.6</v>
          </cell>
          <cell r="D200">
            <v>30</v>
          </cell>
          <cell r="E200">
            <v>0</v>
          </cell>
          <cell r="F200">
            <v>288</v>
          </cell>
        </row>
        <row r="201">
          <cell r="A201">
            <v>10324</v>
          </cell>
          <cell r="B201">
            <v>59</v>
          </cell>
          <cell r="C201">
            <v>44</v>
          </cell>
          <cell r="D201">
            <v>40</v>
          </cell>
          <cell r="E201">
            <v>0.15000000596046448</v>
          </cell>
          <cell r="F201">
            <v>1759.8499999940395</v>
          </cell>
        </row>
        <row r="202">
          <cell r="A202">
            <v>10324</v>
          </cell>
          <cell r="B202">
            <v>63</v>
          </cell>
          <cell r="C202">
            <v>35.1</v>
          </cell>
          <cell r="D202">
            <v>80</v>
          </cell>
          <cell r="E202">
            <v>0.15000000596046448</v>
          </cell>
          <cell r="F202">
            <v>2807.8499999940395</v>
          </cell>
        </row>
        <row r="203">
          <cell r="A203">
            <v>10325</v>
          </cell>
          <cell r="B203">
            <v>6</v>
          </cell>
          <cell r="C203">
            <v>20</v>
          </cell>
          <cell r="D203">
            <v>6</v>
          </cell>
          <cell r="E203">
            <v>0</v>
          </cell>
          <cell r="F203">
            <v>120</v>
          </cell>
        </row>
        <row r="204">
          <cell r="A204">
            <v>10325</v>
          </cell>
          <cell r="B204">
            <v>13</v>
          </cell>
          <cell r="C204">
            <v>4.8</v>
          </cell>
          <cell r="D204">
            <v>12</v>
          </cell>
          <cell r="E204">
            <v>0</v>
          </cell>
          <cell r="F204">
            <v>57.599999999999994</v>
          </cell>
        </row>
        <row r="205">
          <cell r="A205">
            <v>10325</v>
          </cell>
          <cell r="B205">
            <v>14</v>
          </cell>
          <cell r="C205">
            <v>18.600000000000001</v>
          </cell>
          <cell r="D205">
            <v>9</v>
          </cell>
          <cell r="E205">
            <v>0</v>
          </cell>
          <cell r="F205">
            <v>167.4</v>
          </cell>
        </row>
        <row r="206">
          <cell r="A206">
            <v>10325</v>
          </cell>
          <cell r="B206">
            <v>31</v>
          </cell>
          <cell r="C206">
            <v>10</v>
          </cell>
          <cell r="D206">
            <v>4</v>
          </cell>
          <cell r="E206">
            <v>0</v>
          </cell>
          <cell r="F206">
            <v>40</v>
          </cell>
        </row>
        <row r="207">
          <cell r="A207">
            <v>10325</v>
          </cell>
          <cell r="B207">
            <v>72</v>
          </cell>
          <cell r="C207">
            <v>27.8</v>
          </cell>
          <cell r="D207">
            <v>40</v>
          </cell>
          <cell r="E207">
            <v>0</v>
          </cell>
          <cell r="F207">
            <v>1112</v>
          </cell>
        </row>
        <row r="208">
          <cell r="A208">
            <v>10326</v>
          </cell>
          <cell r="B208">
            <v>4</v>
          </cell>
          <cell r="C208">
            <v>17.600000000000001</v>
          </cell>
          <cell r="D208">
            <v>24</v>
          </cell>
          <cell r="E208">
            <v>0</v>
          </cell>
          <cell r="F208">
            <v>422.40000000000003</v>
          </cell>
        </row>
        <row r="209">
          <cell r="A209">
            <v>10326</v>
          </cell>
          <cell r="B209">
            <v>57</v>
          </cell>
          <cell r="C209">
            <v>15.6</v>
          </cell>
          <cell r="D209">
            <v>16</v>
          </cell>
          <cell r="E209">
            <v>0</v>
          </cell>
          <cell r="F209">
            <v>249.6</v>
          </cell>
        </row>
        <row r="210">
          <cell r="A210">
            <v>10326</v>
          </cell>
          <cell r="B210">
            <v>75</v>
          </cell>
          <cell r="C210">
            <v>6.2</v>
          </cell>
          <cell r="D210">
            <v>50</v>
          </cell>
          <cell r="E210">
            <v>0</v>
          </cell>
          <cell r="F210">
            <v>310</v>
          </cell>
        </row>
        <row r="211">
          <cell r="A211">
            <v>10327</v>
          </cell>
          <cell r="B211">
            <v>2</v>
          </cell>
          <cell r="C211">
            <v>15.2</v>
          </cell>
          <cell r="D211">
            <v>25</v>
          </cell>
          <cell r="E211">
            <v>0.20000000298023224</v>
          </cell>
          <cell r="F211">
            <v>379.79999999701977</v>
          </cell>
        </row>
        <row r="212">
          <cell r="A212">
            <v>10327</v>
          </cell>
          <cell r="B212">
            <v>11</v>
          </cell>
          <cell r="C212">
            <v>16.8</v>
          </cell>
          <cell r="D212">
            <v>50</v>
          </cell>
          <cell r="E212">
            <v>0.20000000298023224</v>
          </cell>
          <cell r="F212">
            <v>839.79999999701977</v>
          </cell>
        </row>
        <row r="213">
          <cell r="A213">
            <v>10327</v>
          </cell>
          <cell r="B213">
            <v>30</v>
          </cell>
          <cell r="C213">
            <v>20.7</v>
          </cell>
          <cell r="D213">
            <v>35</v>
          </cell>
          <cell r="E213">
            <v>0.20000000298023224</v>
          </cell>
          <cell r="F213">
            <v>724.29999999701977</v>
          </cell>
        </row>
        <row r="214">
          <cell r="A214">
            <v>10327</v>
          </cell>
          <cell r="B214">
            <v>58</v>
          </cell>
          <cell r="C214">
            <v>10.6</v>
          </cell>
          <cell r="D214">
            <v>30</v>
          </cell>
          <cell r="E214">
            <v>0.20000000298023224</v>
          </cell>
          <cell r="F214">
            <v>317.79999999701977</v>
          </cell>
        </row>
        <row r="215">
          <cell r="A215">
            <v>10328</v>
          </cell>
          <cell r="B215">
            <v>59</v>
          </cell>
          <cell r="C215">
            <v>44</v>
          </cell>
          <cell r="D215">
            <v>9</v>
          </cell>
          <cell r="E215">
            <v>0</v>
          </cell>
          <cell r="F215">
            <v>396</v>
          </cell>
        </row>
        <row r="216">
          <cell r="A216">
            <v>10328</v>
          </cell>
          <cell r="B216">
            <v>65</v>
          </cell>
          <cell r="C216">
            <v>16.8</v>
          </cell>
          <cell r="D216">
            <v>40</v>
          </cell>
          <cell r="E216">
            <v>0</v>
          </cell>
          <cell r="F216">
            <v>672</v>
          </cell>
        </row>
        <row r="217">
          <cell r="A217">
            <v>10328</v>
          </cell>
          <cell r="B217">
            <v>68</v>
          </cell>
          <cell r="C217">
            <v>10</v>
          </cell>
          <cell r="D217">
            <v>10</v>
          </cell>
          <cell r="E217">
            <v>0</v>
          </cell>
          <cell r="F217">
            <v>100</v>
          </cell>
        </row>
        <row r="218">
          <cell r="A218">
            <v>10329</v>
          </cell>
          <cell r="B218">
            <v>19</v>
          </cell>
          <cell r="C218">
            <v>7.3</v>
          </cell>
          <cell r="D218">
            <v>10</v>
          </cell>
          <cell r="E218">
            <v>5.000000074505806E-2</v>
          </cell>
          <cell r="F218">
            <v>72.949999999254942</v>
          </cell>
        </row>
        <row r="219">
          <cell r="A219">
            <v>10329</v>
          </cell>
          <cell r="B219">
            <v>30</v>
          </cell>
          <cell r="C219">
            <v>20.7</v>
          </cell>
          <cell r="D219">
            <v>8</v>
          </cell>
          <cell r="E219">
            <v>5.000000074505806E-2</v>
          </cell>
          <cell r="F219">
            <v>165.54999999925494</v>
          </cell>
        </row>
        <row r="220">
          <cell r="A220">
            <v>10329</v>
          </cell>
          <cell r="B220">
            <v>38</v>
          </cell>
          <cell r="C220">
            <v>210.8</v>
          </cell>
          <cell r="D220">
            <v>20</v>
          </cell>
          <cell r="E220">
            <v>5.000000074505806E-2</v>
          </cell>
          <cell r="F220">
            <v>4215.9499999992549</v>
          </cell>
        </row>
        <row r="221">
          <cell r="A221">
            <v>10329</v>
          </cell>
          <cell r="B221">
            <v>56</v>
          </cell>
          <cell r="C221">
            <v>30.4</v>
          </cell>
          <cell r="D221">
            <v>12</v>
          </cell>
          <cell r="E221">
            <v>5.000000074505806E-2</v>
          </cell>
          <cell r="F221">
            <v>364.7499999992549</v>
          </cell>
        </row>
        <row r="222">
          <cell r="A222">
            <v>10330</v>
          </cell>
          <cell r="B222">
            <v>26</v>
          </cell>
          <cell r="C222">
            <v>24.9</v>
          </cell>
          <cell r="D222">
            <v>50</v>
          </cell>
          <cell r="E222">
            <v>0.15000000596046448</v>
          </cell>
          <cell r="F222">
            <v>1244.8499999940395</v>
          </cell>
        </row>
        <row r="223">
          <cell r="A223">
            <v>10330</v>
          </cell>
          <cell r="B223">
            <v>72</v>
          </cell>
          <cell r="C223">
            <v>27.8</v>
          </cell>
          <cell r="D223">
            <v>25</v>
          </cell>
          <cell r="E223">
            <v>0.15000000596046448</v>
          </cell>
          <cell r="F223">
            <v>694.84999999403954</v>
          </cell>
        </row>
        <row r="224">
          <cell r="A224">
            <v>10331</v>
          </cell>
          <cell r="B224">
            <v>54</v>
          </cell>
          <cell r="C224">
            <v>5.9</v>
          </cell>
          <cell r="D224">
            <v>15</v>
          </cell>
          <cell r="E224">
            <v>0</v>
          </cell>
          <cell r="F224">
            <v>88.5</v>
          </cell>
        </row>
        <row r="225">
          <cell r="A225">
            <v>10332</v>
          </cell>
          <cell r="B225">
            <v>18</v>
          </cell>
          <cell r="C225">
            <v>50</v>
          </cell>
          <cell r="D225">
            <v>40</v>
          </cell>
          <cell r="E225">
            <v>0.20000000298023224</v>
          </cell>
          <cell r="F225">
            <v>1999.7999999970198</v>
          </cell>
        </row>
        <row r="226">
          <cell r="A226">
            <v>10332</v>
          </cell>
          <cell r="B226">
            <v>42</v>
          </cell>
          <cell r="C226">
            <v>11.2</v>
          </cell>
          <cell r="D226">
            <v>10</v>
          </cell>
          <cell r="E226">
            <v>0.20000000298023224</v>
          </cell>
          <cell r="F226">
            <v>111.79999999701977</v>
          </cell>
        </row>
        <row r="227">
          <cell r="A227">
            <v>10332</v>
          </cell>
          <cell r="B227">
            <v>47</v>
          </cell>
          <cell r="C227">
            <v>7.6</v>
          </cell>
          <cell r="D227">
            <v>16</v>
          </cell>
          <cell r="E227">
            <v>0.20000000298023224</v>
          </cell>
          <cell r="F227">
            <v>121.39999999701976</v>
          </cell>
        </row>
        <row r="228">
          <cell r="A228">
            <v>10333</v>
          </cell>
          <cell r="B228">
            <v>14</v>
          </cell>
          <cell r="C228">
            <v>18.600000000000001</v>
          </cell>
          <cell r="D228">
            <v>10</v>
          </cell>
          <cell r="E228">
            <v>0</v>
          </cell>
          <cell r="F228">
            <v>186</v>
          </cell>
        </row>
        <row r="229">
          <cell r="A229">
            <v>10333</v>
          </cell>
          <cell r="B229">
            <v>21</v>
          </cell>
          <cell r="C229">
            <v>8</v>
          </cell>
          <cell r="D229">
            <v>10</v>
          </cell>
          <cell r="E229">
            <v>0.10000000149011612</v>
          </cell>
          <cell r="F229">
            <v>79.899999998509884</v>
          </cell>
        </row>
        <row r="230">
          <cell r="A230">
            <v>10333</v>
          </cell>
          <cell r="B230">
            <v>71</v>
          </cell>
          <cell r="C230">
            <v>17.2</v>
          </cell>
          <cell r="D230">
            <v>40</v>
          </cell>
          <cell r="E230">
            <v>0.10000000149011612</v>
          </cell>
          <cell r="F230">
            <v>687.89999999850988</v>
          </cell>
        </row>
        <row r="231">
          <cell r="A231">
            <v>10334</v>
          </cell>
          <cell r="B231">
            <v>52</v>
          </cell>
          <cell r="C231">
            <v>5.6</v>
          </cell>
          <cell r="D231">
            <v>8</v>
          </cell>
          <cell r="E231">
            <v>0</v>
          </cell>
          <cell r="F231">
            <v>44.8</v>
          </cell>
        </row>
        <row r="232">
          <cell r="A232">
            <v>10334</v>
          </cell>
          <cell r="B232">
            <v>68</v>
          </cell>
          <cell r="C232">
            <v>10</v>
          </cell>
          <cell r="D232">
            <v>10</v>
          </cell>
          <cell r="E232">
            <v>0</v>
          </cell>
          <cell r="F232">
            <v>100</v>
          </cell>
        </row>
        <row r="233">
          <cell r="A233">
            <v>10335</v>
          </cell>
          <cell r="B233">
            <v>2</v>
          </cell>
          <cell r="C233">
            <v>15.2</v>
          </cell>
          <cell r="D233">
            <v>7</v>
          </cell>
          <cell r="E233">
            <v>0.20000000298023224</v>
          </cell>
          <cell r="F233">
            <v>106.19999999701976</v>
          </cell>
        </row>
        <row r="234">
          <cell r="A234">
            <v>10335</v>
          </cell>
          <cell r="B234">
            <v>31</v>
          </cell>
          <cell r="C234">
            <v>10</v>
          </cell>
          <cell r="D234">
            <v>25</v>
          </cell>
          <cell r="E234">
            <v>0.20000000298023224</v>
          </cell>
          <cell r="F234">
            <v>249.79999999701977</v>
          </cell>
        </row>
        <row r="235">
          <cell r="A235">
            <v>10335</v>
          </cell>
          <cell r="B235">
            <v>32</v>
          </cell>
          <cell r="C235">
            <v>25.6</v>
          </cell>
          <cell r="D235">
            <v>6</v>
          </cell>
          <cell r="E235">
            <v>0.20000000298023224</v>
          </cell>
          <cell r="F235">
            <v>153.39999999701979</v>
          </cell>
        </row>
        <row r="236">
          <cell r="A236">
            <v>10335</v>
          </cell>
          <cell r="B236">
            <v>51</v>
          </cell>
          <cell r="C236">
            <v>42.4</v>
          </cell>
          <cell r="D236">
            <v>48</v>
          </cell>
          <cell r="E236">
            <v>0.20000000298023224</v>
          </cell>
          <cell r="F236">
            <v>2034.9999999970196</v>
          </cell>
        </row>
        <row r="237">
          <cell r="A237">
            <v>10336</v>
          </cell>
          <cell r="B237">
            <v>4</v>
          </cell>
          <cell r="C237">
            <v>17.600000000000001</v>
          </cell>
          <cell r="D237">
            <v>18</v>
          </cell>
          <cell r="E237">
            <v>0.10000000149011612</v>
          </cell>
          <cell r="F237">
            <v>316.6999999985099</v>
          </cell>
        </row>
        <row r="238">
          <cell r="A238">
            <v>10337</v>
          </cell>
          <cell r="B238">
            <v>23</v>
          </cell>
          <cell r="C238">
            <v>7.2</v>
          </cell>
          <cell r="D238">
            <v>40</v>
          </cell>
          <cell r="E238">
            <v>0</v>
          </cell>
          <cell r="F238">
            <v>288</v>
          </cell>
        </row>
        <row r="239">
          <cell r="A239">
            <v>10337</v>
          </cell>
          <cell r="B239">
            <v>26</v>
          </cell>
          <cell r="C239">
            <v>24.9</v>
          </cell>
          <cell r="D239">
            <v>24</v>
          </cell>
          <cell r="E239">
            <v>0</v>
          </cell>
          <cell r="F239">
            <v>597.59999999999991</v>
          </cell>
        </row>
        <row r="240">
          <cell r="A240">
            <v>10337</v>
          </cell>
          <cell r="B240">
            <v>36</v>
          </cell>
          <cell r="C240">
            <v>15.2</v>
          </cell>
          <cell r="D240">
            <v>20</v>
          </cell>
          <cell r="E240">
            <v>0</v>
          </cell>
          <cell r="F240">
            <v>304</v>
          </cell>
        </row>
        <row r="241">
          <cell r="A241">
            <v>10337</v>
          </cell>
          <cell r="B241">
            <v>37</v>
          </cell>
          <cell r="C241">
            <v>20.8</v>
          </cell>
          <cell r="D241">
            <v>28</v>
          </cell>
          <cell r="E241">
            <v>0</v>
          </cell>
          <cell r="F241">
            <v>582.4</v>
          </cell>
        </row>
        <row r="242">
          <cell r="A242">
            <v>10337</v>
          </cell>
          <cell r="B242">
            <v>72</v>
          </cell>
          <cell r="C242">
            <v>27.8</v>
          </cell>
          <cell r="D242">
            <v>25</v>
          </cell>
          <cell r="E242">
            <v>0</v>
          </cell>
          <cell r="F242">
            <v>695</v>
          </cell>
        </row>
        <row r="243">
          <cell r="A243">
            <v>10338</v>
          </cell>
          <cell r="B243">
            <v>17</v>
          </cell>
          <cell r="C243">
            <v>31.2</v>
          </cell>
          <cell r="D243">
            <v>20</v>
          </cell>
          <cell r="E243">
            <v>0</v>
          </cell>
          <cell r="F243">
            <v>624</v>
          </cell>
        </row>
        <row r="244">
          <cell r="A244">
            <v>10338</v>
          </cell>
          <cell r="B244">
            <v>30</v>
          </cell>
          <cell r="C244">
            <v>20.7</v>
          </cell>
          <cell r="D244">
            <v>15</v>
          </cell>
          <cell r="E244">
            <v>0</v>
          </cell>
          <cell r="F244">
            <v>310.5</v>
          </cell>
        </row>
        <row r="245">
          <cell r="A245">
            <v>10339</v>
          </cell>
          <cell r="B245">
            <v>4</v>
          </cell>
          <cell r="C245">
            <v>17.600000000000001</v>
          </cell>
          <cell r="D245">
            <v>10</v>
          </cell>
          <cell r="E245">
            <v>0</v>
          </cell>
          <cell r="F245">
            <v>176</v>
          </cell>
        </row>
        <row r="246">
          <cell r="A246">
            <v>10339</v>
          </cell>
          <cell r="B246">
            <v>17</v>
          </cell>
          <cell r="C246">
            <v>31.2</v>
          </cell>
          <cell r="D246">
            <v>70</v>
          </cell>
          <cell r="E246">
            <v>5.000000074505806E-2</v>
          </cell>
          <cell r="F246">
            <v>2183.9499999992549</v>
          </cell>
        </row>
        <row r="247">
          <cell r="A247">
            <v>10339</v>
          </cell>
          <cell r="B247">
            <v>62</v>
          </cell>
          <cell r="C247">
            <v>39.4</v>
          </cell>
          <cell r="D247">
            <v>28</v>
          </cell>
          <cell r="E247">
            <v>0</v>
          </cell>
          <cell r="F247">
            <v>1103.2</v>
          </cell>
        </row>
        <row r="248">
          <cell r="A248">
            <v>10340</v>
          </cell>
          <cell r="B248">
            <v>18</v>
          </cell>
          <cell r="C248">
            <v>50</v>
          </cell>
          <cell r="D248">
            <v>20</v>
          </cell>
          <cell r="E248">
            <v>5.000000074505806E-2</v>
          </cell>
          <cell r="F248">
            <v>999.94999999925494</v>
          </cell>
        </row>
        <row r="249">
          <cell r="A249">
            <v>10340</v>
          </cell>
          <cell r="B249">
            <v>41</v>
          </cell>
          <cell r="C249">
            <v>7.7</v>
          </cell>
          <cell r="D249">
            <v>12</v>
          </cell>
          <cell r="E249">
            <v>5.000000074505806E-2</v>
          </cell>
          <cell r="F249">
            <v>92.349999999254948</v>
          </cell>
        </row>
        <row r="250">
          <cell r="A250">
            <v>10340</v>
          </cell>
          <cell r="B250">
            <v>43</v>
          </cell>
          <cell r="C250">
            <v>36.799999999999997</v>
          </cell>
          <cell r="D250">
            <v>40</v>
          </cell>
          <cell r="E250">
            <v>5.000000074505806E-2</v>
          </cell>
          <cell r="F250">
            <v>1471.9499999992549</v>
          </cell>
        </row>
        <row r="251">
          <cell r="A251">
            <v>10341</v>
          </cell>
          <cell r="B251">
            <v>33</v>
          </cell>
          <cell r="C251">
            <v>2</v>
          </cell>
          <cell r="D251">
            <v>8</v>
          </cell>
          <cell r="E251">
            <v>0</v>
          </cell>
          <cell r="F251">
            <v>16</v>
          </cell>
        </row>
        <row r="252">
          <cell r="A252">
            <v>10341</v>
          </cell>
          <cell r="B252">
            <v>59</v>
          </cell>
          <cell r="C252">
            <v>44</v>
          </cell>
          <cell r="D252">
            <v>9</v>
          </cell>
          <cell r="E252">
            <v>0.15000000596046448</v>
          </cell>
          <cell r="F252">
            <v>395.84999999403954</v>
          </cell>
        </row>
        <row r="253">
          <cell r="A253">
            <v>10342</v>
          </cell>
          <cell r="B253">
            <v>2</v>
          </cell>
          <cell r="C253">
            <v>15.2</v>
          </cell>
          <cell r="D253">
            <v>24</v>
          </cell>
          <cell r="E253">
            <v>0.20000000298023224</v>
          </cell>
          <cell r="F253">
            <v>364.59999999701972</v>
          </cell>
        </row>
        <row r="254">
          <cell r="A254">
            <v>10342</v>
          </cell>
          <cell r="B254">
            <v>31</v>
          </cell>
          <cell r="C254">
            <v>10</v>
          </cell>
          <cell r="D254">
            <v>56</v>
          </cell>
          <cell r="E254">
            <v>0.20000000298023224</v>
          </cell>
          <cell r="F254">
            <v>559.79999999701977</v>
          </cell>
        </row>
        <row r="255">
          <cell r="A255">
            <v>10342</v>
          </cell>
          <cell r="B255">
            <v>36</v>
          </cell>
          <cell r="C255">
            <v>15.2</v>
          </cell>
          <cell r="D255">
            <v>40</v>
          </cell>
          <cell r="E255">
            <v>0.20000000298023224</v>
          </cell>
          <cell r="F255">
            <v>607.79999999701977</v>
          </cell>
        </row>
        <row r="256">
          <cell r="A256">
            <v>10342</v>
          </cell>
          <cell r="B256">
            <v>55</v>
          </cell>
          <cell r="C256">
            <v>19.2</v>
          </cell>
          <cell r="D256">
            <v>40</v>
          </cell>
          <cell r="E256">
            <v>0.20000000298023224</v>
          </cell>
          <cell r="F256">
            <v>767.79999999701977</v>
          </cell>
        </row>
        <row r="257">
          <cell r="A257">
            <v>10343</v>
          </cell>
          <cell r="B257">
            <v>64</v>
          </cell>
          <cell r="C257">
            <v>26.6</v>
          </cell>
          <cell r="D257">
            <v>50</v>
          </cell>
          <cell r="E257">
            <v>0</v>
          </cell>
          <cell r="F257">
            <v>1330</v>
          </cell>
        </row>
        <row r="258">
          <cell r="A258">
            <v>10343</v>
          </cell>
          <cell r="B258">
            <v>68</v>
          </cell>
          <cell r="C258">
            <v>10</v>
          </cell>
          <cell r="D258">
            <v>4</v>
          </cell>
          <cell r="E258">
            <v>5.000000074505806E-2</v>
          </cell>
          <cell r="F258">
            <v>39.949999999254942</v>
          </cell>
        </row>
        <row r="259">
          <cell r="A259">
            <v>10343</v>
          </cell>
          <cell r="B259">
            <v>76</v>
          </cell>
          <cell r="C259">
            <v>14.4</v>
          </cell>
          <cell r="D259">
            <v>15</v>
          </cell>
          <cell r="E259">
            <v>0</v>
          </cell>
          <cell r="F259">
            <v>216</v>
          </cell>
        </row>
        <row r="260">
          <cell r="A260">
            <v>10344</v>
          </cell>
          <cell r="B260">
            <v>4</v>
          </cell>
          <cell r="C260">
            <v>17.600000000000001</v>
          </cell>
          <cell r="D260">
            <v>35</v>
          </cell>
          <cell r="E260">
            <v>0</v>
          </cell>
          <cell r="F260">
            <v>616</v>
          </cell>
        </row>
        <row r="261">
          <cell r="A261">
            <v>10344</v>
          </cell>
          <cell r="B261">
            <v>8</v>
          </cell>
          <cell r="C261">
            <v>32</v>
          </cell>
          <cell r="D261">
            <v>70</v>
          </cell>
          <cell r="E261">
            <v>0.25</v>
          </cell>
          <cell r="F261">
            <v>2239.75</v>
          </cell>
        </row>
        <row r="262">
          <cell r="A262">
            <v>10345</v>
          </cell>
          <cell r="B262">
            <v>8</v>
          </cell>
          <cell r="C262">
            <v>32</v>
          </cell>
          <cell r="D262">
            <v>70</v>
          </cell>
          <cell r="E262">
            <v>0</v>
          </cell>
          <cell r="F262">
            <v>2240</v>
          </cell>
        </row>
        <row r="263">
          <cell r="A263">
            <v>10345</v>
          </cell>
          <cell r="B263">
            <v>19</v>
          </cell>
          <cell r="C263">
            <v>7.3</v>
          </cell>
          <cell r="D263">
            <v>80</v>
          </cell>
          <cell r="E263">
            <v>0</v>
          </cell>
          <cell r="F263">
            <v>584</v>
          </cell>
        </row>
        <row r="264">
          <cell r="A264">
            <v>10345</v>
          </cell>
          <cell r="B264">
            <v>42</v>
          </cell>
          <cell r="C264">
            <v>11.2</v>
          </cell>
          <cell r="D264">
            <v>9</v>
          </cell>
          <cell r="E264">
            <v>0</v>
          </cell>
          <cell r="F264">
            <v>100.8</v>
          </cell>
        </row>
        <row r="265">
          <cell r="A265">
            <v>10346</v>
          </cell>
          <cell r="B265">
            <v>17</v>
          </cell>
          <cell r="C265">
            <v>31.2</v>
          </cell>
          <cell r="D265">
            <v>36</v>
          </cell>
          <cell r="E265">
            <v>0.10000000149011612</v>
          </cell>
          <cell r="F265">
            <v>1123.0999999985099</v>
          </cell>
        </row>
        <row r="266">
          <cell r="A266">
            <v>10346</v>
          </cell>
          <cell r="B266">
            <v>56</v>
          </cell>
          <cell r="C266">
            <v>30.4</v>
          </cell>
          <cell r="D266">
            <v>20</v>
          </cell>
          <cell r="E266">
            <v>0</v>
          </cell>
          <cell r="F266">
            <v>608</v>
          </cell>
        </row>
        <row r="267">
          <cell r="A267">
            <v>10347</v>
          </cell>
          <cell r="B267">
            <v>25</v>
          </cell>
          <cell r="C267">
            <v>11.2</v>
          </cell>
          <cell r="D267">
            <v>10</v>
          </cell>
          <cell r="E267">
            <v>0</v>
          </cell>
          <cell r="F267">
            <v>112</v>
          </cell>
        </row>
        <row r="268">
          <cell r="A268">
            <v>10347</v>
          </cell>
          <cell r="B268">
            <v>39</v>
          </cell>
          <cell r="C268">
            <v>14.4</v>
          </cell>
          <cell r="D268">
            <v>50</v>
          </cell>
          <cell r="E268">
            <v>0.15000000596046448</v>
          </cell>
          <cell r="F268">
            <v>719.84999999403954</v>
          </cell>
        </row>
        <row r="269">
          <cell r="A269">
            <v>10347</v>
          </cell>
          <cell r="B269">
            <v>40</v>
          </cell>
          <cell r="C269">
            <v>14.7</v>
          </cell>
          <cell r="D269">
            <v>4</v>
          </cell>
          <cell r="E269">
            <v>0</v>
          </cell>
          <cell r="F269">
            <v>58.8</v>
          </cell>
        </row>
        <row r="270">
          <cell r="A270">
            <v>10347</v>
          </cell>
          <cell r="B270">
            <v>75</v>
          </cell>
          <cell r="C270">
            <v>6.2</v>
          </cell>
          <cell r="D270">
            <v>6</v>
          </cell>
          <cell r="E270">
            <v>0.15000000596046448</v>
          </cell>
          <cell r="F270">
            <v>37.049999994039538</v>
          </cell>
        </row>
        <row r="271">
          <cell r="A271">
            <v>10348</v>
          </cell>
          <cell r="B271">
            <v>1</v>
          </cell>
          <cell r="C271">
            <v>14.4</v>
          </cell>
          <cell r="D271">
            <v>15</v>
          </cell>
          <cell r="E271">
            <v>0.15000000596046448</v>
          </cell>
          <cell r="F271">
            <v>215.84999999403954</v>
          </cell>
        </row>
        <row r="272">
          <cell r="A272">
            <v>10348</v>
          </cell>
          <cell r="B272">
            <v>23</v>
          </cell>
          <cell r="C272">
            <v>7.2</v>
          </cell>
          <cell r="D272">
            <v>25</v>
          </cell>
          <cell r="E272">
            <v>0</v>
          </cell>
          <cell r="F272">
            <v>180</v>
          </cell>
        </row>
        <row r="273">
          <cell r="A273">
            <v>10349</v>
          </cell>
          <cell r="B273">
            <v>54</v>
          </cell>
          <cell r="C273">
            <v>5.9</v>
          </cell>
          <cell r="D273">
            <v>24</v>
          </cell>
          <cell r="E273">
            <v>0</v>
          </cell>
          <cell r="F273">
            <v>141.60000000000002</v>
          </cell>
        </row>
        <row r="274">
          <cell r="A274">
            <v>10350</v>
          </cell>
          <cell r="B274">
            <v>50</v>
          </cell>
          <cell r="C274">
            <v>13</v>
          </cell>
          <cell r="D274">
            <v>15</v>
          </cell>
          <cell r="E274">
            <v>0.10000000149011612</v>
          </cell>
          <cell r="F274">
            <v>194.89999999850988</v>
          </cell>
        </row>
        <row r="275">
          <cell r="A275">
            <v>10350</v>
          </cell>
          <cell r="B275">
            <v>69</v>
          </cell>
          <cell r="C275">
            <v>28.8</v>
          </cell>
          <cell r="D275">
            <v>18</v>
          </cell>
          <cell r="E275">
            <v>0.10000000149011612</v>
          </cell>
          <cell r="F275">
            <v>518.29999999850986</v>
          </cell>
        </row>
        <row r="276">
          <cell r="A276">
            <v>10351</v>
          </cell>
          <cell r="B276">
            <v>38</v>
          </cell>
          <cell r="C276">
            <v>210.8</v>
          </cell>
          <cell r="D276">
            <v>20</v>
          </cell>
          <cell r="E276">
            <v>5.000000074505806E-2</v>
          </cell>
          <cell r="F276">
            <v>4215.9499999992549</v>
          </cell>
        </row>
        <row r="277">
          <cell r="A277">
            <v>10351</v>
          </cell>
          <cell r="B277">
            <v>41</v>
          </cell>
          <cell r="C277">
            <v>7.7</v>
          </cell>
          <cell r="D277">
            <v>13</v>
          </cell>
          <cell r="E277">
            <v>0</v>
          </cell>
          <cell r="F277">
            <v>100.10000000000001</v>
          </cell>
        </row>
        <row r="278">
          <cell r="A278">
            <v>10351</v>
          </cell>
          <cell r="B278">
            <v>44</v>
          </cell>
          <cell r="C278">
            <v>15.5</v>
          </cell>
          <cell r="D278">
            <v>77</v>
          </cell>
          <cell r="E278">
            <v>5.000000074505806E-2</v>
          </cell>
          <cell r="F278">
            <v>1193.4499999992549</v>
          </cell>
        </row>
        <row r="279">
          <cell r="A279">
            <v>10351</v>
          </cell>
          <cell r="B279">
            <v>65</v>
          </cell>
          <cell r="C279">
            <v>16.8</v>
          </cell>
          <cell r="D279">
            <v>10</v>
          </cell>
          <cell r="E279">
            <v>5.000000074505806E-2</v>
          </cell>
          <cell r="F279">
            <v>167.94999999925494</v>
          </cell>
        </row>
        <row r="280">
          <cell r="A280">
            <v>10352</v>
          </cell>
          <cell r="B280">
            <v>24</v>
          </cell>
          <cell r="C280">
            <v>3.6</v>
          </cell>
          <cell r="D280">
            <v>10</v>
          </cell>
          <cell r="E280">
            <v>0</v>
          </cell>
          <cell r="F280">
            <v>36</v>
          </cell>
        </row>
        <row r="281">
          <cell r="A281">
            <v>10352</v>
          </cell>
          <cell r="B281">
            <v>54</v>
          </cell>
          <cell r="C281">
            <v>5.9</v>
          </cell>
          <cell r="D281">
            <v>20</v>
          </cell>
          <cell r="E281">
            <v>0.15000000596046448</v>
          </cell>
          <cell r="F281">
            <v>117.84999999403954</v>
          </cell>
        </row>
        <row r="282">
          <cell r="A282">
            <v>10353</v>
          </cell>
          <cell r="B282">
            <v>11</v>
          </cell>
          <cell r="C282">
            <v>16.8</v>
          </cell>
          <cell r="D282">
            <v>12</v>
          </cell>
          <cell r="E282">
            <v>0.20000000298023224</v>
          </cell>
          <cell r="F282">
            <v>201.39999999701979</v>
          </cell>
        </row>
        <row r="283">
          <cell r="A283">
            <v>10353</v>
          </cell>
          <cell r="B283">
            <v>38</v>
          </cell>
          <cell r="C283">
            <v>210.8</v>
          </cell>
          <cell r="D283">
            <v>50</v>
          </cell>
          <cell r="E283">
            <v>0.20000000298023224</v>
          </cell>
          <cell r="F283">
            <v>10539.79999999702</v>
          </cell>
        </row>
        <row r="284">
          <cell r="A284">
            <v>10354</v>
          </cell>
          <cell r="B284">
            <v>1</v>
          </cell>
          <cell r="C284">
            <v>14.4</v>
          </cell>
          <cell r="D284">
            <v>12</v>
          </cell>
          <cell r="E284">
            <v>0</v>
          </cell>
          <cell r="F284">
            <v>172.8</v>
          </cell>
        </row>
        <row r="285">
          <cell r="A285">
            <v>10354</v>
          </cell>
          <cell r="B285">
            <v>29</v>
          </cell>
          <cell r="C285">
            <v>99</v>
          </cell>
          <cell r="D285">
            <v>4</v>
          </cell>
          <cell r="E285">
            <v>0</v>
          </cell>
          <cell r="F285">
            <v>396</v>
          </cell>
        </row>
        <row r="286">
          <cell r="A286">
            <v>10355</v>
          </cell>
          <cell r="B286">
            <v>24</v>
          </cell>
          <cell r="C286">
            <v>3.6</v>
          </cell>
          <cell r="D286">
            <v>25</v>
          </cell>
          <cell r="E286">
            <v>0</v>
          </cell>
          <cell r="F286">
            <v>90</v>
          </cell>
        </row>
        <row r="287">
          <cell r="A287">
            <v>10355</v>
          </cell>
          <cell r="B287">
            <v>57</v>
          </cell>
          <cell r="C287">
            <v>15.6</v>
          </cell>
          <cell r="D287">
            <v>25</v>
          </cell>
          <cell r="E287">
            <v>0</v>
          </cell>
          <cell r="F287">
            <v>390</v>
          </cell>
        </row>
        <row r="288">
          <cell r="A288">
            <v>10356</v>
          </cell>
          <cell r="B288">
            <v>31</v>
          </cell>
          <cell r="C288">
            <v>10</v>
          </cell>
          <cell r="D288">
            <v>30</v>
          </cell>
          <cell r="E288">
            <v>0</v>
          </cell>
          <cell r="F288">
            <v>300</v>
          </cell>
        </row>
        <row r="289">
          <cell r="A289">
            <v>10356</v>
          </cell>
          <cell r="B289">
            <v>55</v>
          </cell>
          <cell r="C289">
            <v>19.2</v>
          </cell>
          <cell r="D289">
            <v>12</v>
          </cell>
          <cell r="E289">
            <v>0</v>
          </cell>
          <cell r="F289">
            <v>230.39999999999998</v>
          </cell>
        </row>
        <row r="290">
          <cell r="A290">
            <v>10356</v>
          </cell>
          <cell r="B290">
            <v>69</v>
          </cell>
          <cell r="C290">
            <v>28.8</v>
          </cell>
          <cell r="D290">
            <v>20</v>
          </cell>
          <cell r="E290">
            <v>0</v>
          </cell>
          <cell r="F290">
            <v>576</v>
          </cell>
        </row>
        <row r="291">
          <cell r="A291">
            <v>10357</v>
          </cell>
          <cell r="B291">
            <v>10</v>
          </cell>
          <cell r="C291">
            <v>24.8</v>
          </cell>
          <cell r="D291">
            <v>30</v>
          </cell>
          <cell r="E291">
            <v>0.20000000298023224</v>
          </cell>
          <cell r="F291">
            <v>743.79999999701977</v>
          </cell>
        </row>
        <row r="292">
          <cell r="A292">
            <v>10357</v>
          </cell>
          <cell r="B292">
            <v>26</v>
          </cell>
          <cell r="C292">
            <v>24.9</v>
          </cell>
          <cell r="D292">
            <v>16</v>
          </cell>
          <cell r="E292">
            <v>0</v>
          </cell>
          <cell r="F292">
            <v>398.4</v>
          </cell>
        </row>
        <row r="293">
          <cell r="A293">
            <v>10357</v>
          </cell>
          <cell r="B293">
            <v>60</v>
          </cell>
          <cell r="C293">
            <v>27.2</v>
          </cell>
          <cell r="D293">
            <v>8</v>
          </cell>
          <cell r="E293">
            <v>0.20000000298023224</v>
          </cell>
          <cell r="F293">
            <v>217.39999999701976</v>
          </cell>
        </row>
        <row r="294">
          <cell r="A294">
            <v>10358</v>
          </cell>
          <cell r="B294">
            <v>24</v>
          </cell>
          <cell r="C294">
            <v>3.6</v>
          </cell>
          <cell r="D294">
            <v>10</v>
          </cell>
          <cell r="E294">
            <v>5.000000074505806E-2</v>
          </cell>
          <cell r="F294">
            <v>35.949999999254942</v>
          </cell>
        </row>
        <row r="295">
          <cell r="A295">
            <v>10358</v>
          </cell>
          <cell r="B295">
            <v>34</v>
          </cell>
          <cell r="C295">
            <v>11.2</v>
          </cell>
          <cell r="D295">
            <v>10</v>
          </cell>
          <cell r="E295">
            <v>5.000000074505806E-2</v>
          </cell>
          <cell r="F295">
            <v>111.94999999925494</v>
          </cell>
        </row>
        <row r="296">
          <cell r="A296">
            <v>10358</v>
          </cell>
          <cell r="B296">
            <v>36</v>
          </cell>
          <cell r="C296">
            <v>15.2</v>
          </cell>
          <cell r="D296">
            <v>20</v>
          </cell>
          <cell r="E296">
            <v>5.000000074505806E-2</v>
          </cell>
          <cell r="F296">
            <v>303.94999999925494</v>
          </cell>
        </row>
        <row r="297">
          <cell r="A297">
            <v>10359</v>
          </cell>
          <cell r="B297">
            <v>16</v>
          </cell>
          <cell r="C297">
            <v>13.9</v>
          </cell>
          <cell r="D297">
            <v>56</v>
          </cell>
          <cell r="E297">
            <v>5.000000074505806E-2</v>
          </cell>
          <cell r="F297">
            <v>778.34999999925492</v>
          </cell>
        </row>
        <row r="298">
          <cell r="A298">
            <v>10359</v>
          </cell>
          <cell r="B298">
            <v>31</v>
          </cell>
          <cell r="C298">
            <v>10</v>
          </cell>
          <cell r="D298">
            <v>70</v>
          </cell>
          <cell r="E298">
            <v>5.000000074505806E-2</v>
          </cell>
          <cell r="F298">
            <v>699.94999999925494</v>
          </cell>
        </row>
        <row r="299">
          <cell r="A299">
            <v>10359</v>
          </cell>
          <cell r="B299">
            <v>60</v>
          </cell>
          <cell r="C299">
            <v>27.2</v>
          </cell>
          <cell r="D299">
            <v>80</v>
          </cell>
          <cell r="E299">
            <v>5.000000074505806E-2</v>
          </cell>
          <cell r="F299">
            <v>2175.9499999992549</v>
          </cell>
        </row>
        <row r="300">
          <cell r="A300">
            <v>10360</v>
          </cell>
          <cell r="B300">
            <v>28</v>
          </cell>
          <cell r="C300">
            <v>36.4</v>
          </cell>
          <cell r="D300">
            <v>30</v>
          </cell>
          <cell r="E300">
            <v>0</v>
          </cell>
          <cell r="F300">
            <v>1092</v>
          </cell>
        </row>
        <row r="301">
          <cell r="A301">
            <v>10360</v>
          </cell>
          <cell r="B301">
            <v>29</v>
          </cell>
          <cell r="C301">
            <v>99</v>
          </cell>
          <cell r="D301">
            <v>35</v>
          </cell>
          <cell r="E301">
            <v>0</v>
          </cell>
          <cell r="F301">
            <v>3465</v>
          </cell>
        </row>
        <row r="302">
          <cell r="A302">
            <v>10360</v>
          </cell>
          <cell r="B302">
            <v>38</v>
          </cell>
          <cell r="C302">
            <v>210.8</v>
          </cell>
          <cell r="D302">
            <v>10</v>
          </cell>
          <cell r="E302">
            <v>0</v>
          </cell>
          <cell r="F302">
            <v>2108</v>
          </cell>
        </row>
        <row r="303">
          <cell r="A303">
            <v>10360</v>
          </cell>
          <cell r="B303">
            <v>49</v>
          </cell>
          <cell r="C303">
            <v>16</v>
          </cell>
          <cell r="D303">
            <v>35</v>
          </cell>
          <cell r="E303">
            <v>0</v>
          </cell>
          <cell r="F303">
            <v>560</v>
          </cell>
        </row>
        <row r="304">
          <cell r="A304">
            <v>10360</v>
          </cell>
          <cell r="B304">
            <v>54</v>
          </cell>
          <cell r="C304">
            <v>5.9</v>
          </cell>
          <cell r="D304">
            <v>28</v>
          </cell>
          <cell r="E304">
            <v>0</v>
          </cell>
          <cell r="F304">
            <v>165.20000000000002</v>
          </cell>
        </row>
        <row r="305">
          <cell r="A305">
            <v>10361</v>
          </cell>
          <cell r="B305">
            <v>39</v>
          </cell>
          <cell r="C305">
            <v>14.4</v>
          </cell>
          <cell r="D305">
            <v>54</v>
          </cell>
          <cell r="E305">
            <v>0.10000000149011612</v>
          </cell>
          <cell r="F305">
            <v>777.49999999850991</v>
          </cell>
        </row>
        <row r="306">
          <cell r="A306">
            <v>10361</v>
          </cell>
          <cell r="B306">
            <v>60</v>
          </cell>
          <cell r="C306">
            <v>27.2</v>
          </cell>
          <cell r="D306">
            <v>55</v>
          </cell>
          <cell r="E306">
            <v>0.10000000149011612</v>
          </cell>
          <cell r="F306">
            <v>1495.8999999985099</v>
          </cell>
        </row>
        <row r="307">
          <cell r="A307">
            <v>10362</v>
          </cell>
          <cell r="B307">
            <v>25</v>
          </cell>
          <cell r="C307">
            <v>11.2</v>
          </cell>
          <cell r="D307">
            <v>50</v>
          </cell>
          <cell r="E307">
            <v>0</v>
          </cell>
          <cell r="F307">
            <v>560</v>
          </cell>
        </row>
        <row r="308">
          <cell r="A308">
            <v>10362</v>
          </cell>
          <cell r="B308">
            <v>51</v>
          </cell>
          <cell r="C308">
            <v>42.4</v>
          </cell>
          <cell r="D308">
            <v>20</v>
          </cell>
          <cell r="E308">
            <v>0</v>
          </cell>
          <cell r="F308">
            <v>848</v>
          </cell>
        </row>
        <row r="309">
          <cell r="A309">
            <v>10362</v>
          </cell>
          <cell r="B309">
            <v>54</v>
          </cell>
          <cell r="C309">
            <v>5.9</v>
          </cell>
          <cell r="D309">
            <v>24</v>
          </cell>
          <cell r="E309">
            <v>0</v>
          </cell>
          <cell r="F309">
            <v>141.60000000000002</v>
          </cell>
        </row>
        <row r="310">
          <cell r="A310">
            <v>10363</v>
          </cell>
          <cell r="B310">
            <v>31</v>
          </cell>
          <cell r="C310">
            <v>10</v>
          </cell>
          <cell r="D310">
            <v>20</v>
          </cell>
          <cell r="E310">
            <v>0</v>
          </cell>
          <cell r="F310">
            <v>200</v>
          </cell>
        </row>
        <row r="311">
          <cell r="A311">
            <v>10363</v>
          </cell>
          <cell r="B311">
            <v>75</v>
          </cell>
          <cell r="C311">
            <v>6.2</v>
          </cell>
          <cell r="D311">
            <v>12</v>
          </cell>
          <cell r="E311">
            <v>0</v>
          </cell>
          <cell r="F311">
            <v>74.400000000000006</v>
          </cell>
        </row>
        <row r="312">
          <cell r="A312">
            <v>10363</v>
          </cell>
          <cell r="B312">
            <v>76</v>
          </cell>
          <cell r="C312">
            <v>14.4</v>
          </cell>
          <cell r="D312">
            <v>12</v>
          </cell>
          <cell r="E312">
            <v>0</v>
          </cell>
          <cell r="F312">
            <v>172.8</v>
          </cell>
        </row>
        <row r="313">
          <cell r="A313">
            <v>10364</v>
          </cell>
          <cell r="B313">
            <v>69</v>
          </cell>
          <cell r="C313">
            <v>28.8</v>
          </cell>
          <cell r="D313">
            <v>30</v>
          </cell>
          <cell r="E313">
            <v>0</v>
          </cell>
          <cell r="F313">
            <v>864</v>
          </cell>
        </row>
        <row r="314">
          <cell r="A314">
            <v>10364</v>
          </cell>
          <cell r="B314">
            <v>71</v>
          </cell>
          <cell r="C314">
            <v>17.2</v>
          </cell>
          <cell r="D314">
            <v>5</v>
          </cell>
          <cell r="E314">
            <v>0</v>
          </cell>
          <cell r="F314">
            <v>86</v>
          </cell>
        </row>
        <row r="315">
          <cell r="A315">
            <v>10365</v>
          </cell>
          <cell r="B315">
            <v>11</v>
          </cell>
          <cell r="C315">
            <v>16.8</v>
          </cell>
          <cell r="D315">
            <v>24</v>
          </cell>
          <cell r="E315">
            <v>0</v>
          </cell>
          <cell r="F315">
            <v>403.20000000000005</v>
          </cell>
        </row>
        <row r="316">
          <cell r="A316">
            <v>10366</v>
          </cell>
          <cell r="B316">
            <v>65</v>
          </cell>
          <cell r="C316">
            <v>16.8</v>
          </cell>
          <cell r="D316">
            <v>5</v>
          </cell>
          <cell r="E316">
            <v>0</v>
          </cell>
          <cell r="F316">
            <v>84</v>
          </cell>
        </row>
        <row r="317">
          <cell r="A317">
            <v>10366</v>
          </cell>
          <cell r="B317">
            <v>77</v>
          </cell>
          <cell r="C317">
            <v>10.4</v>
          </cell>
          <cell r="D317">
            <v>5</v>
          </cell>
          <cell r="E317">
            <v>0</v>
          </cell>
          <cell r="F317">
            <v>52</v>
          </cell>
        </row>
        <row r="318">
          <cell r="A318">
            <v>10367</v>
          </cell>
          <cell r="B318">
            <v>34</v>
          </cell>
          <cell r="C318">
            <v>11.2</v>
          </cell>
          <cell r="D318">
            <v>36</v>
          </cell>
          <cell r="E318">
            <v>0</v>
          </cell>
          <cell r="F318">
            <v>403.2</v>
          </cell>
        </row>
        <row r="319">
          <cell r="A319">
            <v>10367</v>
          </cell>
          <cell r="B319">
            <v>54</v>
          </cell>
          <cell r="C319">
            <v>5.9</v>
          </cell>
          <cell r="D319">
            <v>18</v>
          </cell>
          <cell r="E319">
            <v>0</v>
          </cell>
          <cell r="F319">
            <v>106.2</v>
          </cell>
        </row>
        <row r="320">
          <cell r="A320">
            <v>10367</v>
          </cell>
          <cell r="B320">
            <v>65</v>
          </cell>
          <cell r="C320">
            <v>16.8</v>
          </cell>
          <cell r="D320">
            <v>15</v>
          </cell>
          <cell r="E320">
            <v>0</v>
          </cell>
          <cell r="F320">
            <v>252</v>
          </cell>
        </row>
        <row r="321">
          <cell r="A321">
            <v>10367</v>
          </cell>
          <cell r="B321">
            <v>77</v>
          </cell>
          <cell r="C321">
            <v>10.4</v>
          </cell>
          <cell r="D321">
            <v>7</v>
          </cell>
          <cell r="E321">
            <v>0</v>
          </cell>
          <cell r="F321">
            <v>72.8</v>
          </cell>
        </row>
        <row r="322">
          <cell r="A322">
            <v>10368</v>
          </cell>
          <cell r="B322">
            <v>21</v>
          </cell>
          <cell r="C322">
            <v>8</v>
          </cell>
          <cell r="D322">
            <v>5</v>
          </cell>
          <cell r="E322">
            <v>0.10000000149011612</v>
          </cell>
          <cell r="F322">
            <v>39.899999998509884</v>
          </cell>
        </row>
        <row r="323">
          <cell r="A323">
            <v>10368</v>
          </cell>
          <cell r="B323">
            <v>28</v>
          </cell>
          <cell r="C323">
            <v>36.4</v>
          </cell>
          <cell r="D323">
            <v>13</v>
          </cell>
          <cell r="E323">
            <v>0.10000000149011612</v>
          </cell>
          <cell r="F323">
            <v>473.09999999850987</v>
          </cell>
        </row>
        <row r="324">
          <cell r="A324">
            <v>10368</v>
          </cell>
          <cell r="B324">
            <v>57</v>
          </cell>
          <cell r="C324">
            <v>15.6</v>
          </cell>
          <cell r="D324">
            <v>25</v>
          </cell>
          <cell r="E324">
            <v>0</v>
          </cell>
          <cell r="F324">
            <v>390</v>
          </cell>
        </row>
        <row r="325">
          <cell r="A325">
            <v>10368</v>
          </cell>
          <cell r="B325">
            <v>64</v>
          </cell>
          <cell r="C325">
            <v>26.6</v>
          </cell>
          <cell r="D325">
            <v>35</v>
          </cell>
          <cell r="E325">
            <v>0.10000000149011612</v>
          </cell>
          <cell r="F325">
            <v>930.89999999850988</v>
          </cell>
        </row>
        <row r="326">
          <cell r="A326">
            <v>10369</v>
          </cell>
          <cell r="B326">
            <v>29</v>
          </cell>
          <cell r="C326">
            <v>99</v>
          </cell>
          <cell r="D326">
            <v>20</v>
          </cell>
          <cell r="E326">
            <v>0</v>
          </cell>
          <cell r="F326">
            <v>1980</v>
          </cell>
        </row>
        <row r="327">
          <cell r="A327">
            <v>10369</v>
          </cell>
          <cell r="B327">
            <v>56</v>
          </cell>
          <cell r="C327">
            <v>30.4</v>
          </cell>
          <cell r="D327">
            <v>18</v>
          </cell>
          <cell r="E327">
            <v>0.25</v>
          </cell>
          <cell r="F327">
            <v>546.94999999999993</v>
          </cell>
        </row>
        <row r="328">
          <cell r="A328">
            <v>10370</v>
          </cell>
          <cell r="B328">
            <v>1</v>
          </cell>
          <cell r="C328">
            <v>14.4</v>
          </cell>
          <cell r="D328">
            <v>15</v>
          </cell>
          <cell r="E328">
            <v>0.15000000596046448</v>
          </cell>
          <cell r="F328">
            <v>215.84999999403954</v>
          </cell>
        </row>
        <row r="329">
          <cell r="A329">
            <v>10370</v>
          </cell>
          <cell r="B329">
            <v>64</v>
          </cell>
          <cell r="C329">
            <v>26.6</v>
          </cell>
          <cell r="D329">
            <v>30</v>
          </cell>
          <cell r="E329">
            <v>0</v>
          </cell>
          <cell r="F329">
            <v>798</v>
          </cell>
        </row>
        <row r="330">
          <cell r="A330">
            <v>10370</v>
          </cell>
          <cell r="B330">
            <v>74</v>
          </cell>
          <cell r="C330">
            <v>8</v>
          </cell>
          <cell r="D330">
            <v>20</v>
          </cell>
          <cell r="E330">
            <v>0.15000000596046448</v>
          </cell>
          <cell r="F330">
            <v>159.84999999403954</v>
          </cell>
        </row>
        <row r="331">
          <cell r="A331">
            <v>10371</v>
          </cell>
          <cell r="B331">
            <v>36</v>
          </cell>
          <cell r="C331">
            <v>15.2</v>
          </cell>
          <cell r="D331">
            <v>6</v>
          </cell>
          <cell r="E331">
            <v>0.20000000298023224</v>
          </cell>
          <cell r="F331">
            <v>90.999999997019756</v>
          </cell>
        </row>
        <row r="332">
          <cell r="A332">
            <v>10372</v>
          </cell>
          <cell r="B332">
            <v>20</v>
          </cell>
          <cell r="C332">
            <v>64.8</v>
          </cell>
          <cell r="D332">
            <v>12</v>
          </cell>
          <cell r="E332">
            <v>0.25</v>
          </cell>
          <cell r="F332">
            <v>777.34999999999991</v>
          </cell>
        </row>
        <row r="333">
          <cell r="A333">
            <v>10372</v>
          </cell>
          <cell r="B333">
            <v>38</v>
          </cell>
          <cell r="C333">
            <v>210.8</v>
          </cell>
          <cell r="D333">
            <v>40</v>
          </cell>
          <cell r="E333">
            <v>0.25</v>
          </cell>
          <cell r="F333">
            <v>8431.75</v>
          </cell>
        </row>
        <row r="334">
          <cell r="A334">
            <v>10372</v>
          </cell>
          <cell r="B334">
            <v>60</v>
          </cell>
          <cell r="C334">
            <v>27.2</v>
          </cell>
          <cell r="D334">
            <v>70</v>
          </cell>
          <cell r="E334">
            <v>0.25</v>
          </cell>
          <cell r="F334">
            <v>1903.75</v>
          </cell>
        </row>
        <row r="335">
          <cell r="A335">
            <v>10372</v>
          </cell>
          <cell r="B335">
            <v>72</v>
          </cell>
          <cell r="C335">
            <v>27.8</v>
          </cell>
          <cell r="D335">
            <v>42</v>
          </cell>
          <cell r="E335">
            <v>0.25</v>
          </cell>
          <cell r="F335">
            <v>1167.3500000000001</v>
          </cell>
        </row>
        <row r="336">
          <cell r="A336">
            <v>10373</v>
          </cell>
          <cell r="B336">
            <v>58</v>
          </cell>
          <cell r="C336">
            <v>10.6</v>
          </cell>
          <cell r="D336">
            <v>80</v>
          </cell>
          <cell r="E336">
            <v>0.20000000298023224</v>
          </cell>
          <cell r="F336">
            <v>847.79999999701977</v>
          </cell>
        </row>
        <row r="337">
          <cell r="A337">
            <v>10373</v>
          </cell>
          <cell r="B337">
            <v>71</v>
          </cell>
          <cell r="C337">
            <v>17.2</v>
          </cell>
          <cell r="D337">
            <v>50</v>
          </cell>
          <cell r="E337">
            <v>0.20000000298023224</v>
          </cell>
          <cell r="F337">
            <v>859.79999999701977</v>
          </cell>
        </row>
        <row r="338">
          <cell r="A338">
            <v>10374</v>
          </cell>
          <cell r="B338">
            <v>31</v>
          </cell>
          <cell r="C338">
            <v>10</v>
          </cell>
          <cell r="D338">
            <v>30</v>
          </cell>
          <cell r="E338">
            <v>0</v>
          </cell>
          <cell r="F338">
            <v>300</v>
          </cell>
        </row>
        <row r="339">
          <cell r="A339">
            <v>10374</v>
          </cell>
          <cell r="B339">
            <v>58</v>
          </cell>
          <cell r="C339">
            <v>10.6</v>
          </cell>
          <cell r="D339">
            <v>15</v>
          </cell>
          <cell r="E339">
            <v>0</v>
          </cell>
          <cell r="F339">
            <v>159</v>
          </cell>
        </row>
        <row r="340">
          <cell r="A340">
            <v>10375</v>
          </cell>
          <cell r="B340">
            <v>14</v>
          </cell>
          <cell r="C340">
            <v>18.600000000000001</v>
          </cell>
          <cell r="D340">
            <v>15</v>
          </cell>
          <cell r="E340">
            <v>0</v>
          </cell>
          <cell r="F340">
            <v>279</v>
          </cell>
        </row>
        <row r="341">
          <cell r="A341">
            <v>10375</v>
          </cell>
          <cell r="B341">
            <v>54</v>
          </cell>
          <cell r="C341">
            <v>5.9</v>
          </cell>
          <cell r="D341">
            <v>10</v>
          </cell>
          <cell r="E341">
            <v>0</v>
          </cell>
          <cell r="F341">
            <v>59</v>
          </cell>
        </row>
        <row r="342">
          <cell r="A342">
            <v>10376</v>
          </cell>
          <cell r="B342">
            <v>31</v>
          </cell>
          <cell r="C342">
            <v>10</v>
          </cell>
          <cell r="D342">
            <v>42</v>
          </cell>
          <cell r="E342">
            <v>5.000000074505806E-2</v>
          </cell>
          <cell r="F342">
            <v>419.94999999925494</v>
          </cell>
        </row>
        <row r="343">
          <cell r="A343">
            <v>10377</v>
          </cell>
          <cell r="B343">
            <v>28</v>
          </cell>
          <cell r="C343">
            <v>36.4</v>
          </cell>
          <cell r="D343">
            <v>20</v>
          </cell>
          <cell r="E343">
            <v>0.15000000596046448</v>
          </cell>
          <cell r="F343">
            <v>727.84999999403954</v>
          </cell>
        </row>
        <row r="344">
          <cell r="A344">
            <v>10377</v>
          </cell>
          <cell r="B344">
            <v>39</v>
          </cell>
          <cell r="C344">
            <v>14.4</v>
          </cell>
          <cell r="D344">
            <v>20</v>
          </cell>
          <cell r="E344">
            <v>0.15000000596046448</v>
          </cell>
          <cell r="F344">
            <v>287.84999999403954</v>
          </cell>
        </row>
        <row r="345">
          <cell r="A345">
            <v>10378</v>
          </cell>
          <cell r="B345">
            <v>71</v>
          </cell>
          <cell r="C345">
            <v>17.2</v>
          </cell>
          <cell r="D345">
            <v>6</v>
          </cell>
          <cell r="E345">
            <v>0</v>
          </cell>
          <cell r="F345">
            <v>103.19999999999999</v>
          </cell>
        </row>
        <row r="346">
          <cell r="A346">
            <v>10379</v>
          </cell>
          <cell r="B346">
            <v>41</v>
          </cell>
          <cell r="C346">
            <v>7.7</v>
          </cell>
          <cell r="D346">
            <v>8</v>
          </cell>
          <cell r="E346">
            <v>0.10000000149011612</v>
          </cell>
          <cell r="F346">
            <v>61.499999998509885</v>
          </cell>
        </row>
        <row r="347">
          <cell r="A347">
            <v>10379</v>
          </cell>
          <cell r="B347">
            <v>63</v>
          </cell>
          <cell r="C347">
            <v>35.1</v>
          </cell>
          <cell r="D347">
            <v>16</v>
          </cell>
          <cell r="E347">
            <v>0.10000000149011612</v>
          </cell>
          <cell r="F347">
            <v>561.49999999850991</v>
          </cell>
        </row>
        <row r="348">
          <cell r="A348">
            <v>10379</v>
          </cell>
          <cell r="B348">
            <v>65</v>
          </cell>
          <cell r="C348">
            <v>16.8</v>
          </cell>
          <cell r="D348">
            <v>20</v>
          </cell>
          <cell r="E348">
            <v>0.10000000149011612</v>
          </cell>
          <cell r="F348">
            <v>335.89999999850988</v>
          </cell>
        </row>
        <row r="349">
          <cell r="A349">
            <v>10380</v>
          </cell>
          <cell r="B349">
            <v>30</v>
          </cell>
          <cell r="C349">
            <v>20.7</v>
          </cell>
          <cell r="D349">
            <v>18</v>
          </cell>
          <cell r="E349">
            <v>0.10000000149011612</v>
          </cell>
          <cell r="F349">
            <v>372.49999999850985</v>
          </cell>
        </row>
        <row r="350">
          <cell r="A350">
            <v>10380</v>
          </cell>
          <cell r="B350">
            <v>53</v>
          </cell>
          <cell r="C350">
            <v>26.2</v>
          </cell>
          <cell r="D350">
            <v>20</v>
          </cell>
          <cell r="E350">
            <v>0.10000000149011612</v>
          </cell>
          <cell r="F350">
            <v>523.89999999850988</v>
          </cell>
        </row>
        <row r="351">
          <cell r="A351">
            <v>10380</v>
          </cell>
          <cell r="B351">
            <v>60</v>
          </cell>
          <cell r="C351">
            <v>27.2</v>
          </cell>
          <cell r="D351">
            <v>6</v>
          </cell>
          <cell r="E351">
            <v>0.10000000149011612</v>
          </cell>
          <cell r="F351">
            <v>163.09999999850987</v>
          </cell>
        </row>
        <row r="352">
          <cell r="A352">
            <v>10380</v>
          </cell>
          <cell r="B352">
            <v>70</v>
          </cell>
          <cell r="C352">
            <v>12</v>
          </cell>
          <cell r="D352">
            <v>30</v>
          </cell>
          <cell r="E352">
            <v>0</v>
          </cell>
          <cell r="F352">
            <v>360</v>
          </cell>
        </row>
        <row r="353">
          <cell r="A353">
            <v>10381</v>
          </cell>
          <cell r="B353">
            <v>74</v>
          </cell>
          <cell r="C353">
            <v>8</v>
          </cell>
          <cell r="D353">
            <v>14</v>
          </cell>
          <cell r="E353">
            <v>0</v>
          </cell>
          <cell r="F353">
            <v>112</v>
          </cell>
        </row>
        <row r="354">
          <cell r="A354">
            <v>10382</v>
          </cell>
          <cell r="B354">
            <v>5</v>
          </cell>
          <cell r="C354">
            <v>17</v>
          </cell>
          <cell r="D354">
            <v>32</v>
          </cell>
          <cell r="E354">
            <v>0</v>
          </cell>
          <cell r="F354">
            <v>544</v>
          </cell>
        </row>
        <row r="355">
          <cell r="A355">
            <v>10382</v>
          </cell>
          <cell r="B355">
            <v>18</v>
          </cell>
          <cell r="C355">
            <v>50</v>
          </cell>
          <cell r="D355">
            <v>9</v>
          </cell>
          <cell r="E355">
            <v>0</v>
          </cell>
          <cell r="F355">
            <v>450</v>
          </cell>
        </row>
        <row r="356">
          <cell r="A356">
            <v>10382</v>
          </cell>
          <cell r="B356">
            <v>29</v>
          </cell>
          <cell r="C356">
            <v>99</v>
          </cell>
          <cell r="D356">
            <v>14</v>
          </cell>
          <cell r="E356">
            <v>0</v>
          </cell>
          <cell r="F356">
            <v>1386</v>
          </cell>
        </row>
        <row r="357">
          <cell r="A357">
            <v>10382</v>
          </cell>
          <cell r="B357">
            <v>33</v>
          </cell>
          <cell r="C357">
            <v>2</v>
          </cell>
          <cell r="D357">
            <v>60</v>
          </cell>
          <cell r="E357">
            <v>0</v>
          </cell>
          <cell r="F357">
            <v>120</v>
          </cell>
        </row>
        <row r="358">
          <cell r="A358">
            <v>10382</v>
          </cell>
          <cell r="B358">
            <v>74</v>
          </cell>
          <cell r="C358">
            <v>8</v>
          </cell>
          <cell r="D358">
            <v>50</v>
          </cell>
          <cell r="E358">
            <v>0</v>
          </cell>
          <cell r="F358">
            <v>400</v>
          </cell>
        </row>
        <row r="359">
          <cell r="A359">
            <v>10383</v>
          </cell>
          <cell r="B359">
            <v>13</v>
          </cell>
          <cell r="C359">
            <v>4.8</v>
          </cell>
          <cell r="D359">
            <v>20</v>
          </cell>
          <cell r="E359">
            <v>0</v>
          </cell>
          <cell r="F359">
            <v>96</v>
          </cell>
        </row>
        <row r="360">
          <cell r="A360">
            <v>10383</v>
          </cell>
          <cell r="B360">
            <v>50</v>
          </cell>
          <cell r="C360">
            <v>13</v>
          </cell>
          <cell r="D360">
            <v>15</v>
          </cell>
          <cell r="E360">
            <v>0</v>
          </cell>
          <cell r="F360">
            <v>195</v>
          </cell>
        </row>
        <row r="361">
          <cell r="A361">
            <v>10383</v>
          </cell>
          <cell r="B361">
            <v>56</v>
          </cell>
          <cell r="C361">
            <v>30.4</v>
          </cell>
          <cell r="D361">
            <v>20</v>
          </cell>
          <cell r="E361">
            <v>0</v>
          </cell>
          <cell r="F361">
            <v>608</v>
          </cell>
        </row>
        <row r="362">
          <cell r="A362">
            <v>10384</v>
          </cell>
          <cell r="B362">
            <v>20</v>
          </cell>
          <cell r="C362">
            <v>64.8</v>
          </cell>
          <cell r="D362">
            <v>28</v>
          </cell>
          <cell r="E362">
            <v>0</v>
          </cell>
          <cell r="F362">
            <v>1814.3999999999999</v>
          </cell>
        </row>
        <row r="363">
          <cell r="A363">
            <v>10384</v>
          </cell>
          <cell r="B363">
            <v>60</v>
          </cell>
          <cell r="C363">
            <v>27.2</v>
          </cell>
          <cell r="D363">
            <v>15</v>
          </cell>
          <cell r="E363">
            <v>0</v>
          </cell>
          <cell r="F363">
            <v>408</v>
          </cell>
        </row>
        <row r="364">
          <cell r="A364">
            <v>10385</v>
          </cell>
          <cell r="B364">
            <v>7</v>
          </cell>
          <cell r="C364">
            <v>24</v>
          </cell>
          <cell r="D364">
            <v>10</v>
          </cell>
          <cell r="E364">
            <v>0.20000000298023224</v>
          </cell>
          <cell r="F364">
            <v>239.79999999701977</v>
          </cell>
        </row>
        <row r="365">
          <cell r="A365">
            <v>10385</v>
          </cell>
          <cell r="B365">
            <v>60</v>
          </cell>
          <cell r="C365">
            <v>27.2</v>
          </cell>
          <cell r="D365">
            <v>20</v>
          </cell>
          <cell r="E365">
            <v>0.20000000298023224</v>
          </cell>
          <cell r="F365">
            <v>543.79999999701977</v>
          </cell>
        </row>
        <row r="366">
          <cell r="A366">
            <v>10385</v>
          </cell>
          <cell r="B366">
            <v>68</v>
          </cell>
          <cell r="C366">
            <v>10</v>
          </cell>
          <cell r="D366">
            <v>8</v>
          </cell>
          <cell r="E366">
            <v>0.20000000298023224</v>
          </cell>
          <cell r="F366">
            <v>79.799999997019768</v>
          </cell>
        </row>
        <row r="367">
          <cell r="A367">
            <v>10386</v>
          </cell>
          <cell r="B367">
            <v>24</v>
          </cell>
          <cell r="C367">
            <v>3.6</v>
          </cell>
          <cell r="D367">
            <v>15</v>
          </cell>
          <cell r="E367">
            <v>0</v>
          </cell>
          <cell r="F367">
            <v>54</v>
          </cell>
        </row>
        <row r="368">
          <cell r="A368">
            <v>10386</v>
          </cell>
          <cell r="B368">
            <v>34</v>
          </cell>
          <cell r="C368">
            <v>11.2</v>
          </cell>
          <cell r="D368">
            <v>10</v>
          </cell>
          <cell r="E368">
            <v>0</v>
          </cell>
          <cell r="F368">
            <v>112</v>
          </cell>
        </row>
        <row r="369">
          <cell r="A369">
            <v>10387</v>
          </cell>
          <cell r="B369">
            <v>24</v>
          </cell>
          <cell r="C369">
            <v>3.6</v>
          </cell>
          <cell r="D369">
            <v>15</v>
          </cell>
          <cell r="E369">
            <v>0</v>
          </cell>
          <cell r="F369">
            <v>54</v>
          </cell>
        </row>
        <row r="370">
          <cell r="A370">
            <v>10387</v>
          </cell>
          <cell r="B370">
            <v>28</v>
          </cell>
          <cell r="C370">
            <v>36.4</v>
          </cell>
          <cell r="D370">
            <v>6</v>
          </cell>
          <cell r="E370">
            <v>0</v>
          </cell>
          <cell r="F370">
            <v>218.39999999999998</v>
          </cell>
        </row>
        <row r="371">
          <cell r="A371">
            <v>10387</v>
          </cell>
          <cell r="B371">
            <v>59</v>
          </cell>
          <cell r="C371">
            <v>44</v>
          </cell>
          <cell r="D371">
            <v>12</v>
          </cell>
          <cell r="E371">
            <v>0</v>
          </cell>
          <cell r="F371">
            <v>528</v>
          </cell>
        </row>
        <row r="372">
          <cell r="A372">
            <v>10387</v>
          </cell>
          <cell r="B372">
            <v>71</v>
          </cell>
          <cell r="C372">
            <v>17.2</v>
          </cell>
          <cell r="D372">
            <v>15</v>
          </cell>
          <cell r="E372">
            <v>0</v>
          </cell>
          <cell r="F372">
            <v>258</v>
          </cell>
        </row>
        <row r="373">
          <cell r="A373">
            <v>10388</v>
          </cell>
          <cell r="B373">
            <v>45</v>
          </cell>
          <cell r="C373">
            <v>7.6</v>
          </cell>
          <cell r="D373">
            <v>15</v>
          </cell>
          <cell r="E373">
            <v>0.20000000298023224</v>
          </cell>
          <cell r="F373">
            <v>113.79999999701977</v>
          </cell>
        </row>
        <row r="374">
          <cell r="A374">
            <v>10388</v>
          </cell>
          <cell r="B374">
            <v>52</v>
          </cell>
          <cell r="C374">
            <v>5.6</v>
          </cell>
          <cell r="D374">
            <v>20</v>
          </cell>
          <cell r="E374">
            <v>0.20000000298023224</v>
          </cell>
          <cell r="F374">
            <v>111.79999999701977</v>
          </cell>
        </row>
        <row r="375">
          <cell r="A375">
            <v>10388</v>
          </cell>
          <cell r="B375">
            <v>53</v>
          </cell>
          <cell r="C375">
            <v>26.2</v>
          </cell>
          <cell r="D375">
            <v>40</v>
          </cell>
          <cell r="E375">
            <v>0</v>
          </cell>
          <cell r="F375">
            <v>1048</v>
          </cell>
        </row>
        <row r="376">
          <cell r="A376">
            <v>10389</v>
          </cell>
          <cell r="B376">
            <v>10</v>
          </cell>
          <cell r="C376">
            <v>24.8</v>
          </cell>
          <cell r="D376">
            <v>16</v>
          </cell>
          <cell r="E376">
            <v>0</v>
          </cell>
          <cell r="F376">
            <v>396.8</v>
          </cell>
        </row>
        <row r="377">
          <cell r="A377">
            <v>10389</v>
          </cell>
          <cell r="B377">
            <v>55</v>
          </cell>
          <cell r="C377">
            <v>19.2</v>
          </cell>
          <cell r="D377">
            <v>15</v>
          </cell>
          <cell r="E377">
            <v>0</v>
          </cell>
          <cell r="F377">
            <v>288</v>
          </cell>
        </row>
        <row r="378">
          <cell r="A378">
            <v>10389</v>
          </cell>
          <cell r="B378">
            <v>62</v>
          </cell>
          <cell r="C378">
            <v>39.4</v>
          </cell>
          <cell r="D378">
            <v>20</v>
          </cell>
          <cell r="E378">
            <v>0</v>
          </cell>
          <cell r="F378">
            <v>788</v>
          </cell>
        </row>
        <row r="379">
          <cell r="A379">
            <v>10389</v>
          </cell>
          <cell r="B379">
            <v>70</v>
          </cell>
          <cell r="C379">
            <v>12</v>
          </cell>
          <cell r="D379">
            <v>30</v>
          </cell>
          <cell r="E379">
            <v>0</v>
          </cell>
          <cell r="F379">
            <v>360</v>
          </cell>
        </row>
        <row r="380">
          <cell r="A380">
            <v>10390</v>
          </cell>
          <cell r="B380">
            <v>31</v>
          </cell>
          <cell r="C380">
            <v>10</v>
          </cell>
          <cell r="D380">
            <v>60</v>
          </cell>
          <cell r="E380">
            <v>0.10000000149011612</v>
          </cell>
          <cell r="F380">
            <v>599.89999999850988</v>
          </cell>
        </row>
        <row r="381">
          <cell r="A381">
            <v>10390</v>
          </cell>
          <cell r="B381">
            <v>35</v>
          </cell>
          <cell r="C381">
            <v>14.4</v>
          </cell>
          <cell r="D381">
            <v>40</v>
          </cell>
          <cell r="E381">
            <v>0.10000000149011612</v>
          </cell>
          <cell r="F381">
            <v>575.89999999850988</v>
          </cell>
        </row>
        <row r="382">
          <cell r="A382">
            <v>10390</v>
          </cell>
          <cell r="B382">
            <v>46</v>
          </cell>
          <cell r="C382">
            <v>9.6</v>
          </cell>
          <cell r="D382">
            <v>45</v>
          </cell>
          <cell r="E382">
            <v>0</v>
          </cell>
          <cell r="F382">
            <v>432</v>
          </cell>
        </row>
        <row r="383">
          <cell r="A383">
            <v>10390</v>
          </cell>
          <cell r="B383">
            <v>72</v>
          </cell>
          <cell r="C383">
            <v>27.8</v>
          </cell>
          <cell r="D383">
            <v>24</v>
          </cell>
          <cell r="E383">
            <v>0.10000000149011612</v>
          </cell>
          <cell r="F383">
            <v>667.09999999850993</v>
          </cell>
        </row>
        <row r="384">
          <cell r="A384">
            <v>10391</v>
          </cell>
          <cell r="B384">
            <v>13</v>
          </cell>
          <cell r="C384">
            <v>4.8</v>
          </cell>
          <cell r="D384">
            <v>18</v>
          </cell>
          <cell r="E384">
            <v>0</v>
          </cell>
          <cell r="F384">
            <v>86.399999999999991</v>
          </cell>
        </row>
        <row r="385">
          <cell r="A385">
            <v>10392</v>
          </cell>
          <cell r="B385">
            <v>69</v>
          </cell>
          <cell r="C385">
            <v>28.8</v>
          </cell>
          <cell r="D385">
            <v>50</v>
          </cell>
          <cell r="E385">
            <v>0</v>
          </cell>
          <cell r="F385">
            <v>1440</v>
          </cell>
        </row>
        <row r="386">
          <cell r="A386">
            <v>10393</v>
          </cell>
          <cell r="B386">
            <v>2</v>
          </cell>
          <cell r="C386">
            <v>15.2</v>
          </cell>
          <cell r="D386">
            <v>25</v>
          </cell>
          <cell r="E386">
            <v>0.25</v>
          </cell>
          <cell r="F386">
            <v>379.75</v>
          </cell>
        </row>
        <row r="387">
          <cell r="A387">
            <v>10393</v>
          </cell>
          <cell r="B387">
            <v>14</v>
          </cell>
          <cell r="C387">
            <v>18.600000000000001</v>
          </cell>
          <cell r="D387">
            <v>42</v>
          </cell>
          <cell r="E387">
            <v>0.25</v>
          </cell>
          <cell r="F387">
            <v>780.95</v>
          </cell>
        </row>
        <row r="388">
          <cell r="A388">
            <v>10393</v>
          </cell>
          <cell r="B388">
            <v>25</v>
          </cell>
          <cell r="C388">
            <v>11.2</v>
          </cell>
          <cell r="D388">
            <v>7</v>
          </cell>
          <cell r="E388">
            <v>0.25</v>
          </cell>
          <cell r="F388">
            <v>78.149999999999991</v>
          </cell>
        </row>
        <row r="389">
          <cell r="A389">
            <v>10393</v>
          </cell>
          <cell r="B389">
            <v>26</v>
          </cell>
          <cell r="C389">
            <v>24.9</v>
          </cell>
          <cell r="D389">
            <v>70</v>
          </cell>
          <cell r="E389">
            <v>0.25</v>
          </cell>
          <cell r="F389">
            <v>1742.75</v>
          </cell>
        </row>
        <row r="390">
          <cell r="A390">
            <v>10393</v>
          </cell>
          <cell r="B390">
            <v>31</v>
          </cell>
          <cell r="C390">
            <v>10</v>
          </cell>
          <cell r="D390">
            <v>32</v>
          </cell>
          <cell r="E390">
            <v>0</v>
          </cell>
          <cell r="F390">
            <v>320</v>
          </cell>
        </row>
        <row r="391">
          <cell r="A391">
            <v>10394</v>
          </cell>
          <cell r="B391">
            <v>13</v>
          </cell>
          <cell r="C391">
            <v>4.8</v>
          </cell>
          <cell r="D391">
            <v>10</v>
          </cell>
          <cell r="E391">
            <v>0</v>
          </cell>
          <cell r="F391">
            <v>48</v>
          </cell>
        </row>
        <row r="392">
          <cell r="A392">
            <v>10394</v>
          </cell>
          <cell r="B392">
            <v>62</v>
          </cell>
          <cell r="C392">
            <v>39.4</v>
          </cell>
          <cell r="D392">
            <v>10</v>
          </cell>
          <cell r="E392">
            <v>0</v>
          </cell>
          <cell r="F392">
            <v>394</v>
          </cell>
        </row>
        <row r="393">
          <cell r="A393">
            <v>10395</v>
          </cell>
          <cell r="B393">
            <v>46</v>
          </cell>
          <cell r="C393">
            <v>9.6</v>
          </cell>
          <cell r="D393">
            <v>28</v>
          </cell>
          <cell r="E393">
            <v>0.10000000149011612</v>
          </cell>
          <cell r="F393">
            <v>268.6999999985099</v>
          </cell>
        </row>
        <row r="394">
          <cell r="A394">
            <v>10395</v>
          </cell>
          <cell r="B394">
            <v>53</v>
          </cell>
          <cell r="C394">
            <v>26.2</v>
          </cell>
          <cell r="D394">
            <v>70</v>
          </cell>
          <cell r="E394">
            <v>0.10000000149011612</v>
          </cell>
          <cell r="F394">
            <v>1833.8999999985099</v>
          </cell>
        </row>
        <row r="395">
          <cell r="A395">
            <v>10395</v>
          </cell>
          <cell r="B395">
            <v>69</v>
          </cell>
          <cell r="C395">
            <v>28.8</v>
          </cell>
          <cell r="D395">
            <v>8</v>
          </cell>
          <cell r="E395">
            <v>0</v>
          </cell>
          <cell r="F395">
            <v>230.4</v>
          </cell>
        </row>
        <row r="396">
          <cell r="A396">
            <v>10396</v>
          </cell>
          <cell r="B396">
            <v>23</v>
          </cell>
          <cell r="C396">
            <v>7.2</v>
          </cell>
          <cell r="D396">
            <v>40</v>
          </cell>
          <cell r="E396">
            <v>0</v>
          </cell>
          <cell r="F396">
            <v>288</v>
          </cell>
        </row>
        <row r="397">
          <cell r="A397">
            <v>10396</v>
          </cell>
          <cell r="B397">
            <v>71</v>
          </cell>
          <cell r="C397">
            <v>17.2</v>
          </cell>
          <cell r="D397">
            <v>60</v>
          </cell>
          <cell r="E397">
            <v>0</v>
          </cell>
          <cell r="F397">
            <v>1032</v>
          </cell>
        </row>
        <row r="398">
          <cell r="A398">
            <v>10396</v>
          </cell>
          <cell r="B398">
            <v>72</v>
          </cell>
          <cell r="C398">
            <v>27.8</v>
          </cell>
          <cell r="D398">
            <v>21</v>
          </cell>
          <cell r="E398">
            <v>0</v>
          </cell>
          <cell r="F398">
            <v>583.80000000000007</v>
          </cell>
        </row>
        <row r="399">
          <cell r="A399">
            <v>10397</v>
          </cell>
          <cell r="B399">
            <v>21</v>
          </cell>
          <cell r="C399">
            <v>8</v>
          </cell>
          <cell r="D399">
            <v>10</v>
          </cell>
          <cell r="E399">
            <v>0.15000000596046448</v>
          </cell>
          <cell r="F399">
            <v>79.849999994039536</v>
          </cell>
        </row>
        <row r="400">
          <cell r="A400">
            <v>10397</v>
          </cell>
          <cell r="B400">
            <v>51</v>
          </cell>
          <cell r="C400">
            <v>42.4</v>
          </cell>
          <cell r="D400">
            <v>18</v>
          </cell>
          <cell r="E400">
            <v>0.15000000596046448</v>
          </cell>
          <cell r="F400">
            <v>763.04999999403947</v>
          </cell>
        </row>
        <row r="401">
          <cell r="A401">
            <v>10398</v>
          </cell>
          <cell r="B401">
            <v>35</v>
          </cell>
          <cell r="C401">
            <v>14.4</v>
          </cell>
          <cell r="D401">
            <v>30</v>
          </cell>
          <cell r="E401">
            <v>0</v>
          </cell>
          <cell r="F401">
            <v>432</v>
          </cell>
        </row>
        <row r="402">
          <cell r="A402">
            <v>10398</v>
          </cell>
          <cell r="B402">
            <v>55</v>
          </cell>
          <cell r="C402">
            <v>19.2</v>
          </cell>
          <cell r="D402">
            <v>120</v>
          </cell>
          <cell r="E402">
            <v>0.10000000149011612</v>
          </cell>
          <cell r="F402">
            <v>2303.8999999985099</v>
          </cell>
        </row>
        <row r="403">
          <cell r="A403">
            <v>10399</v>
          </cell>
          <cell r="B403">
            <v>68</v>
          </cell>
          <cell r="C403">
            <v>10</v>
          </cell>
          <cell r="D403">
            <v>60</v>
          </cell>
          <cell r="E403">
            <v>0</v>
          </cell>
          <cell r="F403">
            <v>600</v>
          </cell>
        </row>
        <row r="404">
          <cell r="A404">
            <v>10399</v>
          </cell>
          <cell r="B404">
            <v>71</v>
          </cell>
          <cell r="C404">
            <v>17.2</v>
          </cell>
          <cell r="D404">
            <v>30</v>
          </cell>
          <cell r="E404">
            <v>0</v>
          </cell>
          <cell r="F404">
            <v>516</v>
          </cell>
        </row>
        <row r="405">
          <cell r="A405">
            <v>10399</v>
          </cell>
          <cell r="B405">
            <v>76</v>
          </cell>
          <cell r="C405">
            <v>14.4</v>
          </cell>
          <cell r="D405">
            <v>35</v>
          </cell>
          <cell r="E405">
            <v>0</v>
          </cell>
          <cell r="F405">
            <v>504</v>
          </cell>
        </row>
        <row r="406">
          <cell r="A406">
            <v>10399</v>
          </cell>
          <cell r="B406">
            <v>77</v>
          </cell>
          <cell r="C406">
            <v>10.4</v>
          </cell>
          <cell r="D406">
            <v>14</v>
          </cell>
          <cell r="E406">
            <v>0</v>
          </cell>
          <cell r="F406">
            <v>145.6</v>
          </cell>
        </row>
        <row r="407">
          <cell r="A407">
            <v>10400</v>
          </cell>
          <cell r="B407">
            <v>29</v>
          </cell>
          <cell r="C407">
            <v>99</v>
          </cell>
          <cell r="D407">
            <v>21</v>
          </cell>
          <cell r="E407">
            <v>0</v>
          </cell>
          <cell r="F407">
            <v>2079</v>
          </cell>
        </row>
        <row r="408">
          <cell r="A408">
            <v>10400</v>
          </cell>
          <cell r="B408">
            <v>35</v>
          </cell>
          <cell r="C408">
            <v>14.4</v>
          </cell>
          <cell r="D408">
            <v>35</v>
          </cell>
          <cell r="E408">
            <v>0</v>
          </cell>
          <cell r="F408">
            <v>504</v>
          </cell>
        </row>
        <row r="409">
          <cell r="A409">
            <v>10400</v>
          </cell>
          <cell r="B409">
            <v>49</v>
          </cell>
          <cell r="C409">
            <v>16</v>
          </cell>
          <cell r="D409">
            <v>30</v>
          </cell>
          <cell r="E409">
            <v>0</v>
          </cell>
          <cell r="F409">
            <v>480</v>
          </cell>
        </row>
        <row r="410">
          <cell r="A410">
            <v>10401</v>
          </cell>
          <cell r="B410">
            <v>30</v>
          </cell>
          <cell r="C410">
            <v>20.7</v>
          </cell>
          <cell r="D410">
            <v>18</v>
          </cell>
          <cell r="E410">
            <v>0</v>
          </cell>
          <cell r="F410">
            <v>372.59999999999997</v>
          </cell>
        </row>
        <row r="411">
          <cell r="A411">
            <v>10401</v>
          </cell>
          <cell r="B411">
            <v>56</v>
          </cell>
          <cell r="C411">
            <v>30.4</v>
          </cell>
          <cell r="D411">
            <v>70</v>
          </cell>
          <cell r="E411">
            <v>0</v>
          </cell>
          <cell r="F411">
            <v>2128</v>
          </cell>
        </row>
        <row r="412">
          <cell r="A412">
            <v>10401</v>
          </cell>
          <cell r="B412">
            <v>65</v>
          </cell>
          <cell r="C412">
            <v>16.8</v>
          </cell>
          <cell r="D412">
            <v>20</v>
          </cell>
          <cell r="E412">
            <v>0</v>
          </cell>
          <cell r="F412">
            <v>336</v>
          </cell>
        </row>
        <row r="413">
          <cell r="A413">
            <v>10401</v>
          </cell>
          <cell r="B413">
            <v>71</v>
          </cell>
          <cell r="C413">
            <v>17.2</v>
          </cell>
          <cell r="D413">
            <v>60</v>
          </cell>
          <cell r="E413">
            <v>0</v>
          </cell>
          <cell r="F413">
            <v>1032</v>
          </cell>
        </row>
        <row r="414">
          <cell r="A414">
            <v>10402</v>
          </cell>
          <cell r="B414">
            <v>23</v>
          </cell>
          <cell r="C414">
            <v>7.2</v>
          </cell>
          <cell r="D414">
            <v>60</v>
          </cell>
          <cell r="E414">
            <v>0</v>
          </cell>
          <cell r="F414">
            <v>432</v>
          </cell>
        </row>
        <row r="415">
          <cell r="A415">
            <v>10402</v>
          </cell>
          <cell r="B415">
            <v>63</v>
          </cell>
          <cell r="C415">
            <v>35.1</v>
          </cell>
          <cell r="D415">
            <v>65</v>
          </cell>
          <cell r="E415">
            <v>0</v>
          </cell>
          <cell r="F415">
            <v>2281.5</v>
          </cell>
        </row>
        <row r="416">
          <cell r="A416">
            <v>10403</v>
          </cell>
          <cell r="B416">
            <v>16</v>
          </cell>
          <cell r="C416">
            <v>13.9</v>
          </cell>
          <cell r="D416">
            <v>21</v>
          </cell>
          <cell r="E416">
            <v>0.15000000596046448</v>
          </cell>
          <cell r="F416">
            <v>291.74999999403957</v>
          </cell>
        </row>
        <row r="417">
          <cell r="A417">
            <v>10403</v>
          </cell>
          <cell r="B417">
            <v>48</v>
          </cell>
          <cell r="C417">
            <v>10.199999999999999</v>
          </cell>
          <cell r="D417">
            <v>70</v>
          </cell>
          <cell r="E417">
            <v>0.15000000596046448</v>
          </cell>
          <cell r="F417">
            <v>713.84999999403954</v>
          </cell>
        </row>
        <row r="418">
          <cell r="A418">
            <v>10404</v>
          </cell>
          <cell r="B418">
            <v>26</v>
          </cell>
          <cell r="C418">
            <v>24.9</v>
          </cell>
          <cell r="D418">
            <v>30</v>
          </cell>
          <cell r="E418">
            <v>5.000000074505806E-2</v>
          </cell>
          <cell r="F418">
            <v>746.94999999925494</v>
          </cell>
        </row>
        <row r="419">
          <cell r="A419">
            <v>10404</v>
          </cell>
          <cell r="B419">
            <v>42</v>
          </cell>
          <cell r="C419">
            <v>11.2</v>
          </cell>
          <cell r="D419">
            <v>40</v>
          </cell>
          <cell r="E419">
            <v>5.000000074505806E-2</v>
          </cell>
          <cell r="F419">
            <v>447.94999999925494</v>
          </cell>
        </row>
        <row r="420">
          <cell r="A420">
            <v>10404</v>
          </cell>
          <cell r="B420">
            <v>49</v>
          </cell>
          <cell r="C420">
            <v>16</v>
          </cell>
          <cell r="D420">
            <v>30</v>
          </cell>
          <cell r="E420">
            <v>5.000000074505806E-2</v>
          </cell>
          <cell r="F420">
            <v>479.94999999925494</v>
          </cell>
        </row>
        <row r="421">
          <cell r="A421">
            <v>10405</v>
          </cell>
          <cell r="B421">
            <v>3</v>
          </cell>
          <cell r="C421">
            <v>8</v>
          </cell>
          <cell r="D421">
            <v>50</v>
          </cell>
          <cell r="E421">
            <v>0</v>
          </cell>
          <cell r="F421">
            <v>400</v>
          </cell>
        </row>
        <row r="422">
          <cell r="A422">
            <v>10406</v>
          </cell>
          <cell r="B422">
            <v>1</v>
          </cell>
          <cell r="C422">
            <v>14.4</v>
          </cell>
          <cell r="D422">
            <v>10</v>
          </cell>
          <cell r="E422">
            <v>0</v>
          </cell>
          <cell r="F422">
            <v>144</v>
          </cell>
        </row>
        <row r="423">
          <cell r="A423">
            <v>10406</v>
          </cell>
          <cell r="B423">
            <v>21</v>
          </cell>
          <cell r="C423">
            <v>8</v>
          </cell>
          <cell r="D423">
            <v>30</v>
          </cell>
          <cell r="E423">
            <v>0.10000000149011612</v>
          </cell>
          <cell r="F423">
            <v>239.89999999850988</v>
          </cell>
        </row>
        <row r="424">
          <cell r="A424">
            <v>10406</v>
          </cell>
          <cell r="B424">
            <v>28</v>
          </cell>
          <cell r="C424">
            <v>36.4</v>
          </cell>
          <cell r="D424">
            <v>42</v>
          </cell>
          <cell r="E424">
            <v>0.10000000149011612</v>
          </cell>
          <cell r="F424">
            <v>1528.6999999985098</v>
          </cell>
        </row>
        <row r="425">
          <cell r="A425">
            <v>10406</v>
          </cell>
          <cell r="B425">
            <v>36</v>
          </cell>
          <cell r="C425">
            <v>15.2</v>
          </cell>
          <cell r="D425">
            <v>5</v>
          </cell>
          <cell r="E425">
            <v>0.10000000149011612</v>
          </cell>
          <cell r="F425">
            <v>75.899999998509884</v>
          </cell>
        </row>
        <row r="426">
          <cell r="A426">
            <v>10406</v>
          </cell>
          <cell r="B426">
            <v>40</v>
          </cell>
          <cell r="C426">
            <v>14.7</v>
          </cell>
          <cell r="D426">
            <v>2</v>
          </cell>
          <cell r="E426">
            <v>0.10000000149011612</v>
          </cell>
          <cell r="F426">
            <v>29.299999998509882</v>
          </cell>
        </row>
        <row r="427">
          <cell r="A427">
            <v>10407</v>
          </cell>
          <cell r="B427">
            <v>11</v>
          </cell>
          <cell r="C427">
            <v>16.8</v>
          </cell>
          <cell r="D427">
            <v>30</v>
          </cell>
          <cell r="E427">
            <v>0</v>
          </cell>
          <cell r="F427">
            <v>504</v>
          </cell>
        </row>
        <row r="428">
          <cell r="A428">
            <v>10407</v>
          </cell>
          <cell r="B428">
            <v>69</v>
          </cell>
          <cell r="C428">
            <v>28.8</v>
          </cell>
          <cell r="D428">
            <v>15</v>
          </cell>
          <cell r="E428">
            <v>0</v>
          </cell>
          <cell r="F428">
            <v>432</v>
          </cell>
        </row>
        <row r="429">
          <cell r="A429">
            <v>10407</v>
          </cell>
          <cell r="B429">
            <v>71</v>
          </cell>
          <cell r="C429">
            <v>17.2</v>
          </cell>
          <cell r="D429">
            <v>15</v>
          </cell>
          <cell r="E429">
            <v>0</v>
          </cell>
          <cell r="F429">
            <v>258</v>
          </cell>
        </row>
        <row r="430">
          <cell r="A430">
            <v>10408</v>
          </cell>
          <cell r="B430">
            <v>37</v>
          </cell>
          <cell r="C430">
            <v>20.8</v>
          </cell>
          <cell r="D430">
            <v>10</v>
          </cell>
          <cell r="E430">
            <v>0</v>
          </cell>
          <cell r="F430">
            <v>208</v>
          </cell>
        </row>
        <row r="431">
          <cell r="A431">
            <v>10408</v>
          </cell>
          <cell r="B431">
            <v>54</v>
          </cell>
          <cell r="C431">
            <v>5.9</v>
          </cell>
          <cell r="D431">
            <v>6</v>
          </cell>
          <cell r="E431">
            <v>0</v>
          </cell>
          <cell r="F431">
            <v>35.400000000000006</v>
          </cell>
        </row>
        <row r="432">
          <cell r="A432">
            <v>10408</v>
          </cell>
          <cell r="B432">
            <v>62</v>
          </cell>
          <cell r="C432">
            <v>39.4</v>
          </cell>
          <cell r="D432">
            <v>35</v>
          </cell>
          <cell r="E432">
            <v>0</v>
          </cell>
          <cell r="F432">
            <v>1379</v>
          </cell>
        </row>
        <row r="433">
          <cell r="A433">
            <v>10409</v>
          </cell>
          <cell r="B433">
            <v>14</v>
          </cell>
          <cell r="C433">
            <v>18.600000000000001</v>
          </cell>
          <cell r="D433">
            <v>12</v>
          </cell>
          <cell r="E433">
            <v>0</v>
          </cell>
          <cell r="F433">
            <v>223.20000000000002</v>
          </cell>
        </row>
        <row r="434">
          <cell r="A434">
            <v>10409</v>
          </cell>
          <cell r="B434">
            <v>21</v>
          </cell>
          <cell r="C434">
            <v>8</v>
          </cell>
          <cell r="D434">
            <v>12</v>
          </cell>
          <cell r="E434">
            <v>0</v>
          </cell>
          <cell r="F434">
            <v>96</v>
          </cell>
        </row>
        <row r="435">
          <cell r="A435">
            <v>10410</v>
          </cell>
          <cell r="B435">
            <v>33</v>
          </cell>
          <cell r="C435">
            <v>2</v>
          </cell>
          <cell r="D435">
            <v>49</v>
          </cell>
          <cell r="E435">
            <v>0</v>
          </cell>
          <cell r="F435">
            <v>98</v>
          </cell>
        </row>
        <row r="436">
          <cell r="A436">
            <v>10410</v>
          </cell>
          <cell r="B436">
            <v>59</v>
          </cell>
          <cell r="C436">
            <v>44</v>
          </cell>
          <cell r="D436">
            <v>16</v>
          </cell>
          <cell r="E436">
            <v>0</v>
          </cell>
          <cell r="F436">
            <v>704</v>
          </cell>
        </row>
        <row r="437">
          <cell r="A437">
            <v>10411</v>
          </cell>
          <cell r="B437">
            <v>41</v>
          </cell>
          <cell r="C437">
            <v>7.7</v>
          </cell>
          <cell r="D437">
            <v>25</v>
          </cell>
          <cell r="E437">
            <v>0.20000000298023224</v>
          </cell>
          <cell r="F437">
            <v>192.29999999701977</v>
          </cell>
        </row>
        <row r="438">
          <cell r="A438">
            <v>10411</v>
          </cell>
          <cell r="B438">
            <v>44</v>
          </cell>
          <cell r="C438">
            <v>15.5</v>
          </cell>
          <cell r="D438">
            <v>40</v>
          </cell>
          <cell r="E438">
            <v>0.20000000298023224</v>
          </cell>
          <cell r="F438">
            <v>619.79999999701977</v>
          </cell>
        </row>
        <row r="439">
          <cell r="A439">
            <v>10411</v>
          </cell>
          <cell r="B439">
            <v>59</v>
          </cell>
          <cell r="C439">
            <v>44</v>
          </cell>
          <cell r="D439">
            <v>9</v>
          </cell>
          <cell r="E439">
            <v>0.20000000298023224</v>
          </cell>
          <cell r="F439">
            <v>395.79999999701977</v>
          </cell>
        </row>
        <row r="440">
          <cell r="A440">
            <v>10412</v>
          </cell>
          <cell r="B440">
            <v>14</v>
          </cell>
          <cell r="C440">
            <v>18.600000000000001</v>
          </cell>
          <cell r="D440">
            <v>20</v>
          </cell>
          <cell r="E440">
            <v>0.10000000149011612</v>
          </cell>
          <cell r="F440">
            <v>371.89999999850988</v>
          </cell>
        </row>
        <row r="441">
          <cell r="A441">
            <v>10413</v>
          </cell>
          <cell r="B441">
            <v>1</v>
          </cell>
          <cell r="C441">
            <v>14.4</v>
          </cell>
          <cell r="D441">
            <v>24</v>
          </cell>
          <cell r="E441">
            <v>0</v>
          </cell>
          <cell r="F441">
            <v>345.6</v>
          </cell>
        </row>
        <row r="442">
          <cell r="A442">
            <v>10413</v>
          </cell>
          <cell r="B442">
            <v>62</v>
          </cell>
          <cell r="C442">
            <v>39.4</v>
          </cell>
          <cell r="D442">
            <v>40</v>
          </cell>
          <cell r="E442">
            <v>0</v>
          </cell>
          <cell r="F442">
            <v>1576</v>
          </cell>
        </row>
        <row r="443">
          <cell r="A443">
            <v>10413</v>
          </cell>
          <cell r="B443">
            <v>76</v>
          </cell>
          <cell r="C443">
            <v>14.4</v>
          </cell>
          <cell r="D443">
            <v>14</v>
          </cell>
          <cell r="E443">
            <v>0</v>
          </cell>
          <cell r="F443">
            <v>201.6</v>
          </cell>
        </row>
        <row r="444">
          <cell r="A444">
            <v>10414</v>
          </cell>
          <cell r="B444">
            <v>19</v>
          </cell>
          <cell r="C444">
            <v>7.3</v>
          </cell>
          <cell r="D444">
            <v>18</v>
          </cell>
          <cell r="E444">
            <v>5.000000074505806E-2</v>
          </cell>
          <cell r="F444">
            <v>131.34999999925495</v>
          </cell>
        </row>
        <row r="445">
          <cell r="A445">
            <v>10414</v>
          </cell>
          <cell r="B445">
            <v>33</v>
          </cell>
          <cell r="C445">
            <v>2</v>
          </cell>
          <cell r="D445">
            <v>50</v>
          </cell>
          <cell r="E445">
            <v>0</v>
          </cell>
          <cell r="F445">
            <v>100</v>
          </cell>
        </row>
        <row r="446">
          <cell r="A446">
            <v>10415</v>
          </cell>
          <cell r="B446">
            <v>17</v>
          </cell>
          <cell r="C446">
            <v>31.2</v>
          </cell>
          <cell r="D446">
            <v>2</v>
          </cell>
          <cell r="E446">
            <v>0</v>
          </cell>
          <cell r="F446">
            <v>62.4</v>
          </cell>
        </row>
        <row r="447">
          <cell r="A447">
            <v>10415</v>
          </cell>
          <cell r="B447">
            <v>33</v>
          </cell>
          <cell r="C447">
            <v>2</v>
          </cell>
          <cell r="D447">
            <v>20</v>
          </cell>
          <cell r="E447">
            <v>0</v>
          </cell>
          <cell r="F447">
            <v>40</v>
          </cell>
        </row>
        <row r="448">
          <cell r="A448">
            <v>10416</v>
          </cell>
          <cell r="B448">
            <v>19</v>
          </cell>
          <cell r="C448">
            <v>7.3</v>
          </cell>
          <cell r="D448">
            <v>20</v>
          </cell>
          <cell r="E448">
            <v>0</v>
          </cell>
          <cell r="F448">
            <v>146</v>
          </cell>
        </row>
        <row r="449">
          <cell r="A449">
            <v>10416</v>
          </cell>
          <cell r="B449">
            <v>53</v>
          </cell>
          <cell r="C449">
            <v>26.2</v>
          </cell>
          <cell r="D449">
            <v>10</v>
          </cell>
          <cell r="E449">
            <v>0</v>
          </cell>
          <cell r="F449">
            <v>262</v>
          </cell>
        </row>
        <row r="450">
          <cell r="A450">
            <v>10416</v>
          </cell>
          <cell r="B450">
            <v>57</v>
          </cell>
          <cell r="C450">
            <v>15.6</v>
          </cell>
          <cell r="D450">
            <v>20</v>
          </cell>
          <cell r="E450">
            <v>0</v>
          </cell>
          <cell r="F450">
            <v>312</v>
          </cell>
        </row>
        <row r="451">
          <cell r="A451">
            <v>10417</v>
          </cell>
          <cell r="B451">
            <v>38</v>
          </cell>
          <cell r="C451">
            <v>210.8</v>
          </cell>
          <cell r="D451">
            <v>50</v>
          </cell>
          <cell r="E451">
            <v>0</v>
          </cell>
          <cell r="F451">
            <v>10540</v>
          </cell>
        </row>
        <row r="452">
          <cell r="A452">
            <v>10417</v>
          </cell>
          <cell r="B452">
            <v>46</v>
          </cell>
          <cell r="C452">
            <v>9.6</v>
          </cell>
          <cell r="D452">
            <v>2</v>
          </cell>
          <cell r="E452">
            <v>0.25</v>
          </cell>
          <cell r="F452">
            <v>18.95</v>
          </cell>
        </row>
        <row r="453">
          <cell r="A453">
            <v>10417</v>
          </cell>
          <cell r="B453">
            <v>68</v>
          </cell>
          <cell r="C453">
            <v>10</v>
          </cell>
          <cell r="D453">
            <v>36</v>
          </cell>
          <cell r="E453">
            <v>0.25</v>
          </cell>
          <cell r="F453">
            <v>359.75</v>
          </cell>
        </row>
        <row r="454">
          <cell r="A454">
            <v>10417</v>
          </cell>
          <cell r="B454">
            <v>77</v>
          </cell>
          <cell r="C454">
            <v>10.4</v>
          </cell>
          <cell r="D454">
            <v>35</v>
          </cell>
          <cell r="E454">
            <v>0</v>
          </cell>
          <cell r="F454">
            <v>364</v>
          </cell>
        </row>
        <row r="455">
          <cell r="A455">
            <v>10418</v>
          </cell>
          <cell r="B455">
            <v>2</v>
          </cell>
          <cell r="C455">
            <v>15.2</v>
          </cell>
          <cell r="D455">
            <v>60</v>
          </cell>
          <cell r="E455">
            <v>0</v>
          </cell>
          <cell r="F455">
            <v>912</v>
          </cell>
        </row>
        <row r="456">
          <cell r="A456">
            <v>10418</v>
          </cell>
          <cell r="B456">
            <v>47</v>
          </cell>
          <cell r="C456">
            <v>7.6</v>
          </cell>
          <cell r="D456">
            <v>55</v>
          </cell>
          <cell r="E456">
            <v>0</v>
          </cell>
          <cell r="F456">
            <v>418</v>
          </cell>
        </row>
        <row r="457">
          <cell r="A457">
            <v>10418</v>
          </cell>
          <cell r="B457">
            <v>61</v>
          </cell>
          <cell r="C457">
            <v>22.8</v>
          </cell>
          <cell r="D457">
            <v>16</v>
          </cell>
          <cell r="E457">
            <v>0</v>
          </cell>
          <cell r="F457">
            <v>364.8</v>
          </cell>
        </row>
        <row r="458">
          <cell r="A458">
            <v>10418</v>
          </cell>
          <cell r="B458">
            <v>74</v>
          </cell>
          <cell r="C458">
            <v>8</v>
          </cell>
          <cell r="D458">
            <v>15</v>
          </cell>
          <cell r="E458">
            <v>0</v>
          </cell>
          <cell r="F458">
            <v>120</v>
          </cell>
        </row>
        <row r="459">
          <cell r="A459">
            <v>10419</v>
          </cell>
          <cell r="B459">
            <v>60</v>
          </cell>
          <cell r="C459">
            <v>27.2</v>
          </cell>
          <cell r="D459">
            <v>60</v>
          </cell>
          <cell r="E459">
            <v>5.000000074505806E-2</v>
          </cell>
          <cell r="F459">
            <v>1631.9499999992549</v>
          </cell>
        </row>
        <row r="460">
          <cell r="A460">
            <v>10419</v>
          </cell>
          <cell r="B460">
            <v>69</v>
          </cell>
          <cell r="C460">
            <v>28.8</v>
          </cell>
          <cell r="D460">
            <v>20</v>
          </cell>
          <cell r="E460">
            <v>5.000000074505806E-2</v>
          </cell>
          <cell r="F460">
            <v>575.94999999925494</v>
          </cell>
        </row>
        <row r="461">
          <cell r="A461">
            <v>10420</v>
          </cell>
          <cell r="B461">
            <v>9</v>
          </cell>
          <cell r="C461">
            <v>77.599999999999994</v>
          </cell>
          <cell r="D461">
            <v>20</v>
          </cell>
          <cell r="E461">
            <v>0.10000000149011612</v>
          </cell>
          <cell r="F461">
            <v>1551.8999999985099</v>
          </cell>
        </row>
        <row r="462">
          <cell r="A462">
            <v>10420</v>
          </cell>
          <cell r="B462">
            <v>13</v>
          </cell>
          <cell r="C462">
            <v>4.8</v>
          </cell>
          <cell r="D462">
            <v>2</v>
          </cell>
          <cell r="E462">
            <v>0.10000000149011612</v>
          </cell>
          <cell r="F462">
            <v>9.4999999985098835</v>
          </cell>
        </row>
        <row r="463">
          <cell r="A463">
            <v>10420</v>
          </cell>
          <cell r="B463">
            <v>70</v>
          </cell>
          <cell r="C463">
            <v>12</v>
          </cell>
          <cell r="D463">
            <v>8</v>
          </cell>
          <cell r="E463">
            <v>0.10000000149011612</v>
          </cell>
          <cell r="F463">
            <v>95.899999998509884</v>
          </cell>
        </row>
        <row r="464">
          <cell r="A464">
            <v>10420</v>
          </cell>
          <cell r="B464">
            <v>73</v>
          </cell>
          <cell r="C464">
            <v>12</v>
          </cell>
          <cell r="D464">
            <v>20</v>
          </cell>
          <cell r="E464">
            <v>0.10000000149011612</v>
          </cell>
          <cell r="F464">
            <v>239.89999999850988</v>
          </cell>
        </row>
        <row r="465">
          <cell r="A465">
            <v>10421</v>
          </cell>
          <cell r="B465">
            <v>19</v>
          </cell>
          <cell r="C465">
            <v>7.3</v>
          </cell>
          <cell r="D465">
            <v>4</v>
          </cell>
          <cell r="E465">
            <v>0.15000000596046448</v>
          </cell>
          <cell r="F465">
            <v>29.049999994039535</v>
          </cell>
        </row>
        <row r="466">
          <cell r="A466">
            <v>10421</v>
          </cell>
          <cell r="B466">
            <v>26</v>
          </cell>
          <cell r="C466">
            <v>24.9</v>
          </cell>
          <cell r="D466">
            <v>30</v>
          </cell>
          <cell r="E466">
            <v>0</v>
          </cell>
          <cell r="F466">
            <v>747</v>
          </cell>
        </row>
        <row r="467">
          <cell r="A467">
            <v>10421</v>
          </cell>
          <cell r="B467">
            <v>53</v>
          </cell>
          <cell r="C467">
            <v>26.2</v>
          </cell>
          <cell r="D467">
            <v>15</v>
          </cell>
          <cell r="E467">
            <v>0.15000000596046448</v>
          </cell>
          <cell r="F467">
            <v>392.84999999403954</v>
          </cell>
        </row>
        <row r="468">
          <cell r="A468">
            <v>10421</v>
          </cell>
          <cell r="B468">
            <v>77</v>
          </cell>
          <cell r="C468">
            <v>10.4</v>
          </cell>
          <cell r="D468">
            <v>10</v>
          </cell>
          <cell r="E468">
            <v>0.15000000596046448</v>
          </cell>
          <cell r="F468">
            <v>103.84999999403954</v>
          </cell>
        </row>
        <row r="469">
          <cell r="A469">
            <v>10422</v>
          </cell>
          <cell r="B469">
            <v>26</v>
          </cell>
          <cell r="C469">
            <v>24.9</v>
          </cell>
          <cell r="D469">
            <v>2</v>
          </cell>
          <cell r="E469">
            <v>0</v>
          </cell>
          <cell r="F469">
            <v>49.8</v>
          </cell>
        </row>
        <row r="470">
          <cell r="A470">
            <v>10423</v>
          </cell>
          <cell r="B470">
            <v>31</v>
          </cell>
          <cell r="C470">
            <v>10</v>
          </cell>
          <cell r="D470">
            <v>14</v>
          </cell>
          <cell r="E470">
            <v>0</v>
          </cell>
          <cell r="F470">
            <v>140</v>
          </cell>
        </row>
        <row r="471">
          <cell r="A471">
            <v>10423</v>
          </cell>
          <cell r="B471">
            <v>59</v>
          </cell>
          <cell r="C471">
            <v>44</v>
          </cell>
          <cell r="D471">
            <v>20</v>
          </cell>
          <cell r="E471">
            <v>0</v>
          </cell>
          <cell r="F471">
            <v>880</v>
          </cell>
        </row>
        <row r="472">
          <cell r="A472">
            <v>10424</v>
          </cell>
          <cell r="B472">
            <v>35</v>
          </cell>
          <cell r="C472">
            <v>14.4</v>
          </cell>
          <cell r="D472">
            <v>60</v>
          </cell>
          <cell r="E472">
            <v>0.20000000298023224</v>
          </cell>
          <cell r="F472">
            <v>863.79999999701977</v>
          </cell>
        </row>
        <row r="473">
          <cell r="A473">
            <v>10424</v>
          </cell>
          <cell r="B473">
            <v>38</v>
          </cell>
          <cell r="C473">
            <v>210.8</v>
          </cell>
          <cell r="D473">
            <v>49</v>
          </cell>
          <cell r="E473">
            <v>0.20000000298023224</v>
          </cell>
          <cell r="F473">
            <v>10328.99999999702</v>
          </cell>
        </row>
        <row r="474">
          <cell r="A474">
            <v>10424</v>
          </cell>
          <cell r="B474">
            <v>68</v>
          </cell>
          <cell r="C474">
            <v>10</v>
          </cell>
          <cell r="D474">
            <v>30</v>
          </cell>
          <cell r="E474">
            <v>0.20000000298023224</v>
          </cell>
          <cell r="F474">
            <v>299.79999999701977</v>
          </cell>
        </row>
        <row r="475">
          <cell r="A475">
            <v>10425</v>
          </cell>
          <cell r="B475">
            <v>55</v>
          </cell>
          <cell r="C475">
            <v>19.2</v>
          </cell>
          <cell r="D475">
            <v>10</v>
          </cell>
          <cell r="E475">
            <v>0.25</v>
          </cell>
          <cell r="F475">
            <v>191.75</v>
          </cell>
        </row>
        <row r="476">
          <cell r="A476">
            <v>10425</v>
          </cell>
          <cell r="B476">
            <v>76</v>
          </cell>
          <cell r="C476">
            <v>14.4</v>
          </cell>
          <cell r="D476">
            <v>20</v>
          </cell>
          <cell r="E476">
            <v>0.25</v>
          </cell>
          <cell r="F476">
            <v>287.75</v>
          </cell>
        </row>
        <row r="477">
          <cell r="A477">
            <v>10426</v>
          </cell>
          <cell r="B477">
            <v>56</v>
          </cell>
          <cell r="C477">
            <v>30.4</v>
          </cell>
          <cell r="D477">
            <v>5</v>
          </cell>
          <cell r="E477">
            <v>0</v>
          </cell>
          <cell r="F477">
            <v>152</v>
          </cell>
        </row>
        <row r="478">
          <cell r="A478">
            <v>10426</v>
          </cell>
          <cell r="B478">
            <v>64</v>
          </cell>
          <cell r="C478">
            <v>26.6</v>
          </cell>
          <cell r="D478">
            <v>7</v>
          </cell>
          <cell r="E478">
            <v>0</v>
          </cell>
          <cell r="F478">
            <v>186.20000000000002</v>
          </cell>
        </row>
        <row r="479">
          <cell r="A479">
            <v>10427</v>
          </cell>
          <cell r="B479">
            <v>14</v>
          </cell>
          <cell r="C479">
            <v>18.600000000000001</v>
          </cell>
          <cell r="D479">
            <v>35</v>
          </cell>
          <cell r="E479">
            <v>0</v>
          </cell>
          <cell r="F479">
            <v>651</v>
          </cell>
        </row>
        <row r="480">
          <cell r="A480">
            <v>10428</v>
          </cell>
          <cell r="B480">
            <v>46</v>
          </cell>
          <cell r="C480">
            <v>9.6</v>
          </cell>
          <cell r="D480">
            <v>20</v>
          </cell>
          <cell r="E480">
            <v>0</v>
          </cell>
          <cell r="F480">
            <v>192</v>
          </cell>
        </row>
        <row r="481">
          <cell r="A481">
            <v>10429</v>
          </cell>
          <cell r="B481">
            <v>50</v>
          </cell>
          <cell r="C481">
            <v>13</v>
          </cell>
          <cell r="D481">
            <v>40</v>
          </cell>
          <cell r="E481">
            <v>0</v>
          </cell>
          <cell r="F481">
            <v>520</v>
          </cell>
        </row>
        <row r="482">
          <cell r="A482">
            <v>10429</v>
          </cell>
          <cell r="B482">
            <v>63</v>
          </cell>
          <cell r="C482">
            <v>35.1</v>
          </cell>
          <cell r="D482">
            <v>35</v>
          </cell>
          <cell r="E482">
            <v>0.25</v>
          </cell>
          <cell r="F482">
            <v>1228.25</v>
          </cell>
        </row>
        <row r="483">
          <cell r="A483">
            <v>10430</v>
          </cell>
          <cell r="B483">
            <v>17</v>
          </cell>
          <cell r="C483">
            <v>31.2</v>
          </cell>
          <cell r="D483">
            <v>45</v>
          </cell>
          <cell r="E483">
            <v>0.20000000298023224</v>
          </cell>
          <cell r="F483">
            <v>1403.7999999970198</v>
          </cell>
        </row>
        <row r="484">
          <cell r="A484">
            <v>10430</v>
          </cell>
          <cell r="B484">
            <v>21</v>
          </cell>
          <cell r="C484">
            <v>8</v>
          </cell>
          <cell r="D484">
            <v>50</v>
          </cell>
          <cell r="E484">
            <v>0</v>
          </cell>
          <cell r="F484">
            <v>400</v>
          </cell>
        </row>
        <row r="485">
          <cell r="A485">
            <v>10430</v>
          </cell>
          <cell r="B485">
            <v>56</v>
          </cell>
          <cell r="C485">
            <v>30.4</v>
          </cell>
          <cell r="D485">
            <v>30</v>
          </cell>
          <cell r="E485">
            <v>0</v>
          </cell>
          <cell r="F485">
            <v>912</v>
          </cell>
        </row>
        <row r="486">
          <cell r="A486">
            <v>10430</v>
          </cell>
          <cell r="B486">
            <v>59</v>
          </cell>
          <cell r="C486">
            <v>44</v>
          </cell>
          <cell r="D486">
            <v>70</v>
          </cell>
          <cell r="E486">
            <v>0.20000000298023224</v>
          </cell>
          <cell r="F486">
            <v>3079.7999999970198</v>
          </cell>
        </row>
        <row r="487">
          <cell r="A487">
            <v>10431</v>
          </cell>
          <cell r="B487">
            <v>17</v>
          </cell>
          <cell r="C487">
            <v>31.2</v>
          </cell>
          <cell r="D487">
            <v>50</v>
          </cell>
          <cell r="E487">
            <v>0.25</v>
          </cell>
          <cell r="F487">
            <v>1559.75</v>
          </cell>
        </row>
        <row r="488">
          <cell r="A488">
            <v>10431</v>
          </cell>
          <cell r="B488">
            <v>40</v>
          </cell>
          <cell r="C488">
            <v>14.7</v>
          </cell>
          <cell r="D488">
            <v>50</v>
          </cell>
          <cell r="E488">
            <v>0.25</v>
          </cell>
          <cell r="F488">
            <v>734.75</v>
          </cell>
        </row>
        <row r="489">
          <cell r="A489">
            <v>10431</v>
          </cell>
          <cell r="B489">
            <v>47</v>
          </cell>
          <cell r="C489">
            <v>7.6</v>
          </cell>
          <cell r="D489">
            <v>30</v>
          </cell>
          <cell r="E489">
            <v>0.25</v>
          </cell>
          <cell r="F489">
            <v>227.75</v>
          </cell>
        </row>
        <row r="490">
          <cell r="A490">
            <v>10432</v>
          </cell>
          <cell r="B490">
            <v>26</v>
          </cell>
          <cell r="C490">
            <v>24.9</v>
          </cell>
          <cell r="D490">
            <v>10</v>
          </cell>
          <cell r="E490">
            <v>0</v>
          </cell>
          <cell r="F490">
            <v>249</v>
          </cell>
        </row>
        <row r="491">
          <cell r="A491">
            <v>10432</v>
          </cell>
          <cell r="B491">
            <v>54</v>
          </cell>
          <cell r="C491">
            <v>5.9</v>
          </cell>
          <cell r="D491">
            <v>40</v>
          </cell>
          <cell r="E491">
            <v>0</v>
          </cell>
          <cell r="F491">
            <v>236</v>
          </cell>
        </row>
        <row r="492">
          <cell r="A492">
            <v>10433</v>
          </cell>
          <cell r="B492">
            <v>56</v>
          </cell>
          <cell r="C492">
            <v>30.4</v>
          </cell>
          <cell r="D492">
            <v>28</v>
          </cell>
          <cell r="E492">
            <v>0</v>
          </cell>
          <cell r="F492">
            <v>851.19999999999993</v>
          </cell>
        </row>
        <row r="493">
          <cell r="A493">
            <v>10434</v>
          </cell>
          <cell r="B493">
            <v>11</v>
          </cell>
          <cell r="C493">
            <v>16.8</v>
          </cell>
          <cell r="D493">
            <v>6</v>
          </cell>
          <cell r="E493">
            <v>0</v>
          </cell>
          <cell r="F493">
            <v>100.80000000000001</v>
          </cell>
        </row>
        <row r="494">
          <cell r="A494">
            <v>10434</v>
          </cell>
          <cell r="B494">
            <v>76</v>
          </cell>
          <cell r="C494">
            <v>14.4</v>
          </cell>
          <cell r="D494">
            <v>18</v>
          </cell>
          <cell r="E494">
            <v>0.15000000596046448</v>
          </cell>
          <cell r="F494">
            <v>259.04999999403952</v>
          </cell>
        </row>
        <row r="495">
          <cell r="A495">
            <v>10435</v>
          </cell>
          <cell r="B495">
            <v>2</v>
          </cell>
          <cell r="C495">
            <v>15.2</v>
          </cell>
          <cell r="D495">
            <v>10</v>
          </cell>
          <cell r="E495">
            <v>0</v>
          </cell>
          <cell r="F495">
            <v>152</v>
          </cell>
        </row>
        <row r="496">
          <cell r="A496">
            <v>10435</v>
          </cell>
          <cell r="B496">
            <v>22</v>
          </cell>
          <cell r="C496">
            <v>16.8</v>
          </cell>
          <cell r="D496">
            <v>12</v>
          </cell>
          <cell r="E496">
            <v>0</v>
          </cell>
          <cell r="F496">
            <v>201.60000000000002</v>
          </cell>
        </row>
        <row r="497">
          <cell r="A497">
            <v>10435</v>
          </cell>
          <cell r="B497">
            <v>72</v>
          </cell>
          <cell r="C497">
            <v>27.8</v>
          </cell>
          <cell r="D497">
            <v>10</v>
          </cell>
          <cell r="E497">
            <v>0</v>
          </cell>
          <cell r="F497">
            <v>278</v>
          </cell>
        </row>
        <row r="498">
          <cell r="A498">
            <v>10436</v>
          </cell>
          <cell r="B498">
            <v>46</v>
          </cell>
          <cell r="C498">
            <v>9.6</v>
          </cell>
          <cell r="D498">
            <v>5</v>
          </cell>
          <cell r="E498">
            <v>0</v>
          </cell>
          <cell r="F498">
            <v>48</v>
          </cell>
        </row>
        <row r="499">
          <cell r="A499">
            <v>10436</v>
          </cell>
          <cell r="B499">
            <v>56</v>
          </cell>
          <cell r="C499">
            <v>30.4</v>
          </cell>
          <cell r="D499">
            <v>40</v>
          </cell>
          <cell r="E499">
            <v>0.10000000149011612</v>
          </cell>
          <cell r="F499">
            <v>1215.8999999985099</v>
          </cell>
        </row>
        <row r="500">
          <cell r="A500">
            <v>10436</v>
          </cell>
          <cell r="B500">
            <v>64</v>
          </cell>
          <cell r="C500">
            <v>26.6</v>
          </cell>
          <cell r="D500">
            <v>30</v>
          </cell>
          <cell r="E500">
            <v>0.10000000149011612</v>
          </cell>
          <cell r="F500">
            <v>797.89999999850988</v>
          </cell>
        </row>
        <row r="501">
          <cell r="A501">
            <v>10436</v>
          </cell>
          <cell r="B501">
            <v>75</v>
          </cell>
          <cell r="C501">
            <v>6.2</v>
          </cell>
          <cell r="D501">
            <v>24</v>
          </cell>
          <cell r="E501">
            <v>0.10000000149011612</v>
          </cell>
          <cell r="F501">
            <v>148.6999999985099</v>
          </cell>
        </row>
        <row r="502">
          <cell r="A502">
            <v>10437</v>
          </cell>
          <cell r="B502">
            <v>53</v>
          </cell>
          <cell r="C502">
            <v>26.2</v>
          </cell>
          <cell r="D502">
            <v>15</v>
          </cell>
          <cell r="E502">
            <v>0</v>
          </cell>
          <cell r="F502">
            <v>393</v>
          </cell>
        </row>
        <row r="503">
          <cell r="A503">
            <v>10438</v>
          </cell>
          <cell r="B503">
            <v>19</v>
          </cell>
          <cell r="C503">
            <v>7.3</v>
          </cell>
          <cell r="D503">
            <v>15</v>
          </cell>
          <cell r="E503">
            <v>0.20000000298023224</v>
          </cell>
          <cell r="F503">
            <v>109.29999999701977</v>
          </cell>
        </row>
        <row r="504">
          <cell r="A504">
            <v>10438</v>
          </cell>
          <cell r="B504">
            <v>34</v>
          </cell>
          <cell r="C504">
            <v>11.2</v>
          </cell>
          <cell r="D504">
            <v>20</v>
          </cell>
          <cell r="E504">
            <v>0.20000000298023224</v>
          </cell>
          <cell r="F504">
            <v>223.79999999701977</v>
          </cell>
        </row>
        <row r="505">
          <cell r="A505">
            <v>10438</v>
          </cell>
          <cell r="B505">
            <v>57</v>
          </cell>
          <cell r="C505">
            <v>15.6</v>
          </cell>
          <cell r="D505">
            <v>15</v>
          </cell>
          <cell r="E505">
            <v>0.20000000298023224</v>
          </cell>
          <cell r="F505">
            <v>233.79999999701977</v>
          </cell>
        </row>
        <row r="506">
          <cell r="A506">
            <v>10439</v>
          </cell>
          <cell r="B506">
            <v>12</v>
          </cell>
          <cell r="C506">
            <v>30.4</v>
          </cell>
          <cell r="D506">
            <v>15</v>
          </cell>
          <cell r="E506">
            <v>0</v>
          </cell>
          <cell r="F506">
            <v>456</v>
          </cell>
        </row>
        <row r="507">
          <cell r="A507">
            <v>10439</v>
          </cell>
          <cell r="B507">
            <v>16</v>
          </cell>
          <cell r="C507">
            <v>13.9</v>
          </cell>
          <cell r="D507">
            <v>16</v>
          </cell>
          <cell r="E507">
            <v>0</v>
          </cell>
          <cell r="F507">
            <v>222.4</v>
          </cell>
        </row>
        <row r="508">
          <cell r="A508">
            <v>10439</v>
          </cell>
          <cell r="B508">
            <v>64</v>
          </cell>
          <cell r="C508">
            <v>26.6</v>
          </cell>
          <cell r="D508">
            <v>6</v>
          </cell>
          <cell r="E508">
            <v>0</v>
          </cell>
          <cell r="F508">
            <v>159.60000000000002</v>
          </cell>
        </row>
        <row r="509">
          <cell r="A509">
            <v>10439</v>
          </cell>
          <cell r="B509">
            <v>74</v>
          </cell>
          <cell r="C509">
            <v>8</v>
          </cell>
          <cell r="D509">
            <v>30</v>
          </cell>
          <cell r="E509">
            <v>0</v>
          </cell>
          <cell r="F509">
            <v>240</v>
          </cell>
        </row>
        <row r="510">
          <cell r="A510">
            <v>10440</v>
          </cell>
          <cell r="B510">
            <v>2</v>
          </cell>
          <cell r="C510">
            <v>15.2</v>
          </cell>
          <cell r="D510">
            <v>45</v>
          </cell>
          <cell r="E510">
            <v>0.15000000596046448</v>
          </cell>
          <cell r="F510">
            <v>683.84999999403954</v>
          </cell>
        </row>
        <row r="511">
          <cell r="A511">
            <v>10440</v>
          </cell>
          <cell r="B511">
            <v>16</v>
          </cell>
          <cell r="C511">
            <v>13.9</v>
          </cell>
          <cell r="D511">
            <v>49</v>
          </cell>
          <cell r="E511">
            <v>0.15000000596046448</v>
          </cell>
          <cell r="F511">
            <v>680.94999999403956</v>
          </cell>
        </row>
        <row r="512">
          <cell r="A512">
            <v>10440</v>
          </cell>
          <cell r="B512">
            <v>29</v>
          </cell>
          <cell r="C512">
            <v>99</v>
          </cell>
          <cell r="D512">
            <v>24</v>
          </cell>
          <cell r="E512">
            <v>0.15000000596046448</v>
          </cell>
          <cell r="F512">
            <v>2375.8499999940395</v>
          </cell>
        </row>
        <row r="513">
          <cell r="A513">
            <v>10440</v>
          </cell>
          <cell r="B513">
            <v>61</v>
          </cell>
          <cell r="C513">
            <v>22.8</v>
          </cell>
          <cell r="D513">
            <v>90</v>
          </cell>
          <cell r="E513">
            <v>0.15000000596046448</v>
          </cell>
          <cell r="F513">
            <v>2051.8499999940395</v>
          </cell>
        </row>
        <row r="514">
          <cell r="A514">
            <v>10441</v>
          </cell>
          <cell r="B514">
            <v>27</v>
          </cell>
          <cell r="C514">
            <v>35.1</v>
          </cell>
          <cell r="D514">
            <v>50</v>
          </cell>
          <cell r="E514">
            <v>0</v>
          </cell>
          <cell r="F514">
            <v>1755</v>
          </cell>
        </row>
        <row r="515">
          <cell r="A515">
            <v>10442</v>
          </cell>
          <cell r="B515">
            <v>11</v>
          </cell>
          <cell r="C515">
            <v>16.8</v>
          </cell>
          <cell r="D515">
            <v>30</v>
          </cell>
          <cell r="E515">
            <v>0</v>
          </cell>
          <cell r="F515">
            <v>504</v>
          </cell>
        </row>
        <row r="516">
          <cell r="A516">
            <v>10442</v>
          </cell>
          <cell r="B516">
            <v>54</v>
          </cell>
          <cell r="C516">
            <v>5.9</v>
          </cell>
          <cell r="D516">
            <v>80</v>
          </cell>
          <cell r="E516">
            <v>0</v>
          </cell>
          <cell r="F516">
            <v>472</v>
          </cell>
        </row>
        <row r="517">
          <cell r="A517">
            <v>10442</v>
          </cell>
          <cell r="B517">
            <v>66</v>
          </cell>
          <cell r="C517">
            <v>13.6</v>
          </cell>
          <cell r="D517">
            <v>60</v>
          </cell>
          <cell r="E517">
            <v>0</v>
          </cell>
          <cell r="F517">
            <v>816</v>
          </cell>
        </row>
        <row r="518">
          <cell r="A518">
            <v>10443</v>
          </cell>
          <cell r="B518">
            <v>11</v>
          </cell>
          <cell r="C518">
            <v>16.8</v>
          </cell>
          <cell r="D518">
            <v>6</v>
          </cell>
          <cell r="E518">
            <v>0.20000000298023224</v>
          </cell>
          <cell r="F518">
            <v>100.59999999701978</v>
          </cell>
        </row>
        <row r="519">
          <cell r="A519">
            <v>10443</v>
          </cell>
          <cell r="B519">
            <v>28</v>
          </cell>
          <cell r="C519">
            <v>36.4</v>
          </cell>
          <cell r="D519">
            <v>12</v>
          </cell>
          <cell r="E519">
            <v>0</v>
          </cell>
          <cell r="F519">
            <v>436.79999999999995</v>
          </cell>
        </row>
        <row r="520">
          <cell r="A520">
            <v>10444</v>
          </cell>
          <cell r="B520">
            <v>17</v>
          </cell>
          <cell r="C520">
            <v>31.2</v>
          </cell>
          <cell r="D520">
            <v>10</v>
          </cell>
          <cell r="E520">
            <v>0</v>
          </cell>
          <cell r="F520">
            <v>312</v>
          </cell>
        </row>
        <row r="521">
          <cell r="A521">
            <v>10444</v>
          </cell>
          <cell r="B521">
            <v>26</v>
          </cell>
          <cell r="C521">
            <v>24.9</v>
          </cell>
          <cell r="D521">
            <v>15</v>
          </cell>
          <cell r="E521">
            <v>0</v>
          </cell>
          <cell r="F521">
            <v>373.5</v>
          </cell>
        </row>
        <row r="522">
          <cell r="A522">
            <v>10444</v>
          </cell>
          <cell r="B522">
            <v>35</v>
          </cell>
          <cell r="C522">
            <v>14.4</v>
          </cell>
          <cell r="D522">
            <v>8</v>
          </cell>
          <cell r="E522">
            <v>0</v>
          </cell>
          <cell r="F522">
            <v>115.2</v>
          </cell>
        </row>
        <row r="523">
          <cell r="A523">
            <v>10444</v>
          </cell>
          <cell r="B523">
            <v>41</v>
          </cell>
          <cell r="C523">
            <v>7.7</v>
          </cell>
          <cell r="D523">
            <v>30</v>
          </cell>
          <cell r="E523">
            <v>0</v>
          </cell>
          <cell r="F523">
            <v>231</v>
          </cell>
        </row>
        <row r="524">
          <cell r="A524">
            <v>10445</v>
          </cell>
          <cell r="B524">
            <v>39</v>
          </cell>
          <cell r="C524">
            <v>14.4</v>
          </cell>
          <cell r="D524">
            <v>6</v>
          </cell>
          <cell r="E524">
            <v>0</v>
          </cell>
          <cell r="F524">
            <v>86.4</v>
          </cell>
        </row>
        <row r="525">
          <cell r="A525">
            <v>10445</v>
          </cell>
          <cell r="B525">
            <v>54</v>
          </cell>
          <cell r="C525">
            <v>5.9</v>
          </cell>
          <cell r="D525">
            <v>15</v>
          </cell>
          <cell r="E525">
            <v>0</v>
          </cell>
          <cell r="F525">
            <v>88.5</v>
          </cell>
        </row>
        <row r="526">
          <cell r="A526">
            <v>10446</v>
          </cell>
          <cell r="B526">
            <v>19</v>
          </cell>
          <cell r="C526">
            <v>7.3</v>
          </cell>
          <cell r="D526">
            <v>12</v>
          </cell>
          <cell r="E526">
            <v>0.10000000149011612</v>
          </cell>
          <cell r="F526">
            <v>87.499999998509878</v>
          </cell>
        </row>
        <row r="527">
          <cell r="A527">
            <v>10446</v>
          </cell>
          <cell r="B527">
            <v>24</v>
          </cell>
          <cell r="C527">
            <v>3.6</v>
          </cell>
          <cell r="D527">
            <v>20</v>
          </cell>
          <cell r="E527">
            <v>0.10000000149011612</v>
          </cell>
          <cell r="F527">
            <v>71.899999998509884</v>
          </cell>
        </row>
        <row r="528">
          <cell r="A528">
            <v>10446</v>
          </cell>
          <cell r="B528">
            <v>31</v>
          </cell>
          <cell r="C528">
            <v>10</v>
          </cell>
          <cell r="D528">
            <v>3</v>
          </cell>
          <cell r="E528">
            <v>0.10000000149011612</v>
          </cell>
          <cell r="F528">
            <v>29.899999998509884</v>
          </cell>
        </row>
        <row r="529">
          <cell r="A529">
            <v>10446</v>
          </cell>
          <cell r="B529">
            <v>52</v>
          </cell>
          <cell r="C529">
            <v>5.6</v>
          </cell>
          <cell r="D529">
            <v>15</v>
          </cell>
          <cell r="E529">
            <v>0.10000000149011612</v>
          </cell>
          <cell r="F529">
            <v>83.899999998509884</v>
          </cell>
        </row>
        <row r="530">
          <cell r="A530">
            <v>10447</v>
          </cell>
          <cell r="B530">
            <v>19</v>
          </cell>
          <cell r="C530">
            <v>7.3</v>
          </cell>
          <cell r="D530">
            <v>40</v>
          </cell>
          <cell r="E530">
            <v>0</v>
          </cell>
          <cell r="F530">
            <v>292</v>
          </cell>
        </row>
        <row r="531">
          <cell r="A531">
            <v>10447</v>
          </cell>
          <cell r="B531">
            <v>65</v>
          </cell>
          <cell r="C531">
            <v>16.8</v>
          </cell>
          <cell r="D531">
            <v>35</v>
          </cell>
          <cell r="E531">
            <v>0</v>
          </cell>
          <cell r="F531">
            <v>588</v>
          </cell>
        </row>
        <row r="532">
          <cell r="A532">
            <v>10447</v>
          </cell>
          <cell r="B532">
            <v>71</v>
          </cell>
          <cell r="C532">
            <v>17.2</v>
          </cell>
          <cell r="D532">
            <v>2</v>
          </cell>
          <cell r="E532">
            <v>0</v>
          </cell>
          <cell r="F532">
            <v>34.4</v>
          </cell>
        </row>
        <row r="533">
          <cell r="A533">
            <v>10448</v>
          </cell>
          <cell r="B533">
            <v>26</v>
          </cell>
          <cell r="C533">
            <v>24.9</v>
          </cell>
          <cell r="D533">
            <v>6</v>
          </cell>
          <cell r="E533">
            <v>0</v>
          </cell>
          <cell r="F533">
            <v>149.39999999999998</v>
          </cell>
        </row>
        <row r="534">
          <cell r="A534">
            <v>10448</v>
          </cell>
          <cell r="B534">
            <v>40</v>
          </cell>
          <cell r="C534">
            <v>14.7</v>
          </cell>
          <cell r="D534">
            <v>20</v>
          </cell>
          <cell r="E534">
            <v>0</v>
          </cell>
          <cell r="F534">
            <v>294</v>
          </cell>
        </row>
        <row r="535">
          <cell r="A535">
            <v>10449</v>
          </cell>
          <cell r="B535">
            <v>10</v>
          </cell>
          <cell r="C535">
            <v>24.8</v>
          </cell>
          <cell r="D535">
            <v>14</v>
          </cell>
          <cell r="E535">
            <v>0</v>
          </cell>
          <cell r="F535">
            <v>347.2</v>
          </cell>
        </row>
        <row r="536">
          <cell r="A536">
            <v>10449</v>
          </cell>
          <cell r="B536">
            <v>52</v>
          </cell>
          <cell r="C536">
            <v>5.6</v>
          </cell>
          <cell r="D536">
            <v>20</v>
          </cell>
          <cell r="E536">
            <v>0</v>
          </cell>
          <cell r="F536">
            <v>112</v>
          </cell>
        </row>
        <row r="537">
          <cell r="A537">
            <v>10449</v>
          </cell>
          <cell r="B537">
            <v>62</v>
          </cell>
          <cell r="C537">
            <v>39.4</v>
          </cell>
          <cell r="D537">
            <v>35</v>
          </cell>
          <cell r="E537">
            <v>0</v>
          </cell>
          <cell r="F537">
            <v>1379</v>
          </cell>
        </row>
        <row r="538">
          <cell r="A538">
            <v>10450</v>
          </cell>
          <cell r="B538">
            <v>10</v>
          </cell>
          <cell r="C538">
            <v>24.8</v>
          </cell>
          <cell r="D538">
            <v>20</v>
          </cell>
          <cell r="E538">
            <v>0.20000000298023224</v>
          </cell>
          <cell r="F538">
            <v>495.79999999701977</v>
          </cell>
        </row>
        <row r="539">
          <cell r="A539">
            <v>10450</v>
          </cell>
          <cell r="B539">
            <v>54</v>
          </cell>
          <cell r="C539">
            <v>5.9</v>
          </cell>
          <cell r="D539">
            <v>6</v>
          </cell>
          <cell r="E539">
            <v>0.20000000298023224</v>
          </cell>
          <cell r="F539">
            <v>35.199999997019773</v>
          </cell>
        </row>
        <row r="540">
          <cell r="A540">
            <v>10451</v>
          </cell>
          <cell r="B540">
            <v>55</v>
          </cell>
          <cell r="C540">
            <v>19.2</v>
          </cell>
          <cell r="D540">
            <v>120</v>
          </cell>
          <cell r="E540">
            <v>0.10000000149011612</v>
          </cell>
          <cell r="F540">
            <v>2303.8999999985099</v>
          </cell>
        </row>
        <row r="541">
          <cell r="A541">
            <v>10451</v>
          </cell>
          <cell r="B541">
            <v>64</v>
          </cell>
          <cell r="C541">
            <v>26.6</v>
          </cell>
          <cell r="D541">
            <v>35</v>
          </cell>
          <cell r="E541">
            <v>0.10000000149011612</v>
          </cell>
          <cell r="F541">
            <v>930.89999999850988</v>
          </cell>
        </row>
        <row r="542">
          <cell r="A542">
            <v>10451</v>
          </cell>
          <cell r="B542">
            <v>65</v>
          </cell>
          <cell r="C542">
            <v>16.8</v>
          </cell>
          <cell r="D542">
            <v>28</v>
          </cell>
          <cell r="E542">
            <v>0.10000000149011612</v>
          </cell>
          <cell r="F542">
            <v>470.29999999850992</v>
          </cell>
        </row>
        <row r="543">
          <cell r="A543">
            <v>10451</v>
          </cell>
          <cell r="B543">
            <v>77</v>
          </cell>
          <cell r="C543">
            <v>10.4</v>
          </cell>
          <cell r="D543">
            <v>55</v>
          </cell>
          <cell r="E543">
            <v>0.10000000149011612</v>
          </cell>
          <cell r="F543">
            <v>571.89999999850988</v>
          </cell>
        </row>
        <row r="544">
          <cell r="A544">
            <v>10452</v>
          </cell>
          <cell r="B544">
            <v>28</v>
          </cell>
          <cell r="C544">
            <v>36.4</v>
          </cell>
          <cell r="D544">
            <v>15</v>
          </cell>
          <cell r="E544">
            <v>0</v>
          </cell>
          <cell r="F544">
            <v>546</v>
          </cell>
        </row>
        <row r="545">
          <cell r="A545">
            <v>10452</v>
          </cell>
          <cell r="B545">
            <v>44</v>
          </cell>
          <cell r="C545">
            <v>15.5</v>
          </cell>
          <cell r="D545">
            <v>100</v>
          </cell>
          <cell r="E545">
            <v>5.000000074505806E-2</v>
          </cell>
          <cell r="F545">
            <v>1549.9499999992549</v>
          </cell>
        </row>
        <row r="546">
          <cell r="A546">
            <v>10453</v>
          </cell>
          <cell r="B546">
            <v>48</v>
          </cell>
          <cell r="C546">
            <v>10.199999999999999</v>
          </cell>
          <cell r="D546">
            <v>15</v>
          </cell>
          <cell r="E546">
            <v>0.10000000149011612</v>
          </cell>
          <cell r="F546">
            <v>152.89999999850988</v>
          </cell>
        </row>
        <row r="547">
          <cell r="A547">
            <v>10453</v>
          </cell>
          <cell r="B547">
            <v>70</v>
          </cell>
          <cell r="C547">
            <v>12</v>
          </cell>
          <cell r="D547">
            <v>25</v>
          </cell>
          <cell r="E547">
            <v>0.10000000149011612</v>
          </cell>
          <cell r="F547">
            <v>299.89999999850988</v>
          </cell>
        </row>
        <row r="548">
          <cell r="A548">
            <v>10454</v>
          </cell>
          <cell r="B548">
            <v>16</v>
          </cell>
          <cell r="C548">
            <v>13.9</v>
          </cell>
          <cell r="D548">
            <v>20</v>
          </cell>
          <cell r="E548">
            <v>0.20000000298023224</v>
          </cell>
          <cell r="F548">
            <v>277.79999999701977</v>
          </cell>
        </row>
        <row r="549">
          <cell r="A549">
            <v>10454</v>
          </cell>
          <cell r="B549">
            <v>33</v>
          </cell>
          <cell r="C549">
            <v>2</v>
          </cell>
          <cell r="D549">
            <v>20</v>
          </cell>
          <cell r="E549">
            <v>0.20000000298023224</v>
          </cell>
          <cell r="F549">
            <v>39.799999997019768</v>
          </cell>
        </row>
        <row r="550">
          <cell r="A550">
            <v>10454</v>
          </cell>
          <cell r="B550">
            <v>46</v>
          </cell>
          <cell r="C550">
            <v>9.6</v>
          </cell>
          <cell r="D550">
            <v>10</v>
          </cell>
          <cell r="E550">
            <v>0.20000000298023224</v>
          </cell>
          <cell r="F550">
            <v>95.799999997019768</v>
          </cell>
        </row>
        <row r="551">
          <cell r="A551">
            <v>10455</v>
          </cell>
          <cell r="B551">
            <v>39</v>
          </cell>
          <cell r="C551">
            <v>14.4</v>
          </cell>
          <cell r="D551">
            <v>20</v>
          </cell>
          <cell r="E551">
            <v>0</v>
          </cell>
          <cell r="F551">
            <v>288</v>
          </cell>
        </row>
        <row r="552">
          <cell r="A552">
            <v>10455</v>
          </cell>
          <cell r="B552">
            <v>53</v>
          </cell>
          <cell r="C552">
            <v>26.2</v>
          </cell>
          <cell r="D552">
            <v>50</v>
          </cell>
          <cell r="E552">
            <v>0</v>
          </cell>
          <cell r="F552">
            <v>1310</v>
          </cell>
        </row>
        <row r="553">
          <cell r="A553">
            <v>10455</v>
          </cell>
          <cell r="B553">
            <v>61</v>
          </cell>
          <cell r="C553">
            <v>22.8</v>
          </cell>
          <cell r="D553">
            <v>25</v>
          </cell>
          <cell r="E553">
            <v>0</v>
          </cell>
          <cell r="F553">
            <v>570</v>
          </cell>
        </row>
        <row r="554">
          <cell r="A554">
            <v>10455</v>
          </cell>
          <cell r="B554">
            <v>71</v>
          </cell>
          <cell r="C554">
            <v>17.2</v>
          </cell>
          <cell r="D554">
            <v>30</v>
          </cell>
          <cell r="E554">
            <v>0</v>
          </cell>
          <cell r="F554">
            <v>516</v>
          </cell>
        </row>
        <row r="555">
          <cell r="A555">
            <v>10456</v>
          </cell>
          <cell r="B555">
            <v>21</v>
          </cell>
          <cell r="C555">
            <v>8</v>
          </cell>
          <cell r="D555">
            <v>40</v>
          </cell>
          <cell r="E555">
            <v>0.15000000596046448</v>
          </cell>
          <cell r="F555">
            <v>319.84999999403954</v>
          </cell>
        </row>
        <row r="556">
          <cell r="A556">
            <v>10456</v>
          </cell>
          <cell r="B556">
            <v>49</v>
          </cell>
          <cell r="C556">
            <v>16</v>
          </cell>
          <cell r="D556">
            <v>21</v>
          </cell>
          <cell r="E556">
            <v>0.15000000596046448</v>
          </cell>
          <cell r="F556">
            <v>335.84999999403954</v>
          </cell>
        </row>
        <row r="557">
          <cell r="A557">
            <v>10457</v>
          </cell>
          <cell r="B557">
            <v>59</v>
          </cell>
          <cell r="C557">
            <v>44</v>
          </cell>
          <cell r="D557">
            <v>36</v>
          </cell>
          <cell r="E557">
            <v>0</v>
          </cell>
          <cell r="F557">
            <v>1584</v>
          </cell>
        </row>
        <row r="558">
          <cell r="A558">
            <v>10458</v>
          </cell>
          <cell r="B558">
            <v>26</v>
          </cell>
          <cell r="C558">
            <v>24.9</v>
          </cell>
          <cell r="D558">
            <v>30</v>
          </cell>
          <cell r="E558">
            <v>0</v>
          </cell>
          <cell r="F558">
            <v>747</v>
          </cell>
        </row>
        <row r="559">
          <cell r="A559">
            <v>10458</v>
          </cell>
          <cell r="B559">
            <v>28</v>
          </cell>
          <cell r="C559">
            <v>36.4</v>
          </cell>
          <cell r="D559">
            <v>30</v>
          </cell>
          <cell r="E559">
            <v>0</v>
          </cell>
          <cell r="F559">
            <v>1092</v>
          </cell>
        </row>
        <row r="560">
          <cell r="A560">
            <v>10458</v>
          </cell>
          <cell r="B560">
            <v>43</v>
          </cell>
          <cell r="C560">
            <v>36.799999999999997</v>
          </cell>
          <cell r="D560">
            <v>20</v>
          </cell>
          <cell r="E560">
            <v>0</v>
          </cell>
          <cell r="F560">
            <v>736</v>
          </cell>
        </row>
        <row r="561">
          <cell r="A561">
            <v>10458</v>
          </cell>
          <cell r="B561">
            <v>56</v>
          </cell>
          <cell r="C561">
            <v>30.4</v>
          </cell>
          <cell r="D561">
            <v>15</v>
          </cell>
          <cell r="E561">
            <v>0</v>
          </cell>
          <cell r="F561">
            <v>456</v>
          </cell>
        </row>
        <row r="562">
          <cell r="A562">
            <v>10458</v>
          </cell>
          <cell r="B562">
            <v>71</v>
          </cell>
          <cell r="C562">
            <v>17.2</v>
          </cell>
          <cell r="D562">
            <v>50</v>
          </cell>
          <cell r="E562">
            <v>0</v>
          </cell>
          <cell r="F562">
            <v>860</v>
          </cell>
        </row>
        <row r="563">
          <cell r="A563">
            <v>10459</v>
          </cell>
          <cell r="B563">
            <v>7</v>
          </cell>
          <cell r="C563">
            <v>24</v>
          </cell>
          <cell r="D563">
            <v>16</v>
          </cell>
          <cell r="E563">
            <v>5.000000074505806E-2</v>
          </cell>
          <cell r="F563">
            <v>383.94999999925494</v>
          </cell>
        </row>
        <row r="564">
          <cell r="A564">
            <v>10459</v>
          </cell>
          <cell r="B564">
            <v>46</v>
          </cell>
          <cell r="C564">
            <v>9.6</v>
          </cell>
          <cell r="D564">
            <v>20</v>
          </cell>
          <cell r="E564">
            <v>5.000000074505806E-2</v>
          </cell>
          <cell r="F564">
            <v>191.94999999925494</v>
          </cell>
        </row>
        <row r="565">
          <cell r="A565">
            <v>10459</v>
          </cell>
          <cell r="B565">
            <v>72</v>
          </cell>
          <cell r="C565">
            <v>27.8</v>
          </cell>
          <cell r="D565">
            <v>40</v>
          </cell>
          <cell r="E565">
            <v>0</v>
          </cell>
          <cell r="F565">
            <v>1112</v>
          </cell>
        </row>
        <row r="566">
          <cell r="A566">
            <v>10460</v>
          </cell>
          <cell r="B566">
            <v>68</v>
          </cell>
          <cell r="C566">
            <v>10</v>
          </cell>
          <cell r="D566">
            <v>21</v>
          </cell>
          <cell r="E566">
            <v>0.25</v>
          </cell>
          <cell r="F566">
            <v>209.75</v>
          </cell>
        </row>
        <row r="567">
          <cell r="A567">
            <v>10460</v>
          </cell>
          <cell r="B567">
            <v>75</v>
          </cell>
          <cell r="C567">
            <v>6.2</v>
          </cell>
          <cell r="D567">
            <v>4</v>
          </cell>
          <cell r="E567">
            <v>0.25</v>
          </cell>
          <cell r="F567">
            <v>24.55</v>
          </cell>
        </row>
        <row r="568">
          <cell r="A568">
            <v>10461</v>
          </cell>
          <cell r="B568">
            <v>21</v>
          </cell>
          <cell r="C568">
            <v>8</v>
          </cell>
          <cell r="D568">
            <v>40</v>
          </cell>
          <cell r="E568">
            <v>0.25</v>
          </cell>
          <cell r="F568">
            <v>319.75</v>
          </cell>
        </row>
        <row r="569">
          <cell r="A569">
            <v>10461</v>
          </cell>
          <cell r="B569">
            <v>30</v>
          </cell>
          <cell r="C569">
            <v>20.7</v>
          </cell>
          <cell r="D569">
            <v>28</v>
          </cell>
          <cell r="E569">
            <v>0.25</v>
          </cell>
          <cell r="F569">
            <v>579.35</v>
          </cell>
        </row>
        <row r="570">
          <cell r="A570">
            <v>10461</v>
          </cell>
          <cell r="B570">
            <v>55</v>
          </cell>
          <cell r="C570">
            <v>19.2</v>
          </cell>
          <cell r="D570">
            <v>60</v>
          </cell>
          <cell r="E570">
            <v>0.25</v>
          </cell>
          <cell r="F570">
            <v>1151.75</v>
          </cell>
        </row>
        <row r="571">
          <cell r="A571">
            <v>10462</v>
          </cell>
          <cell r="B571">
            <v>13</v>
          </cell>
          <cell r="C571">
            <v>4.8</v>
          </cell>
          <cell r="D571">
            <v>1</v>
          </cell>
          <cell r="E571">
            <v>0</v>
          </cell>
          <cell r="F571">
            <v>4.8</v>
          </cell>
        </row>
        <row r="572">
          <cell r="A572">
            <v>10462</v>
          </cell>
          <cell r="B572">
            <v>23</v>
          </cell>
          <cell r="C572">
            <v>7.2</v>
          </cell>
          <cell r="D572">
            <v>21</v>
          </cell>
          <cell r="E572">
            <v>0</v>
          </cell>
          <cell r="F572">
            <v>151.20000000000002</v>
          </cell>
        </row>
        <row r="573">
          <cell r="A573">
            <v>10463</v>
          </cell>
          <cell r="B573">
            <v>19</v>
          </cell>
          <cell r="C573">
            <v>7.3</v>
          </cell>
          <cell r="D573">
            <v>21</v>
          </cell>
          <cell r="E573">
            <v>0</v>
          </cell>
          <cell r="F573">
            <v>153.29999999999998</v>
          </cell>
        </row>
        <row r="574">
          <cell r="A574">
            <v>10463</v>
          </cell>
          <cell r="B574">
            <v>42</v>
          </cell>
          <cell r="C574">
            <v>11.2</v>
          </cell>
          <cell r="D574">
            <v>50</v>
          </cell>
          <cell r="E574">
            <v>0</v>
          </cell>
          <cell r="F574">
            <v>560</v>
          </cell>
        </row>
        <row r="575">
          <cell r="A575">
            <v>10464</v>
          </cell>
          <cell r="B575">
            <v>4</v>
          </cell>
          <cell r="C575">
            <v>17.600000000000001</v>
          </cell>
          <cell r="D575">
            <v>16</v>
          </cell>
          <cell r="E575">
            <v>0.20000000298023224</v>
          </cell>
          <cell r="F575">
            <v>281.39999999701979</v>
          </cell>
        </row>
        <row r="576">
          <cell r="A576">
            <v>10464</v>
          </cell>
          <cell r="B576">
            <v>43</v>
          </cell>
          <cell r="C576">
            <v>36.799999999999997</v>
          </cell>
          <cell r="D576">
            <v>3</v>
          </cell>
          <cell r="E576">
            <v>0</v>
          </cell>
          <cell r="F576">
            <v>110.39999999999999</v>
          </cell>
        </row>
        <row r="577">
          <cell r="A577">
            <v>10464</v>
          </cell>
          <cell r="B577">
            <v>56</v>
          </cell>
          <cell r="C577">
            <v>30.4</v>
          </cell>
          <cell r="D577">
            <v>30</v>
          </cell>
          <cell r="E577">
            <v>0.20000000298023224</v>
          </cell>
          <cell r="F577">
            <v>911.79999999701977</v>
          </cell>
        </row>
        <row r="578">
          <cell r="A578">
            <v>10464</v>
          </cell>
          <cell r="B578">
            <v>60</v>
          </cell>
          <cell r="C578">
            <v>27.2</v>
          </cell>
          <cell r="D578">
            <v>20</v>
          </cell>
          <cell r="E578">
            <v>0</v>
          </cell>
          <cell r="F578">
            <v>544</v>
          </cell>
        </row>
        <row r="579">
          <cell r="A579">
            <v>10465</v>
          </cell>
          <cell r="B579">
            <v>24</v>
          </cell>
          <cell r="C579">
            <v>3.6</v>
          </cell>
          <cell r="D579">
            <v>25</v>
          </cell>
          <cell r="E579">
            <v>0</v>
          </cell>
          <cell r="F579">
            <v>90</v>
          </cell>
        </row>
        <row r="580">
          <cell r="A580">
            <v>10465</v>
          </cell>
          <cell r="B580">
            <v>29</v>
          </cell>
          <cell r="C580">
            <v>99</v>
          </cell>
          <cell r="D580">
            <v>18</v>
          </cell>
          <cell r="E580">
            <v>0.10000000149011612</v>
          </cell>
          <cell r="F580">
            <v>1781.8999999985099</v>
          </cell>
        </row>
        <row r="581">
          <cell r="A581">
            <v>10465</v>
          </cell>
          <cell r="B581">
            <v>40</v>
          </cell>
          <cell r="C581">
            <v>14.7</v>
          </cell>
          <cell r="D581">
            <v>20</v>
          </cell>
          <cell r="E581">
            <v>0</v>
          </cell>
          <cell r="F581">
            <v>294</v>
          </cell>
        </row>
        <row r="582">
          <cell r="A582">
            <v>10465</v>
          </cell>
          <cell r="B582">
            <v>45</v>
          </cell>
          <cell r="C582">
            <v>7.6</v>
          </cell>
          <cell r="D582">
            <v>30</v>
          </cell>
          <cell r="E582">
            <v>0.10000000149011612</v>
          </cell>
          <cell r="F582">
            <v>227.89999999850988</v>
          </cell>
        </row>
        <row r="583">
          <cell r="A583">
            <v>10465</v>
          </cell>
          <cell r="B583">
            <v>50</v>
          </cell>
          <cell r="C583">
            <v>13</v>
          </cell>
          <cell r="D583">
            <v>25</v>
          </cell>
          <cell r="E583">
            <v>0</v>
          </cell>
          <cell r="F583">
            <v>325</v>
          </cell>
        </row>
        <row r="584">
          <cell r="A584">
            <v>10466</v>
          </cell>
          <cell r="B584">
            <v>11</v>
          </cell>
          <cell r="C584">
            <v>16.8</v>
          </cell>
          <cell r="D584">
            <v>10</v>
          </cell>
          <cell r="E584">
            <v>0</v>
          </cell>
          <cell r="F584">
            <v>168</v>
          </cell>
        </row>
        <row r="585">
          <cell r="A585">
            <v>10466</v>
          </cell>
          <cell r="B585">
            <v>46</v>
          </cell>
          <cell r="C585">
            <v>9.6</v>
          </cell>
          <cell r="D585">
            <v>5</v>
          </cell>
          <cell r="E585">
            <v>0</v>
          </cell>
          <cell r="F585">
            <v>48</v>
          </cell>
        </row>
        <row r="586">
          <cell r="A586">
            <v>10467</v>
          </cell>
          <cell r="B586">
            <v>24</v>
          </cell>
          <cell r="C586">
            <v>3.6</v>
          </cell>
          <cell r="D586">
            <v>28</v>
          </cell>
          <cell r="E586">
            <v>0</v>
          </cell>
          <cell r="F586">
            <v>100.8</v>
          </cell>
        </row>
        <row r="587">
          <cell r="A587">
            <v>10467</v>
          </cell>
          <cell r="B587">
            <v>25</v>
          </cell>
          <cell r="C587">
            <v>11.2</v>
          </cell>
          <cell r="D587">
            <v>12</v>
          </cell>
          <cell r="E587">
            <v>0</v>
          </cell>
          <cell r="F587">
            <v>134.39999999999998</v>
          </cell>
        </row>
        <row r="588">
          <cell r="A588">
            <v>10468</v>
          </cell>
          <cell r="B588">
            <v>30</v>
          </cell>
          <cell r="C588">
            <v>20.7</v>
          </cell>
          <cell r="D588">
            <v>8</v>
          </cell>
          <cell r="E588">
            <v>0</v>
          </cell>
          <cell r="F588">
            <v>165.6</v>
          </cell>
        </row>
        <row r="589">
          <cell r="A589">
            <v>10468</v>
          </cell>
          <cell r="B589">
            <v>43</v>
          </cell>
          <cell r="C589">
            <v>36.799999999999997</v>
          </cell>
          <cell r="D589">
            <v>15</v>
          </cell>
          <cell r="E589">
            <v>0</v>
          </cell>
          <cell r="F589">
            <v>552</v>
          </cell>
        </row>
        <row r="590">
          <cell r="A590">
            <v>10469</v>
          </cell>
          <cell r="B590">
            <v>2</v>
          </cell>
          <cell r="C590">
            <v>15.2</v>
          </cell>
          <cell r="D590">
            <v>40</v>
          </cell>
          <cell r="E590">
            <v>0.15000000596046448</v>
          </cell>
          <cell r="F590">
            <v>607.84999999403954</v>
          </cell>
        </row>
        <row r="591">
          <cell r="A591">
            <v>10469</v>
          </cell>
          <cell r="B591">
            <v>16</v>
          </cell>
          <cell r="C591">
            <v>13.9</v>
          </cell>
          <cell r="D591">
            <v>35</v>
          </cell>
          <cell r="E591">
            <v>0.15000000596046448</v>
          </cell>
          <cell r="F591">
            <v>486.34999999403954</v>
          </cell>
        </row>
        <row r="592">
          <cell r="A592">
            <v>10469</v>
          </cell>
          <cell r="B592">
            <v>44</v>
          </cell>
          <cell r="C592">
            <v>15.5</v>
          </cell>
          <cell r="D592">
            <v>2</v>
          </cell>
          <cell r="E592">
            <v>0.15000000596046448</v>
          </cell>
          <cell r="F592">
            <v>30.849999994039536</v>
          </cell>
        </row>
        <row r="593">
          <cell r="A593">
            <v>10470</v>
          </cell>
          <cell r="B593">
            <v>18</v>
          </cell>
          <cell r="C593">
            <v>50</v>
          </cell>
          <cell r="D593">
            <v>30</v>
          </cell>
          <cell r="E593">
            <v>0</v>
          </cell>
          <cell r="F593">
            <v>1500</v>
          </cell>
        </row>
        <row r="594">
          <cell r="A594">
            <v>10470</v>
          </cell>
          <cell r="B594">
            <v>23</v>
          </cell>
          <cell r="C594">
            <v>7.2</v>
          </cell>
          <cell r="D594">
            <v>15</v>
          </cell>
          <cell r="E594">
            <v>0</v>
          </cell>
          <cell r="F594">
            <v>108</v>
          </cell>
        </row>
        <row r="595">
          <cell r="A595">
            <v>10470</v>
          </cell>
          <cell r="B595">
            <v>64</v>
          </cell>
          <cell r="C595">
            <v>26.6</v>
          </cell>
          <cell r="D595">
            <v>8</v>
          </cell>
          <cell r="E595">
            <v>0</v>
          </cell>
          <cell r="F595">
            <v>212.8</v>
          </cell>
        </row>
        <row r="596">
          <cell r="A596">
            <v>10471</v>
          </cell>
          <cell r="B596">
            <v>7</v>
          </cell>
          <cell r="C596">
            <v>24</v>
          </cell>
          <cell r="D596">
            <v>30</v>
          </cell>
          <cell r="E596">
            <v>0</v>
          </cell>
          <cell r="F596">
            <v>720</v>
          </cell>
        </row>
        <row r="597">
          <cell r="A597">
            <v>10471</v>
          </cell>
          <cell r="B597">
            <v>56</v>
          </cell>
          <cell r="C597">
            <v>30.4</v>
          </cell>
          <cell r="D597">
            <v>20</v>
          </cell>
          <cell r="E597">
            <v>0</v>
          </cell>
          <cell r="F597">
            <v>608</v>
          </cell>
        </row>
        <row r="598">
          <cell r="A598">
            <v>10472</v>
          </cell>
          <cell r="B598">
            <v>24</v>
          </cell>
          <cell r="C598">
            <v>3.6</v>
          </cell>
          <cell r="D598">
            <v>80</v>
          </cell>
          <cell r="E598">
            <v>5.000000074505806E-2</v>
          </cell>
          <cell r="F598">
            <v>287.94999999925494</v>
          </cell>
        </row>
        <row r="599">
          <cell r="A599">
            <v>10472</v>
          </cell>
          <cell r="B599">
            <v>51</v>
          </cell>
          <cell r="C599">
            <v>42.4</v>
          </cell>
          <cell r="D599">
            <v>18</v>
          </cell>
          <cell r="E599">
            <v>0</v>
          </cell>
          <cell r="F599">
            <v>763.19999999999993</v>
          </cell>
        </row>
        <row r="600">
          <cell r="A600">
            <v>10473</v>
          </cell>
          <cell r="B600">
            <v>33</v>
          </cell>
          <cell r="C600">
            <v>2</v>
          </cell>
          <cell r="D600">
            <v>12</v>
          </cell>
          <cell r="E600">
            <v>0</v>
          </cell>
          <cell r="F600">
            <v>24</v>
          </cell>
        </row>
        <row r="601">
          <cell r="A601">
            <v>10473</v>
          </cell>
          <cell r="B601">
            <v>71</v>
          </cell>
          <cell r="C601">
            <v>17.2</v>
          </cell>
          <cell r="D601">
            <v>12</v>
          </cell>
          <cell r="E601">
            <v>0</v>
          </cell>
          <cell r="F601">
            <v>206.39999999999998</v>
          </cell>
        </row>
        <row r="602">
          <cell r="A602">
            <v>10474</v>
          </cell>
          <cell r="B602">
            <v>14</v>
          </cell>
          <cell r="C602">
            <v>18.600000000000001</v>
          </cell>
          <cell r="D602">
            <v>12</v>
          </cell>
          <cell r="E602">
            <v>0</v>
          </cell>
          <cell r="F602">
            <v>223.20000000000002</v>
          </cell>
        </row>
        <row r="603">
          <cell r="A603">
            <v>10474</v>
          </cell>
          <cell r="B603">
            <v>28</v>
          </cell>
          <cell r="C603">
            <v>36.4</v>
          </cell>
          <cell r="D603">
            <v>18</v>
          </cell>
          <cell r="E603">
            <v>0</v>
          </cell>
          <cell r="F603">
            <v>655.19999999999993</v>
          </cell>
        </row>
        <row r="604">
          <cell r="A604">
            <v>10474</v>
          </cell>
          <cell r="B604">
            <v>40</v>
          </cell>
          <cell r="C604">
            <v>14.7</v>
          </cell>
          <cell r="D604">
            <v>21</v>
          </cell>
          <cell r="E604">
            <v>0</v>
          </cell>
          <cell r="F604">
            <v>308.7</v>
          </cell>
        </row>
        <row r="605">
          <cell r="A605">
            <v>10474</v>
          </cell>
          <cell r="B605">
            <v>75</v>
          </cell>
          <cell r="C605">
            <v>6.2</v>
          </cell>
          <cell r="D605">
            <v>10</v>
          </cell>
          <cell r="E605">
            <v>0</v>
          </cell>
          <cell r="F605">
            <v>62</v>
          </cell>
        </row>
        <row r="606">
          <cell r="A606">
            <v>10475</v>
          </cell>
          <cell r="B606">
            <v>31</v>
          </cell>
          <cell r="C606">
            <v>10</v>
          </cell>
          <cell r="D606">
            <v>35</v>
          </cell>
          <cell r="E606">
            <v>0.15000000596046448</v>
          </cell>
          <cell r="F606">
            <v>349.84999999403954</v>
          </cell>
        </row>
        <row r="607">
          <cell r="A607">
            <v>10475</v>
          </cell>
          <cell r="B607">
            <v>66</v>
          </cell>
          <cell r="C607">
            <v>13.6</v>
          </cell>
          <cell r="D607">
            <v>60</v>
          </cell>
          <cell r="E607">
            <v>0.15000000596046448</v>
          </cell>
          <cell r="F607">
            <v>815.84999999403954</v>
          </cell>
        </row>
        <row r="608">
          <cell r="A608">
            <v>10475</v>
          </cell>
          <cell r="B608">
            <v>76</v>
          </cell>
          <cell r="C608">
            <v>14.4</v>
          </cell>
          <cell r="D608">
            <v>42</v>
          </cell>
          <cell r="E608">
            <v>0.15000000596046448</v>
          </cell>
          <cell r="F608">
            <v>604.6499999940396</v>
          </cell>
        </row>
        <row r="609">
          <cell r="A609">
            <v>10476</v>
          </cell>
          <cell r="B609">
            <v>55</v>
          </cell>
          <cell r="C609">
            <v>19.2</v>
          </cell>
          <cell r="D609">
            <v>2</v>
          </cell>
          <cell r="E609">
            <v>5.000000074505806E-2</v>
          </cell>
          <cell r="F609">
            <v>38.349999999254941</v>
          </cell>
        </row>
        <row r="610">
          <cell r="A610">
            <v>10476</v>
          </cell>
          <cell r="B610">
            <v>70</v>
          </cell>
          <cell r="C610">
            <v>12</v>
          </cell>
          <cell r="D610">
            <v>12</v>
          </cell>
          <cell r="E610">
            <v>0</v>
          </cell>
          <cell r="F610">
            <v>144</v>
          </cell>
        </row>
        <row r="611">
          <cell r="A611">
            <v>10477</v>
          </cell>
          <cell r="B611">
            <v>1</v>
          </cell>
          <cell r="C611">
            <v>14.4</v>
          </cell>
          <cell r="D611">
            <v>15</v>
          </cell>
          <cell r="E611">
            <v>0</v>
          </cell>
          <cell r="F611">
            <v>216</v>
          </cell>
        </row>
        <row r="612">
          <cell r="A612">
            <v>10477</v>
          </cell>
          <cell r="B612">
            <v>21</v>
          </cell>
          <cell r="C612">
            <v>8</v>
          </cell>
          <cell r="D612">
            <v>21</v>
          </cell>
          <cell r="E612">
            <v>0.25</v>
          </cell>
          <cell r="F612">
            <v>167.75</v>
          </cell>
        </row>
        <row r="613">
          <cell r="A613">
            <v>10477</v>
          </cell>
          <cell r="B613">
            <v>39</v>
          </cell>
          <cell r="C613">
            <v>14.4</v>
          </cell>
          <cell r="D613">
            <v>20</v>
          </cell>
          <cell r="E613">
            <v>0.25</v>
          </cell>
          <cell r="F613">
            <v>287.75</v>
          </cell>
        </row>
        <row r="614">
          <cell r="A614">
            <v>10478</v>
          </cell>
          <cell r="B614">
            <v>10</v>
          </cell>
          <cell r="C614">
            <v>24.8</v>
          </cell>
          <cell r="D614">
            <v>20</v>
          </cell>
          <cell r="E614">
            <v>5.000000074505806E-2</v>
          </cell>
          <cell r="F614">
            <v>495.94999999925494</v>
          </cell>
        </row>
        <row r="615">
          <cell r="A615">
            <v>10479</v>
          </cell>
          <cell r="B615">
            <v>38</v>
          </cell>
          <cell r="C615">
            <v>210.8</v>
          </cell>
          <cell r="D615">
            <v>30</v>
          </cell>
          <cell r="E615">
            <v>0</v>
          </cell>
          <cell r="F615">
            <v>6324</v>
          </cell>
        </row>
        <row r="616">
          <cell r="A616">
            <v>10479</v>
          </cell>
          <cell r="B616">
            <v>53</v>
          </cell>
          <cell r="C616">
            <v>26.2</v>
          </cell>
          <cell r="D616">
            <v>28</v>
          </cell>
          <cell r="E616">
            <v>0</v>
          </cell>
          <cell r="F616">
            <v>733.6</v>
          </cell>
        </row>
        <row r="617">
          <cell r="A617">
            <v>10479</v>
          </cell>
          <cell r="B617">
            <v>59</v>
          </cell>
          <cell r="C617">
            <v>44</v>
          </cell>
          <cell r="D617">
            <v>60</v>
          </cell>
          <cell r="E617">
            <v>0</v>
          </cell>
          <cell r="F617">
            <v>2640</v>
          </cell>
        </row>
        <row r="618">
          <cell r="A618">
            <v>10479</v>
          </cell>
          <cell r="B618">
            <v>64</v>
          </cell>
          <cell r="C618">
            <v>26.6</v>
          </cell>
          <cell r="D618">
            <v>30</v>
          </cell>
          <cell r="E618">
            <v>0</v>
          </cell>
          <cell r="F618">
            <v>798</v>
          </cell>
        </row>
        <row r="619">
          <cell r="A619">
            <v>10480</v>
          </cell>
          <cell r="B619">
            <v>47</v>
          </cell>
          <cell r="C619">
            <v>7.6</v>
          </cell>
          <cell r="D619">
            <v>30</v>
          </cell>
          <cell r="E619">
            <v>0</v>
          </cell>
          <cell r="F619">
            <v>228</v>
          </cell>
        </row>
        <row r="620">
          <cell r="A620">
            <v>10480</v>
          </cell>
          <cell r="B620">
            <v>59</v>
          </cell>
          <cell r="C620">
            <v>44</v>
          </cell>
          <cell r="D620">
            <v>12</v>
          </cell>
          <cell r="E620">
            <v>0</v>
          </cell>
          <cell r="F620">
            <v>528</v>
          </cell>
        </row>
        <row r="621">
          <cell r="A621">
            <v>10481</v>
          </cell>
          <cell r="B621">
            <v>49</v>
          </cell>
          <cell r="C621">
            <v>16</v>
          </cell>
          <cell r="D621">
            <v>24</v>
          </cell>
          <cell r="E621">
            <v>0</v>
          </cell>
          <cell r="F621">
            <v>384</v>
          </cell>
        </row>
        <row r="622">
          <cell r="A622">
            <v>10481</v>
          </cell>
          <cell r="B622">
            <v>60</v>
          </cell>
          <cell r="C622">
            <v>27.2</v>
          </cell>
          <cell r="D622">
            <v>40</v>
          </cell>
          <cell r="E622">
            <v>0</v>
          </cell>
          <cell r="F622">
            <v>1088</v>
          </cell>
        </row>
        <row r="623">
          <cell r="A623">
            <v>10482</v>
          </cell>
          <cell r="B623">
            <v>40</v>
          </cell>
          <cell r="C623">
            <v>14.7</v>
          </cell>
          <cell r="D623">
            <v>10</v>
          </cell>
          <cell r="E623">
            <v>0</v>
          </cell>
          <cell r="F623">
            <v>147</v>
          </cell>
        </row>
        <row r="624">
          <cell r="A624">
            <v>10483</v>
          </cell>
          <cell r="B624">
            <v>34</v>
          </cell>
          <cell r="C624">
            <v>11.2</v>
          </cell>
          <cell r="D624">
            <v>35</v>
          </cell>
          <cell r="E624">
            <v>5.000000074505806E-2</v>
          </cell>
          <cell r="F624">
            <v>391.94999999925494</v>
          </cell>
        </row>
        <row r="625">
          <cell r="A625">
            <v>10483</v>
          </cell>
          <cell r="B625">
            <v>77</v>
          </cell>
          <cell r="C625">
            <v>10.4</v>
          </cell>
          <cell r="D625">
            <v>30</v>
          </cell>
          <cell r="E625">
            <v>5.000000074505806E-2</v>
          </cell>
          <cell r="F625">
            <v>311.94999999925494</v>
          </cell>
        </row>
        <row r="626">
          <cell r="A626">
            <v>10484</v>
          </cell>
          <cell r="B626">
            <v>21</v>
          </cell>
          <cell r="C626">
            <v>8</v>
          </cell>
          <cell r="D626">
            <v>14</v>
          </cell>
          <cell r="E626">
            <v>0</v>
          </cell>
          <cell r="F626">
            <v>112</v>
          </cell>
        </row>
        <row r="627">
          <cell r="A627">
            <v>10484</v>
          </cell>
          <cell r="B627">
            <v>40</v>
          </cell>
          <cell r="C627">
            <v>14.7</v>
          </cell>
          <cell r="D627">
            <v>10</v>
          </cell>
          <cell r="E627">
            <v>0</v>
          </cell>
          <cell r="F627">
            <v>147</v>
          </cell>
        </row>
        <row r="628">
          <cell r="A628">
            <v>10484</v>
          </cell>
          <cell r="B628">
            <v>51</v>
          </cell>
          <cell r="C628">
            <v>42.4</v>
          </cell>
          <cell r="D628">
            <v>3</v>
          </cell>
          <cell r="E628">
            <v>0</v>
          </cell>
          <cell r="F628">
            <v>127.19999999999999</v>
          </cell>
        </row>
        <row r="629">
          <cell r="A629">
            <v>10485</v>
          </cell>
          <cell r="B629">
            <v>2</v>
          </cell>
          <cell r="C629">
            <v>15.2</v>
          </cell>
          <cell r="D629">
            <v>20</v>
          </cell>
          <cell r="E629">
            <v>0.10000000149011612</v>
          </cell>
          <cell r="F629">
            <v>303.89999999850988</v>
          </cell>
        </row>
        <row r="630">
          <cell r="A630">
            <v>10485</v>
          </cell>
          <cell r="B630">
            <v>3</v>
          </cell>
          <cell r="C630">
            <v>8</v>
          </cell>
          <cell r="D630">
            <v>20</v>
          </cell>
          <cell r="E630">
            <v>0.10000000149011612</v>
          </cell>
          <cell r="F630">
            <v>159.89999999850988</v>
          </cell>
        </row>
        <row r="631">
          <cell r="A631">
            <v>10485</v>
          </cell>
          <cell r="B631">
            <v>55</v>
          </cell>
          <cell r="C631">
            <v>19.2</v>
          </cell>
          <cell r="D631">
            <v>30</v>
          </cell>
          <cell r="E631">
            <v>0.10000000149011612</v>
          </cell>
          <cell r="F631">
            <v>575.89999999850988</v>
          </cell>
        </row>
        <row r="632">
          <cell r="A632">
            <v>10485</v>
          </cell>
          <cell r="B632">
            <v>70</v>
          </cell>
          <cell r="C632">
            <v>12</v>
          </cell>
          <cell r="D632">
            <v>60</v>
          </cell>
          <cell r="E632">
            <v>0.10000000149011612</v>
          </cell>
          <cell r="F632">
            <v>719.89999999850988</v>
          </cell>
        </row>
        <row r="633">
          <cell r="A633">
            <v>10486</v>
          </cell>
          <cell r="B633">
            <v>11</v>
          </cell>
          <cell r="C633">
            <v>16.8</v>
          </cell>
          <cell r="D633">
            <v>5</v>
          </cell>
          <cell r="E633">
            <v>0</v>
          </cell>
          <cell r="F633">
            <v>84</v>
          </cell>
        </row>
        <row r="634">
          <cell r="A634">
            <v>10486</v>
          </cell>
          <cell r="B634">
            <v>51</v>
          </cell>
          <cell r="C634">
            <v>42.4</v>
          </cell>
          <cell r="D634">
            <v>25</v>
          </cell>
          <cell r="E634">
            <v>0</v>
          </cell>
          <cell r="F634">
            <v>1060</v>
          </cell>
        </row>
        <row r="635">
          <cell r="A635">
            <v>10486</v>
          </cell>
          <cell r="B635">
            <v>74</v>
          </cell>
          <cell r="C635">
            <v>8</v>
          </cell>
          <cell r="D635">
            <v>16</v>
          </cell>
          <cell r="E635">
            <v>0</v>
          </cell>
          <cell r="F635">
            <v>128</v>
          </cell>
        </row>
        <row r="636">
          <cell r="A636">
            <v>10487</v>
          </cell>
          <cell r="B636">
            <v>19</v>
          </cell>
          <cell r="C636">
            <v>7.3</v>
          </cell>
          <cell r="D636">
            <v>5</v>
          </cell>
          <cell r="E636">
            <v>0</v>
          </cell>
          <cell r="F636">
            <v>36.5</v>
          </cell>
        </row>
        <row r="637">
          <cell r="A637">
            <v>10487</v>
          </cell>
          <cell r="B637">
            <v>26</v>
          </cell>
          <cell r="C637">
            <v>24.9</v>
          </cell>
          <cell r="D637">
            <v>30</v>
          </cell>
          <cell r="E637">
            <v>0</v>
          </cell>
          <cell r="F637">
            <v>747</v>
          </cell>
        </row>
        <row r="638">
          <cell r="A638">
            <v>10487</v>
          </cell>
          <cell r="B638">
            <v>54</v>
          </cell>
          <cell r="C638">
            <v>5.9</v>
          </cell>
          <cell r="D638">
            <v>24</v>
          </cell>
          <cell r="E638">
            <v>0.25</v>
          </cell>
          <cell r="F638">
            <v>141.35000000000002</v>
          </cell>
        </row>
        <row r="639">
          <cell r="A639">
            <v>10488</v>
          </cell>
          <cell r="B639">
            <v>59</v>
          </cell>
          <cell r="C639">
            <v>44</v>
          </cell>
          <cell r="D639">
            <v>30</v>
          </cell>
          <cell r="E639">
            <v>0</v>
          </cell>
          <cell r="F639">
            <v>1320</v>
          </cell>
        </row>
        <row r="640">
          <cell r="A640">
            <v>10488</v>
          </cell>
          <cell r="B640">
            <v>73</v>
          </cell>
          <cell r="C640">
            <v>12</v>
          </cell>
          <cell r="D640">
            <v>20</v>
          </cell>
          <cell r="E640">
            <v>0.20000000298023224</v>
          </cell>
          <cell r="F640">
            <v>239.79999999701977</v>
          </cell>
        </row>
        <row r="641">
          <cell r="A641">
            <v>10489</v>
          </cell>
          <cell r="B641">
            <v>11</v>
          </cell>
          <cell r="C641">
            <v>16.8</v>
          </cell>
          <cell r="D641">
            <v>15</v>
          </cell>
          <cell r="E641">
            <v>0.25</v>
          </cell>
          <cell r="F641">
            <v>251.75</v>
          </cell>
        </row>
        <row r="642">
          <cell r="A642">
            <v>10489</v>
          </cell>
          <cell r="B642">
            <v>16</v>
          </cell>
          <cell r="C642">
            <v>13.9</v>
          </cell>
          <cell r="D642">
            <v>18</v>
          </cell>
          <cell r="E642">
            <v>0</v>
          </cell>
          <cell r="F642">
            <v>250.20000000000002</v>
          </cell>
        </row>
        <row r="643">
          <cell r="A643">
            <v>10490</v>
          </cell>
          <cell r="B643">
            <v>59</v>
          </cell>
          <cell r="C643">
            <v>44</v>
          </cell>
          <cell r="D643">
            <v>60</v>
          </cell>
          <cell r="E643">
            <v>0</v>
          </cell>
          <cell r="F643">
            <v>2640</v>
          </cell>
        </row>
        <row r="644">
          <cell r="A644">
            <v>10490</v>
          </cell>
          <cell r="B644">
            <v>68</v>
          </cell>
          <cell r="C644">
            <v>10</v>
          </cell>
          <cell r="D644">
            <v>30</v>
          </cell>
          <cell r="E644">
            <v>0</v>
          </cell>
          <cell r="F644">
            <v>300</v>
          </cell>
        </row>
        <row r="645">
          <cell r="A645">
            <v>10490</v>
          </cell>
          <cell r="B645">
            <v>75</v>
          </cell>
          <cell r="C645">
            <v>6.2</v>
          </cell>
          <cell r="D645">
            <v>36</v>
          </cell>
          <cell r="E645">
            <v>0</v>
          </cell>
          <cell r="F645">
            <v>223.20000000000002</v>
          </cell>
        </row>
        <row r="646">
          <cell r="A646">
            <v>10491</v>
          </cell>
          <cell r="B646">
            <v>44</v>
          </cell>
          <cell r="C646">
            <v>15.5</v>
          </cell>
          <cell r="D646">
            <v>15</v>
          </cell>
          <cell r="E646">
            <v>0.15000000596046448</v>
          </cell>
          <cell r="F646">
            <v>232.34999999403954</v>
          </cell>
        </row>
        <row r="647">
          <cell r="A647">
            <v>10491</v>
          </cell>
          <cell r="B647">
            <v>77</v>
          </cell>
          <cell r="C647">
            <v>10.4</v>
          </cell>
          <cell r="D647">
            <v>7</v>
          </cell>
          <cell r="E647">
            <v>0.15000000596046448</v>
          </cell>
          <cell r="F647">
            <v>72.649999994039533</v>
          </cell>
        </row>
        <row r="648">
          <cell r="A648">
            <v>10492</v>
          </cell>
          <cell r="B648">
            <v>25</v>
          </cell>
          <cell r="C648">
            <v>11.2</v>
          </cell>
          <cell r="D648">
            <v>60</v>
          </cell>
          <cell r="E648">
            <v>5.000000074505806E-2</v>
          </cell>
          <cell r="F648">
            <v>671.94999999925494</v>
          </cell>
        </row>
        <row r="649">
          <cell r="A649">
            <v>10492</v>
          </cell>
          <cell r="B649">
            <v>42</v>
          </cell>
          <cell r="C649">
            <v>11.2</v>
          </cell>
          <cell r="D649">
            <v>20</v>
          </cell>
          <cell r="E649">
            <v>5.000000074505806E-2</v>
          </cell>
          <cell r="F649">
            <v>223.94999999925494</v>
          </cell>
        </row>
        <row r="650">
          <cell r="A650">
            <v>10493</v>
          </cell>
          <cell r="B650">
            <v>65</v>
          </cell>
          <cell r="C650">
            <v>16.8</v>
          </cell>
          <cell r="D650">
            <v>15</v>
          </cell>
          <cell r="E650">
            <v>0.10000000149011612</v>
          </cell>
          <cell r="F650">
            <v>251.89999999850988</v>
          </cell>
        </row>
        <row r="651">
          <cell r="A651">
            <v>10493</v>
          </cell>
          <cell r="B651">
            <v>66</v>
          </cell>
          <cell r="C651">
            <v>13.6</v>
          </cell>
          <cell r="D651">
            <v>10</v>
          </cell>
          <cell r="E651">
            <v>0.10000000149011612</v>
          </cell>
          <cell r="F651">
            <v>135.89999999850988</v>
          </cell>
        </row>
        <row r="652">
          <cell r="A652">
            <v>10493</v>
          </cell>
          <cell r="B652">
            <v>69</v>
          </cell>
          <cell r="C652">
            <v>28.8</v>
          </cell>
          <cell r="D652">
            <v>10</v>
          </cell>
          <cell r="E652">
            <v>0.10000000149011612</v>
          </cell>
          <cell r="F652">
            <v>287.89999999850988</v>
          </cell>
        </row>
        <row r="653">
          <cell r="A653">
            <v>10494</v>
          </cell>
          <cell r="B653">
            <v>56</v>
          </cell>
          <cell r="C653">
            <v>30.4</v>
          </cell>
          <cell r="D653">
            <v>30</v>
          </cell>
          <cell r="E653">
            <v>0</v>
          </cell>
          <cell r="F653">
            <v>912</v>
          </cell>
        </row>
        <row r="654">
          <cell r="A654">
            <v>10495</v>
          </cell>
          <cell r="B654">
            <v>23</v>
          </cell>
          <cell r="C654">
            <v>7.2</v>
          </cell>
          <cell r="D654">
            <v>10</v>
          </cell>
          <cell r="E654">
            <v>0</v>
          </cell>
          <cell r="F654">
            <v>72</v>
          </cell>
        </row>
        <row r="655">
          <cell r="A655">
            <v>10495</v>
          </cell>
          <cell r="B655">
            <v>41</v>
          </cell>
          <cell r="C655">
            <v>7.7</v>
          </cell>
          <cell r="D655">
            <v>20</v>
          </cell>
          <cell r="E655">
            <v>0</v>
          </cell>
          <cell r="F655">
            <v>154</v>
          </cell>
        </row>
        <row r="656">
          <cell r="A656">
            <v>10495</v>
          </cell>
          <cell r="B656">
            <v>77</v>
          </cell>
          <cell r="C656">
            <v>10.4</v>
          </cell>
          <cell r="D656">
            <v>5</v>
          </cell>
          <cell r="E656">
            <v>0</v>
          </cell>
          <cell r="F656">
            <v>52</v>
          </cell>
        </row>
        <row r="657">
          <cell r="A657">
            <v>10496</v>
          </cell>
          <cell r="B657">
            <v>31</v>
          </cell>
          <cell r="C657">
            <v>10</v>
          </cell>
          <cell r="D657">
            <v>20</v>
          </cell>
          <cell r="E657">
            <v>5.000000074505806E-2</v>
          </cell>
          <cell r="F657">
            <v>199.94999999925494</v>
          </cell>
        </row>
        <row r="658">
          <cell r="A658">
            <v>10497</v>
          </cell>
          <cell r="B658">
            <v>56</v>
          </cell>
          <cell r="C658">
            <v>30.4</v>
          </cell>
          <cell r="D658">
            <v>14</v>
          </cell>
          <cell r="E658">
            <v>0</v>
          </cell>
          <cell r="F658">
            <v>425.59999999999997</v>
          </cell>
        </row>
        <row r="659">
          <cell r="A659">
            <v>10497</v>
          </cell>
          <cell r="B659">
            <v>72</v>
          </cell>
          <cell r="C659">
            <v>27.8</v>
          </cell>
          <cell r="D659">
            <v>25</v>
          </cell>
          <cell r="E659">
            <v>0</v>
          </cell>
          <cell r="F659">
            <v>695</v>
          </cell>
        </row>
        <row r="660">
          <cell r="A660">
            <v>10497</v>
          </cell>
          <cell r="B660">
            <v>77</v>
          </cell>
          <cell r="C660">
            <v>10.4</v>
          </cell>
          <cell r="D660">
            <v>25</v>
          </cell>
          <cell r="E660">
            <v>0</v>
          </cell>
          <cell r="F660">
            <v>260</v>
          </cell>
        </row>
        <row r="661">
          <cell r="A661">
            <v>10498</v>
          </cell>
          <cell r="B661">
            <v>24</v>
          </cell>
          <cell r="C661">
            <v>4.5</v>
          </cell>
          <cell r="D661">
            <v>14</v>
          </cell>
          <cell r="E661">
            <v>0</v>
          </cell>
          <cell r="F661">
            <v>63</v>
          </cell>
        </row>
        <row r="662">
          <cell r="A662">
            <v>10498</v>
          </cell>
          <cell r="B662">
            <v>40</v>
          </cell>
          <cell r="C662">
            <v>18.399999999999999</v>
          </cell>
          <cell r="D662">
            <v>5</v>
          </cell>
          <cell r="E662">
            <v>0</v>
          </cell>
          <cell r="F662">
            <v>92</v>
          </cell>
        </row>
        <row r="663">
          <cell r="A663">
            <v>10498</v>
          </cell>
          <cell r="B663">
            <v>42</v>
          </cell>
          <cell r="C663">
            <v>14</v>
          </cell>
          <cell r="D663">
            <v>30</v>
          </cell>
          <cell r="E663">
            <v>0</v>
          </cell>
          <cell r="F663">
            <v>420</v>
          </cell>
        </row>
        <row r="664">
          <cell r="A664">
            <v>10499</v>
          </cell>
          <cell r="B664">
            <v>28</v>
          </cell>
          <cell r="C664">
            <v>45.6</v>
          </cell>
          <cell r="D664">
            <v>20</v>
          </cell>
          <cell r="E664">
            <v>0</v>
          </cell>
          <cell r="F664">
            <v>912</v>
          </cell>
        </row>
        <row r="665">
          <cell r="A665">
            <v>10499</v>
          </cell>
          <cell r="B665">
            <v>49</v>
          </cell>
          <cell r="C665">
            <v>20</v>
          </cell>
          <cell r="D665">
            <v>25</v>
          </cell>
          <cell r="E665">
            <v>0</v>
          </cell>
          <cell r="F665">
            <v>500</v>
          </cell>
        </row>
        <row r="666">
          <cell r="A666">
            <v>10500</v>
          </cell>
          <cell r="B666">
            <v>15</v>
          </cell>
          <cell r="C666">
            <v>15.5</v>
          </cell>
          <cell r="D666">
            <v>12</v>
          </cell>
          <cell r="E666">
            <v>5.000000074505806E-2</v>
          </cell>
          <cell r="F666">
            <v>185.94999999925494</v>
          </cell>
        </row>
        <row r="667">
          <cell r="A667">
            <v>10500</v>
          </cell>
          <cell r="B667">
            <v>28</v>
          </cell>
          <cell r="C667">
            <v>45.6</v>
          </cell>
          <cell r="D667">
            <v>8</v>
          </cell>
          <cell r="E667">
            <v>5.000000074505806E-2</v>
          </cell>
          <cell r="F667">
            <v>364.74999999925495</v>
          </cell>
        </row>
        <row r="668">
          <cell r="A668">
            <v>10501</v>
          </cell>
          <cell r="B668">
            <v>54</v>
          </cell>
          <cell r="C668">
            <v>7.45</v>
          </cell>
          <cell r="D668">
            <v>20</v>
          </cell>
          <cell r="E668">
            <v>0</v>
          </cell>
          <cell r="F668">
            <v>149</v>
          </cell>
        </row>
        <row r="669">
          <cell r="A669">
            <v>10502</v>
          </cell>
          <cell r="B669">
            <v>45</v>
          </cell>
          <cell r="C669">
            <v>9.5</v>
          </cell>
          <cell r="D669">
            <v>21</v>
          </cell>
          <cell r="E669">
            <v>0</v>
          </cell>
          <cell r="F669">
            <v>199.5</v>
          </cell>
        </row>
        <row r="670">
          <cell r="A670">
            <v>10502</v>
          </cell>
          <cell r="B670">
            <v>53</v>
          </cell>
          <cell r="C670">
            <v>32.799999999999997</v>
          </cell>
          <cell r="D670">
            <v>6</v>
          </cell>
          <cell r="E670">
            <v>0</v>
          </cell>
          <cell r="F670">
            <v>196.79999999999998</v>
          </cell>
        </row>
        <row r="671">
          <cell r="A671">
            <v>10502</v>
          </cell>
          <cell r="B671">
            <v>67</v>
          </cell>
          <cell r="C671">
            <v>14</v>
          </cell>
          <cell r="D671">
            <v>30</v>
          </cell>
          <cell r="E671">
            <v>0</v>
          </cell>
          <cell r="F671">
            <v>420</v>
          </cell>
        </row>
        <row r="672">
          <cell r="A672">
            <v>10503</v>
          </cell>
          <cell r="B672">
            <v>14</v>
          </cell>
          <cell r="C672">
            <v>23.25</v>
          </cell>
          <cell r="D672">
            <v>70</v>
          </cell>
          <cell r="E672">
            <v>0</v>
          </cell>
          <cell r="F672">
            <v>1627.5</v>
          </cell>
        </row>
        <row r="673">
          <cell r="A673">
            <v>10503</v>
          </cell>
          <cell r="B673">
            <v>65</v>
          </cell>
          <cell r="C673">
            <v>21.05</v>
          </cell>
          <cell r="D673">
            <v>20</v>
          </cell>
          <cell r="E673">
            <v>0</v>
          </cell>
          <cell r="F673">
            <v>421</v>
          </cell>
        </row>
        <row r="674">
          <cell r="A674">
            <v>10504</v>
          </cell>
          <cell r="B674">
            <v>2</v>
          </cell>
          <cell r="C674">
            <v>19</v>
          </cell>
          <cell r="D674">
            <v>12</v>
          </cell>
          <cell r="E674">
            <v>0</v>
          </cell>
          <cell r="F674">
            <v>228</v>
          </cell>
        </row>
        <row r="675">
          <cell r="A675">
            <v>10504</v>
          </cell>
          <cell r="B675">
            <v>21</v>
          </cell>
          <cell r="C675">
            <v>10</v>
          </cell>
          <cell r="D675">
            <v>12</v>
          </cell>
          <cell r="E675">
            <v>0</v>
          </cell>
          <cell r="F675">
            <v>120</v>
          </cell>
        </row>
        <row r="676">
          <cell r="A676">
            <v>10504</v>
          </cell>
          <cell r="B676">
            <v>53</v>
          </cell>
          <cell r="C676">
            <v>32.799999999999997</v>
          </cell>
          <cell r="D676">
            <v>10</v>
          </cell>
          <cell r="E676">
            <v>0</v>
          </cell>
          <cell r="F676">
            <v>328</v>
          </cell>
        </row>
        <row r="677">
          <cell r="A677">
            <v>10504</v>
          </cell>
          <cell r="B677">
            <v>61</v>
          </cell>
          <cell r="C677">
            <v>28.5</v>
          </cell>
          <cell r="D677">
            <v>25</v>
          </cell>
          <cell r="E677">
            <v>0</v>
          </cell>
          <cell r="F677">
            <v>712.5</v>
          </cell>
        </row>
        <row r="678">
          <cell r="A678">
            <v>10505</v>
          </cell>
          <cell r="B678">
            <v>62</v>
          </cell>
          <cell r="C678">
            <v>49.3</v>
          </cell>
          <cell r="D678">
            <v>3</v>
          </cell>
          <cell r="E678">
            <v>0</v>
          </cell>
          <cell r="F678">
            <v>147.89999999999998</v>
          </cell>
        </row>
        <row r="679">
          <cell r="A679">
            <v>10506</v>
          </cell>
          <cell r="B679">
            <v>25</v>
          </cell>
          <cell r="C679">
            <v>14</v>
          </cell>
          <cell r="D679">
            <v>18</v>
          </cell>
          <cell r="E679">
            <v>0.10000000149011612</v>
          </cell>
          <cell r="F679">
            <v>251.89999999850988</v>
          </cell>
        </row>
        <row r="680">
          <cell r="A680">
            <v>10506</v>
          </cell>
          <cell r="B680">
            <v>70</v>
          </cell>
          <cell r="C680">
            <v>15</v>
          </cell>
          <cell r="D680">
            <v>14</v>
          </cell>
          <cell r="E680">
            <v>0.10000000149011612</v>
          </cell>
          <cell r="F680">
            <v>209.89999999850988</v>
          </cell>
        </row>
        <row r="681">
          <cell r="A681">
            <v>10507</v>
          </cell>
          <cell r="B681">
            <v>43</v>
          </cell>
          <cell r="C681">
            <v>46</v>
          </cell>
          <cell r="D681">
            <v>15</v>
          </cell>
          <cell r="E681">
            <v>0.15000000596046448</v>
          </cell>
          <cell r="F681">
            <v>689.84999999403954</v>
          </cell>
        </row>
        <row r="682">
          <cell r="A682">
            <v>10507</v>
          </cell>
          <cell r="B682">
            <v>48</v>
          </cell>
          <cell r="C682">
            <v>12.75</v>
          </cell>
          <cell r="D682">
            <v>15</v>
          </cell>
          <cell r="E682">
            <v>0.15000000596046448</v>
          </cell>
          <cell r="F682">
            <v>191.09999999403954</v>
          </cell>
        </row>
        <row r="683">
          <cell r="A683">
            <v>10508</v>
          </cell>
          <cell r="B683">
            <v>13</v>
          </cell>
          <cell r="C683">
            <v>6</v>
          </cell>
          <cell r="D683">
            <v>10</v>
          </cell>
          <cell r="E683">
            <v>0</v>
          </cell>
          <cell r="F683">
            <v>60</v>
          </cell>
        </row>
        <row r="684">
          <cell r="A684">
            <v>10508</v>
          </cell>
          <cell r="B684">
            <v>39</v>
          </cell>
          <cell r="C684">
            <v>18</v>
          </cell>
          <cell r="D684">
            <v>10</v>
          </cell>
          <cell r="E684">
            <v>0</v>
          </cell>
          <cell r="F684">
            <v>180</v>
          </cell>
        </row>
        <row r="685">
          <cell r="A685">
            <v>10509</v>
          </cell>
          <cell r="B685">
            <v>28</v>
          </cell>
          <cell r="C685">
            <v>45.6</v>
          </cell>
          <cell r="D685">
            <v>3</v>
          </cell>
          <cell r="E685">
            <v>0</v>
          </cell>
          <cell r="F685">
            <v>136.80000000000001</v>
          </cell>
        </row>
        <row r="686">
          <cell r="A686">
            <v>10510</v>
          </cell>
          <cell r="B686">
            <v>29</v>
          </cell>
          <cell r="C686">
            <v>123.79</v>
          </cell>
          <cell r="D686">
            <v>36</v>
          </cell>
          <cell r="E686">
            <v>0</v>
          </cell>
          <cell r="F686">
            <v>4456.4400000000005</v>
          </cell>
        </row>
        <row r="687">
          <cell r="A687">
            <v>10510</v>
          </cell>
          <cell r="B687">
            <v>75</v>
          </cell>
          <cell r="C687">
            <v>7.75</v>
          </cell>
          <cell r="D687">
            <v>36</v>
          </cell>
          <cell r="E687">
            <v>0.10000000149011612</v>
          </cell>
          <cell r="F687">
            <v>278.89999999850988</v>
          </cell>
        </row>
        <row r="688">
          <cell r="A688">
            <v>10511</v>
          </cell>
          <cell r="B688">
            <v>4</v>
          </cell>
          <cell r="C688">
            <v>22</v>
          </cell>
          <cell r="D688">
            <v>50</v>
          </cell>
          <cell r="E688">
            <v>0.15000000596046448</v>
          </cell>
          <cell r="F688">
            <v>1099.8499999940395</v>
          </cell>
        </row>
        <row r="689">
          <cell r="A689">
            <v>10511</v>
          </cell>
          <cell r="B689">
            <v>7</v>
          </cell>
          <cell r="C689">
            <v>30</v>
          </cell>
          <cell r="D689">
            <v>50</v>
          </cell>
          <cell r="E689">
            <v>0.15000000596046448</v>
          </cell>
          <cell r="F689">
            <v>1499.8499999940395</v>
          </cell>
        </row>
        <row r="690">
          <cell r="A690">
            <v>10511</v>
          </cell>
          <cell r="B690">
            <v>8</v>
          </cell>
          <cell r="C690">
            <v>40</v>
          </cell>
          <cell r="D690">
            <v>10</v>
          </cell>
          <cell r="E690">
            <v>0.15000000596046448</v>
          </cell>
          <cell r="F690">
            <v>399.84999999403954</v>
          </cell>
        </row>
        <row r="691">
          <cell r="A691">
            <v>10512</v>
          </cell>
          <cell r="B691">
            <v>24</v>
          </cell>
          <cell r="C691">
            <v>4.5</v>
          </cell>
          <cell r="D691">
            <v>10</v>
          </cell>
          <cell r="E691">
            <v>0.15000000596046448</v>
          </cell>
          <cell r="F691">
            <v>44.849999994039536</v>
          </cell>
        </row>
        <row r="692">
          <cell r="A692">
            <v>10512</v>
          </cell>
          <cell r="B692">
            <v>46</v>
          </cell>
          <cell r="C692">
            <v>12</v>
          </cell>
          <cell r="D692">
            <v>9</v>
          </cell>
          <cell r="E692">
            <v>0.15000000596046448</v>
          </cell>
          <cell r="F692">
            <v>107.84999999403954</v>
          </cell>
        </row>
        <row r="693">
          <cell r="A693">
            <v>10512</v>
          </cell>
          <cell r="B693">
            <v>47</v>
          </cell>
          <cell r="C693">
            <v>9.5</v>
          </cell>
          <cell r="D693">
            <v>6</v>
          </cell>
          <cell r="E693">
            <v>0.15000000596046448</v>
          </cell>
          <cell r="F693">
            <v>56.849999994039536</v>
          </cell>
        </row>
        <row r="694">
          <cell r="A694">
            <v>10512</v>
          </cell>
          <cell r="B694">
            <v>60</v>
          </cell>
          <cell r="C694">
            <v>34</v>
          </cell>
          <cell r="D694">
            <v>12</v>
          </cell>
          <cell r="E694">
            <v>0.15000000596046448</v>
          </cell>
          <cell r="F694">
            <v>407.84999999403954</v>
          </cell>
        </row>
        <row r="695">
          <cell r="A695">
            <v>10513</v>
          </cell>
          <cell r="B695">
            <v>21</v>
          </cell>
          <cell r="C695">
            <v>10</v>
          </cell>
          <cell r="D695">
            <v>40</v>
          </cell>
          <cell r="E695">
            <v>0.20000000298023224</v>
          </cell>
          <cell r="F695">
            <v>399.79999999701977</v>
          </cell>
        </row>
        <row r="696">
          <cell r="A696">
            <v>10513</v>
          </cell>
          <cell r="B696">
            <v>32</v>
          </cell>
          <cell r="C696">
            <v>32</v>
          </cell>
          <cell r="D696">
            <v>50</v>
          </cell>
          <cell r="E696">
            <v>0.20000000298023224</v>
          </cell>
          <cell r="F696">
            <v>1599.7999999970198</v>
          </cell>
        </row>
        <row r="697">
          <cell r="A697">
            <v>10513</v>
          </cell>
          <cell r="B697">
            <v>61</v>
          </cell>
          <cell r="C697">
            <v>28.5</v>
          </cell>
          <cell r="D697">
            <v>15</v>
          </cell>
          <cell r="E697">
            <v>0.20000000298023224</v>
          </cell>
          <cell r="F697">
            <v>427.29999999701977</v>
          </cell>
        </row>
        <row r="698">
          <cell r="A698">
            <v>10514</v>
          </cell>
          <cell r="B698">
            <v>20</v>
          </cell>
          <cell r="C698">
            <v>81</v>
          </cell>
          <cell r="D698">
            <v>39</v>
          </cell>
          <cell r="E698">
            <v>0</v>
          </cell>
          <cell r="F698">
            <v>3159</v>
          </cell>
        </row>
        <row r="699">
          <cell r="A699">
            <v>10514</v>
          </cell>
          <cell r="B699">
            <v>28</v>
          </cell>
          <cell r="C699">
            <v>45.6</v>
          </cell>
          <cell r="D699">
            <v>35</v>
          </cell>
          <cell r="E699">
            <v>0</v>
          </cell>
          <cell r="F699">
            <v>1596</v>
          </cell>
        </row>
        <row r="700">
          <cell r="A700">
            <v>10514</v>
          </cell>
          <cell r="B700">
            <v>56</v>
          </cell>
          <cell r="C700">
            <v>38</v>
          </cell>
          <cell r="D700">
            <v>70</v>
          </cell>
          <cell r="E700">
            <v>0</v>
          </cell>
          <cell r="F700">
            <v>2660</v>
          </cell>
        </row>
        <row r="701">
          <cell r="A701">
            <v>10514</v>
          </cell>
          <cell r="B701">
            <v>65</v>
          </cell>
          <cell r="C701">
            <v>21.05</v>
          </cell>
          <cell r="D701">
            <v>39</v>
          </cell>
          <cell r="E701">
            <v>0</v>
          </cell>
          <cell r="F701">
            <v>820.95</v>
          </cell>
        </row>
        <row r="702">
          <cell r="A702">
            <v>10514</v>
          </cell>
          <cell r="B702">
            <v>75</v>
          </cell>
          <cell r="C702">
            <v>7.75</v>
          </cell>
          <cell r="D702">
            <v>50</v>
          </cell>
          <cell r="E702">
            <v>0</v>
          </cell>
          <cell r="F702">
            <v>387.5</v>
          </cell>
        </row>
        <row r="703">
          <cell r="A703">
            <v>10515</v>
          </cell>
          <cell r="B703">
            <v>9</v>
          </cell>
          <cell r="C703">
            <v>97</v>
          </cell>
          <cell r="D703">
            <v>16</v>
          </cell>
          <cell r="E703">
            <v>0.15000000596046448</v>
          </cell>
          <cell r="F703">
            <v>1551.8499999940395</v>
          </cell>
        </row>
        <row r="704">
          <cell r="A704">
            <v>10515</v>
          </cell>
          <cell r="B704">
            <v>16</v>
          </cell>
          <cell r="C704">
            <v>17.45</v>
          </cell>
          <cell r="D704">
            <v>50</v>
          </cell>
          <cell r="E704">
            <v>0</v>
          </cell>
          <cell r="F704">
            <v>872.5</v>
          </cell>
        </row>
        <row r="705">
          <cell r="A705">
            <v>10515</v>
          </cell>
          <cell r="B705">
            <v>27</v>
          </cell>
          <cell r="C705">
            <v>43.9</v>
          </cell>
          <cell r="D705">
            <v>120</v>
          </cell>
          <cell r="E705">
            <v>0</v>
          </cell>
          <cell r="F705">
            <v>5268</v>
          </cell>
        </row>
        <row r="706">
          <cell r="A706">
            <v>10515</v>
          </cell>
          <cell r="B706">
            <v>33</v>
          </cell>
          <cell r="C706">
            <v>2.5</v>
          </cell>
          <cell r="D706">
            <v>16</v>
          </cell>
          <cell r="E706">
            <v>0.15000000596046448</v>
          </cell>
          <cell r="F706">
            <v>39.849999994039536</v>
          </cell>
        </row>
        <row r="707">
          <cell r="A707">
            <v>10515</v>
          </cell>
          <cell r="B707">
            <v>60</v>
          </cell>
          <cell r="C707">
            <v>34</v>
          </cell>
          <cell r="D707">
            <v>84</v>
          </cell>
          <cell r="E707">
            <v>0.15000000596046448</v>
          </cell>
          <cell r="F707">
            <v>2855.8499999940395</v>
          </cell>
        </row>
        <row r="708">
          <cell r="A708">
            <v>10516</v>
          </cell>
          <cell r="B708">
            <v>18</v>
          </cell>
          <cell r="C708">
            <v>62.5</v>
          </cell>
          <cell r="D708">
            <v>25</v>
          </cell>
          <cell r="E708">
            <v>0.10000000149011612</v>
          </cell>
          <cell r="F708">
            <v>1562.3999999985099</v>
          </cell>
        </row>
        <row r="709">
          <cell r="A709">
            <v>10516</v>
          </cell>
          <cell r="B709">
            <v>41</v>
          </cell>
          <cell r="C709">
            <v>9.65</v>
          </cell>
          <cell r="D709">
            <v>80</v>
          </cell>
          <cell r="E709">
            <v>0.10000000149011612</v>
          </cell>
          <cell r="F709">
            <v>771.89999999850988</v>
          </cell>
        </row>
        <row r="710">
          <cell r="A710">
            <v>10516</v>
          </cell>
          <cell r="B710">
            <v>42</v>
          </cell>
          <cell r="C710">
            <v>14</v>
          </cell>
          <cell r="D710">
            <v>20</v>
          </cell>
          <cell r="E710">
            <v>0</v>
          </cell>
          <cell r="F710">
            <v>280</v>
          </cell>
        </row>
        <row r="711">
          <cell r="A711">
            <v>10517</v>
          </cell>
          <cell r="B711">
            <v>52</v>
          </cell>
          <cell r="C711">
            <v>7</v>
          </cell>
          <cell r="D711">
            <v>6</v>
          </cell>
          <cell r="E711">
            <v>0</v>
          </cell>
          <cell r="F711">
            <v>42</v>
          </cell>
        </row>
        <row r="712">
          <cell r="A712">
            <v>10517</v>
          </cell>
          <cell r="B712">
            <v>59</v>
          </cell>
          <cell r="C712">
            <v>55</v>
          </cell>
          <cell r="D712">
            <v>4</v>
          </cell>
          <cell r="E712">
            <v>0</v>
          </cell>
          <cell r="F712">
            <v>220</v>
          </cell>
        </row>
        <row r="713">
          <cell r="A713">
            <v>10517</v>
          </cell>
          <cell r="B713">
            <v>70</v>
          </cell>
          <cell r="C713">
            <v>15</v>
          </cell>
          <cell r="D713">
            <v>6</v>
          </cell>
          <cell r="E713">
            <v>0</v>
          </cell>
          <cell r="F713">
            <v>90</v>
          </cell>
        </row>
        <row r="714">
          <cell r="A714">
            <v>10518</v>
          </cell>
          <cell r="B714">
            <v>24</v>
          </cell>
          <cell r="C714">
            <v>4.5</v>
          </cell>
          <cell r="D714">
            <v>5</v>
          </cell>
          <cell r="E714">
            <v>0</v>
          </cell>
          <cell r="F714">
            <v>22.5</v>
          </cell>
        </row>
        <row r="715">
          <cell r="A715">
            <v>10518</v>
          </cell>
          <cell r="B715">
            <v>38</v>
          </cell>
          <cell r="C715">
            <v>263.5</v>
          </cell>
          <cell r="D715">
            <v>15</v>
          </cell>
          <cell r="E715">
            <v>0</v>
          </cell>
          <cell r="F715">
            <v>3952.5</v>
          </cell>
        </row>
        <row r="716">
          <cell r="A716">
            <v>10518</v>
          </cell>
          <cell r="B716">
            <v>44</v>
          </cell>
          <cell r="C716">
            <v>19.45</v>
          </cell>
          <cell r="D716">
            <v>9</v>
          </cell>
          <cell r="E716">
            <v>0</v>
          </cell>
          <cell r="F716">
            <v>175.04999999999998</v>
          </cell>
        </row>
        <row r="717">
          <cell r="A717">
            <v>10519</v>
          </cell>
          <cell r="B717">
            <v>10</v>
          </cell>
          <cell r="C717">
            <v>31</v>
          </cell>
          <cell r="D717">
            <v>16</v>
          </cell>
          <cell r="E717">
            <v>5.000000074505806E-2</v>
          </cell>
          <cell r="F717">
            <v>495.94999999925494</v>
          </cell>
        </row>
        <row r="718">
          <cell r="A718">
            <v>10519</v>
          </cell>
          <cell r="B718">
            <v>56</v>
          </cell>
          <cell r="C718">
            <v>38</v>
          </cell>
          <cell r="D718">
            <v>40</v>
          </cell>
          <cell r="E718">
            <v>0</v>
          </cell>
          <cell r="F718">
            <v>1520</v>
          </cell>
        </row>
        <row r="719">
          <cell r="A719">
            <v>10519</v>
          </cell>
          <cell r="B719">
            <v>60</v>
          </cell>
          <cell r="C719">
            <v>34</v>
          </cell>
          <cell r="D719">
            <v>10</v>
          </cell>
          <cell r="E719">
            <v>5.000000074505806E-2</v>
          </cell>
          <cell r="F719">
            <v>339.94999999925494</v>
          </cell>
        </row>
        <row r="720">
          <cell r="A720">
            <v>10520</v>
          </cell>
          <cell r="B720">
            <v>24</v>
          </cell>
          <cell r="C720">
            <v>4.5</v>
          </cell>
          <cell r="D720">
            <v>8</v>
          </cell>
          <cell r="E720">
            <v>0</v>
          </cell>
          <cell r="F720">
            <v>36</v>
          </cell>
        </row>
        <row r="721">
          <cell r="A721">
            <v>10520</v>
          </cell>
          <cell r="B721">
            <v>53</v>
          </cell>
          <cell r="C721">
            <v>32.799999999999997</v>
          </cell>
          <cell r="D721">
            <v>5</v>
          </cell>
          <cell r="E721">
            <v>0</v>
          </cell>
          <cell r="F721">
            <v>164</v>
          </cell>
        </row>
        <row r="722">
          <cell r="A722">
            <v>10521</v>
          </cell>
          <cell r="B722">
            <v>35</v>
          </cell>
          <cell r="C722">
            <v>18</v>
          </cell>
          <cell r="D722">
            <v>3</v>
          </cell>
          <cell r="E722">
            <v>0</v>
          </cell>
          <cell r="F722">
            <v>54</v>
          </cell>
        </row>
        <row r="723">
          <cell r="A723">
            <v>10521</v>
          </cell>
          <cell r="B723">
            <v>41</v>
          </cell>
          <cell r="C723">
            <v>9.65</v>
          </cell>
          <cell r="D723">
            <v>10</v>
          </cell>
          <cell r="E723">
            <v>0</v>
          </cell>
          <cell r="F723">
            <v>96.5</v>
          </cell>
        </row>
        <row r="724">
          <cell r="A724">
            <v>10521</v>
          </cell>
          <cell r="B724">
            <v>68</v>
          </cell>
          <cell r="C724">
            <v>12.5</v>
          </cell>
          <cell r="D724">
            <v>6</v>
          </cell>
          <cell r="E724">
            <v>0</v>
          </cell>
          <cell r="F724">
            <v>75</v>
          </cell>
        </row>
        <row r="725">
          <cell r="A725">
            <v>10522</v>
          </cell>
          <cell r="B725">
            <v>1</v>
          </cell>
          <cell r="C725">
            <v>18</v>
          </cell>
          <cell r="D725">
            <v>40</v>
          </cell>
          <cell r="E725">
            <v>0.20000000298023224</v>
          </cell>
          <cell r="F725">
            <v>719.79999999701977</v>
          </cell>
        </row>
        <row r="726">
          <cell r="A726">
            <v>10522</v>
          </cell>
          <cell r="B726">
            <v>8</v>
          </cell>
          <cell r="C726">
            <v>40</v>
          </cell>
          <cell r="D726">
            <v>24</v>
          </cell>
          <cell r="E726">
            <v>0</v>
          </cell>
          <cell r="F726">
            <v>960</v>
          </cell>
        </row>
        <row r="727">
          <cell r="A727">
            <v>10522</v>
          </cell>
          <cell r="B727">
            <v>30</v>
          </cell>
          <cell r="C727">
            <v>25.89</v>
          </cell>
          <cell r="D727">
            <v>20</v>
          </cell>
          <cell r="E727">
            <v>0.20000000298023224</v>
          </cell>
          <cell r="F727">
            <v>517.59999999701972</v>
          </cell>
        </row>
        <row r="728">
          <cell r="A728">
            <v>10522</v>
          </cell>
          <cell r="B728">
            <v>40</v>
          </cell>
          <cell r="C728">
            <v>18.399999999999999</v>
          </cell>
          <cell r="D728">
            <v>25</v>
          </cell>
          <cell r="E728">
            <v>0.20000000298023224</v>
          </cell>
          <cell r="F728">
            <v>459.79999999701971</v>
          </cell>
        </row>
        <row r="729">
          <cell r="A729">
            <v>10523</v>
          </cell>
          <cell r="B729">
            <v>17</v>
          </cell>
          <cell r="C729">
            <v>39</v>
          </cell>
          <cell r="D729">
            <v>25</v>
          </cell>
          <cell r="E729">
            <v>0.10000000149011612</v>
          </cell>
          <cell r="F729">
            <v>974.89999999850988</v>
          </cell>
        </row>
        <row r="730">
          <cell r="A730">
            <v>10523</v>
          </cell>
          <cell r="B730">
            <v>20</v>
          </cell>
          <cell r="C730">
            <v>81</v>
          </cell>
          <cell r="D730">
            <v>15</v>
          </cell>
          <cell r="E730">
            <v>0.10000000149011612</v>
          </cell>
          <cell r="F730">
            <v>1214.8999999985099</v>
          </cell>
        </row>
        <row r="731">
          <cell r="A731">
            <v>10523</v>
          </cell>
          <cell r="B731">
            <v>37</v>
          </cell>
          <cell r="C731">
            <v>26</v>
          </cell>
          <cell r="D731">
            <v>18</v>
          </cell>
          <cell r="E731">
            <v>0.10000000149011612</v>
          </cell>
          <cell r="F731">
            <v>467.89999999850988</v>
          </cell>
        </row>
        <row r="732">
          <cell r="A732">
            <v>10523</v>
          </cell>
          <cell r="B732">
            <v>41</v>
          </cell>
          <cell r="C732">
            <v>9.65</v>
          </cell>
          <cell r="D732">
            <v>6</v>
          </cell>
          <cell r="E732">
            <v>0.10000000149011612</v>
          </cell>
          <cell r="F732">
            <v>57.79999999850989</v>
          </cell>
        </row>
        <row r="733">
          <cell r="A733">
            <v>10524</v>
          </cell>
          <cell r="B733">
            <v>10</v>
          </cell>
          <cell r="C733">
            <v>31</v>
          </cell>
          <cell r="D733">
            <v>2</v>
          </cell>
          <cell r="E733">
            <v>0</v>
          </cell>
          <cell r="F733">
            <v>62</v>
          </cell>
        </row>
        <row r="734">
          <cell r="A734">
            <v>10524</v>
          </cell>
          <cell r="B734">
            <v>30</v>
          </cell>
          <cell r="C734">
            <v>25.89</v>
          </cell>
          <cell r="D734">
            <v>10</v>
          </cell>
          <cell r="E734">
            <v>0</v>
          </cell>
          <cell r="F734">
            <v>258.89999999999998</v>
          </cell>
        </row>
        <row r="735">
          <cell r="A735">
            <v>10524</v>
          </cell>
          <cell r="B735">
            <v>43</v>
          </cell>
          <cell r="C735">
            <v>46</v>
          </cell>
          <cell r="D735">
            <v>60</v>
          </cell>
          <cell r="E735">
            <v>0</v>
          </cell>
          <cell r="F735">
            <v>2760</v>
          </cell>
        </row>
        <row r="736">
          <cell r="A736">
            <v>10524</v>
          </cell>
          <cell r="B736">
            <v>54</v>
          </cell>
          <cell r="C736">
            <v>7.45</v>
          </cell>
          <cell r="D736">
            <v>15</v>
          </cell>
          <cell r="E736">
            <v>0</v>
          </cell>
          <cell r="F736">
            <v>111.75</v>
          </cell>
        </row>
        <row r="737">
          <cell r="A737">
            <v>10525</v>
          </cell>
          <cell r="B737">
            <v>36</v>
          </cell>
          <cell r="C737">
            <v>19</v>
          </cell>
          <cell r="D737">
            <v>30</v>
          </cell>
          <cell r="E737">
            <v>0</v>
          </cell>
          <cell r="F737">
            <v>570</v>
          </cell>
        </row>
        <row r="738">
          <cell r="A738">
            <v>10525</v>
          </cell>
          <cell r="B738">
            <v>40</v>
          </cell>
          <cell r="C738">
            <v>18.399999999999999</v>
          </cell>
          <cell r="D738">
            <v>15</v>
          </cell>
          <cell r="E738">
            <v>0.10000000149011612</v>
          </cell>
          <cell r="F738">
            <v>275.89999999850988</v>
          </cell>
        </row>
        <row r="739">
          <cell r="A739">
            <v>10526</v>
          </cell>
          <cell r="B739">
            <v>1</v>
          </cell>
          <cell r="C739">
            <v>18</v>
          </cell>
          <cell r="D739">
            <v>8</v>
          </cell>
          <cell r="E739">
            <v>0.15000000596046448</v>
          </cell>
          <cell r="F739">
            <v>143.84999999403954</v>
          </cell>
        </row>
        <row r="740">
          <cell r="A740">
            <v>10526</v>
          </cell>
          <cell r="B740">
            <v>13</v>
          </cell>
          <cell r="C740">
            <v>6</v>
          </cell>
          <cell r="D740">
            <v>10</v>
          </cell>
          <cell r="E740">
            <v>0</v>
          </cell>
          <cell r="F740">
            <v>60</v>
          </cell>
        </row>
        <row r="741">
          <cell r="A741">
            <v>10526</v>
          </cell>
          <cell r="B741">
            <v>56</v>
          </cell>
          <cell r="C741">
            <v>38</v>
          </cell>
          <cell r="D741">
            <v>30</v>
          </cell>
          <cell r="E741">
            <v>0.15000000596046448</v>
          </cell>
          <cell r="F741">
            <v>1139.8499999940395</v>
          </cell>
        </row>
        <row r="742">
          <cell r="A742">
            <v>10527</v>
          </cell>
          <cell r="B742">
            <v>4</v>
          </cell>
          <cell r="C742">
            <v>22</v>
          </cell>
          <cell r="D742">
            <v>50</v>
          </cell>
          <cell r="E742">
            <v>0.10000000149011612</v>
          </cell>
          <cell r="F742">
            <v>1099.8999999985099</v>
          </cell>
        </row>
        <row r="743">
          <cell r="A743">
            <v>10527</v>
          </cell>
          <cell r="B743">
            <v>36</v>
          </cell>
          <cell r="C743">
            <v>19</v>
          </cell>
          <cell r="D743">
            <v>30</v>
          </cell>
          <cell r="E743">
            <v>0.10000000149011612</v>
          </cell>
          <cell r="F743">
            <v>569.89999999850988</v>
          </cell>
        </row>
        <row r="744">
          <cell r="A744">
            <v>10528</v>
          </cell>
          <cell r="B744">
            <v>11</v>
          </cell>
          <cell r="C744">
            <v>21</v>
          </cell>
          <cell r="D744">
            <v>3</v>
          </cell>
          <cell r="E744">
            <v>0</v>
          </cell>
          <cell r="F744">
            <v>63</v>
          </cell>
        </row>
        <row r="745">
          <cell r="A745">
            <v>10528</v>
          </cell>
          <cell r="B745">
            <v>33</v>
          </cell>
          <cell r="C745">
            <v>2.5</v>
          </cell>
          <cell r="D745">
            <v>8</v>
          </cell>
          <cell r="E745">
            <v>0.20000000298023224</v>
          </cell>
          <cell r="F745">
            <v>19.799999997019768</v>
          </cell>
        </row>
        <row r="746">
          <cell r="A746">
            <v>10528</v>
          </cell>
          <cell r="B746">
            <v>72</v>
          </cell>
          <cell r="C746">
            <v>34.799999999999997</v>
          </cell>
          <cell r="D746">
            <v>9</v>
          </cell>
          <cell r="E746">
            <v>0</v>
          </cell>
          <cell r="F746">
            <v>313.2</v>
          </cell>
        </row>
        <row r="747">
          <cell r="A747">
            <v>10529</v>
          </cell>
          <cell r="B747">
            <v>55</v>
          </cell>
          <cell r="C747">
            <v>24</v>
          </cell>
          <cell r="D747">
            <v>14</v>
          </cell>
          <cell r="E747">
            <v>0</v>
          </cell>
          <cell r="F747">
            <v>336</v>
          </cell>
        </row>
        <row r="748">
          <cell r="A748">
            <v>10529</v>
          </cell>
          <cell r="B748">
            <v>68</v>
          </cell>
          <cell r="C748">
            <v>12.5</v>
          </cell>
          <cell r="D748">
            <v>20</v>
          </cell>
          <cell r="E748">
            <v>0</v>
          </cell>
          <cell r="F748">
            <v>250</v>
          </cell>
        </row>
        <row r="749">
          <cell r="A749">
            <v>10529</v>
          </cell>
          <cell r="B749">
            <v>69</v>
          </cell>
          <cell r="C749">
            <v>36</v>
          </cell>
          <cell r="D749">
            <v>10</v>
          </cell>
          <cell r="E749">
            <v>0</v>
          </cell>
          <cell r="F749">
            <v>360</v>
          </cell>
        </row>
        <row r="750">
          <cell r="A750">
            <v>10530</v>
          </cell>
          <cell r="B750">
            <v>17</v>
          </cell>
          <cell r="C750">
            <v>39</v>
          </cell>
          <cell r="D750">
            <v>40</v>
          </cell>
          <cell r="E750">
            <v>0</v>
          </cell>
          <cell r="F750">
            <v>1560</v>
          </cell>
        </row>
        <row r="751">
          <cell r="A751">
            <v>10530</v>
          </cell>
          <cell r="B751">
            <v>43</v>
          </cell>
          <cell r="C751">
            <v>46</v>
          </cell>
          <cell r="D751">
            <v>25</v>
          </cell>
          <cell r="E751">
            <v>0</v>
          </cell>
          <cell r="F751">
            <v>1150</v>
          </cell>
        </row>
        <row r="752">
          <cell r="A752">
            <v>10530</v>
          </cell>
          <cell r="B752">
            <v>61</v>
          </cell>
          <cell r="C752">
            <v>28.5</v>
          </cell>
          <cell r="D752">
            <v>20</v>
          </cell>
          <cell r="E752">
            <v>0</v>
          </cell>
          <cell r="F752">
            <v>570</v>
          </cell>
        </row>
        <row r="753">
          <cell r="A753">
            <v>10530</v>
          </cell>
          <cell r="B753">
            <v>76</v>
          </cell>
          <cell r="C753">
            <v>18</v>
          </cell>
          <cell r="D753">
            <v>50</v>
          </cell>
          <cell r="E753">
            <v>0</v>
          </cell>
          <cell r="F753">
            <v>900</v>
          </cell>
        </row>
        <row r="754">
          <cell r="A754">
            <v>10531</v>
          </cell>
          <cell r="B754">
            <v>59</v>
          </cell>
          <cell r="C754">
            <v>55</v>
          </cell>
          <cell r="D754">
            <v>2</v>
          </cell>
          <cell r="E754">
            <v>0</v>
          </cell>
          <cell r="F754">
            <v>110</v>
          </cell>
        </row>
        <row r="755">
          <cell r="A755">
            <v>10532</v>
          </cell>
          <cell r="B755">
            <v>30</v>
          </cell>
          <cell r="C755">
            <v>25.89</v>
          </cell>
          <cell r="D755">
            <v>15</v>
          </cell>
          <cell r="E755">
            <v>0</v>
          </cell>
          <cell r="F755">
            <v>388.35</v>
          </cell>
        </row>
        <row r="756">
          <cell r="A756">
            <v>10532</v>
          </cell>
          <cell r="B756">
            <v>66</v>
          </cell>
          <cell r="C756">
            <v>17</v>
          </cell>
          <cell r="D756">
            <v>24</v>
          </cell>
          <cell r="E756">
            <v>0</v>
          </cell>
          <cell r="F756">
            <v>408</v>
          </cell>
        </row>
        <row r="757">
          <cell r="A757">
            <v>10533</v>
          </cell>
          <cell r="B757">
            <v>4</v>
          </cell>
          <cell r="C757">
            <v>22</v>
          </cell>
          <cell r="D757">
            <v>50</v>
          </cell>
          <cell r="E757">
            <v>5.000000074505806E-2</v>
          </cell>
          <cell r="F757">
            <v>1099.9499999992549</v>
          </cell>
        </row>
        <row r="758">
          <cell r="A758">
            <v>10533</v>
          </cell>
          <cell r="B758">
            <v>72</v>
          </cell>
          <cell r="C758">
            <v>34.799999999999997</v>
          </cell>
          <cell r="D758">
            <v>24</v>
          </cell>
          <cell r="E758">
            <v>0</v>
          </cell>
          <cell r="F758">
            <v>835.19999999999993</v>
          </cell>
        </row>
        <row r="759">
          <cell r="A759">
            <v>10533</v>
          </cell>
          <cell r="B759">
            <v>73</v>
          </cell>
          <cell r="C759">
            <v>15</v>
          </cell>
          <cell r="D759">
            <v>24</v>
          </cell>
          <cell r="E759">
            <v>5.000000074505806E-2</v>
          </cell>
          <cell r="F759">
            <v>359.94999999925494</v>
          </cell>
        </row>
        <row r="760">
          <cell r="A760">
            <v>10534</v>
          </cell>
          <cell r="B760">
            <v>30</v>
          </cell>
          <cell r="C760">
            <v>25.89</v>
          </cell>
          <cell r="D760">
            <v>10</v>
          </cell>
          <cell r="E760">
            <v>0</v>
          </cell>
          <cell r="F760">
            <v>258.89999999999998</v>
          </cell>
        </row>
        <row r="761">
          <cell r="A761">
            <v>10534</v>
          </cell>
          <cell r="B761">
            <v>40</v>
          </cell>
          <cell r="C761">
            <v>18.399999999999999</v>
          </cell>
          <cell r="D761">
            <v>10</v>
          </cell>
          <cell r="E761">
            <v>0.20000000298023224</v>
          </cell>
          <cell r="F761">
            <v>183.79999999701977</v>
          </cell>
        </row>
        <row r="762">
          <cell r="A762">
            <v>10534</v>
          </cell>
          <cell r="B762">
            <v>54</v>
          </cell>
          <cell r="C762">
            <v>7.45</v>
          </cell>
          <cell r="D762">
            <v>10</v>
          </cell>
          <cell r="E762">
            <v>0.20000000298023224</v>
          </cell>
          <cell r="F762">
            <v>74.299999997019768</v>
          </cell>
        </row>
        <row r="763">
          <cell r="A763">
            <v>10535</v>
          </cell>
          <cell r="B763">
            <v>11</v>
          </cell>
          <cell r="C763">
            <v>21</v>
          </cell>
          <cell r="D763">
            <v>50</v>
          </cell>
          <cell r="E763">
            <v>0.10000000149011612</v>
          </cell>
          <cell r="F763">
            <v>1049.8999999985099</v>
          </cell>
        </row>
        <row r="764">
          <cell r="A764">
            <v>10535</v>
          </cell>
          <cell r="B764">
            <v>40</v>
          </cell>
          <cell r="C764">
            <v>18.399999999999999</v>
          </cell>
          <cell r="D764">
            <v>10</v>
          </cell>
          <cell r="E764">
            <v>0.10000000149011612</v>
          </cell>
          <cell r="F764">
            <v>183.89999999850988</v>
          </cell>
        </row>
        <row r="765">
          <cell r="A765">
            <v>10535</v>
          </cell>
          <cell r="B765">
            <v>57</v>
          </cell>
          <cell r="C765">
            <v>19.5</v>
          </cell>
          <cell r="D765">
            <v>5</v>
          </cell>
          <cell r="E765">
            <v>0.10000000149011612</v>
          </cell>
          <cell r="F765">
            <v>97.399999998509884</v>
          </cell>
        </row>
        <row r="766">
          <cell r="A766">
            <v>10535</v>
          </cell>
          <cell r="B766">
            <v>59</v>
          </cell>
          <cell r="C766">
            <v>55</v>
          </cell>
          <cell r="D766">
            <v>15</v>
          </cell>
          <cell r="E766">
            <v>0.10000000149011612</v>
          </cell>
          <cell r="F766">
            <v>824.89999999850988</v>
          </cell>
        </row>
        <row r="767">
          <cell r="A767">
            <v>10536</v>
          </cell>
          <cell r="B767">
            <v>12</v>
          </cell>
          <cell r="C767">
            <v>38</v>
          </cell>
          <cell r="D767">
            <v>15</v>
          </cell>
          <cell r="E767">
            <v>0.25</v>
          </cell>
          <cell r="F767">
            <v>569.75</v>
          </cell>
        </row>
        <row r="768">
          <cell r="A768">
            <v>10536</v>
          </cell>
          <cell r="B768">
            <v>31</v>
          </cell>
          <cell r="C768">
            <v>12.5</v>
          </cell>
          <cell r="D768">
            <v>20</v>
          </cell>
          <cell r="E768">
            <v>0</v>
          </cell>
          <cell r="F768">
            <v>250</v>
          </cell>
        </row>
        <row r="769">
          <cell r="A769">
            <v>10536</v>
          </cell>
          <cell r="B769">
            <v>33</v>
          </cell>
          <cell r="C769">
            <v>2.5</v>
          </cell>
          <cell r="D769">
            <v>30</v>
          </cell>
          <cell r="E769">
            <v>0</v>
          </cell>
          <cell r="F769">
            <v>75</v>
          </cell>
        </row>
        <row r="770">
          <cell r="A770">
            <v>10536</v>
          </cell>
          <cell r="B770">
            <v>60</v>
          </cell>
          <cell r="C770">
            <v>34</v>
          </cell>
          <cell r="D770">
            <v>35</v>
          </cell>
          <cell r="E770">
            <v>0.25</v>
          </cell>
          <cell r="F770">
            <v>1189.75</v>
          </cell>
        </row>
        <row r="771">
          <cell r="A771">
            <v>10537</v>
          </cell>
          <cell r="B771">
            <v>31</v>
          </cell>
          <cell r="C771">
            <v>12.5</v>
          </cell>
          <cell r="D771">
            <v>30</v>
          </cell>
          <cell r="E771">
            <v>0</v>
          </cell>
          <cell r="F771">
            <v>375</v>
          </cell>
        </row>
        <row r="772">
          <cell r="A772">
            <v>10537</v>
          </cell>
          <cell r="B772">
            <v>51</v>
          </cell>
          <cell r="C772">
            <v>53</v>
          </cell>
          <cell r="D772">
            <v>6</v>
          </cell>
          <cell r="E772">
            <v>0</v>
          </cell>
          <cell r="F772">
            <v>318</v>
          </cell>
        </row>
        <row r="773">
          <cell r="A773">
            <v>10537</v>
          </cell>
          <cell r="B773">
            <v>58</v>
          </cell>
          <cell r="C773">
            <v>13.25</v>
          </cell>
          <cell r="D773">
            <v>20</v>
          </cell>
          <cell r="E773">
            <v>0</v>
          </cell>
          <cell r="F773">
            <v>265</v>
          </cell>
        </row>
        <row r="774">
          <cell r="A774">
            <v>10537</v>
          </cell>
          <cell r="B774">
            <v>72</v>
          </cell>
          <cell r="C774">
            <v>34.799999999999997</v>
          </cell>
          <cell r="D774">
            <v>21</v>
          </cell>
          <cell r="E774">
            <v>0</v>
          </cell>
          <cell r="F774">
            <v>730.8</v>
          </cell>
        </row>
        <row r="775">
          <cell r="A775">
            <v>10537</v>
          </cell>
          <cell r="B775">
            <v>73</v>
          </cell>
          <cell r="C775">
            <v>15</v>
          </cell>
          <cell r="D775">
            <v>9</v>
          </cell>
          <cell r="E775">
            <v>0</v>
          </cell>
          <cell r="F775">
            <v>135</v>
          </cell>
        </row>
        <row r="776">
          <cell r="A776">
            <v>10538</v>
          </cell>
          <cell r="B776">
            <v>70</v>
          </cell>
          <cell r="C776">
            <v>15</v>
          </cell>
          <cell r="D776">
            <v>7</v>
          </cell>
          <cell r="E776">
            <v>0</v>
          </cell>
          <cell r="F776">
            <v>105</v>
          </cell>
        </row>
        <row r="777">
          <cell r="A777">
            <v>10538</v>
          </cell>
          <cell r="B777">
            <v>72</v>
          </cell>
          <cell r="C777">
            <v>34.799999999999997</v>
          </cell>
          <cell r="D777">
            <v>1</v>
          </cell>
          <cell r="E777">
            <v>0</v>
          </cell>
          <cell r="F777">
            <v>34.799999999999997</v>
          </cell>
        </row>
        <row r="778">
          <cell r="A778">
            <v>10539</v>
          </cell>
          <cell r="B778">
            <v>13</v>
          </cell>
          <cell r="C778">
            <v>6</v>
          </cell>
          <cell r="D778">
            <v>8</v>
          </cell>
          <cell r="E778">
            <v>0</v>
          </cell>
          <cell r="F778">
            <v>48</v>
          </cell>
        </row>
        <row r="779">
          <cell r="A779">
            <v>10539</v>
          </cell>
          <cell r="B779">
            <v>21</v>
          </cell>
          <cell r="C779">
            <v>10</v>
          </cell>
          <cell r="D779">
            <v>15</v>
          </cell>
          <cell r="E779">
            <v>0</v>
          </cell>
          <cell r="F779">
            <v>150</v>
          </cell>
        </row>
        <row r="780">
          <cell r="A780">
            <v>10539</v>
          </cell>
          <cell r="B780">
            <v>33</v>
          </cell>
          <cell r="C780">
            <v>2.5</v>
          </cell>
          <cell r="D780">
            <v>15</v>
          </cell>
          <cell r="E780">
            <v>0</v>
          </cell>
          <cell r="F780">
            <v>37.5</v>
          </cell>
        </row>
        <row r="781">
          <cell r="A781">
            <v>10539</v>
          </cell>
          <cell r="B781">
            <v>49</v>
          </cell>
          <cell r="C781">
            <v>20</v>
          </cell>
          <cell r="D781">
            <v>6</v>
          </cell>
          <cell r="E781">
            <v>0</v>
          </cell>
          <cell r="F781">
            <v>120</v>
          </cell>
        </row>
        <row r="782">
          <cell r="A782">
            <v>10540</v>
          </cell>
          <cell r="B782">
            <v>3</v>
          </cell>
          <cell r="C782">
            <v>10</v>
          </cell>
          <cell r="D782">
            <v>60</v>
          </cell>
          <cell r="E782">
            <v>0</v>
          </cell>
          <cell r="F782">
            <v>600</v>
          </cell>
        </row>
        <row r="783">
          <cell r="A783">
            <v>10540</v>
          </cell>
          <cell r="B783">
            <v>26</v>
          </cell>
          <cell r="C783">
            <v>31.23</v>
          </cell>
          <cell r="D783">
            <v>40</v>
          </cell>
          <cell r="E783">
            <v>0</v>
          </cell>
          <cell r="F783">
            <v>1249.2</v>
          </cell>
        </row>
        <row r="784">
          <cell r="A784">
            <v>10540</v>
          </cell>
          <cell r="B784">
            <v>38</v>
          </cell>
          <cell r="C784">
            <v>263.5</v>
          </cell>
          <cell r="D784">
            <v>30</v>
          </cell>
          <cell r="E784">
            <v>0</v>
          </cell>
          <cell r="F784">
            <v>7905</v>
          </cell>
        </row>
        <row r="785">
          <cell r="A785">
            <v>10540</v>
          </cell>
          <cell r="B785">
            <v>68</v>
          </cell>
          <cell r="C785">
            <v>12.5</v>
          </cell>
          <cell r="D785">
            <v>35</v>
          </cell>
          <cell r="E785">
            <v>0</v>
          </cell>
          <cell r="F785">
            <v>437.5</v>
          </cell>
        </row>
        <row r="786">
          <cell r="A786">
            <v>10541</v>
          </cell>
          <cell r="B786">
            <v>24</v>
          </cell>
          <cell r="C786">
            <v>4.5</v>
          </cell>
          <cell r="D786">
            <v>35</v>
          </cell>
          <cell r="E786">
            <v>0.10000000149011612</v>
          </cell>
          <cell r="F786">
            <v>157.39999999850988</v>
          </cell>
        </row>
        <row r="787">
          <cell r="A787">
            <v>10541</v>
          </cell>
          <cell r="B787">
            <v>38</v>
          </cell>
          <cell r="C787">
            <v>263.5</v>
          </cell>
          <cell r="D787">
            <v>4</v>
          </cell>
          <cell r="E787">
            <v>0.10000000149011612</v>
          </cell>
          <cell r="F787">
            <v>1053.8999999985099</v>
          </cell>
        </row>
        <row r="788">
          <cell r="A788">
            <v>10541</v>
          </cell>
          <cell r="B788">
            <v>65</v>
          </cell>
          <cell r="C788">
            <v>21.05</v>
          </cell>
          <cell r="D788">
            <v>36</v>
          </cell>
          <cell r="E788">
            <v>0.10000000149011612</v>
          </cell>
          <cell r="F788">
            <v>757.69999999850995</v>
          </cell>
        </row>
        <row r="789">
          <cell r="A789">
            <v>10541</v>
          </cell>
          <cell r="B789">
            <v>71</v>
          </cell>
          <cell r="C789">
            <v>21.5</v>
          </cell>
          <cell r="D789">
            <v>9</v>
          </cell>
          <cell r="E789">
            <v>0.10000000149011612</v>
          </cell>
          <cell r="F789">
            <v>193.39999999850988</v>
          </cell>
        </row>
        <row r="790">
          <cell r="A790">
            <v>10542</v>
          </cell>
          <cell r="B790">
            <v>11</v>
          </cell>
          <cell r="C790">
            <v>21</v>
          </cell>
          <cell r="D790">
            <v>15</v>
          </cell>
          <cell r="E790">
            <v>5.000000074505806E-2</v>
          </cell>
          <cell r="F790">
            <v>314.94999999925494</v>
          </cell>
        </row>
        <row r="791">
          <cell r="A791">
            <v>10542</v>
          </cell>
          <cell r="B791">
            <v>54</v>
          </cell>
          <cell r="C791">
            <v>7.45</v>
          </cell>
          <cell r="D791">
            <v>24</v>
          </cell>
          <cell r="E791">
            <v>5.000000074505806E-2</v>
          </cell>
          <cell r="F791">
            <v>178.74999999925495</v>
          </cell>
        </row>
        <row r="792">
          <cell r="A792">
            <v>10543</v>
          </cell>
          <cell r="B792">
            <v>12</v>
          </cell>
          <cell r="C792">
            <v>38</v>
          </cell>
          <cell r="D792">
            <v>30</v>
          </cell>
          <cell r="E792">
            <v>0.15000000596046448</v>
          </cell>
          <cell r="F792">
            <v>1139.8499999940395</v>
          </cell>
        </row>
        <row r="793">
          <cell r="A793">
            <v>10543</v>
          </cell>
          <cell r="B793">
            <v>23</v>
          </cell>
          <cell r="C793">
            <v>9</v>
          </cell>
          <cell r="D793">
            <v>70</v>
          </cell>
          <cell r="E793">
            <v>0.15000000596046448</v>
          </cell>
          <cell r="F793">
            <v>629.84999999403954</v>
          </cell>
        </row>
        <row r="794">
          <cell r="A794">
            <v>10544</v>
          </cell>
          <cell r="B794">
            <v>28</v>
          </cell>
          <cell r="C794">
            <v>45.6</v>
          </cell>
          <cell r="D794">
            <v>7</v>
          </cell>
          <cell r="E794">
            <v>0</v>
          </cell>
          <cell r="F794">
            <v>319.2</v>
          </cell>
        </row>
        <row r="795">
          <cell r="A795">
            <v>10544</v>
          </cell>
          <cell r="B795">
            <v>67</v>
          </cell>
          <cell r="C795">
            <v>14</v>
          </cell>
          <cell r="D795">
            <v>7</v>
          </cell>
          <cell r="E795">
            <v>0</v>
          </cell>
          <cell r="F795">
            <v>98</v>
          </cell>
        </row>
        <row r="796">
          <cell r="A796">
            <v>10545</v>
          </cell>
          <cell r="B796">
            <v>11</v>
          </cell>
          <cell r="C796">
            <v>21</v>
          </cell>
          <cell r="D796">
            <v>10</v>
          </cell>
          <cell r="E796">
            <v>0</v>
          </cell>
          <cell r="F796">
            <v>210</v>
          </cell>
        </row>
        <row r="797">
          <cell r="A797">
            <v>10546</v>
          </cell>
          <cell r="B797">
            <v>7</v>
          </cell>
          <cell r="C797">
            <v>30</v>
          </cell>
          <cell r="D797">
            <v>10</v>
          </cell>
          <cell r="E797">
            <v>0</v>
          </cell>
          <cell r="F797">
            <v>300</v>
          </cell>
        </row>
        <row r="798">
          <cell r="A798">
            <v>10546</v>
          </cell>
          <cell r="B798">
            <v>35</v>
          </cell>
          <cell r="C798">
            <v>18</v>
          </cell>
          <cell r="D798">
            <v>30</v>
          </cell>
          <cell r="E798">
            <v>0</v>
          </cell>
          <cell r="F798">
            <v>540</v>
          </cell>
        </row>
        <row r="799">
          <cell r="A799">
            <v>10546</v>
          </cell>
          <cell r="B799">
            <v>62</v>
          </cell>
          <cell r="C799">
            <v>49.3</v>
          </cell>
          <cell r="D799">
            <v>40</v>
          </cell>
          <cell r="E799">
            <v>0</v>
          </cell>
          <cell r="F799">
            <v>1972</v>
          </cell>
        </row>
        <row r="800">
          <cell r="A800">
            <v>10547</v>
          </cell>
          <cell r="B800">
            <v>32</v>
          </cell>
          <cell r="C800">
            <v>32</v>
          </cell>
          <cell r="D800">
            <v>24</v>
          </cell>
          <cell r="E800">
            <v>0.15000000596046448</v>
          </cell>
          <cell r="F800">
            <v>767.84999999403954</v>
          </cell>
        </row>
        <row r="801">
          <cell r="A801">
            <v>10547</v>
          </cell>
          <cell r="B801">
            <v>36</v>
          </cell>
          <cell r="C801">
            <v>19</v>
          </cell>
          <cell r="D801">
            <v>60</v>
          </cell>
          <cell r="E801">
            <v>0</v>
          </cell>
          <cell r="F801">
            <v>1140</v>
          </cell>
        </row>
        <row r="802">
          <cell r="A802">
            <v>10548</v>
          </cell>
          <cell r="B802">
            <v>34</v>
          </cell>
          <cell r="C802">
            <v>14</v>
          </cell>
          <cell r="D802">
            <v>10</v>
          </cell>
          <cell r="E802">
            <v>0.25</v>
          </cell>
          <cell r="F802">
            <v>139.75</v>
          </cell>
        </row>
        <row r="803">
          <cell r="A803">
            <v>10548</v>
          </cell>
          <cell r="B803">
            <v>41</v>
          </cell>
          <cell r="C803">
            <v>9.65</v>
          </cell>
          <cell r="D803">
            <v>14</v>
          </cell>
          <cell r="E803">
            <v>0</v>
          </cell>
          <cell r="F803">
            <v>135.1</v>
          </cell>
        </row>
        <row r="804">
          <cell r="A804">
            <v>10549</v>
          </cell>
          <cell r="B804">
            <v>31</v>
          </cell>
          <cell r="C804">
            <v>12.5</v>
          </cell>
          <cell r="D804">
            <v>55</v>
          </cell>
          <cell r="E804">
            <v>0.15000000596046448</v>
          </cell>
          <cell r="F804">
            <v>687.34999999403954</v>
          </cell>
        </row>
        <row r="805">
          <cell r="A805">
            <v>10549</v>
          </cell>
          <cell r="B805">
            <v>45</v>
          </cell>
          <cell r="C805">
            <v>9.5</v>
          </cell>
          <cell r="D805">
            <v>100</v>
          </cell>
          <cell r="E805">
            <v>0.15000000596046448</v>
          </cell>
          <cell r="F805">
            <v>949.84999999403954</v>
          </cell>
        </row>
        <row r="806">
          <cell r="A806">
            <v>10549</v>
          </cell>
          <cell r="B806">
            <v>51</v>
          </cell>
          <cell r="C806">
            <v>53</v>
          </cell>
          <cell r="D806">
            <v>48</v>
          </cell>
          <cell r="E806">
            <v>0.15000000596046448</v>
          </cell>
          <cell r="F806">
            <v>2543.8499999940395</v>
          </cell>
        </row>
        <row r="807">
          <cell r="A807">
            <v>10550</v>
          </cell>
          <cell r="B807">
            <v>17</v>
          </cell>
          <cell r="C807">
            <v>39</v>
          </cell>
          <cell r="D807">
            <v>8</v>
          </cell>
          <cell r="E807">
            <v>0.10000000149011612</v>
          </cell>
          <cell r="F807">
            <v>311.89999999850988</v>
          </cell>
        </row>
        <row r="808">
          <cell r="A808">
            <v>10550</v>
          </cell>
          <cell r="B808">
            <v>19</v>
          </cell>
          <cell r="C808">
            <v>9.1999999999999993</v>
          </cell>
          <cell r="D808">
            <v>10</v>
          </cell>
          <cell r="E808">
            <v>0</v>
          </cell>
          <cell r="F808">
            <v>92</v>
          </cell>
        </row>
        <row r="809">
          <cell r="A809">
            <v>10550</v>
          </cell>
          <cell r="B809">
            <v>21</v>
          </cell>
          <cell r="C809">
            <v>10</v>
          </cell>
          <cell r="D809">
            <v>6</v>
          </cell>
          <cell r="E809">
            <v>0.10000000149011612</v>
          </cell>
          <cell r="F809">
            <v>59.899999998509884</v>
          </cell>
        </row>
        <row r="810">
          <cell r="A810">
            <v>10550</v>
          </cell>
          <cell r="B810">
            <v>61</v>
          </cell>
          <cell r="C810">
            <v>28.5</v>
          </cell>
          <cell r="D810">
            <v>10</v>
          </cell>
          <cell r="E810">
            <v>0.10000000149011612</v>
          </cell>
          <cell r="F810">
            <v>284.89999999850988</v>
          </cell>
        </row>
        <row r="811">
          <cell r="A811">
            <v>10551</v>
          </cell>
          <cell r="B811">
            <v>16</v>
          </cell>
          <cell r="C811">
            <v>17.45</v>
          </cell>
          <cell r="D811">
            <v>40</v>
          </cell>
          <cell r="E811">
            <v>0.15000000596046448</v>
          </cell>
          <cell r="F811">
            <v>697.84999999403954</v>
          </cell>
        </row>
        <row r="812">
          <cell r="A812">
            <v>10551</v>
          </cell>
          <cell r="B812">
            <v>35</v>
          </cell>
          <cell r="C812">
            <v>18</v>
          </cell>
          <cell r="D812">
            <v>20</v>
          </cell>
          <cell r="E812">
            <v>0.15000000596046448</v>
          </cell>
          <cell r="F812">
            <v>359.84999999403954</v>
          </cell>
        </row>
        <row r="813">
          <cell r="A813">
            <v>10551</v>
          </cell>
          <cell r="B813">
            <v>44</v>
          </cell>
          <cell r="C813">
            <v>19.45</v>
          </cell>
          <cell r="D813">
            <v>40</v>
          </cell>
          <cell r="E813">
            <v>0</v>
          </cell>
          <cell r="F813">
            <v>778</v>
          </cell>
        </row>
        <row r="814">
          <cell r="A814">
            <v>10552</v>
          </cell>
          <cell r="B814">
            <v>69</v>
          </cell>
          <cell r="C814">
            <v>36</v>
          </cell>
          <cell r="D814">
            <v>18</v>
          </cell>
          <cell r="E814">
            <v>0</v>
          </cell>
          <cell r="F814">
            <v>648</v>
          </cell>
        </row>
        <row r="815">
          <cell r="A815">
            <v>10552</v>
          </cell>
          <cell r="B815">
            <v>75</v>
          </cell>
          <cell r="C815">
            <v>7.75</v>
          </cell>
          <cell r="D815">
            <v>30</v>
          </cell>
          <cell r="E815">
            <v>0</v>
          </cell>
          <cell r="F815">
            <v>232.5</v>
          </cell>
        </row>
        <row r="816">
          <cell r="A816">
            <v>10553</v>
          </cell>
          <cell r="B816">
            <v>11</v>
          </cell>
          <cell r="C816">
            <v>21</v>
          </cell>
          <cell r="D816">
            <v>15</v>
          </cell>
          <cell r="E816">
            <v>0</v>
          </cell>
          <cell r="F816">
            <v>315</v>
          </cell>
        </row>
        <row r="817">
          <cell r="A817">
            <v>10553</v>
          </cell>
          <cell r="B817">
            <v>16</v>
          </cell>
          <cell r="C817">
            <v>17.45</v>
          </cell>
          <cell r="D817">
            <v>14</v>
          </cell>
          <cell r="E817">
            <v>0</v>
          </cell>
          <cell r="F817">
            <v>244.29999999999998</v>
          </cell>
        </row>
        <row r="818">
          <cell r="A818">
            <v>10553</v>
          </cell>
          <cell r="B818">
            <v>22</v>
          </cell>
          <cell r="C818">
            <v>21</v>
          </cell>
          <cell r="D818">
            <v>24</v>
          </cell>
          <cell r="E818">
            <v>0</v>
          </cell>
          <cell r="F818">
            <v>504</v>
          </cell>
        </row>
        <row r="819">
          <cell r="A819">
            <v>10553</v>
          </cell>
          <cell r="B819">
            <v>31</v>
          </cell>
          <cell r="C819">
            <v>12.5</v>
          </cell>
          <cell r="D819">
            <v>30</v>
          </cell>
          <cell r="E819">
            <v>0</v>
          </cell>
          <cell r="F819">
            <v>375</v>
          </cell>
        </row>
        <row r="820">
          <cell r="A820">
            <v>10553</v>
          </cell>
          <cell r="B820">
            <v>35</v>
          </cell>
          <cell r="C820">
            <v>18</v>
          </cell>
          <cell r="D820">
            <v>6</v>
          </cell>
          <cell r="E820">
            <v>0</v>
          </cell>
          <cell r="F820">
            <v>108</v>
          </cell>
        </row>
        <row r="821">
          <cell r="A821">
            <v>10554</v>
          </cell>
          <cell r="B821">
            <v>16</v>
          </cell>
          <cell r="C821">
            <v>17.45</v>
          </cell>
          <cell r="D821">
            <v>30</v>
          </cell>
          <cell r="E821">
            <v>5.000000074505806E-2</v>
          </cell>
          <cell r="F821">
            <v>523.44999999925494</v>
          </cell>
        </row>
        <row r="822">
          <cell r="A822">
            <v>10554</v>
          </cell>
          <cell r="B822">
            <v>23</v>
          </cell>
          <cell r="C822">
            <v>9</v>
          </cell>
          <cell r="D822">
            <v>20</v>
          </cell>
          <cell r="E822">
            <v>5.000000074505806E-2</v>
          </cell>
          <cell r="F822">
            <v>179.94999999925494</v>
          </cell>
        </row>
        <row r="823">
          <cell r="A823">
            <v>10554</v>
          </cell>
          <cell r="B823">
            <v>62</v>
          </cell>
          <cell r="C823">
            <v>49.3</v>
          </cell>
          <cell r="D823">
            <v>20</v>
          </cell>
          <cell r="E823">
            <v>5.000000074505806E-2</v>
          </cell>
          <cell r="F823">
            <v>985.94999999925494</v>
          </cell>
        </row>
        <row r="824">
          <cell r="A824">
            <v>10554</v>
          </cell>
          <cell r="B824">
            <v>77</v>
          </cell>
          <cell r="C824">
            <v>13</v>
          </cell>
          <cell r="D824">
            <v>10</v>
          </cell>
          <cell r="E824">
            <v>5.000000074505806E-2</v>
          </cell>
          <cell r="F824">
            <v>129.94999999925494</v>
          </cell>
        </row>
        <row r="825">
          <cell r="A825">
            <v>10555</v>
          </cell>
          <cell r="B825">
            <v>14</v>
          </cell>
          <cell r="C825">
            <v>23.25</v>
          </cell>
          <cell r="D825">
            <v>30</v>
          </cell>
          <cell r="E825">
            <v>0.20000000298023224</v>
          </cell>
          <cell r="F825">
            <v>697.29999999701977</v>
          </cell>
        </row>
        <row r="826">
          <cell r="A826">
            <v>10555</v>
          </cell>
          <cell r="B826">
            <v>19</v>
          </cell>
          <cell r="C826">
            <v>9.1999999999999993</v>
          </cell>
          <cell r="D826">
            <v>35</v>
          </cell>
          <cell r="E826">
            <v>0.20000000298023224</v>
          </cell>
          <cell r="F826">
            <v>321.79999999701977</v>
          </cell>
        </row>
        <row r="827">
          <cell r="A827">
            <v>10555</v>
          </cell>
          <cell r="B827">
            <v>24</v>
          </cell>
          <cell r="C827">
            <v>4.5</v>
          </cell>
          <cell r="D827">
            <v>18</v>
          </cell>
          <cell r="E827">
            <v>0.20000000298023224</v>
          </cell>
          <cell r="F827">
            <v>80.799999997019768</v>
          </cell>
        </row>
        <row r="828">
          <cell r="A828">
            <v>10555</v>
          </cell>
          <cell r="B828">
            <v>51</v>
          </cell>
          <cell r="C828">
            <v>53</v>
          </cell>
          <cell r="D828">
            <v>20</v>
          </cell>
          <cell r="E828">
            <v>0.20000000298023224</v>
          </cell>
          <cell r="F828">
            <v>1059.7999999970198</v>
          </cell>
        </row>
        <row r="829">
          <cell r="A829">
            <v>10555</v>
          </cell>
          <cell r="B829">
            <v>56</v>
          </cell>
          <cell r="C829">
            <v>38</v>
          </cell>
          <cell r="D829">
            <v>40</v>
          </cell>
          <cell r="E829">
            <v>0.20000000298023224</v>
          </cell>
          <cell r="F829">
            <v>1519.7999999970198</v>
          </cell>
        </row>
        <row r="830">
          <cell r="A830">
            <v>10556</v>
          </cell>
          <cell r="B830">
            <v>72</v>
          </cell>
          <cell r="C830">
            <v>34.799999999999997</v>
          </cell>
          <cell r="D830">
            <v>24</v>
          </cell>
          <cell r="E830">
            <v>0</v>
          </cell>
          <cell r="F830">
            <v>835.19999999999993</v>
          </cell>
        </row>
        <row r="831">
          <cell r="A831">
            <v>10557</v>
          </cell>
          <cell r="B831">
            <v>64</v>
          </cell>
          <cell r="C831">
            <v>33.25</v>
          </cell>
          <cell r="D831">
            <v>30</v>
          </cell>
          <cell r="E831">
            <v>0</v>
          </cell>
          <cell r="F831">
            <v>997.5</v>
          </cell>
        </row>
        <row r="832">
          <cell r="A832">
            <v>10557</v>
          </cell>
          <cell r="B832">
            <v>75</v>
          </cell>
          <cell r="C832">
            <v>7.75</v>
          </cell>
          <cell r="D832">
            <v>20</v>
          </cell>
          <cell r="E832">
            <v>0</v>
          </cell>
          <cell r="F832">
            <v>155</v>
          </cell>
        </row>
        <row r="833">
          <cell r="A833">
            <v>10558</v>
          </cell>
          <cell r="B833">
            <v>47</v>
          </cell>
          <cell r="C833">
            <v>9.5</v>
          </cell>
          <cell r="D833">
            <v>25</v>
          </cell>
          <cell r="E833">
            <v>0</v>
          </cell>
          <cell r="F833">
            <v>237.5</v>
          </cell>
        </row>
        <row r="834">
          <cell r="A834">
            <v>10558</v>
          </cell>
          <cell r="B834">
            <v>51</v>
          </cell>
          <cell r="C834">
            <v>53</v>
          </cell>
          <cell r="D834">
            <v>20</v>
          </cell>
          <cell r="E834">
            <v>0</v>
          </cell>
          <cell r="F834">
            <v>1060</v>
          </cell>
        </row>
        <row r="835">
          <cell r="A835">
            <v>10558</v>
          </cell>
          <cell r="B835">
            <v>52</v>
          </cell>
          <cell r="C835">
            <v>7</v>
          </cell>
          <cell r="D835">
            <v>30</v>
          </cell>
          <cell r="E835">
            <v>0</v>
          </cell>
          <cell r="F835">
            <v>210</v>
          </cell>
        </row>
        <row r="836">
          <cell r="A836">
            <v>10558</v>
          </cell>
          <cell r="B836">
            <v>53</v>
          </cell>
          <cell r="C836">
            <v>32.799999999999997</v>
          </cell>
          <cell r="D836">
            <v>18</v>
          </cell>
          <cell r="E836">
            <v>0</v>
          </cell>
          <cell r="F836">
            <v>590.4</v>
          </cell>
        </row>
        <row r="837">
          <cell r="A837">
            <v>10558</v>
          </cell>
          <cell r="B837">
            <v>73</v>
          </cell>
          <cell r="C837">
            <v>15</v>
          </cell>
          <cell r="D837">
            <v>3</v>
          </cell>
          <cell r="E837">
            <v>0</v>
          </cell>
          <cell r="F837">
            <v>45</v>
          </cell>
        </row>
        <row r="838">
          <cell r="A838">
            <v>10559</v>
          </cell>
          <cell r="B838">
            <v>41</v>
          </cell>
          <cell r="C838">
            <v>9.65</v>
          </cell>
          <cell r="D838">
            <v>12</v>
          </cell>
          <cell r="E838">
            <v>5.000000074505806E-2</v>
          </cell>
          <cell r="F838">
            <v>115.74999999925495</v>
          </cell>
        </row>
        <row r="839">
          <cell r="A839">
            <v>10559</v>
          </cell>
          <cell r="B839">
            <v>55</v>
          </cell>
          <cell r="C839">
            <v>24</v>
          </cell>
          <cell r="D839">
            <v>18</v>
          </cell>
          <cell r="E839">
            <v>5.000000074505806E-2</v>
          </cell>
          <cell r="F839">
            <v>431.94999999925494</v>
          </cell>
        </row>
        <row r="840">
          <cell r="A840">
            <v>10560</v>
          </cell>
          <cell r="B840">
            <v>30</v>
          </cell>
          <cell r="C840">
            <v>25.89</v>
          </cell>
          <cell r="D840">
            <v>20</v>
          </cell>
          <cell r="E840">
            <v>0</v>
          </cell>
          <cell r="F840">
            <v>517.79999999999995</v>
          </cell>
        </row>
        <row r="841">
          <cell r="A841">
            <v>10560</v>
          </cell>
          <cell r="B841">
            <v>62</v>
          </cell>
          <cell r="C841">
            <v>49.3</v>
          </cell>
          <cell r="D841">
            <v>15</v>
          </cell>
          <cell r="E841">
            <v>0.25</v>
          </cell>
          <cell r="F841">
            <v>739.25</v>
          </cell>
        </row>
        <row r="842">
          <cell r="A842">
            <v>10561</v>
          </cell>
          <cell r="B842">
            <v>44</v>
          </cell>
          <cell r="C842">
            <v>19.45</v>
          </cell>
          <cell r="D842">
            <v>10</v>
          </cell>
          <cell r="E842">
            <v>0</v>
          </cell>
          <cell r="F842">
            <v>194.5</v>
          </cell>
        </row>
        <row r="843">
          <cell r="A843">
            <v>10561</v>
          </cell>
          <cell r="B843">
            <v>51</v>
          </cell>
          <cell r="C843">
            <v>53</v>
          </cell>
          <cell r="D843">
            <v>50</v>
          </cell>
          <cell r="E843">
            <v>0</v>
          </cell>
          <cell r="F843">
            <v>2650</v>
          </cell>
        </row>
        <row r="844">
          <cell r="A844">
            <v>10562</v>
          </cell>
          <cell r="B844">
            <v>33</v>
          </cell>
          <cell r="C844">
            <v>2.5</v>
          </cell>
          <cell r="D844">
            <v>20</v>
          </cell>
          <cell r="E844">
            <v>0.10000000149011612</v>
          </cell>
          <cell r="F844">
            <v>49.899999998509884</v>
          </cell>
        </row>
        <row r="845">
          <cell r="A845">
            <v>10562</v>
          </cell>
          <cell r="B845">
            <v>62</v>
          </cell>
          <cell r="C845">
            <v>49.3</v>
          </cell>
          <cell r="D845">
            <v>10</v>
          </cell>
          <cell r="E845">
            <v>0.10000000149011612</v>
          </cell>
          <cell r="F845">
            <v>492.89999999850988</v>
          </cell>
        </row>
        <row r="846">
          <cell r="A846">
            <v>10563</v>
          </cell>
          <cell r="B846">
            <v>36</v>
          </cell>
          <cell r="C846">
            <v>19</v>
          </cell>
          <cell r="D846">
            <v>25</v>
          </cell>
          <cell r="E846">
            <v>0</v>
          </cell>
          <cell r="F846">
            <v>475</v>
          </cell>
        </row>
        <row r="847">
          <cell r="A847">
            <v>10563</v>
          </cell>
          <cell r="B847">
            <v>52</v>
          </cell>
          <cell r="C847">
            <v>7</v>
          </cell>
          <cell r="D847">
            <v>70</v>
          </cell>
          <cell r="E847">
            <v>0</v>
          </cell>
          <cell r="F847">
            <v>490</v>
          </cell>
        </row>
        <row r="848">
          <cell r="A848">
            <v>10564</v>
          </cell>
          <cell r="B848">
            <v>17</v>
          </cell>
          <cell r="C848">
            <v>39</v>
          </cell>
          <cell r="D848">
            <v>16</v>
          </cell>
          <cell r="E848">
            <v>5.000000074505806E-2</v>
          </cell>
          <cell r="F848">
            <v>623.94999999925494</v>
          </cell>
        </row>
        <row r="849">
          <cell r="A849">
            <v>10564</v>
          </cell>
          <cell r="B849">
            <v>31</v>
          </cell>
          <cell r="C849">
            <v>12.5</v>
          </cell>
          <cell r="D849">
            <v>6</v>
          </cell>
          <cell r="E849">
            <v>5.000000074505806E-2</v>
          </cell>
          <cell r="F849">
            <v>74.949999999254942</v>
          </cell>
        </row>
        <row r="850">
          <cell r="A850">
            <v>10564</v>
          </cell>
          <cell r="B850">
            <v>55</v>
          </cell>
          <cell r="C850">
            <v>24</v>
          </cell>
          <cell r="D850">
            <v>25</v>
          </cell>
          <cell r="E850">
            <v>5.000000074505806E-2</v>
          </cell>
          <cell r="F850">
            <v>599.94999999925494</v>
          </cell>
        </row>
        <row r="851">
          <cell r="A851">
            <v>10565</v>
          </cell>
          <cell r="B851">
            <v>24</v>
          </cell>
          <cell r="C851">
            <v>4.5</v>
          </cell>
          <cell r="D851">
            <v>25</v>
          </cell>
          <cell r="E851">
            <v>0.10000000149011612</v>
          </cell>
          <cell r="F851">
            <v>112.39999999850988</v>
          </cell>
        </row>
        <row r="852">
          <cell r="A852">
            <v>10565</v>
          </cell>
          <cell r="B852">
            <v>64</v>
          </cell>
          <cell r="C852">
            <v>33.25</v>
          </cell>
          <cell r="D852">
            <v>18</v>
          </cell>
          <cell r="E852">
            <v>0.10000000149011612</v>
          </cell>
          <cell r="F852">
            <v>598.39999999850988</v>
          </cell>
        </row>
        <row r="853">
          <cell r="A853">
            <v>10566</v>
          </cell>
          <cell r="B853">
            <v>11</v>
          </cell>
          <cell r="C853">
            <v>21</v>
          </cell>
          <cell r="D853">
            <v>35</v>
          </cell>
          <cell r="E853">
            <v>0.15000000596046448</v>
          </cell>
          <cell r="F853">
            <v>734.84999999403954</v>
          </cell>
        </row>
        <row r="854">
          <cell r="A854">
            <v>10566</v>
          </cell>
          <cell r="B854">
            <v>18</v>
          </cell>
          <cell r="C854">
            <v>62.5</v>
          </cell>
          <cell r="D854">
            <v>18</v>
          </cell>
          <cell r="E854">
            <v>0.15000000596046448</v>
          </cell>
          <cell r="F854">
            <v>1124.8499999940395</v>
          </cell>
        </row>
        <row r="855">
          <cell r="A855">
            <v>10566</v>
          </cell>
          <cell r="B855">
            <v>76</v>
          </cell>
          <cell r="C855">
            <v>18</v>
          </cell>
          <cell r="D855">
            <v>10</v>
          </cell>
          <cell r="E855">
            <v>0</v>
          </cell>
          <cell r="F855">
            <v>180</v>
          </cell>
        </row>
        <row r="856">
          <cell r="A856">
            <v>10567</v>
          </cell>
          <cell r="B856">
            <v>31</v>
          </cell>
          <cell r="C856">
            <v>12.5</v>
          </cell>
          <cell r="D856">
            <v>60</v>
          </cell>
          <cell r="E856">
            <v>0.20000000298023224</v>
          </cell>
          <cell r="F856">
            <v>749.79999999701977</v>
          </cell>
        </row>
        <row r="857">
          <cell r="A857">
            <v>10567</v>
          </cell>
          <cell r="B857">
            <v>51</v>
          </cell>
          <cell r="C857">
            <v>53</v>
          </cell>
          <cell r="D857">
            <v>3</v>
          </cell>
          <cell r="E857">
            <v>0</v>
          </cell>
          <cell r="F857">
            <v>159</v>
          </cell>
        </row>
        <row r="858">
          <cell r="A858">
            <v>10567</v>
          </cell>
          <cell r="B858">
            <v>59</v>
          </cell>
          <cell r="C858">
            <v>55</v>
          </cell>
          <cell r="D858">
            <v>40</v>
          </cell>
          <cell r="E858">
            <v>0.20000000298023224</v>
          </cell>
          <cell r="F858">
            <v>2199.7999999970198</v>
          </cell>
        </row>
        <row r="859">
          <cell r="A859">
            <v>10568</v>
          </cell>
          <cell r="B859">
            <v>10</v>
          </cell>
          <cell r="C859">
            <v>31</v>
          </cell>
          <cell r="D859">
            <v>5</v>
          </cell>
          <cell r="E859">
            <v>0</v>
          </cell>
          <cell r="F859">
            <v>155</v>
          </cell>
        </row>
        <row r="860">
          <cell r="A860">
            <v>10569</v>
          </cell>
          <cell r="B860">
            <v>31</v>
          </cell>
          <cell r="C860">
            <v>12.5</v>
          </cell>
          <cell r="D860">
            <v>35</v>
          </cell>
          <cell r="E860">
            <v>0.20000000298023224</v>
          </cell>
          <cell r="F860">
            <v>437.29999999701977</v>
          </cell>
        </row>
        <row r="861">
          <cell r="A861">
            <v>10569</v>
          </cell>
          <cell r="B861">
            <v>76</v>
          </cell>
          <cell r="C861">
            <v>18</v>
          </cell>
          <cell r="D861">
            <v>30</v>
          </cell>
          <cell r="E861">
            <v>0</v>
          </cell>
          <cell r="F861">
            <v>540</v>
          </cell>
        </row>
        <row r="862">
          <cell r="A862">
            <v>10570</v>
          </cell>
          <cell r="B862">
            <v>11</v>
          </cell>
          <cell r="C862">
            <v>21</v>
          </cell>
          <cell r="D862">
            <v>15</v>
          </cell>
          <cell r="E862">
            <v>5.000000074505806E-2</v>
          </cell>
          <cell r="F862">
            <v>314.94999999925494</v>
          </cell>
        </row>
        <row r="863">
          <cell r="A863">
            <v>10570</v>
          </cell>
          <cell r="B863">
            <v>56</v>
          </cell>
          <cell r="C863">
            <v>38</v>
          </cell>
          <cell r="D863">
            <v>60</v>
          </cell>
          <cell r="E863">
            <v>5.000000074505806E-2</v>
          </cell>
          <cell r="F863">
            <v>2279.9499999992549</v>
          </cell>
        </row>
        <row r="864">
          <cell r="A864">
            <v>10571</v>
          </cell>
          <cell r="B864">
            <v>14</v>
          </cell>
          <cell r="C864">
            <v>23.25</v>
          </cell>
          <cell r="D864">
            <v>11</v>
          </cell>
          <cell r="E864">
            <v>0.15000000596046448</v>
          </cell>
          <cell r="F864">
            <v>255.59999999403954</v>
          </cell>
        </row>
        <row r="865">
          <cell r="A865">
            <v>10571</v>
          </cell>
          <cell r="B865">
            <v>42</v>
          </cell>
          <cell r="C865">
            <v>14</v>
          </cell>
          <cell r="D865">
            <v>28</v>
          </cell>
          <cell r="E865">
            <v>0.15000000596046448</v>
          </cell>
          <cell r="F865">
            <v>391.84999999403954</v>
          </cell>
        </row>
        <row r="866">
          <cell r="A866">
            <v>10572</v>
          </cell>
          <cell r="B866">
            <v>16</v>
          </cell>
          <cell r="C866">
            <v>17.45</v>
          </cell>
          <cell r="D866">
            <v>12</v>
          </cell>
          <cell r="E866">
            <v>0.10000000149011612</v>
          </cell>
          <cell r="F866">
            <v>209.29999999850986</v>
          </cell>
        </row>
        <row r="867">
          <cell r="A867">
            <v>10572</v>
          </cell>
          <cell r="B867">
            <v>32</v>
          </cell>
          <cell r="C867">
            <v>32</v>
          </cell>
          <cell r="D867">
            <v>10</v>
          </cell>
          <cell r="E867">
            <v>0.10000000149011612</v>
          </cell>
          <cell r="F867">
            <v>319.89999999850988</v>
          </cell>
        </row>
        <row r="868">
          <cell r="A868">
            <v>10572</v>
          </cell>
          <cell r="B868">
            <v>40</v>
          </cell>
          <cell r="C868">
            <v>18.399999999999999</v>
          </cell>
          <cell r="D868">
            <v>50</v>
          </cell>
          <cell r="E868">
            <v>0</v>
          </cell>
          <cell r="F868">
            <v>919.99999999999989</v>
          </cell>
        </row>
        <row r="869">
          <cell r="A869">
            <v>10572</v>
          </cell>
          <cell r="B869">
            <v>75</v>
          </cell>
          <cell r="C869">
            <v>7.75</v>
          </cell>
          <cell r="D869">
            <v>15</v>
          </cell>
          <cell r="E869">
            <v>0.10000000149011612</v>
          </cell>
          <cell r="F869">
            <v>116.14999999850988</v>
          </cell>
        </row>
        <row r="870">
          <cell r="A870">
            <v>10573</v>
          </cell>
          <cell r="B870">
            <v>17</v>
          </cell>
          <cell r="C870">
            <v>39</v>
          </cell>
          <cell r="D870">
            <v>18</v>
          </cell>
          <cell r="E870">
            <v>0</v>
          </cell>
          <cell r="F870">
            <v>702</v>
          </cell>
        </row>
        <row r="871">
          <cell r="A871">
            <v>10573</v>
          </cell>
          <cell r="B871">
            <v>34</v>
          </cell>
          <cell r="C871">
            <v>14</v>
          </cell>
          <cell r="D871">
            <v>40</v>
          </cell>
          <cell r="E871">
            <v>0</v>
          </cell>
          <cell r="F871">
            <v>560</v>
          </cell>
        </row>
        <row r="872">
          <cell r="A872">
            <v>10573</v>
          </cell>
          <cell r="B872">
            <v>53</v>
          </cell>
          <cell r="C872">
            <v>32.799999999999997</v>
          </cell>
          <cell r="D872">
            <v>25</v>
          </cell>
          <cell r="E872">
            <v>0</v>
          </cell>
          <cell r="F872">
            <v>819.99999999999989</v>
          </cell>
        </row>
        <row r="873">
          <cell r="A873">
            <v>10574</v>
          </cell>
          <cell r="B873">
            <v>33</v>
          </cell>
          <cell r="C873">
            <v>2.5</v>
          </cell>
          <cell r="D873">
            <v>14</v>
          </cell>
          <cell r="E873">
            <v>0</v>
          </cell>
          <cell r="F873">
            <v>35</v>
          </cell>
        </row>
        <row r="874">
          <cell r="A874">
            <v>10574</v>
          </cell>
          <cell r="B874">
            <v>40</v>
          </cell>
          <cell r="C874">
            <v>18.399999999999999</v>
          </cell>
          <cell r="D874">
            <v>2</v>
          </cell>
          <cell r="E874">
            <v>0</v>
          </cell>
          <cell r="F874">
            <v>36.799999999999997</v>
          </cell>
        </row>
        <row r="875">
          <cell r="A875">
            <v>10574</v>
          </cell>
          <cell r="B875">
            <v>62</v>
          </cell>
          <cell r="C875">
            <v>49.3</v>
          </cell>
          <cell r="D875">
            <v>10</v>
          </cell>
          <cell r="E875">
            <v>0</v>
          </cell>
          <cell r="F875">
            <v>493</v>
          </cell>
        </row>
        <row r="876">
          <cell r="A876">
            <v>10574</v>
          </cell>
          <cell r="B876">
            <v>64</v>
          </cell>
          <cell r="C876">
            <v>33.25</v>
          </cell>
          <cell r="D876">
            <v>6</v>
          </cell>
          <cell r="E876">
            <v>0</v>
          </cell>
          <cell r="F876">
            <v>199.5</v>
          </cell>
        </row>
        <row r="877">
          <cell r="A877">
            <v>10575</v>
          </cell>
          <cell r="B877">
            <v>59</v>
          </cell>
          <cell r="C877">
            <v>55</v>
          </cell>
          <cell r="D877">
            <v>12</v>
          </cell>
          <cell r="E877">
            <v>0</v>
          </cell>
          <cell r="F877">
            <v>660</v>
          </cell>
        </row>
        <row r="878">
          <cell r="A878">
            <v>10575</v>
          </cell>
          <cell r="B878">
            <v>63</v>
          </cell>
          <cell r="C878">
            <v>43.9</v>
          </cell>
          <cell r="D878">
            <v>6</v>
          </cell>
          <cell r="E878">
            <v>0</v>
          </cell>
          <cell r="F878">
            <v>263.39999999999998</v>
          </cell>
        </row>
        <row r="879">
          <cell r="A879">
            <v>10575</v>
          </cell>
          <cell r="B879">
            <v>72</v>
          </cell>
          <cell r="C879">
            <v>34.799999999999997</v>
          </cell>
          <cell r="D879">
            <v>30</v>
          </cell>
          <cell r="E879">
            <v>0</v>
          </cell>
          <cell r="F879">
            <v>1044</v>
          </cell>
        </row>
        <row r="880">
          <cell r="A880">
            <v>10575</v>
          </cell>
          <cell r="B880">
            <v>76</v>
          </cell>
          <cell r="C880">
            <v>18</v>
          </cell>
          <cell r="D880">
            <v>10</v>
          </cell>
          <cell r="E880">
            <v>0</v>
          </cell>
          <cell r="F880">
            <v>180</v>
          </cell>
        </row>
        <row r="881">
          <cell r="A881">
            <v>10576</v>
          </cell>
          <cell r="B881">
            <v>1</v>
          </cell>
          <cell r="C881">
            <v>18</v>
          </cell>
          <cell r="D881">
            <v>10</v>
          </cell>
          <cell r="E881">
            <v>0</v>
          </cell>
          <cell r="F881">
            <v>180</v>
          </cell>
        </row>
        <row r="882">
          <cell r="A882">
            <v>10576</v>
          </cell>
          <cell r="B882">
            <v>31</v>
          </cell>
          <cell r="C882">
            <v>12.5</v>
          </cell>
          <cell r="D882">
            <v>20</v>
          </cell>
          <cell r="E882">
            <v>0</v>
          </cell>
          <cell r="F882">
            <v>250</v>
          </cell>
        </row>
        <row r="883">
          <cell r="A883">
            <v>10576</v>
          </cell>
          <cell r="B883">
            <v>44</v>
          </cell>
          <cell r="C883">
            <v>19.45</v>
          </cell>
          <cell r="D883">
            <v>21</v>
          </cell>
          <cell r="E883">
            <v>0</v>
          </cell>
          <cell r="F883">
            <v>408.45</v>
          </cell>
        </row>
        <row r="884">
          <cell r="A884">
            <v>10577</v>
          </cell>
          <cell r="B884">
            <v>39</v>
          </cell>
          <cell r="C884">
            <v>18</v>
          </cell>
          <cell r="D884">
            <v>10</v>
          </cell>
          <cell r="E884">
            <v>0</v>
          </cell>
          <cell r="F884">
            <v>180</v>
          </cell>
        </row>
        <row r="885">
          <cell r="A885">
            <v>10577</v>
          </cell>
          <cell r="B885">
            <v>75</v>
          </cell>
          <cell r="C885">
            <v>7.75</v>
          </cell>
          <cell r="D885">
            <v>20</v>
          </cell>
          <cell r="E885">
            <v>0</v>
          </cell>
          <cell r="F885">
            <v>155</v>
          </cell>
        </row>
        <row r="886">
          <cell r="A886">
            <v>10577</v>
          </cell>
          <cell r="B886">
            <v>77</v>
          </cell>
          <cell r="C886">
            <v>13</v>
          </cell>
          <cell r="D886">
            <v>18</v>
          </cell>
          <cell r="E886">
            <v>0</v>
          </cell>
          <cell r="F886">
            <v>234</v>
          </cell>
        </row>
        <row r="887">
          <cell r="A887">
            <v>10578</v>
          </cell>
          <cell r="B887">
            <v>35</v>
          </cell>
          <cell r="C887">
            <v>18</v>
          </cell>
          <cell r="D887">
            <v>20</v>
          </cell>
          <cell r="E887">
            <v>0</v>
          </cell>
          <cell r="F887">
            <v>360</v>
          </cell>
        </row>
        <row r="888">
          <cell r="A888">
            <v>10578</v>
          </cell>
          <cell r="B888">
            <v>57</v>
          </cell>
          <cell r="C888">
            <v>19.5</v>
          </cell>
          <cell r="D888">
            <v>6</v>
          </cell>
          <cell r="E888">
            <v>0</v>
          </cell>
          <cell r="F888">
            <v>117</v>
          </cell>
        </row>
        <row r="889">
          <cell r="A889">
            <v>10579</v>
          </cell>
          <cell r="B889">
            <v>15</v>
          </cell>
          <cell r="C889">
            <v>15.5</v>
          </cell>
          <cell r="D889">
            <v>10</v>
          </cell>
          <cell r="E889">
            <v>0</v>
          </cell>
          <cell r="F889">
            <v>155</v>
          </cell>
        </row>
        <row r="890">
          <cell r="A890">
            <v>10579</v>
          </cell>
          <cell r="B890">
            <v>75</v>
          </cell>
          <cell r="C890">
            <v>7.75</v>
          </cell>
          <cell r="D890">
            <v>21</v>
          </cell>
          <cell r="E890">
            <v>0</v>
          </cell>
          <cell r="F890">
            <v>162.75</v>
          </cell>
        </row>
        <row r="891">
          <cell r="A891">
            <v>10580</v>
          </cell>
          <cell r="B891">
            <v>14</v>
          </cell>
          <cell r="C891">
            <v>23.25</v>
          </cell>
          <cell r="D891">
            <v>15</v>
          </cell>
          <cell r="E891">
            <v>5.000000074505806E-2</v>
          </cell>
          <cell r="F891">
            <v>348.69999999925494</v>
          </cell>
        </row>
        <row r="892">
          <cell r="A892">
            <v>10580</v>
          </cell>
          <cell r="B892">
            <v>41</v>
          </cell>
          <cell r="C892">
            <v>9.65</v>
          </cell>
          <cell r="D892">
            <v>9</v>
          </cell>
          <cell r="E892">
            <v>5.000000074505806E-2</v>
          </cell>
          <cell r="F892">
            <v>86.79999999925495</v>
          </cell>
        </row>
        <row r="893">
          <cell r="A893">
            <v>10580</v>
          </cell>
          <cell r="B893">
            <v>65</v>
          </cell>
          <cell r="C893">
            <v>21.05</v>
          </cell>
          <cell r="D893">
            <v>30</v>
          </cell>
          <cell r="E893">
            <v>5.000000074505806E-2</v>
          </cell>
          <cell r="F893">
            <v>631.44999999925494</v>
          </cell>
        </row>
        <row r="894">
          <cell r="A894">
            <v>10581</v>
          </cell>
          <cell r="B894">
            <v>75</v>
          </cell>
          <cell r="C894">
            <v>7.75</v>
          </cell>
          <cell r="D894">
            <v>50</v>
          </cell>
          <cell r="E894">
            <v>0.20000000298023224</v>
          </cell>
          <cell r="F894">
            <v>387.29999999701977</v>
          </cell>
        </row>
        <row r="895">
          <cell r="A895">
            <v>10582</v>
          </cell>
          <cell r="B895">
            <v>57</v>
          </cell>
          <cell r="C895">
            <v>19.5</v>
          </cell>
          <cell r="D895">
            <v>4</v>
          </cell>
          <cell r="E895">
            <v>0</v>
          </cell>
          <cell r="F895">
            <v>78</v>
          </cell>
        </row>
        <row r="896">
          <cell r="A896">
            <v>10582</v>
          </cell>
          <cell r="B896">
            <v>76</v>
          </cell>
          <cell r="C896">
            <v>18</v>
          </cell>
          <cell r="D896">
            <v>14</v>
          </cell>
          <cell r="E896">
            <v>0</v>
          </cell>
          <cell r="F896">
            <v>252</v>
          </cell>
        </row>
        <row r="897">
          <cell r="A897">
            <v>10583</v>
          </cell>
          <cell r="B897">
            <v>29</v>
          </cell>
          <cell r="C897">
            <v>123.79</v>
          </cell>
          <cell r="D897">
            <v>10</v>
          </cell>
          <cell r="E897">
            <v>0</v>
          </cell>
          <cell r="F897">
            <v>1237.9000000000001</v>
          </cell>
        </row>
        <row r="898">
          <cell r="A898">
            <v>10583</v>
          </cell>
          <cell r="B898">
            <v>60</v>
          </cell>
          <cell r="C898">
            <v>34</v>
          </cell>
          <cell r="D898">
            <v>24</v>
          </cell>
          <cell r="E898">
            <v>0.15000000596046448</v>
          </cell>
          <cell r="F898">
            <v>815.84999999403954</v>
          </cell>
        </row>
        <row r="899">
          <cell r="A899">
            <v>10583</v>
          </cell>
          <cell r="B899">
            <v>69</v>
          </cell>
          <cell r="C899">
            <v>36</v>
          </cell>
          <cell r="D899">
            <v>10</v>
          </cell>
          <cell r="E899">
            <v>0.15000000596046448</v>
          </cell>
          <cell r="F899">
            <v>359.84999999403954</v>
          </cell>
        </row>
        <row r="900">
          <cell r="A900">
            <v>10584</v>
          </cell>
          <cell r="B900">
            <v>31</v>
          </cell>
          <cell r="C900">
            <v>12.5</v>
          </cell>
          <cell r="D900">
            <v>50</v>
          </cell>
          <cell r="E900">
            <v>5.000000074505806E-2</v>
          </cell>
          <cell r="F900">
            <v>624.94999999925494</v>
          </cell>
        </row>
        <row r="901">
          <cell r="A901">
            <v>10585</v>
          </cell>
          <cell r="B901">
            <v>47</v>
          </cell>
          <cell r="C901">
            <v>9.5</v>
          </cell>
          <cell r="D901">
            <v>15</v>
          </cell>
          <cell r="E901">
            <v>0</v>
          </cell>
          <cell r="F901">
            <v>142.5</v>
          </cell>
        </row>
        <row r="902">
          <cell r="A902">
            <v>10586</v>
          </cell>
          <cell r="B902">
            <v>52</v>
          </cell>
          <cell r="C902">
            <v>7</v>
          </cell>
          <cell r="D902">
            <v>4</v>
          </cell>
          <cell r="E902">
            <v>0.15000000596046448</v>
          </cell>
          <cell r="F902">
            <v>27.849999994039536</v>
          </cell>
        </row>
        <row r="903">
          <cell r="A903">
            <v>10587</v>
          </cell>
          <cell r="B903">
            <v>26</v>
          </cell>
          <cell r="C903">
            <v>31.23</v>
          </cell>
          <cell r="D903">
            <v>6</v>
          </cell>
          <cell r="E903">
            <v>0</v>
          </cell>
          <cell r="F903">
            <v>187.38</v>
          </cell>
        </row>
        <row r="904">
          <cell r="A904">
            <v>10587</v>
          </cell>
          <cell r="B904">
            <v>35</v>
          </cell>
          <cell r="C904">
            <v>18</v>
          </cell>
          <cell r="D904">
            <v>20</v>
          </cell>
          <cell r="E904">
            <v>0</v>
          </cell>
          <cell r="F904">
            <v>360</v>
          </cell>
        </row>
        <row r="905">
          <cell r="A905">
            <v>10587</v>
          </cell>
          <cell r="B905">
            <v>77</v>
          </cell>
          <cell r="C905">
            <v>13</v>
          </cell>
          <cell r="D905">
            <v>20</v>
          </cell>
          <cell r="E905">
            <v>0</v>
          </cell>
          <cell r="F905">
            <v>260</v>
          </cell>
        </row>
        <row r="906">
          <cell r="A906">
            <v>10588</v>
          </cell>
          <cell r="B906">
            <v>18</v>
          </cell>
          <cell r="C906">
            <v>62.5</v>
          </cell>
          <cell r="D906">
            <v>40</v>
          </cell>
          <cell r="E906">
            <v>0.20000000298023224</v>
          </cell>
          <cell r="F906">
            <v>2499.7999999970198</v>
          </cell>
        </row>
        <row r="907">
          <cell r="A907">
            <v>10588</v>
          </cell>
          <cell r="B907">
            <v>42</v>
          </cell>
          <cell r="C907">
            <v>14</v>
          </cell>
          <cell r="D907">
            <v>100</v>
          </cell>
          <cell r="E907">
            <v>0.20000000298023224</v>
          </cell>
          <cell r="F907">
            <v>1399.7999999970198</v>
          </cell>
        </row>
        <row r="908">
          <cell r="A908">
            <v>10589</v>
          </cell>
          <cell r="B908">
            <v>35</v>
          </cell>
          <cell r="C908">
            <v>18</v>
          </cell>
          <cell r="D908">
            <v>4</v>
          </cell>
          <cell r="E908">
            <v>0</v>
          </cell>
          <cell r="F908">
            <v>72</v>
          </cell>
        </row>
        <row r="909">
          <cell r="A909">
            <v>10590</v>
          </cell>
          <cell r="B909">
            <v>1</v>
          </cell>
          <cell r="C909">
            <v>18</v>
          </cell>
          <cell r="D909">
            <v>20</v>
          </cell>
          <cell r="E909">
            <v>0</v>
          </cell>
          <cell r="F909">
            <v>360</v>
          </cell>
        </row>
        <row r="910">
          <cell r="A910">
            <v>10590</v>
          </cell>
          <cell r="B910">
            <v>77</v>
          </cell>
          <cell r="C910">
            <v>13</v>
          </cell>
          <cell r="D910">
            <v>60</v>
          </cell>
          <cell r="E910">
            <v>5.000000074505806E-2</v>
          </cell>
          <cell r="F910">
            <v>779.94999999925494</v>
          </cell>
        </row>
        <row r="911">
          <cell r="A911">
            <v>10591</v>
          </cell>
          <cell r="B911">
            <v>3</v>
          </cell>
          <cell r="C911">
            <v>10</v>
          </cell>
          <cell r="D911">
            <v>14</v>
          </cell>
          <cell r="E911">
            <v>0</v>
          </cell>
          <cell r="F911">
            <v>140</v>
          </cell>
        </row>
        <row r="912">
          <cell r="A912">
            <v>10591</v>
          </cell>
          <cell r="B912">
            <v>7</v>
          </cell>
          <cell r="C912">
            <v>30</v>
          </cell>
          <cell r="D912">
            <v>10</v>
          </cell>
          <cell r="E912">
            <v>0</v>
          </cell>
          <cell r="F912">
            <v>300</v>
          </cell>
        </row>
        <row r="913">
          <cell r="A913">
            <v>10591</v>
          </cell>
          <cell r="B913">
            <v>54</v>
          </cell>
          <cell r="C913">
            <v>7.45</v>
          </cell>
          <cell r="D913">
            <v>50</v>
          </cell>
          <cell r="E913">
            <v>0</v>
          </cell>
          <cell r="F913">
            <v>372.5</v>
          </cell>
        </row>
        <row r="914">
          <cell r="A914">
            <v>10592</v>
          </cell>
          <cell r="B914">
            <v>15</v>
          </cell>
          <cell r="C914">
            <v>15.5</v>
          </cell>
          <cell r="D914">
            <v>25</v>
          </cell>
          <cell r="E914">
            <v>5.000000074505806E-2</v>
          </cell>
          <cell r="F914">
            <v>387.44999999925494</v>
          </cell>
        </row>
        <row r="915">
          <cell r="A915">
            <v>10592</v>
          </cell>
          <cell r="B915">
            <v>26</v>
          </cell>
          <cell r="C915">
            <v>31.23</v>
          </cell>
          <cell r="D915">
            <v>5</v>
          </cell>
          <cell r="E915">
            <v>5.000000074505806E-2</v>
          </cell>
          <cell r="F915">
            <v>156.09999999925495</v>
          </cell>
        </row>
        <row r="916">
          <cell r="A916">
            <v>10593</v>
          </cell>
          <cell r="B916">
            <v>20</v>
          </cell>
          <cell r="C916">
            <v>81</v>
          </cell>
          <cell r="D916">
            <v>21</v>
          </cell>
          <cell r="E916">
            <v>0.20000000298023224</v>
          </cell>
          <cell r="F916">
            <v>1700.7999999970198</v>
          </cell>
        </row>
        <row r="917">
          <cell r="A917">
            <v>10593</v>
          </cell>
          <cell r="B917">
            <v>69</v>
          </cell>
          <cell r="C917">
            <v>36</v>
          </cell>
          <cell r="D917">
            <v>20</v>
          </cell>
          <cell r="E917">
            <v>0.20000000298023224</v>
          </cell>
          <cell r="F917">
            <v>719.79999999701977</v>
          </cell>
        </row>
        <row r="918">
          <cell r="A918">
            <v>10593</v>
          </cell>
          <cell r="B918">
            <v>76</v>
          </cell>
          <cell r="C918">
            <v>18</v>
          </cell>
          <cell r="D918">
            <v>4</v>
          </cell>
          <cell r="E918">
            <v>0.20000000298023224</v>
          </cell>
          <cell r="F918">
            <v>71.799999997019768</v>
          </cell>
        </row>
        <row r="919">
          <cell r="A919">
            <v>10594</v>
          </cell>
          <cell r="B919">
            <v>52</v>
          </cell>
          <cell r="C919">
            <v>7</v>
          </cell>
          <cell r="D919">
            <v>24</v>
          </cell>
          <cell r="E919">
            <v>0</v>
          </cell>
          <cell r="F919">
            <v>168</v>
          </cell>
        </row>
        <row r="920">
          <cell r="A920">
            <v>10594</v>
          </cell>
          <cell r="B920">
            <v>58</v>
          </cell>
          <cell r="C920">
            <v>13.25</v>
          </cell>
          <cell r="D920">
            <v>30</v>
          </cell>
          <cell r="E920">
            <v>0</v>
          </cell>
          <cell r="F920">
            <v>397.5</v>
          </cell>
        </row>
        <row r="921">
          <cell r="A921">
            <v>10595</v>
          </cell>
          <cell r="B921">
            <v>35</v>
          </cell>
          <cell r="C921">
            <v>18</v>
          </cell>
          <cell r="D921">
            <v>30</v>
          </cell>
          <cell r="E921">
            <v>0.25</v>
          </cell>
          <cell r="F921">
            <v>539.75</v>
          </cell>
        </row>
        <row r="922">
          <cell r="A922">
            <v>10595</v>
          </cell>
          <cell r="B922">
            <v>61</v>
          </cell>
          <cell r="C922">
            <v>28.5</v>
          </cell>
          <cell r="D922">
            <v>120</v>
          </cell>
          <cell r="E922">
            <v>0.25</v>
          </cell>
          <cell r="F922">
            <v>3419.75</v>
          </cell>
        </row>
        <row r="923">
          <cell r="A923">
            <v>10595</v>
          </cell>
          <cell r="B923">
            <v>69</v>
          </cell>
          <cell r="C923">
            <v>36</v>
          </cell>
          <cell r="D923">
            <v>65</v>
          </cell>
          <cell r="E923">
            <v>0.25</v>
          </cell>
          <cell r="F923">
            <v>2339.75</v>
          </cell>
        </row>
        <row r="924">
          <cell r="A924">
            <v>10596</v>
          </cell>
          <cell r="B924">
            <v>56</v>
          </cell>
          <cell r="C924">
            <v>38</v>
          </cell>
          <cell r="D924">
            <v>5</v>
          </cell>
          <cell r="E924">
            <v>0.20000000298023224</v>
          </cell>
          <cell r="F924">
            <v>189.79999999701977</v>
          </cell>
        </row>
        <row r="925">
          <cell r="A925">
            <v>10596</v>
          </cell>
          <cell r="B925">
            <v>63</v>
          </cell>
          <cell r="C925">
            <v>43.9</v>
          </cell>
          <cell r="D925">
            <v>24</v>
          </cell>
          <cell r="E925">
            <v>0.20000000298023224</v>
          </cell>
          <cell r="F925">
            <v>1053.3999999970197</v>
          </cell>
        </row>
        <row r="926">
          <cell r="A926">
            <v>10596</v>
          </cell>
          <cell r="B926">
            <v>75</v>
          </cell>
          <cell r="C926">
            <v>7.75</v>
          </cell>
          <cell r="D926">
            <v>30</v>
          </cell>
          <cell r="E926">
            <v>0.20000000298023224</v>
          </cell>
          <cell r="F926">
            <v>232.29999999701977</v>
          </cell>
        </row>
        <row r="927">
          <cell r="A927">
            <v>10597</v>
          </cell>
          <cell r="B927">
            <v>24</v>
          </cell>
          <cell r="C927">
            <v>4.5</v>
          </cell>
          <cell r="D927">
            <v>35</v>
          </cell>
          <cell r="E927">
            <v>0.20000000298023224</v>
          </cell>
          <cell r="F927">
            <v>157.29999999701977</v>
          </cell>
        </row>
        <row r="928">
          <cell r="A928">
            <v>10597</v>
          </cell>
          <cell r="B928">
            <v>57</v>
          </cell>
          <cell r="C928">
            <v>19.5</v>
          </cell>
          <cell r="D928">
            <v>20</v>
          </cell>
          <cell r="E928">
            <v>0</v>
          </cell>
          <cell r="F928">
            <v>390</v>
          </cell>
        </row>
        <row r="929">
          <cell r="A929">
            <v>10597</v>
          </cell>
          <cell r="B929">
            <v>65</v>
          </cell>
          <cell r="C929">
            <v>21.05</v>
          </cell>
          <cell r="D929">
            <v>12</v>
          </cell>
          <cell r="E929">
            <v>0.20000000298023224</v>
          </cell>
          <cell r="F929">
            <v>252.39999999701979</v>
          </cell>
        </row>
        <row r="930">
          <cell r="A930">
            <v>10598</v>
          </cell>
          <cell r="B930">
            <v>27</v>
          </cell>
          <cell r="C930">
            <v>43.9</v>
          </cell>
          <cell r="D930">
            <v>50</v>
          </cell>
          <cell r="E930">
            <v>0</v>
          </cell>
          <cell r="F930">
            <v>2195</v>
          </cell>
        </row>
        <row r="931">
          <cell r="A931">
            <v>10598</v>
          </cell>
          <cell r="B931">
            <v>71</v>
          </cell>
          <cell r="C931">
            <v>21.5</v>
          </cell>
          <cell r="D931">
            <v>9</v>
          </cell>
          <cell r="E931">
            <v>0</v>
          </cell>
          <cell r="F931">
            <v>193.5</v>
          </cell>
        </row>
        <row r="932">
          <cell r="A932">
            <v>10599</v>
          </cell>
          <cell r="B932">
            <v>62</v>
          </cell>
          <cell r="C932">
            <v>49.3</v>
          </cell>
          <cell r="D932">
            <v>10</v>
          </cell>
          <cell r="E932">
            <v>0</v>
          </cell>
          <cell r="F932">
            <v>493</v>
          </cell>
        </row>
        <row r="933">
          <cell r="A933">
            <v>10600</v>
          </cell>
          <cell r="B933">
            <v>54</v>
          </cell>
          <cell r="C933">
            <v>7.45</v>
          </cell>
          <cell r="D933">
            <v>4</v>
          </cell>
          <cell r="E933">
            <v>0</v>
          </cell>
          <cell r="F933">
            <v>29.8</v>
          </cell>
        </row>
        <row r="934">
          <cell r="A934">
            <v>10600</v>
          </cell>
          <cell r="B934">
            <v>73</v>
          </cell>
          <cell r="C934">
            <v>15</v>
          </cell>
          <cell r="D934">
            <v>30</v>
          </cell>
          <cell r="E934">
            <v>0</v>
          </cell>
          <cell r="F934">
            <v>450</v>
          </cell>
        </row>
        <row r="935">
          <cell r="A935">
            <v>10601</v>
          </cell>
          <cell r="B935">
            <v>13</v>
          </cell>
          <cell r="C935">
            <v>6</v>
          </cell>
          <cell r="D935">
            <v>60</v>
          </cell>
          <cell r="E935">
            <v>0</v>
          </cell>
          <cell r="F935">
            <v>360</v>
          </cell>
        </row>
        <row r="936">
          <cell r="A936">
            <v>10601</v>
          </cell>
          <cell r="B936">
            <v>59</v>
          </cell>
          <cell r="C936">
            <v>55</v>
          </cell>
          <cell r="D936">
            <v>35</v>
          </cell>
          <cell r="E936">
            <v>0</v>
          </cell>
          <cell r="F936">
            <v>1925</v>
          </cell>
        </row>
        <row r="937">
          <cell r="A937">
            <v>10602</v>
          </cell>
          <cell r="B937">
            <v>77</v>
          </cell>
          <cell r="C937">
            <v>13</v>
          </cell>
          <cell r="D937">
            <v>5</v>
          </cell>
          <cell r="E937">
            <v>0.25</v>
          </cell>
          <cell r="F937">
            <v>64.75</v>
          </cell>
        </row>
        <row r="938">
          <cell r="A938">
            <v>10603</v>
          </cell>
          <cell r="B938">
            <v>22</v>
          </cell>
          <cell r="C938">
            <v>21</v>
          </cell>
          <cell r="D938">
            <v>48</v>
          </cell>
          <cell r="E938">
            <v>0</v>
          </cell>
          <cell r="F938">
            <v>1008</v>
          </cell>
        </row>
        <row r="939">
          <cell r="A939">
            <v>10603</v>
          </cell>
          <cell r="B939">
            <v>49</v>
          </cell>
          <cell r="C939">
            <v>20</v>
          </cell>
          <cell r="D939">
            <v>25</v>
          </cell>
          <cell r="E939">
            <v>5.000000074505806E-2</v>
          </cell>
          <cell r="F939">
            <v>499.94999999925494</v>
          </cell>
        </row>
        <row r="940">
          <cell r="A940">
            <v>10604</v>
          </cell>
          <cell r="B940">
            <v>48</v>
          </cell>
          <cell r="C940">
            <v>12.75</v>
          </cell>
          <cell r="D940">
            <v>6</v>
          </cell>
          <cell r="E940">
            <v>0.10000000149011612</v>
          </cell>
          <cell r="F940">
            <v>76.399999998509884</v>
          </cell>
        </row>
        <row r="941">
          <cell r="A941">
            <v>10604</v>
          </cell>
          <cell r="B941">
            <v>76</v>
          </cell>
          <cell r="C941">
            <v>18</v>
          </cell>
          <cell r="D941">
            <v>10</v>
          </cell>
          <cell r="E941">
            <v>0.10000000149011612</v>
          </cell>
          <cell r="F941">
            <v>179.89999999850988</v>
          </cell>
        </row>
        <row r="942">
          <cell r="A942">
            <v>10605</v>
          </cell>
          <cell r="B942">
            <v>16</v>
          </cell>
          <cell r="C942">
            <v>17.45</v>
          </cell>
          <cell r="D942">
            <v>30</v>
          </cell>
          <cell r="E942">
            <v>5.000000074505806E-2</v>
          </cell>
          <cell r="F942">
            <v>523.44999999925494</v>
          </cell>
        </row>
        <row r="943">
          <cell r="A943">
            <v>10605</v>
          </cell>
          <cell r="B943">
            <v>59</v>
          </cell>
          <cell r="C943">
            <v>55</v>
          </cell>
          <cell r="D943">
            <v>20</v>
          </cell>
          <cell r="E943">
            <v>5.000000074505806E-2</v>
          </cell>
          <cell r="F943">
            <v>1099.9499999992549</v>
          </cell>
        </row>
        <row r="944">
          <cell r="A944">
            <v>10605</v>
          </cell>
          <cell r="B944">
            <v>60</v>
          </cell>
          <cell r="C944">
            <v>34</v>
          </cell>
          <cell r="D944">
            <v>70</v>
          </cell>
          <cell r="E944">
            <v>5.000000074505806E-2</v>
          </cell>
          <cell r="F944">
            <v>2379.9499999992549</v>
          </cell>
        </row>
        <row r="945">
          <cell r="A945">
            <v>10605</v>
          </cell>
          <cell r="B945">
            <v>71</v>
          </cell>
          <cell r="C945">
            <v>21.5</v>
          </cell>
          <cell r="D945">
            <v>15</v>
          </cell>
          <cell r="E945">
            <v>5.000000074505806E-2</v>
          </cell>
          <cell r="F945">
            <v>322.44999999925494</v>
          </cell>
        </row>
        <row r="946">
          <cell r="A946">
            <v>10606</v>
          </cell>
          <cell r="B946">
            <v>4</v>
          </cell>
          <cell r="C946">
            <v>22</v>
          </cell>
          <cell r="D946">
            <v>20</v>
          </cell>
          <cell r="E946">
            <v>0.20000000298023224</v>
          </cell>
          <cell r="F946">
            <v>439.79999999701977</v>
          </cell>
        </row>
        <row r="947">
          <cell r="A947">
            <v>10606</v>
          </cell>
          <cell r="B947">
            <v>55</v>
          </cell>
          <cell r="C947">
            <v>24</v>
          </cell>
          <cell r="D947">
            <v>20</v>
          </cell>
          <cell r="E947">
            <v>0.20000000298023224</v>
          </cell>
          <cell r="F947">
            <v>479.79999999701977</v>
          </cell>
        </row>
        <row r="948">
          <cell r="A948">
            <v>10606</v>
          </cell>
          <cell r="B948">
            <v>62</v>
          </cell>
          <cell r="C948">
            <v>49.3</v>
          </cell>
          <cell r="D948">
            <v>10</v>
          </cell>
          <cell r="E948">
            <v>0.20000000298023224</v>
          </cell>
          <cell r="F948">
            <v>492.79999999701977</v>
          </cell>
        </row>
        <row r="949">
          <cell r="A949">
            <v>10607</v>
          </cell>
          <cell r="B949">
            <v>7</v>
          </cell>
          <cell r="C949">
            <v>30</v>
          </cell>
          <cell r="D949">
            <v>45</v>
          </cell>
          <cell r="E949">
            <v>0</v>
          </cell>
          <cell r="F949">
            <v>1350</v>
          </cell>
        </row>
        <row r="950">
          <cell r="A950">
            <v>10607</v>
          </cell>
          <cell r="B950">
            <v>17</v>
          </cell>
          <cell r="C950">
            <v>39</v>
          </cell>
          <cell r="D950">
            <v>100</v>
          </cell>
          <cell r="E950">
            <v>0</v>
          </cell>
          <cell r="F950">
            <v>3900</v>
          </cell>
        </row>
        <row r="951">
          <cell r="A951">
            <v>10607</v>
          </cell>
          <cell r="B951">
            <v>33</v>
          </cell>
          <cell r="C951">
            <v>2.5</v>
          </cell>
          <cell r="D951">
            <v>14</v>
          </cell>
          <cell r="E951">
            <v>0</v>
          </cell>
          <cell r="F951">
            <v>35</v>
          </cell>
        </row>
        <row r="952">
          <cell r="A952">
            <v>10607</v>
          </cell>
          <cell r="B952">
            <v>40</v>
          </cell>
          <cell r="C952">
            <v>18.399999999999999</v>
          </cell>
          <cell r="D952">
            <v>42</v>
          </cell>
          <cell r="E952">
            <v>0</v>
          </cell>
          <cell r="F952">
            <v>772.8</v>
          </cell>
        </row>
        <row r="953">
          <cell r="A953">
            <v>10607</v>
          </cell>
          <cell r="B953">
            <v>72</v>
          </cell>
          <cell r="C953">
            <v>34.799999999999997</v>
          </cell>
          <cell r="D953">
            <v>12</v>
          </cell>
          <cell r="E953">
            <v>0</v>
          </cell>
          <cell r="F953">
            <v>417.59999999999997</v>
          </cell>
        </row>
        <row r="954">
          <cell r="A954">
            <v>10608</v>
          </cell>
          <cell r="B954">
            <v>56</v>
          </cell>
          <cell r="C954">
            <v>38</v>
          </cell>
          <cell r="D954">
            <v>28</v>
          </cell>
          <cell r="E954">
            <v>0</v>
          </cell>
          <cell r="F954">
            <v>1064</v>
          </cell>
        </row>
        <row r="955">
          <cell r="A955">
            <v>10609</v>
          </cell>
          <cell r="B955">
            <v>1</v>
          </cell>
          <cell r="C955">
            <v>18</v>
          </cell>
          <cell r="D955">
            <v>3</v>
          </cell>
          <cell r="E955">
            <v>0</v>
          </cell>
          <cell r="F955">
            <v>54</v>
          </cell>
        </row>
        <row r="956">
          <cell r="A956">
            <v>10609</v>
          </cell>
          <cell r="B956">
            <v>10</v>
          </cell>
          <cell r="C956">
            <v>31</v>
          </cell>
          <cell r="D956">
            <v>10</v>
          </cell>
          <cell r="E956">
            <v>0</v>
          </cell>
          <cell r="F956">
            <v>310</v>
          </cell>
        </row>
        <row r="957">
          <cell r="A957">
            <v>10609</v>
          </cell>
          <cell r="B957">
            <v>21</v>
          </cell>
          <cell r="C957">
            <v>10</v>
          </cell>
          <cell r="D957">
            <v>6</v>
          </cell>
          <cell r="E957">
            <v>0</v>
          </cell>
          <cell r="F957">
            <v>60</v>
          </cell>
        </row>
        <row r="958">
          <cell r="A958">
            <v>10610</v>
          </cell>
          <cell r="B958">
            <v>36</v>
          </cell>
          <cell r="C958">
            <v>19</v>
          </cell>
          <cell r="D958">
            <v>21</v>
          </cell>
          <cell r="E958">
            <v>0.25</v>
          </cell>
          <cell r="F958">
            <v>398.75</v>
          </cell>
        </row>
        <row r="959">
          <cell r="A959">
            <v>10611</v>
          </cell>
          <cell r="B959">
            <v>1</v>
          </cell>
          <cell r="C959">
            <v>18</v>
          </cell>
          <cell r="D959">
            <v>6</v>
          </cell>
          <cell r="E959">
            <v>0</v>
          </cell>
          <cell r="F959">
            <v>108</v>
          </cell>
        </row>
        <row r="960">
          <cell r="A960">
            <v>10611</v>
          </cell>
          <cell r="B960">
            <v>2</v>
          </cell>
          <cell r="C960">
            <v>19</v>
          </cell>
          <cell r="D960">
            <v>10</v>
          </cell>
          <cell r="E960">
            <v>0</v>
          </cell>
          <cell r="F960">
            <v>190</v>
          </cell>
        </row>
        <row r="961">
          <cell r="A961">
            <v>10611</v>
          </cell>
          <cell r="B961">
            <v>60</v>
          </cell>
          <cell r="C961">
            <v>34</v>
          </cell>
          <cell r="D961">
            <v>15</v>
          </cell>
          <cell r="E961">
            <v>0</v>
          </cell>
          <cell r="F961">
            <v>510</v>
          </cell>
        </row>
        <row r="962">
          <cell r="A962">
            <v>10612</v>
          </cell>
          <cell r="B962">
            <v>10</v>
          </cell>
          <cell r="C962">
            <v>31</v>
          </cell>
          <cell r="D962">
            <v>70</v>
          </cell>
          <cell r="E962">
            <v>0</v>
          </cell>
          <cell r="F962">
            <v>2170</v>
          </cell>
        </row>
        <row r="963">
          <cell r="A963">
            <v>10612</v>
          </cell>
          <cell r="B963">
            <v>36</v>
          </cell>
          <cell r="C963">
            <v>19</v>
          </cell>
          <cell r="D963">
            <v>55</v>
          </cell>
          <cell r="E963">
            <v>0</v>
          </cell>
          <cell r="F963">
            <v>1045</v>
          </cell>
        </row>
        <row r="964">
          <cell r="A964">
            <v>10612</v>
          </cell>
          <cell r="B964">
            <v>49</v>
          </cell>
          <cell r="C964">
            <v>20</v>
          </cell>
          <cell r="D964">
            <v>18</v>
          </cell>
          <cell r="E964">
            <v>0</v>
          </cell>
          <cell r="F964">
            <v>360</v>
          </cell>
        </row>
        <row r="965">
          <cell r="A965">
            <v>10612</v>
          </cell>
          <cell r="B965">
            <v>60</v>
          </cell>
          <cell r="C965">
            <v>34</v>
          </cell>
          <cell r="D965">
            <v>40</v>
          </cell>
          <cell r="E965">
            <v>0</v>
          </cell>
          <cell r="F965">
            <v>1360</v>
          </cell>
        </row>
        <row r="966">
          <cell r="A966">
            <v>10612</v>
          </cell>
          <cell r="B966">
            <v>76</v>
          </cell>
          <cell r="C966">
            <v>18</v>
          </cell>
          <cell r="D966">
            <v>80</v>
          </cell>
          <cell r="E966">
            <v>0</v>
          </cell>
          <cell r="F966">
            <v>1440</v>
          </cell>
        </row>
        <row r="967">
          <cell r="A967">
            <v>10613</v>
          </cell>
          <cell r="B967">
            <v>13</v>
          </cell>
          <cell r="C967">
            <v>6</v>
          </cell>
          <cell r="D967">
            <v>8</v>
          </cell>
          <cell r="E967">
            <v>0.10000000149011612</v>
          </cell>
          <cell r="F967">
            <v>47.899999998509884</v>
          </cell>
        </row>
        <row r="968">
          <cell r="A968">
            <v>10613</v>
          </cell>
          <cell r="B968">
            <v>75</v>
          </cell>
          <cell r="C968">
            <v>7.75</v>
          </cell>
          <cell r="D968">
            <v>40</v>
          </cell>
          <cell r="E968">
            <v>0</v>
          </cell>
          <cell r="F968">
            <v>310</v>
          </cell>
        </row>
        <row r="969">
          <cell r="A969">
            <v>10614</v>
          </cell>
          <cell r="B969">
            <v>11</v>
          </cell>
          <cell r="C969">
            <v>21</v>
          </cell>
          <cell r="D969">
            <v>14</v>
          </cell>
          <cell r="E969">
            <v>0</v>
          </cell>
          <cell r="F969">
            <v>294</v>
          </cell>
        </row>
        <row r="970">
          <cell r="A970">
            <v>10614</v>
          </cell>
          <cell r="B970">
            <v>21</v>
          </cell>
          <cell r="C970">
            <v>10</v>
          </cell>
          <cell r="D970">
            <v>8</v>
          </cell>
          <cell r="E970">
            <v>0</v>
          </cell>
          <cell r="F970">
            <v>80</v>
          </cell>
        </row>
        <row r="971">
          <cell r="A971">
            <v>10614</v>
          </cell>
          <cell r="B971">
            <v>39</v>
          </cell>
          <cell r="C971">
            <v>18</v>
          </cell>
          <cell r="D971">
            <v>5</v>
          </cell>
          <cell r="E971">
            <v>0</v>
          </cell>
          <cell r="F971">
            <v>90</v>
          </cell>
        </row>
        <row r="972">
          <cell r="A972">
            <v>10615</v>
          </cell>
          <cell r="B972">
            <v>55</v>
          </cell>
          <cell r="C972">
            <v>24</v>
          </cell>
          <cell r="D972">
            <v>5</v>
          </cell>
          <cell r="E972">
            <v>0</v>
          </cell>
          <cell r="F972">
            <v>120</v>
          </cell>
        </row>
        <row r="973">
          <cell r="A973">
            <v>10616</v>
          </cell>
          <cell r="B973">
            <v>38</v>
          </cell>
          <cell r="C973">
            <v>263.5</v>
          </cell>
          <cell r="D973">
            <v>15</v>
          </cell>
          <cell r="E973">
            <v>5.000000074505806E-2</v>
          </cell>
          <cell r="F973">
            <v>3952.4499999992549</v>
          </cell>
        </row>
        <row r="974">
          <cell r="A974">
            <v>10616</v>
          </cell>
          <cell r="B974">
            <v>56</v>
          </cell>
          <cell r="C974">
            <v>38</v>
          </cell>
          <cell r="D974">
            <v>14</v>
          </cell>
          <cell r="E974">
            <v>0</v>
          </cell>
          <cell r="F974">
            <v>532</v>
          </cell>
        </row>
        <row r="975">
          <cell r="A975">
            <v>10616</v>
          </cell>
          <cell r="B975">
            <v>70</v>
          </cell>
          <cell r="C975">
            <v>15</v>
          </cell>
          <cell r="D975">
            <v>15</v>
          </cell>
          <cell r="E975">
            <v>5.000000074505806E-2</v>
          </cell>
          <cell r="F975">
            <v>224.94999999925494</v>
          </cell>
        </row>
        <row r="976">
          <cell r="A976">
            <v>10616</v>
          </cell>
          <cell r="B976">
            <v>71</v>
          </cell>
          <cell r="C976">
            <v>21.5</v>
          </cell>
          <cell r="D976">
            <v>15</v>
          </cell>
          <cell r="E976">
            <v>5.000000074505806E-2</v>
          </cell>
          <cell r="F976">
            <v>322.44999999925494</v>
          </cell>
        </row>
        <row r="977">
          <cell r="A977">
            <v>10617</v>
          </cell>
          <cell r="B977">
            <v>59</v>
          </cell>
          <cell r="C977">
            <v>55</v>
          </cell>
          <cell r="D977">
            <v>30</v>
          </cell>
          <cell r="E977">
            <v>0.15000000596046448</v>
          </cell>
          <cell r="F977">
            <v>1649.8499999940395</v>
          </cell>
        </row>
        <row r="978">
          <cell r="A978">
            <v>10618</v>
          </cell>
          <cell r="B978">
            <v>6</v>
          </cell>
          <cell r="C978">
            <v>25</v>
          </cell>
          <cell r="D978">
            <v>70</v>
          </cell>
          <cell r="E978">
            <v>0</v>
          </cell>
          <cell r="F978">
            <v>1750</v>
          </cell>
        </row>
        <row r="979">
          <cell r="A979">
            <v>10618</v>
          </cell>
          <cell r="B979">
            <v>56</v>
          </cell>
          <cell r="C979">
            <v>38</v>
          </cell>
          <cell r="D979">
            <v>20</v>
          </cell>
          <cell r="E979">
            <v>0</v>
          </cell>
          <cell r="F979">
            <v>760</v>
          </cell>
        </row>
        <row r="980">
          <cell r="A980">
            <v>10618</v>
          </cell>
          <cell r="B980">
            <v>68</v>
          </cell>
          <cell r="C980">
            <v>12.5</v>
          </cell>
          <cell r="D980">
            <v>15</v>
          </cell>
          <cell r="E980">
            <v>0</v>
          </cell>
          <cell r="F980">
            <v>187.5</v>
          </cell>
        </row>
        <row r="981">
          <cell r="A981">
            <v>10619</v>
          </cell>
          <cell r="B981">
            <v>21</v>
          </cell>
          <cell r="C981">
            <v>10</v>
          </cell>
          <cell r="D981">
            <v>42</v>
          </cell>
          <cell r="E981">
            <v>0</v>
          </cell>
          <cell r="F981">
            <v>420</v>
          </cell>
        </row>
        <row r="982">
          <cell r="A982">
            <v>10619</v>
          </cell>
          <cell r="B982">
            <v>22</v>
          </cell>
          <cell r="C982">
            <v>21</v>
          </cell>
          <cell r="D982">
            <v>40</v>
          </cell>
          <cell r="E982">
            <v>0</v>
          </cell>
          <cell r="F982">
            <v>840</v>
          </cell>
        </row>
        <row r="983">
          <cell r="A983">
            <v>10620</v>
          </cell>
          <cell r="B983">
            <v>24</v>
          </cell>
          <cell r="C983">
            <v>4.5</v>
          </cell>
          <cell r="D983">
            <v>5</v>
          </cell>
          <cell r="E983">
            <v>0</v>
          </cell>
          <cell r="F983">
            <v>22.5</v>
          </cell>
        </row>
        <row r="984">
          <cell r="A984">
            <v>10620</v>
          </cell>
          <cell r="B984">
            <v>52</v>
          </cell>
          <cell r="C984">
            <v>7</v>
          </cell>
          <cell r="D984">
            <v>5</v>
          </cell>
          <cell r="E984">
            <v>0</v>
          </cell>
          <cell r="F984">
            <v>35</v>
          </cell>
        </row>
        <row r="985">
          <cell r="A985">
            <v>10621</v>
          </cell>
          <cell r="B985">
            <v>19</v>
          </cell>
          <cell r="C985">
            <v>9.1999999999999993</v>
          </cell>
          <cell r="D985">
            <v>5</v>
          </cell>
          <cell r="E985">
            <v>0</v>
          </cell>
          <cell r="F985">
            <v>46</v>
          </cell>
        </row>
        <row r="986">
          <cell r="A986">
            <v>10621</v>
          </cell>
          <cell r="B986">
            <v>23</v>
          </cell>
          <cell r="C986">
            <v>9</v>
          </cell>
          <cell r="D986">
            <v>10</v>
          </cell>
          <cell r="E986">
            <v>0</v>
          </cell>
          <cell r="F986">
            <v>90</v>
          </cell>
        </row>
        <row r="987">
          <cell r="A987">
            <v>10621</v>
          </cell>
          <cell r="B987">
            <v>70</v>
          </cell>
          <cell r="C987">
            <v>15</v>
          </cell>
          <cell r="D987">
            <v>20</v>
          </cell>
          <cell r="E987">
            <v>0</v>
          </cell>
          <cell r="F987">
            <v>300</v>
          </cell>
        </row>
        <row r="988">
          <cell r="A988">
            <v>10621</v>
          </cell>
          <cell r="B988">
            <v>71</v>
          </cell>
          <cell r="C988">
            <v>21.5</v>
          </cell>
          <cell r="D988">
            <v>15</v>
          </cell>
          <cell r="E988">
            <v>0</v>
          </cell>
          <cell r="F988">
            <v>322.5</v>
          </cell>
        </row>
        <row r="989">
          <cell r="A989">
            <v>10622</v>
          </cell>
          <cell r="B989">
            <v>2</v>
          </cell>
          <cell r="C989">
            <v>19</v>
          </cell>
          <cell r="D989">
            <v>20</v>
          </cell>
          <cell r="E989">
            <v>0</v>
          </cell>
          <cell r="F989">
            <v>380</v>
          </cell>
        </row>
        <row r="990">
          <cell r="A990">
            <v>10622</v>
          </cell>
          <cell r="B990">
            <v>68</v>
          </cell>
          <cell r="C990">
            <v>12.5</v>
          </cell>
          <cell r="D990">
            <v>18</v>
          </cell>
          <cell r="E990">
            <v>0.20000000298023224</v>
          </cell>
          <cell r="F990">
            <v>224.79999999701977</v>
          </cell>
        </row>
        <row r="991">
          <cell r="A991">
            <v>10623</v>
          </cell>
          <cell r="B991">
            <v>14</v>
          </cell>
          <cell r="C991">
            <v>23.25</v>
          </cell>
          <cell r="D991">
            <v>21</v>
          </cell>
          <cell r="E991">
            <v>0</v>
          </cell>
          <cell r="F991">
            <v>488.25</v>
          </cell>
        </row>
        <row r="992">
          <cell r="A992">
            <v>10623</v>
          </cell>
          <cell r="B992">
            <v>19</v>
          </cell>
          <cell r="C992">
            <v>9.1999999999999993</v>
          </cell>
          <cell r="D992">
            <v>15</v>
          </cell>
          <cell r="E992">
            <v>0.10000000149011612</v>
          </cell>
          <cell r="F992">
            <v>137.89999999850988</v>
          </cell>
        </row>
        <row r="993">
          <cell r="A993">
            <v>10623</v>
          </cell>
          <cell r="B993">
            <v>21</v>
          </cell>
          <cell r="C993">
            <v>10</v>
          </cell>
          <cell r="D993">
            <v>25</v>
          </cell>
          <cell r="E993">
            <v>0.10000000149011612</v>
          </cell>
          <cell r="F993">
            <v>249.89999999850988</v>
          </cell>
        </row>
        <row r="994">
          <cell r="A994">
            <v>10623</v>
          </cell>
          <cell r="B994">
            <v>24</v>
          </cell>
          <cell r="C994">
            <v>4.5</v>
          </cell>
          <cell r="D994">
            <v>3</v>
          </cell>
          <cell r="E994">
            <v>0</v>
          </cell>
          <cell r="F994">
            <v>13.5</v>
          </cell>
        </row>
        <row r="995">
          <cell r="A995">
            <v>10623</v>
          </cell>
          <cell r="B995">
            <v>35</v>
          </cell>
          <cell r="C995">
            <v>18</v>
          </cell>
          <cell r="D995">
            <v>30</v>
          </cell>
          <cell r="E995">
            <v>0.10000000149011612</v>
          </cell>
          <cell r="F995">
            <v>539.89999999850988</v>
          </cell>
        </row>
        <row r="996">
          <cell r="A996">
            <v>10624</v>
          </cell>
          <cell r="B996">
            <v>28</v>
          </cell>
          <cell r="C996">
            <v>45.6</v>
          </cell>
          <cell r="D996">
            <v>10</v>
          </cell>
          <cell r="E996">
            <v>0</v>
          </cell>
          <cell r="F996">
            <v>456</v>
          </cell>
        </row>
        <row r="997">
          <cell r="A997">
            <v>10624</v>
          </cell>
          <cell r="B997">
            <v>29</v>
          </cell>
          <cell r="C997">
            <v>123.79</v>
          </cell>
          <cell r="D997">
            <v>6</v>
          </cell>
          <cell r="E997">
            <v>0</v>
          </cell>
          <cell r="F997">
            <v>742.74</v>
          </cell>
        </row>
        <row r="998">
          <cell r="A998">
            <v>10624</v>
          </cell>
          <cell r="B998">
            <v>44</v>
          </cell>
          <cell r="C998">
            <v>19.45</v>
          </cell>
          <cell r="D998">
            <v>10</v>
          </cell>
          <cell r="E998">
            <v>0</v>
          </cell>
          <cell r="F998">
            <v>194.5</v>
          </cell>
        </row>
        <row r="999">
          <cell r="A999">
            <v>10625</v>
          </cell>
          <cell r="B999">
            <v>14</v>
          </cell>
          <cell r="C999">
            <v>23.25</v>
          </cell>
          <cell r="D999">
            <v>3</v>
          </cell>
          <cell r="E999">
            <v>0</v>
          </cell>
          <cell r="F999">
            <v>69.75</v>
          </cell>
        </row>
        <row r="1000">
          <cell r="A1000">
            <v>10625</v>
          </cell>
          <cell r="B1000">
            <v>42</v>
          </cell>
          <cell r="C1000">
            <v>14</v>
          </cell>
          <cell r="D1000">
            <v>5</v>
          </cell>
          <cell r="E1000">
            <v>0</v>
          </cell>
          <cell r="F1000">
            <v>70</v>
          </cell>
        </row>
        <row r="1001">
          <cell r="A1001">
            <v>10625</v>
          </cell>
          <cell r="B1001">
            <v>60</v>
          </cell>
          <cell r="C1001">
            <v>34</v>
          </cell>
          <cell r="D1001">
            <v>10</v>
          </cell>
          <cell r="E1001">
            <v>0</v>
          </cell>
          <cell r="F1001">
            <v>340</v>
          </cell>
        </row>
        <row r="1002">
          <cell r="A1002">
            <v>10626</v>
          </cell>
          <cell r="B1002">
            <v>53</v>
          </cell>
          <cell r="C1002">
            <v>32.799999999999997</v>
          </cell>
          <cell r="D1002">
            <v>12</v>
          </cell>
          <cell r="E1002">
            <v>0</v>
          </cell>
          <cell r="F1002">
            <v>393.59999999999997</v>
          </cell>
        </row>
        <row r="1003">
          <cell r="A1003">
            <v>10626</v>
          </cell>
          <cell r="B1003">
            <v>60</v>
          </cell>
          <cell r="C1003">
            <v>34</v>
          </cell>
          <cell r="D1003">
            <v>20</v>
          </cell>
          <cell r="E1003">
            <v>0</v>
          </cell>
          <cell r="F1003">
            <v>680</v>
          </cell>
        </row>
        <row r="1004">
          <cell r="A1004">
            <v>10626</v>
          </cell>
          <cell r="B1004">
            <v>71</v>
          </cell>
          <cell r="C1004">
            <v>21.5</v>
          </cell>
          <cell r="D1004">
            <v>20</v>
          </cell>
          <cell r="E1004">
            <v>0</v>
          </cell>
          <cell r="F1004">
            <v>430</v>
          </cell>
        </row>
        <row r="1005">
          <cell r="A1005">
            <v>10627</v>
          </cell>
          <cell r="B1005">
            <v>62</v>
          </cell>
          <cell r="C1005">
            <v>49.3</v>
          </cell>
          <cell r="D1005">
            <v>15</v>
          </cell>
          <cell r="E1005">
            <v>0</v>
          </cell>
          <cell r="F1005">
            <v>739.5</v>
          </cell>
        </row>
        <row r="1006">
          <cell r="A1006">
            <v>10627</v>
          </cell>
          <cell r="B1006">
            <v>73</v>
          </cell>
          <cell r="C1006">
            <v>15</v>
          </cell>
          <cell r="D1006">
            <v>35</v>
          </cell>
          <cell r="E1006">
            <v>0.15000000596046448</v>
          </cell>
          <cell r="F1006">
            <v>524.84999999403954</v>
          </cell>
        </row>
        <row r="1007">
          <cell r="A1007">
            <v>10628</v>
          </cell>
          <cell r="B1007">
            <v>1</v>
          </cell>
          <cell r="C1007">
            <v>18</v>
          </cell>
          <cell r="D1007">
            <v>25</v>
          </cell>
          <cell r="E1007">
            <v>0</v>
          </cell>
          <cell r="F1007">
            <v>450</v>
          </cell>
        </row>
        <row r="1008">
          <cell r="A1008">
            <v>10629</v>
          </cell>
          <cell r="B1008">
            <v>29</v>
          </cell>
          <cell r="C1008">
            <v>123.79</v>
          </cell>
          <cell r="D1008">
            <v>20</v>
          </cell>
          <cell r="E1008">
            <v>0</v>
          </cell>
          <cell r="F1008">
            <v>2475.8000000000002</v>
          </cell>
        </row>
        <row r="1009">
          <cell r="A1009">
            <v>10629</v>
          </cell>
          <cell r="B1009">
            <v>64</v>
          </cell>
          <cell r="C1009">
            <v>33.25</v>
          </cell>
          <cell r="D1009">
            <v>9</v>
          </cell>
          <cell r="E1009">
            <v>0</v>
          </cell>
          <cell r="F1009">
            <v>299.25</v>
          </cell>
        </row>
        <row r="1010">
          <cell r="A1010">
            <v>10630</v>
          </cell>
          <cell r="B1010">
            <v>55</v>
          </cell>
          <cell r="C1010">
            <v>24</v>
          </cell>
          <cell r="D1010">
            <v>12</v>
          </cell>
          <cell r="E1010">
            <v>5.000000074505806E-2</v>
          </cell>
          <cell r="F1010">
            <v>287.94999999925494</v>
          </cell>
        </row>
        <row r="1011">
          <cell r="A1011">
            <v>10630</v>
          </cell>
          <cell r="B1011">
            <v>76</v>
          </cell>
          <cell r="C1011">
            <v>18</v>
          </cell>
          <cell r="D1011">
            <v>35</v>
          </cell>
          <cell r="E1011">
            <v>0</v>
          </cell>
          <cell r="F1011">
            <v>630</v>
          </cell>
        </row>
        <row r="1012">
          <cell r="A1012">
            <v>10631</v>
          </cell>
          <cell r="B1012">
            <v>75</v>
          </cell>
          <cell r="C1012">
            <v>7.75</v>
          </cell>
          <cell r="D1012">
            <v>8</v>
          </cell>
          <cell r="E1012">
            <v>0.10000000149011612</v>
          </cell>
          <cell r="F1012">
            <v>61.899999998509884</v>
          </cell>
        </row>
        <row r="1013">
          <cell r="A1013">
            <v>10632</v>
          </cell>
          <cell r="B1013">
            <v>2</v>
          </cell>
          <cell r="C1013">
            <v>19</v>
          </cell>
          <cell r="D1013">
            <v>30</v>
          </cell>
          <cell r="E1013">
            <v>5.000000074505806E-2</v>
          </cell>
          <cell r="F1013">
            <v>569.94999999925494</v>
          </cell>
        </row>
        <row r="1014">
          <cell r="A1014">
            <v>10632</v>
          </cell>
          <cell r="B1014">
            <v>33</v>
          </cell>
          <cell r="C1014">
            <v>2.5</v>
          </cell>
          <cell r="D1014">
            <v>20</v>
          </cell>
          <cell r="E1014">
            <v>5.000000074505806E-2</v>
          </cell>
          <cell r="F1014">
            <v>49.949999999254942</v>
          </cell>
        </row>
        <row r="1015">
          <cell r="A1015">
            <v>10633</v>
          </cell>
          <cell r="B1015">
            <v>12</v>
          </cell>
          <cell r="C1015">
            <v>38</v>
          </cell>
          <cell r="D1015">
            <v>36</v>
          </cell>
          <cell r="E1015">
            <v>0.15000000596046448</v>
          </cell>
          <cell r="F1015">
            <v>1367.8499999940395</v>
          </cell>
        </row>
        <row r="1016">
          <cell r="A1016">
            <v>10633</v>
          </cell>
          <cell r="B1016">
            <v>13</v>
          </cell>
          <cell r="C1016">
            <v>6</v>
          </cell>
          <cell r="D1016">
            <v>13</v>
          </cell>
          <cell r="E1016">
            <v>0.15000000596046448</v>
          </cell>
          <cell r="F1016">
            <v>77.849999994039536</v>
          </cell>
        </row>
        <row r="1017">
          <cell r="A1017">
            <v>10633</v>
          </cell>
          <cell r="B1017">
            <v>26</v>
          </cell>
          <cell r="C1017">
            <v>31.23</v>
          </cell>
          <cell r="D1017">
            <v>35</v>
          </cell>
          <cell r="E1017">
            <v>0.15000000596046448</v>
          </cell>
          <cell r="F1017">
            <v>1092.8999999940395</v>
          </cell>
        </row>
        <row r="1018">
          <cell r="A1018">
            <v>10633</v>
          </cell>
          <cell r="B1018">
            <v>62</v>
          </cell>
          <cell r="C1018">
            <v>49.3</v>
          </cell>
          <cell r="D1018">
            <v>80</v>
          </cell>
          <cell r="E1018">
            <v>0.15000000596046448</v>
          </cell>
          <cell r="F1018">
            <v>3943.8499999940395</v>
          </cell>
        </row>
        <row r="1019">
          <cell r="A1019">
            <v>10634</v>
          </cell>
          <cell r="B1019">
            <v>7</v>
          </cell>
          <cell r="C1019">
            <v>30</v>
          </cell>
          <cell r="D1019">
            <v>35</v>
          </cell>
          <cell r="E1019">
            <v>0</v>
          </cell>
          <cell r="F1019">
            <v>1050</v>
          </cell>
        </row>
        <row r="1020">
          <cell r="A1020">
            <v>10634</v>
          </cell>
          <cell r="B1020">
            <v>18</v>
          </cell>
          <cell r="C1020">
            <v>62.5</v>
          </cell>
          <cell r="D1020">
            <v>50</v>
          </cell>
          <cell r="E1020">
            <v>0</v>
          </cell>
          <cell r="F1020">
            <v>3125</v>
          </cell>
        </row>
        <row r="1021">
          <cell r="A1021">
            <v>10634</v>
          </cell>
          <cell r="B1021">
            <v>51</v>
          </cell>
          <cell r="C1021">
            <v>53</v>
          </cell>
          <cell r="D1021">
            <v>15</v>
          </cell>
          <cell r="E1021">
            <v>0</v>
          </cell>
          <cell r="F1021">
            <v>795</v>
          </cell>
        </row>
        <row r="1022">
          <cell r="A1022">
            <v>10634</v>
          </cell>
          <cell r="B1022">
            <v>75</v>
          </cell>
          <cell r="C1022">
            <v>7.75</v>
          </cell>
          <cell r="D1022">
            <v>2</v>
          </cell>
          <cell r="E1022">
            <v>0</v>
          </cell>
          <cell r="F1022">
            <v>15.5</v>
          </cell>
        </row>
        <row r="1023">
          <cell r="A1023">
            <v>10635</v>
          </cell>
          <cell r="B1023">
            <v>4</v>
          </cell>
          <cell r="C1023">
            <v>22</v>
          </cell>
          <cell r="D1023">
            <v>10</v>
          </cell>
          <cell r="E1023">
            <v>0.10000000149011612</v>
          </cell>
          <cell r="F1023">
            <v>219.89999999850988</v>
          </cell>
        </row>
        <row r="1024">
          <cell r="A1024">
            <v>10635</v>
          </cell>
          <cell r="B1024">
            <v>5</v>
          </cell>
          <cell r="C1024">
            <v>21.35</v>
          </cell>
          <cell r="D1024">
            <v>15</v>
          </cell>
          <cell r="E1024">
            <v>0.10000000149011612</v>
          </cell>
          <cell r="F1024">
            <v>320.14999999850988</v>
          </cell>
        </row>
        <row r="1025">
          <cell r="A1025">
            <v>10635</v>
          </cell>
          <cell r="B1025">
            <v>22</v>
          </cell>
          <cell r="C1025">
            <v>21</v>
          </cell>
          <cell r="D1025">
            <v>40</v>
          </cell>
          <cell r="E1025">
            <v>0</v>
          </cell>
          <cell r="F1025">
            <v>840</v>
          </cell>
        </row>
        <row r="1026">
          <cell r="A1026">
            <v>10636</v>
          </cell>
          <cell r="B1026">
            <v>4</v>
          </cell>
          <cell r="C1026">
            <v>22</v>
          </cell>
          <cell r="D1026">
            <v>25</v>
          </cell>
          <cell r="E1026">
            <v>0</v>
          </cell>
          <cell r="F1026">
            <v>550</v>
          </cell>
        </row>
        <row r="1027">
          <cell r="A1027">
            <v>10636</v>
          </cell>
          <cell r="B1027">
            <v>58</v>
          </cell>
          <cell r="C1027">
            <v>13.25</v>
          </cell>
          <cell r="D1027">
            <v>6</v>
          </cell>
          <cell r="E1027">
            <v>0</v>
          </cell>
          <cell r="F1027">
            <v>79.5</v>
          </cell>
        </row>
        <row r="1028">
          <cell r="A1028">
            <v>10637</v>
          </cell>
          <cell r="B1028">
            <v>11</v>
          </cell>
          <cell r="C1028">
            <v>21</v>
          </cell>
          <cell r="D1028">
            <v>10</v>
          </cell>
          <cell r="E1028">
            <v>0</v>
          </cell>
          <cell r="F1028">
            <v>210</v>
          </cell>
        </row>
        <row r="1029">
          <cell r="A1029">
            <v>10637</v>
          </cell>
          <cell r="B1029">
            <v>50</v>
          </cell>
          <cell r="C1029">
            <v>16.25</v>
          </cell>
          <cell r="D1029">
            <v>25</v>
          </cell>
          <cell r="E1029">
            <v>5.000000074505806E-2</v>
          </cell>
          <cell r="F1029">
            <v>406.19999999925494</v>
          </cell>
        </row>
        <row r="1030">
          <cell r="A1030">
            <v>10637</v>
          </cell>
          <cell r="B1030">
            <v>56</v>
          </cell>
          <cell r="C1030">
            <v>38</v>
          </cell>
          <cell r="D1030">
            <v>60</v>
          </cell>
          <cell r="E1030">
            <v>5.000000074505806E-2</v>
          </cell>
          <cell r="F1030">
            <v>2279.9499999992549</v>
          </cell>
        </row>
        <row r="1031">
          <cell r="A1031">
            <v>10638</v>
          </cell>
          <cell r="B1031">
            <v>45</v>
          </cell>
          <cell r="C1031">
            <v>9.5</v>
          </cell>
          <cell r="D1031">
            <v>20</v>
          </cell>
          <cell r="E1031">
            <v>0</v>
          </cell>
          <cell r="F1031">
            <v>190</v>
          </cell>
        </row>
        <row r="1032">
          <cell r="A1032">
            <v>10638</v>
          </cell>
          <cell r="B1032">
            <v>65</v>
          </cell>
          <cell r="C1032">
            <v>21.05</v>
          </cell>
          <cell r="D1032">
            <v>21</v>
          </cell>
          <cell r="E1032">
            <v>0</v>
          </cell>
          <cell r="F1032">
            <v>442.05</v>
          </cell>
        </row>
        <row r="1033">
          <cell r="A1033">
            <v>10638</v>
          </cell>
          <cell r="B1033">
            <v>72</v>
          </cell>
          <cell r="C1033">
            <v>34.799999999999997</v>
          </cell>
          <cell r="D1033">
            <v>60</v>
          </cell>
          <cell r="E1033">
            <v>0</v>
          </cell>
          <cell r="F1033">
            <v>2088</v>
          </cell>
        </row>
        <row r="1034">
          <cell r="A1034">
            <v>10639</v>
          </cell>
          <cell r="B1034">
            <v>18</v>
          </cell>
          <cell r="C1034">
            <v>62.5</v>
          </cell>
          <cell r="D1034">
            <v>8</v>
          </cell>
          <cell r="E1034">
            <v>0</v>
          </cell>
          <cell r="F1034">
            <v>500</v>
          </cell>
        </row>
        <row r="1035">
          <cell r="A1035">
            <v>10640</v>
          </cell>
          <cell r="B1035">
            <v>69</v>
          </cell>
          <cell r="C1035">
            <v>36</v>
          </cell>
          <cell r="D1035">
            <v>20</v>
          </cell>
          <cell r="E1035">
            <v>0.25</v>
          </cell>
          <cell r="F1035">
            <v>719.75</v>
          </cell>
        </row>
        <row r="1036">
          <cell r="A1036">
            <v>10640</v>
          </cell>
          <cell r="B1036">
            <v>70</v>
          </cell>
          <cell r="C1036">
            <v>15</v>
          </cell>
          <cell r="D1036">
            <v>15</v>
          </cell>
          <cell r="E1036">
            <v>0.25</v>
          </cell>
          <cell r="F1036">
            <v>224.75</v>
          </cell>
        </row>
        <row r="1037">
          <cell r="A1037">
            <v>10641</v>
          </cell>
          <cell r="B1037">
            <v>2</v>
          </cell>
          <cell r="C1037">
            <v>19</v>
          </cell>
          <cell r="D1037">
            <v>50</v>
          </cell>
          <cell r="E1037">
            <v>0</v>
          </cell>
          <cell r="F1037">
            <v>950</v>
          </cell>
        </row>
        <row r="1038">
          <cell r="A1038">
            <v>10641</v>
          </cell>
          <cell r="B1038">
            <v>40</v>
          </cell>
          <cell r="C1038">
            <v>18.399999999999999</v>
          </cell>
          <cell r="D1038">
            <v>60</v>
          </cell>
          <cell r="E1038">
            <v>0</v>
          </cell>
          <cell r="F1038">
            <v>1104</v>
          </cell>
        </row>
        <row r="1039">
          <cell r="A1039">
            <v>10642</v>
          </cell>
          <cell r="B1039">
            <v>21</v>
          </cell>
          <cell r="C1039">
            <v>10</v>
          </cell>
          <cell r="D1039">
            <v>30</v>
          </cell>
          <cell r="E1039">
            <v>0.20000000298023224</v>
          </cell>
          <cell r="F1039">
            <v>299.79999999701977</v>
          </cell>
        </row>
        <row r="1040">
          <cell r="A1040">
            <v>10642</v>
          </cell>
          <cell r="B1040">
            <v>61</v>
          </cell>
          <cell r="C1040">
            <v>28.5</v>
          </cell>
          <cell r="D1040">
            <v>20</v>
          </cell>
          <cell r="E1040">
            <v>0.20000000298023224</v>
          </cell>
          <cell r="F1040">
            <v>569.79999999701977</v>
          </cell>
        </row>
        <row r="1041">
          <cell r="A1041">
            <v>10643</v>
          </cell>
          <cell r="B1041">
            <v>28</v>
          </cell>
          <cell r="C1041">
            <v>45.6</v>
          </cell>
          <cell r="D1041">
            <v>15</v>
          </cell>
          <cell r="E1041">
            <v>0.25</v>
          </cell>
          <cell r="F1041">
            <v>683.75</v>
          </cell>
        </row>
        <row r="1042">
          <cell r="A1042">
            <v>10643</v>
          </cell>
          <cell r="B1042">
            <v>39</v>
          </cell>
          <cell r="C1042">
            <v>18</v>
          </cell>
          <cell r="D1042">
            <v>21</v>
          </cell>
          <cell r="E1042">
            <v>0.25</v>
          </cell>
          <cell r="F1042">
            <v>377.75</v>
          </cell>
        </row>
        <row r="1043">
          <cell r="A1043">
            <v>10643</v>
          </cell>
          <cell r="B1043">
            <v>46</v>
          </cell>
          <cell r="C1043">
            <v>12</v>
          </cell>
          <cell r="D1043">
            <v>2</v>
          </cell>
          <cell r="E1043">
            <v>0.25</v>
          </cell>
          <cell r="F1043">
            <v>23.75</v>
          </cell>
        </row>
        <row r="1044">
          <cell r="A1044">
            <v>10644</v>
          </cell>
          <cell r="B1044">
            <v>18</v>
          </cell>
          <cell r="C1044">
            <v>62.5</v>
          </cell>
          <cell r="D1044">
            <v>4</v>
          </cell>
          <cell r="E1044">
            <v>0.10000000149011612</v>
          </cell>
          <cell r="F1044">
            <v>249.89999999850988</v>
          </cell>
        </row>
        <row r="1045">
          <cell r="A1045">
            <v>10644</v>
          </cell>
          <cell r="B1045">
            <v>43</v>
          </cell>
          <cell r="C1045">
            <v>46</v>
          </cell>
          <cell r="D1045">
            <v>20</v>
          </cell>
          <cell r="E1045">
            <v>0</v>
          </cell>
          <cell r="F1045">
            <v>920</v>
          </cell>
        </row>
        <row r="1046">
          <cell r="A1046">
            <v>10644</v>
          </cell>
          <cell r="B1046">
            <v>46</v>
          </cell>
          <cell r="C1046">
            <v>12</v>
          </cell>
          <cell r="D1046">
            <v>21</v>
          </cell>
          <cell r="E1046">
            <v>0.10000000149011612</v>
          </cell>
          <cell r="F1046">
            <v>251.89999999850988</v>
          </cell>
        </row>
        <row r="1047">
          <cell r="A1047">
            <v>10645</v>
          </cell>
          <cell r="B1047">
            <v>18</v>
          </cell>
          <cell r="C1047">
            <v>62.5</v>
          </cell>
          <cell r="D1047">
            <v>20</v>
          </cell>
          <cell r="E1047">
            <v>0</v>
          </cell>
          <cell r="F1047">
            <v>1250</v>
          </cell>
        </row>
        <row r="1048">
          <cell r="A1048">
            <v>10645</v>
          </cell>
          <cell r="B1048">
            <v>36</v>
          </cell>
          <cell r="C1048">
            <v>19</v>
          </cell>
          <cell r="D1048">
            <v>15</v>
          </cell>
          <cell r="E1048">
            <v>0</v>
          </cell>
          <cell r="F1048">
            <v>285</v>
          </cell>
        </row>
        <row r="1049">
          <cell r="A1049">
            <v>10646</v>
          </cell>
          <cell r="B1049">
            <v>1</v>
          </cell>
          <cell r="C1049">
            <v>18</v>
          </cell>
          <cell r="D1049">
            <v>15</v>
          </cell>
          <cell r="E1049">
            <v>0.25</v>
          </cell>
          <cell r="F1049">
            <v>269.75</v>
          </cell>
        </row>
        <row r="1050">
          <cell r="A1050">
            <v>10646</v>
          </cell>
          <cell r="B1050">
            <v>10</v>
          </cell>
          <cell r="C1050">
            <v>31</v>
          </cell>
          <cell r="D1050">
            <v>18</v>
          </cell>
          <cell r="E1050">
            <v>0.25</v>
          </cell>
          <cell r="F1050">
            <v>557.75</v>
          </cell>
        </row>
        <row r="1051">
          <cell r="A1051">
            <v>10646</v>
          </cell>
          <cell r="B1051">
            <v>71</v>
          </cell>
          <cell r="C1051">
            <v>21.5</v>
          </cell>
          <cell r="D1051">
            <v>30</v>
          </cell>
          <cell r="E1051">
            <v>0.25</v>
          </cell>
          <cell r="F1051">
            <v>644.75</v>
          </cell>
        </row>
        <row r="1052">
          <cell r="A1052">
            <v>10646</v>
          </cell>
          <cell r="B1052">
            <v>77</v>
          </cell>
          <cell r="C1052">
            <v>13</v>
          </cell>
          <cell r="D1052">
            <v>35</v>
          </cell>
          <cell r="E1052">
            <v>0.25</v>
          </cell>
          <cell r="F1052">
            <v>454.75</v>
          </cell>
        </row>
        <row r="1053">
          <cell r="A1053">
            <v>10647</v>
          </cell>
          <cell r="B1053">
            <v>19</v>
          </cell>
          <cell r="C1053">
            <v>9.1999999999999993</v>
          </cell>
          <cell r="D1053">
            <v>30</v>
          </cell>
          <cell r="E1053">
            <v>0</v>
          </cell>
          <cell r="F1053">
            <v>276</v>
          </cell>
        </row>
        <row r="1054">
          <cell r="A1054">
            <v>10647</v>
          </cell>
          <cell r="B1054">
            <v>39</v>
          </cell>
          <cell r="C1054">
            <v>18</v>
          </cell>
          <cell r="D1054">
            <v>20</v>
          </cell>
          <cell r="E1054">
            <v>0</v>
          </cell>
          <cell r="F1054">
            <v>360</v>
          </cell>
        </row>
        <row r="1055">
          <cell r="A1055">
            <v>10648</v>
          </cell>
          <cell r="B1055">
            <v>22</v>
          </cell>
          <cell r="C1055">
            <v>21</v>
          </cell>
          <cell r="D1055">
            <v>15</v>
          </cell>
          <cell r="E1055">
            <v>0</v>
          </cell>
          <cell r="F1055">
            <v>315</v>
          </cell>
        </row>
        <row r="1056">
          <cell r="A1056">
            <v>10648</v>
          </cell>
          <cell r="B1056">
            <v>24</v>
          </cell>
          <cell r="C1056">
            <v>4.5</v>
          </cell>
          <cell r="D1056">
            <v>15</v>
          </cell>
          <cell r="E1056">
            <v>0.15000000596046448</v>
          </cell>
          <cell r="F1056">
            <v>67.349999994039536</v>
          </cell>
        </row>
        <row r="1057">
          <cell r="A1057">
            <v>10649</v>
          </cell>
          <cell r="B1057">
            <v>28</v>
          </cell>
          <cell r="C1057">
            <v>45.6</v>
          </cell>
          <cell r="D1057">
            <v>20</v>
          </cell>
          <cell r="E1057">
            <v>0</v>
          </cell>
          <cell r="F1057">
            <v>912</v>
          </cell>
        </row>
        <row r="1058">
          <cell r="A1058">
            <v>10649</v>
          </cell>
          <cell r="B1058">
            <v>72</v>
          </cell>
          <cell r="C1058">
            <v>34.799999999999997</v>
          </cell>
          <cell r="D1058">
            <v>15</v>
          </cell>
          <cell r="E1058">
            <v>0</v>
          </cell>
          <cell r="F1058">
            <v>522</v>
          </cell>
        </row>
        <row r="1059">
          <cell r="A1059">
            <v>10650</v>
          </cell>
          <cell r="B1059">
            <v>30</v>
          </cell>
          <cell r="C1059">
            <v>25.89</v>
          </cell>
          <cell r="D1059">
            <v>30</v>
          </cell>
          <cell r="E1059">
            <v>0</v>
          </cell>
          <cell r="F1059">
            <v>776.7</v>
          </cell>
        </row>
        <row r="1060">
          <cell r="A1060">
            <v>10650</v>
          </cell>
          <cell r="B1060">
            <v>53</v>
          </cell>
          <cell r="C1060">
            <v>32.799999999999997</v>
          </cell>
          <cell r="D1060">
            <v>25</v>
          </cell>
          <cell r="E1060">
            <v>5.000000074505806E-2</v>
          </cell>
          <cell r="F1060">
            <v>819.94999999925483</v>
          </cell>
        </row>
        <row r="1061">
          <cell r="A1061">
            <v>10650</v>
          </cell>
          <cell r="B1061">
            <v>54</v>
          </cell>
          <cell r="C1061">
            <v>7.45</v>
          </cell>
          <cell r="D1061">
            <v>30</v>
          </cell>
          <cell r="E1061">
            <v>0</v>
          </cell>
          <cell r="F1061">
            <v>223.5</v>
          </cell>
        </row>
        <row r="1062">
          <cell r="A1062">
            <v>10651</v>
          </cell>
          <cell r="B1062">
            <v>19</v>
          </cell>
          <cell r="C1062">
            <v>9.1999999999999993</v>
          </cell>
          <cell r="D1062">
            <v>12</v>
          </cell>
          <cell r="E1062">
            <v>0.25</v>
          </cell>
          <cell r="F1062">
            <v>110.14999999999999</v>
          </cell>
        </row>
        <row r="1063">
          <cell r="A1063">
            <v>10651</v>
          </cell>
          <cell r="B1063">
            <v>22</v>
          </cell>
          <cell r="C1063">
            <v>21</v>
          </cell>
          <cell r="D1063">
            <v>20</v>
          </cell>
          <cell r="E1063">
            <v>0.25</v>
          </cell>
          <cell r="F1063">
            <v>419.75</v>
          </cell>
        </row>
        <row r="1064">
          <cell r="A1064">
            <v>10652</v>
          </cell>
          <cell r="B1064">
            <v>30</v>
          </cell>
          <cell r="C1064">
            <v>25.89</v>
          </cell>
          <cell r="D1064">
            <v>2</v>
          </cell>
          <cell r="E1064">
            <v>0.25</v>
          </cell>
          <cell r="F1064">
            <v>51.53</v>
          </cell>
        </row>
        <row r="1065">
          <cell r="A1065">
            <v>10652</v>
          </cell>
          <cell r="B1065">
            <v>42</v>
          </cell>
          <cell r="C1065">
            <v>14</v>
          </cell>
          <cell r="D1065">
            <v>20</v>
          </cell>
          <cell r="E1065">
            <v>0</v>
          </cell>
          <cell r="F1065">
            <v>280</v>
          </cell>
        </row>
        <row r="1066">
          <cell r="A1066">
            <v>10653</v>
          </cell>
          <cell r="B1066">
            <v>16</v>
          </cell>
          <cell r="C1066">
            <v>17.45</v>
          </cell>
          <cell r="D1066">
            <v>30</v>
          </cell>
          <cell r="E1066">
            <v>0.10000000149011612</v>
          </cell>
          <cell r="F1066">
            <v>523.39999999850988</v>
          </cell>
        </row>
        <row r="1067">
          <cell r="A1067">
            <v>10653</v>
          </cell>
          <cell r="B1067">
            <v>60</v>
          </cell>
          <cell r="C1067">
            <v>34</v>
          </cell>
          <cell r="D1067">
            <v>20</v>
          </cell>
          <cell r="E1067">
            <v>0.10000000149011612</v>
          </cell>
          <cell r="F1067">
            <v>679.89999999850988</v>
          </cell>
        </row>
        <row r="1068">
          <cell r="A1068">
            <v>10654</v>
          </cell>
          <cell r="B1068">
            <v>4</v>
          </cell>
          <cell r="C1068">
            <v>22</v>
          </cell>
          <cell r="D1068">
            <v>12</v>
          </cell>
          <cell r="E1068">
            <v>0.10000000149011612</v>
          </cell>
          <cell r="F1068">
            <v>263.89999999850988</v>
          </cell>
        </row>
        <row r="1069">
          <cell r="A1069">
            <v>10654</v>
          </cell>
          <cell r="B1069">
            <v>39</v>
          </cell>
          <cell r="C1069">
            <v>18</v>
          </cell>
          <cell r="D1069">
            <v>20</v>
          </cell>
          <cell r="E1069">
            <v>0.10000000149011612</v>
          </cell>
          <cell r="F1069">
            <v>359.89999999850988</v>
          </cell>
        </row>
        <row r="1070">
          <cell r="A1070">
            <v>10654</v>
          </cell>
          <cell r="B1070">
            <v>54</v>
          </cell>
          <cell r="C1070">
            <v>7.45</v>
          </cell>
          <cell r="D1070">
            <v>6</v>
          </cell>
          <cell r="E1070">
            <v>0.10000000149011612</v>
          </cell>
          <cell r="F1070">
            <v>44.599999998509887</v>
          </cell>
        </row>
        <row r="1071">
          <cell r="A1071">
            <v>10655</v>
          </cell>
          <cell r="B1071">
            <v>41</v>
          </cell>
          <cell r="C1071">
            <v>9.65</v>
          </cell>
          <cell r="D1071">
            <v>20</v>
          </cell>
          <cell r="E1071">
            <v>0.20000000298023224</v>
          </cell>
          <cell r="F1071">
            <v>192.79999999701977</v>
          </cell>
        </row>
        <row r="1072">
          <cell r="A1072">
            <v>10656</v>
          </cell>
          <cell r="B1072">
            <v>14</v>
          </cell>
          <cell r="C1072">
            <v>23.25</v>
          </cell>
          <cell r="D1072">
            <v>3</v>
          </cell>
          <cell r="E1072">
            <v>0.10000000149011612</v>
          </cell>
          <cell r="F1072">
            <v>69.649999998509884</v>
          </cell>
        </row>
        <row r="1073">
          <cell r="A1073">
            <v>10656</v>
          </cell>
          <cell r="B1073">
            <v>44</v>
          </cell>
          <cell r="C1073">
            <v>19.45</v>
          </cell>
          <cell r="D1073">
            <v>28</v>
          </cell>
          <cell r="E1073">
            <v>0.10000000149011612</v>
          </cell>
          <cell r="F1073">
            <v>544.49999999850991</v>
          </cell>
        </row>
        <row r="1074">
          <cell r="A1074">
            <v>10656</v>
          </cell>
          <cell r="B1074">
            <v>47</v>
          </cell>
          <cell r="C1074">
            <v>9.5</v>
          </cell>
          <cell r="D1074">
            <v>6</v>
          </cell>
          <cell r="E1074">
            <v>0.10000000149011612</v>
          </cell>
          <cell r="F1074">
            <v>56.899999998509884</v>
          </cell>
        </row>
        <row r="1075">
          <cell r="A1075">
            <v>10657</v>
          </cell>
          <cell r="B1075">
            <v>15</v>
          </cell>
          <cell r="C1075">
            <v>15.5</v>
          </cell>
          <cell r="D1075">
            <v>50</v>
          </cell>
          <cell r="E1075">
            <v>0</v>
          </cell>
          <cell r="F1075">
            <v>775</v>
          </cell>
        </row>
        <row r="1076">
          <cell r="A1076">
            <v>10657</v>
          </cell>
          <cell r="B1076">
            <v>41</v>
          </cell>
          <cell r="C1076">
            <v>9.65</v>
          </cell>
          <cell r="D1076">
            <v>24</v>
          </cell>
          <cell r="E1076">
            <v>0</v>
          </cell>
          <cell r="F1076">
            <v>231.60000000000002</v>
          </cell>
        </row>
        <row r="1077">
          <cell r="A1077">
            <v>10657</v>
          </cell>
          <cell r="B1077">
            <v>46</v>
          </cell>
          <cell r="C1077">
            <v>12</v>
          </cell>
          <cell r="D1077">
            <v>45</v>
          </cell>
          <cell r="E1077">
            <v>0</v>
          </cell>
          <cell r="F1077">
            <v>540</v>
          </cell>
        </row>
        <row r="1078">
          <cell r="A1078">
            <v>10657</v>
          </cell>
          <cell r="B1078">
            <v>47</v>
          </cell>
          <cell r="C1078">
            <v>9.5</v>
          </cell>
          <cell r="D1078">
            <v>10</v>
          </cell>
          <cell r="E1078">
            <v>0</v>
          </cell>
          <cell r="F1078">
            <v>95</v>
          </cell>
        </row>
        <row r="1079">
          <cell r="A1079">
            <v>10657</v>
          </cell>
          <cell r="B1079">
            <v>56</v>
          </cell>
          <cell r="C1079">
            <v>38</v>
          </cell>
          <cell r="D1079">
            <v>45</v>
          </cell>
          <cell r="E1079">
            <v>0</v>
          </cell>
          <cell r="F1079">
            <v>1710</v>
          </cell>
        </row>
        <row r="1080">
          <cell r="A1080">
            <v>10657</v>
          </cell>
          <cell r="B1080">
            <v>60</v>
          </cell>
          <cell r="C1080">
            <v>34</v>
          </cell>
          <cell r="D1080">
            <v>30</v>
          </cell>
          <cell r="E1080">
            <v>0</v>
          </cell>
          <cell r="F1080">
            <v>1020</v>
          </cell>
        </row>
        <row r="1081">
          <cell r="A1081">
            <v>10658</v>
          </cell>
          <cell r="B1081">
            <v>21</v>
          </cell>
          <cell r="C1081">
            <v>10</v>
          </cell>
          <cell r="D1081">
            <v>60</v>
          </cell>
          <cell r="E1081">
            <v>0</v>
          </cell>
          <cell r="F1081">
            <v>600</v>
          </cell>
        </row>
        <row r="1082">
          <cell r="A1082">
            <v>10658</v>
          </cell>
          <cell r="B1082">
            <v>40</v>
          </cell>
          <cell r="C1082">
            <v>18.399999999999999</v>
          </cell>
          <cell r="D1082">
            <v>70</v>
          </cell>
          <cell r="E1082">
            <v>5.000000074505806E-2</v>
          </cell>
          <cell r="F1082">
            <v>1287.9499999992549</v>
          </cell>
        </row>
        <row r="1083">
          <cell r="A1083">
            <v>10658</v>
          </cell>
          <cell r="B1083">
            <v>60</v>
          </cell>
          <cell r="C1083">
            <v>34</v>
          </cell>
          <cell r="D1083">
            <v>55</v>
          </cell>
          <cell r="E1083">
            <v>5.000000074505806E-2</v>
          </cell>
          <cell r="F1083">
            <v>1869.9499999992549</v>
          </cell>
        </row>
        <row r="1084">
          <cell r="A1084">
            <v>10658</v>
          </cell>
          <cell r="B1084">
            <v>77</v>
          </cell>
          <cell r="C1084">
            <v>13</v>
          </cell>
          <cell r="D1084">
            <v>70</v>
          </cell>
          <cell r="E1084">
            <v>5.000000074505806E-2</v>
          </cell>
          <cell r="F1084">
            <v>909.94999999925494</v>
          </cell>
        </row>
        <row r="1085">
          <cell r="A1085">
            <v>10659</v>
          </cell>
          <cell r="B1085">
            <v>31</v>
          </cell>
          <cell r="C1085">
            <v>12.5</v>
          </cell>
          <cell r="D1085">
            <v>20</v>
          </cell>
          <cell r="E1085">
            <v>5.000000074505806E-2</v>
          </cell>
          <cell r="F1085">
            <v>249.94999999925494</v>
          </cell>
        </row>
        <row r="1086">
          <cell r="A1086">
            <v>10659</v>
          </cell>
          <cell r="B1086">
            <v>40</v>
          </cell>
          <cell r="C1086">
            <v>18.399999999999999</v>
          </cell>
          <cell r="D1086">
            <v>24</v>
          </cell>
          <cell r="E1086">
            <v>5.000000074505806E-2</v>
          </cell>
          <cell r="F1086">
            <v>441.54999999925491</v>
          </cell>
        </row>
        <row r="1087">
          <cell r="A1087">
            <v>10659</v>
          </cell>
          <cell r="B1087">
            <v>70</v>
          </cell>
          <cell r="C1087">
            <v>15</v>
          </cell>
          <cell r="D1087">
            <v>40</v>
          </cell>
          <cell r="E1087">
            <v>5.000000074505806E-2</v>
          </cell>
          <cell r="F1087">
            <v>599.94999999925494</v>
          </cell>
        </row>
        <row r="1088">
          <cell r="A1088">
            <v>10660</v>
          </cell>
          <cell r="B1088">
            <v>20</v>
          </cell>
          <cell r="C1088">
            <v>81</v>
          </cell>
          <cell r="D1088">
            <v>21</v>
          </cell>
          <cell r="E1088">
            <v>0</v>
          </cell>
          <cell r="F1088">
            <v>1701</v>
          </cell>
        </row>
        <row r="1089">
          <cell r="A1089">
            <v>10661</v>
          </cell>
          <cell r="B1089">
            <v>39</v>
          </cell>
          <cell r="C1089">
            <v>18</v>
          </cell>
          <cell r="D1089">
            <v>3</v>
          </cell>
          <cell r="E1089">
            <v>0.20000000298023224</v>
          </cell>
          <cell r="F1089">
            <v>53.799999997019768</v>
          </cell>
        </row>
        <row r="1090">
          <cell r="A1090">
            <v>10661</v>
          </cell>
          <cell r="B1090">
            <v>58</v>
          </cell>
          <cell r="C1090">
            <v>13.25</v>
          </cell>
          <cell r="D1090">
            <v>49</v>
          </cell>
          <cell r="E1090">
            <v>0.20000000298023224</v>
          </cell>
          <cell r="F1090">
            <v>649.04999999701977</v>
          </cell>
        </row>
        <row r="1091">
          <cell r="A1091">
            <v>10662</v>
          </cell>
          <cell r="B1091">
            <v>68</v>
          </cell>
          <cell r="C1091">
            <v>12.5</v>
          </cell>
          <cell r="D1091">
            <v>10</v>
          </cell>
          <cell r="E1091">
            <v>0</v>
          </cell>
          <cell r="F1091">
            <v>125</v>
          </cell>
        </row>
        <row r="1092">
          <cell r="A1092">
            <v>10663</v>
          </cell>
          <cell r="B1092">
            <v>40</v>
          </cell>
          <cell r="C1092">
            <v>18.399999999999999</v>
          </cell>
          <cell r="D1092">
            <v>30</v>
          </cell>
          <cell r="E1092">
            <v>5.000000074505806E-2</v>
          </cell>
          <cell r="F1092">
            <v>551.94999999925494</v>
          </cell>
        </row>
        <row r="1093">
          <cell r="A1093">
            <v>10663</v>
          </cell>
          <cell r="B1093">
            <v>42</v>
          </cell>
          <cell r="C1093">
            <v>14</v>
          </cell>
          <cell r="D1093">
            <v>30</v>
          </cell>
          <cell r="E1093">
            <v>5.000000074505806E-2</v>
          </cell>
          <cell r="F1093">
            <v>419.94999999925494</v>
          </cell>
        </row>
        <row r="1094">
          <cell r="A1094">
            <v>10663</v>
          </cell>
          <cell r="B1094">
            <v>51</v>
          </cell>
          <cell r="C1094">
            <v>53</v>
          </cell>
          <cell r="D1094">
            <v>20</v>
          </cell>
          <cell r="E1094">
            <v>5.000000074505806E-2</v>
          </cell>
          <cell r="F1094">
            <v>1059.9499999992549</v>
          </cell>
        </row>
        <row r="1095">
          <cell r="A1095">
            <v>10664</v>
          </cell>
          <cell r="B1095">
            <v>10</v>
          </cell>
          <cell r="C1095">
            <v>31</v>
          </cell>
          <cell r="D1095">
            <v>24</v>
          </cell>
          <cell r="E1095">
            <v>0.15000000596046448</v>
          </cell>
          <cell r="F1095">
            <v>743.84999999403954</v>
          </cell>
        </row>
        <row r="1096">
          <cell r="A1096">
            <v>10664</v>
          </cell>
          <cell r="B1096">
            <v>56</v>
          </cell>
          <cell r="C1096">
            <v>38</v>
          </cell>
          <cell r="D1096">
            <v>12</v>
          </cell>
          <cell r="E1096">
            <v>0.15000000596046448</v>
          </cell>
          <cell r="F1096">
            <v>455.84999999403954</v>
          </cell>
        </row>
        <row r="1097">
          <cell r="A1097">
            <v>10664</v>
          </cell>
          <cell r="B1097">
            <v>65</v>
          </cell>
          <cell r="C1097">
            <v>21.05</v>
          </cell>
          <cell r="D1097">
            <v>15</v>
          </cell>
          <cell r="E1097">
            <v>0.15000000596046448</v>
          </cell>
          <cell r="F1097">
            <v>315.59999999403954</v>
          </cell>
        </row>
        <row r="1098">
          <cell r="A1098">
            <v>10665</v>
          </cell>
          <cell r="B1098">
            <v>51</v>
          </cell>
          <cell r="C1098">
            <v>53</v>
          </cell>
          <cell r="D1098">
            <v>20</v>
          </cell>
          <cell r="E1098">
            <v>0</v>
          </cell>
          <cell r="F1098">
            <v>1060</v>
          </cell>
        </row>
        <row r="1099">
          <cell r="A1099">
            <v>10665</v>
          </cell>
          <cell r="B1099">
            <v>59</v>
          </cell>
          <cell r="C1099">
            <v>55</v>
          </cell>
          <cell r="D1099">
            <v>1</v>
          </cell>
          <cell r="E1099">
            <v>0</v>
          </cell>
          <cell r="F1099">
            <v>55</v>
          </cell>
        </row>
        <row r="1100">
          <cell r="A1100">
            <v>10665</v>
          </cell>
          <cell r="B1100">
            <v>76</v>
          </cell>
          <cell r="C1100">
            <v>18</v>
          </cell>
          <cell r="D1100">
            <v>10</v>
          </cell>
          <cell r="E1100">
            <v>0</v>
          </cell>
          <cell r="F1100">
            <v>180</v>
          </cell>
        </row>
        <row r="1101">
          <cell r="A1101">
            <v>10666</v>
          </cell>
          <cell r="B1101">
            <v>29</v>
          </cell>
          <cell r="C1101">
            <v>123.79</v>
          </cell>
          <cell r="D1101">
            <v>36</v>
          </cell>
          <cell r="E1101">
            <v>0</v>
          </cell>
          <cell r="F1101">
            <v>4456.4400000000005</v>
          </cell>
        </row>
        <row r="1102">
          <cell r="A1102">
            <v>10666</v>
          </cell>
          <cell r="B1102">
            <v>65</v>
          </cell>
          <cell r="C1102">
            <v>21.05</v>
          </cell>
          <cell r="D1102">
            <v>10</v>
          </cell>
          <cell r="E1102">
            <v>0</v>
          </cell>
          <cell r="F1102">
            <v>210.5</v>
          </cell>
        </row>
        <row r="1103">
          <cell r="A1103">
            <v>10667</v>
          </cell>
          <cell r="B1103">
            <v>69</v>
          </cell>
          <cell r="C1103">
            <v>36</v>
          </cell>
          <cell r="D1103">
            <v>45</v>
          </cell>
          <cell r="E1103">
            <v>0.20000000298023224</v>
          </cell>
          <cell r="F1103">
            <v>1619.7999999970198</v>
          </cell>
        </row>
        <row r="1104">
          <cell r="A1104">
            <v>10667</v>
          </cell>
          <cell r="B1104">
            <v>71</v>
          </cell>
          <cell r="C1104">
            <v>21.5</v>
          </cell>
          <cell r="D1104">
            <v>14</v>
          </cell>
          <cell r="E1104">
            <v>0.20000000298023224</v>
          </cell>
          <cell r="F1104">
            <v>300.79999999701977</v>
          </cell>
        </row>
        <row r="1105">
          <cell r="A1105">
            <v>10668</v>
          </cell>
          <cell r="B1105">
            <v>31</v>
          </cell>
          <cell r="C1105">
            <v>12.5</v>
          </cell>
          <cell r="D1105">
            <v>8</v>
          </cell>
          <cell r="E1105">
            <v>0.10000000149011612</v>
          </cell>
          <cell r="F1105">
            <v>99.899999998509884</v>
          </cell>
        </row>
        <row r="1106">
          <cell r="A1106">
            <v>10668</v>
          </cell>
          <cell r="B1106">
            <v>55</v>
          </cell>
          <cell r="C1106">
            <v>24</v>
          </cell>
          <cell r="D1106">
            <v>4</v>
          </cell>
          <cell r="E1106">
            <v>0.10000000149011612</v>
          </cell>
          <cell r="F1106">
            <v>95.899999998509884</v>
          </cell>
        </row>
        <row r="1107">
          <cell r="A1107">
            <v>10668</v>
          </cell>
          <cell r="B1107">
            <v>64</v>
          </cell>
          <cell r="C1107">
            <v>33.25</v>
          </cell>
          <cell r="D1107">
            <v>15</v>
          </cell>
          <cell r="E1107">
            <v>0.10000000149011612</v>
          </cell>
          <cell r="F1107">
            <v>498.64999999850988</v>
          </cell>
        </row>
        <row r="1108">
          <cell r="A1108">
            <v>10669</v>
          </cell>
          <cell r="B1108">
            <v>36</v>
          </cell>
          <cell r="C1108">
            <v>19</v>
          </cell>
          <cell r="D1108">
            <v>30</v>
          </cell>
          <cell r="E1108">
            <v>0</v>
          </cell>
          <cell r="F1108">
            <v>570</v>
          </cell>
        </row>
        <row r="1109">
          <cell r="A1109">
            <v>10670</v>
          </cell>
          <cell r="B1109">
            <v>23</v>
          </cell>
          <cell r="C1109">
            <v>9</v>
          </cell>
          <cell r="D1109">
            <v>32</v>
          </cell>
          <cell r="E1109">
            <v>0</v>
          </cell>
          <cell r="F1109">
            <v>288</v>
          </cell>
        </row>
        <row r="1110">
          <cell r="A1110">
            <v>10670</v>
          </cell>
          <cell r="B1110">
            <v>46</v>
          </cell>
          <cell r="C1110">
            <v>12</v>
          </cell>
          <cell r="D1110">
            <v>60</v>
          </cell>
          <cell r="E1110">
            <v>0</v>
          </cell>
          <cell r="F1110">
            <v>720</v>
          </cell>
        </row>
        <row r="1111">
          <cell r="A1111">
            <v>10670</v>
          </cell>
          <cell r="B1111">
            <v>67</v>
          </cell>
          <cell r="C1111">
            <v>14</v>
          </cell>
          <cell r="D1111">
            <v>25</v>
          </cell>
          <cell r="E1111">
            <v>0</v>
          </cell>
          <cell r="F1111">
            <v>350</v>
          </cell>
        </row>
        <row r="1112">
          <cell r="A1112">
            <v>10670</v>
          </cell>
          <cell r="B1112">
            <v>73</v>
          </cell>
          <cell r="C1112">
            <v>15</v>
          </cell>
          <cell r="D1112">
            <v>50</v>
          </cell>
          <cell r="E1112">
            <v>0</v>
          </cell>
          <cell r="F1112">
            <v>750</v>
          </cell>
        </row>
        <row r="1113">
          <cell r="A1113">
            <v>10670</v>
          </cell>
          <cell r="B1113">
            <v>75</v>
          </cell>
          <cell r="C1113">
            <v>7.75</v>
          </cell>
          <cell r="D1113">
            <v>25</v>
          </cell>
          <cell r="E1113">
            <v>0</v>
          </cell>
          <cell r="F1113">
            <v>193.75</v>
          </cell>
        </row>
        <row r="1114">
          <cell r="A1114">
            <v>10671</v>
          </cell>
          <cell r="B1114">
            <v>16</v>
          </cell>
          <cell r="C1114">
            <v>17.45</v>
          </cell>
          <cell r="D1114">
            <v>10</v>
          </cell>
          <cell r="E1114">
            <v>0</v>
          </cell>
          <cell r="F1114">
            <v>174.5</v>
          </cell>
        </row>
        <row r="1115">
          <cell r="A1115">
            <v>10671</v>
          </cell>
          <cell r="B1115">
            <v>62</v>
          </cell>
          <cell r="C1115">
            <v>49.3</v>
          </cell>
          <cell r="D1115">
            <v>10</v>
          </cell>
          <cell r="E1115">
            <v>0</v>
          </cell>
          <cell r="F1115">
            <v>493</v>
          </cell>
        </row>
        <row r="1116">
          <cell r="A1116">
            <v>10671</v>
          </cell>
          <cell r="B1116">
            <v>65</v>
          </cell>
          <cell r="C1116">
            <v>21.05</v>
          </cell>
          <cell r="D1116">
            <v>12</v>
          </cell>
          <cell r="E1116">
            <v>0</v>
          </cell>
          <cell r="F1116">
            <v>252.60000000000002</v>
          </cell>
        </row>
        <row r="1117">
          <cell r="A1117">
            <v>10672</v>
          </cell>
          <cell r="B1117">
            <v>38</v>
          </cell>
          <cell r="C1117">
            <v>263.5</v>
          </cell>
          <cell r="D1117">
            <v>15</v>
          </cell>
          <cell r="E1117">
            <v>0.10000000149011612</v>
          </cell>
          <cell r="F1117">
            <v>3952.3999999985099</v>
          </cell>
        </row>
        <row r="1118">
          <cell r="A1118">
            <v>10672</v>
          </cell>
          <cell r="B1118">
            <v>71</v>
          </cell>
          <cell r="C1118">
            <v>21.5</v>
          </cell>
          <cell r="D1118">
            <v>12</v>
          </cell>
          <cell r="E1118">
            <v>0</v>
          </cell>
          <cell r="F1118">
            <v>258</v>
          </cell>
        </row>
        <row r="1119">
          <cell r="A1119">
            <v>10673</v>
          </cell>
          <cell r="B1119">
            <v>16</v>
          </cell>
          <cell r="C1119">
            <v>17.45</v>
          </cell>
          <cell r="D1119">
            <v>3</v>
          </cell>
          <cell r="E1119">
            <v>0</v>
          </cell>
          <cell r="F1119">
            <v>52.349999999999994</v>
          </cell>
        </row>
        <row r="1120">
          <cell r="A1120">
            <v>10673</v>
          </cell>
          <cell r="B1120">
            <v>42</v>
          </cell>
          <cell r="C1120">
            <v>14</v>
          </cell>
          <cell r="D1120">
            <v>6</v>
          </cell>
          <cell r="E1120">
            <v>0</v>
          </cell>
          <cell r="F1120">
            <v>84</v>
          </cell>
        </row>
        <row r="1121">
          <cell r="A1121">
            <v>10673</v>
          </cell>
          <cell r="B1121">
            <v>43</v>
          </cell>
          <cell r="C1121">
            <v>46</v>
          </cell>
          <cell r="D1121">
            <v>6</v>
          </cell>
          <cell r="E1121">
            <v>0</v>
          </cell>
          <cell r="F1121">
            <v>276</v>
          </cell>
        </row>
        <row r="1122">
          <cell r="A1122">
            <v>10674</v>
          </cell>
          <cell r="B1122">
            <v>23</v>
          </cell>
          <cell r="C1122">
            <v>9</v>
          </cell>
          <cell r="D1122">
            <v>5</v>
          </cell>
          <cell r="E1122">
            <v>0</v>
          </cell>
          <cell r="F1122">
            <v>45</v>
          </cell>
        </row>
        <row r="1123">
          <cell r="A1123">
            <v>10675</v>
          </cell>
          <cell r="B1123">
            <v>14</v>
          </cell>
          <cell r="C1123">
            <v>23.25</v>
          </cell>
          <cell r="D1123">
            <v>30</v>
          </cell>
          <cell r="E1123">
            <v>0</v>
          </cell>
          <cell r="F1123">
            <v>697.5</v>
          </cell>
        </row>
        <row r="1124">
          <cell r="A1124">
            <v>10675</v>
          </cell>
          <cell r="B1124">
            <v>53</v>
          </cell>
          <cell r="C1124">
            <v>32.799999999999997</v>
          </cell>
          <cell r="D1124">
            <v>10</v>
          </cell>
          <cell r="E1124">
            <v>0</v>
          </cell>
          <cell r="F1124">
            <v>328</v>
          </cell>
        </row>
        <row r="1125">
          <cell r="A1125">
            <v>10675</v>
          </cell>
          <cell r="B1125">
            <v>58</v>
          </cell>
          <cell r="C1125">
            <v>13.25</v>
          </cell>
          <cell r="D1125">
            <v>30</v>
          </cell>
          <cell r="E1125">
            <v>0</v>
          </cell>
          <cell r="F1125">
            <v>397.5</v>
          </cell>
        </row>
        <row r="1126">
          <cell r="A1126">
            <v>10676</v>
          </cell>
          <cell r="B1126">
            <v>10</v>
          </cell>
          <cell r="C1126">
            <v>31</v>
          </cell>
          <cell r="D1126">
            <v>2</v>
          </cell>
          <cell r="E1126">
            <v>0</v>
          </cell>
          <cell r="F1126">
            <v>62</v>
          </cell>
        </row>
        <row r="1127">
          <cell r="A1127">
            <v>10676</v>
          </cell>
          <cell r="B1127">
            <v>19</v>
          </cell>
          <cell r="C1127">
            <v>9.1999999999999993</v>
          </cell>
          <cell r="D1127">
            <v>7</v>
          </cell>
          <cell r="E1127">
            <v>0</v>
          </cell>
          <cell r="F1127">
            <v>64.399999999999991</v>
          </cell>
        </row>
        <row r="1128">
          <cell r="A1128">
            <v>10676</v>
          </cell>
          <cell r="B1128">
            <v>44</v>
          </cell>
          <cell r="C1128">
            <v>19.45</v>
          </cell>
          <cell r="D1128">
            <v>21</v>
          </cell>
          <cell r="E1128">
            <v>0</v>
          </cell>
          <cell r="F1128">
            <v>408.45</v>
          </cell>
        </row>
        <row r="1129">
          <cell r="A1129">
            <v>10677</v>
          </cell>
          <cell r="B1129">
            <v>26</v>
          </cell>
          <cell r="C1129">
            <v>31.23</v>
          </cell>
          <cell r="D1129">
            <v>30</v>
          </cell>
          <cell r="E1129">
            <v>0.15000000596046448</v>
          </cell>
          <cell r="F1129">
            <v>936.74999999403951</v>
          </cell>
        </row>
        <row r="1130">
          <cell r="A1130">
            <v>10677</v>
          </cell>
          <cell r="B1130">
            <v>33</v>
          </cell>
          <cell r="C1130">
            <v>2.5</v>
          </cell>
          <cell r="D1130">
            <v>8</v>
          </cell>
          <cell r="E1130">
            <v>0.15000000596046448</v>
          </cell>
          <cell r="F1130">
            <v>19.849999994039536</v>
          </cell>
        </row>
        <row r="1131">
          <cell r="A1131">
            <v>10678</v>
          </cell>
          <cell r="B1131">
            <v>12</v>
          </cell>
          <cell r="C1131">
            <v>38</v>
          </cell>
          <cell r="D1131">
            <v>100</v>
          </cell>
          <cell r="E1131">
            <v>0</v>
          </cell>
          <cell r="F1131">
            <v>3800</v>
          </cell>
        </row>
        <row r="1132">
          <cell r="A1132">
            <v>10678</v>
          </cell>
          <cell r="B1132">
            <v>33</v>
          </cell>
          <cell r="C1132">
            <v>2.5</v>
          </cell>
          <cell r="D1132">
            <v>30</v>
          </cell>
          <cell r="E1132">
            <v>0</v>
          </cell>
          <cell r="F1132">
            <v>75</v>
          </cell>
        </row>
        <row r="1133">
          <cell r="A1133">
            <v>10678</v>
          </cell>
          <cell r="B1133">
            <v>41</v>
          </cell>
          <cell r="C1133">
            <v>9.65</v>
          </cell>
          <cell r="D1133">
            <v>120</v>
          </cell>
          <cell r="E1133">
            <v>0</v>
          </cell>
          <cell r="F1133">
            <v>1158</v>
          </cell>
        </row>
        <row r="1134">
          <cell r="A1134">
            <v>10678</v>
          </cell>
          <cell r="B1134">
            <v>54</v>
          </cell>
          <cell r="C1134">
            <v>7.45</v>
          </cell>
          <cell r="D1134">
            <v>30</v>
          </cell>
          <cell r="E1134">
            <v>0</v>
          </cell>
          <cell r="F1134">
            <v>223.5</v>
          </cell>
        </row>
        <row r="1135">
          <cell r="A1135">
            <v>10679</v>
          </cell>
          <cell r="B1135">
            <v>59</v>
          </cell>
          <cell r="C1135">
            <v>55</v>
          </cell>
          <cell r="D1135">
            <v>12</v>
          </cell>
          <cell r="E1135">
            <v>0</v>
          </cell>
          <cell r="F1135">
            <v>660</v>
          </cell>
        </row>
        <row r="1136">
          <cell r="A1136">
            <v>10680</v>
          </cell>
          <cell r="B1136">
            <v>16</v>
          </cell>
          <cell r="C1136">
            <v>17.45</v>
          </cell>
          <cell r="D1136">
            <v>50</v>
          </cell>
          <cell r="E1136">
            <v>0.25</v>
          </cell>
          <cell r="F1136">
            <v>872.25</v>
          </cell>
        </row>
        <row r="1137">
          <cell r="A1137">
            <v>10680</v>
          </cell>
          <cell r="B1137">
            <v>31</v>
          </cell>
          <cell r="C1137">
            <v>12.5</v>
          </cell>
          <cell r="D1137">
            <v>20</v>
          </cell>
          <cell r="E1137">
            <v>0.25</v>
          </cell>
          <cell r="F1137">
            <v>249.75</v>
          </cell>
        </row>
        <row r="1138">
          <cell r="A1138">
            <v>10680</v>
          </cell>
          <cell r="B1138">
            <v>42</v>
          </cell>
          <cell r="C1138">
            <v>14</v>
          </cell>
          <cell r="D1138">
            <v>40</v>
          </cell>
          <cell r="E1138">
            <v>0.25</v>
          </cell>
          <cell r="F1138">
            <v>559.75</v>
          </cell>
        </row>
        <row r="1139">
          <cell r="A1139">
            <v>10681</v>
          </cell>
          <cell r="B1139">
            <v>19</v>
          </cell>
          <cell r="C1139">
            <v>9.1999999999999993</v>
          </cell>
          <cell r="D1139">
            <v>30</v>
          </cell>
          <cell r="E1139">
            <v>0.10000000149011612</v>
          </cell>
          <cell r="F1139">
            <v>275.89999999850988</v>
          </cell>
        </row>
        <row r="1140">
          <cell r="A1140">
            <v>10681</v>
          </cell>
          <cell r="B1140">
            <v>21</v>
          </cell>
          <cell r="C1140">
            <v>10</v>
          </cell>
          <cell r="D1140">
            <v>12</v>
          </cell>
          <cell r="E1140">
            <v>0.10000000149011612</v>
          </cell>
          <cell r="F1140">
            <v>119.89999999850988</v>
          </cell>
        </row>
        <row r="1141">
          <cell r="A1141">
            <v>10681</v>
          </cell>
          <cell r="B1141">
            <v>64</v>
          </cell>
          <cell r="C1141">
            <v>33.25</v>
          </cell>
          <cell r="D1141">
            <v>28</v>
          </cell>
          <cell r="E1141">
            <v>0</v>
          </cell>
          <cell r="F1141">
            <v>931</v>
          </cell>
        </row>
        <row r="1142">
          <cell r="A1142">
            <v>10682</v>
          </cell>
          <cell r="B1142">
            <v>33</v>
          </cell>
          <cell r="C1142">
            <v>2.5</v>
          </cell>
          <cell r="D1142">
            <v>30</v>
          </cell>
          <cell r="E1142">
            <v>0</v>
          </cell>
          <cell r="F1142">
            <v>75</v>
          </cell>
        </row>
        <row r="1143">
          <cell r="A1143">
            <v>10682</v>
          </cell>
          <cell r="B1143">
            <v>66</v>
          </cell>
          <cell r="C1143">
            <v>17</v>
          </cell>
          <cell r="D1143">
            <v>4</v>
          </cell>
          <cell r="E1143">
            <v>0</v>
          </cell>
          <cell r="F1143">
            <v>68</v>
          </cell>
        </row>
        <row r="1144">
          <cell r="A1144">
            <v>10682</v>
          </cell>
          <cell r="B1144">
            <v>75</v>
          </cell>
          <cell r="C1144">
            <v>7.75</v>
          </cell>
          <cell r="D1144">
            <v>30</v>
          </cell>
          <cell r="E1144">
            <v>0</v>
          </cell>
          <cell r="F1144">
            <v>232.5</v>
          </cell>
        </row>
        <row r="1145">
          <cell r="A1145">
            <v>10683</v>
          </cell>
          <cell r="B1145">
            <v>52</v>
          </cell>
          <cell r="C1145">
            <v>7</v>
          </cell>
          <cell r="D1145">
            <v>9</v>
          </cell>
          <cell r="E1145">
            <v>0</v>
          </cell>
          <cell r="F1145">
            <v>63</v>
          </cell>
        </row>
        <row r="1146">
          <cell r="A1146">
            <v>10684</v>
          </cell>
          <cell r="B1146">
            <v>40</v>
          </cell>
          <cell r="C1146">
            <v>18.399999999999999</v>
          </cell>
          <cell r="D1146">
            <v>20</v>
          </cell>
          <cell r="E1146">
            <v>0</v>
          </cell>
          <cell r="F1146">
            <v>368</v>
          </cell>
        </row>
        <row r="1147">
          <cell r="A1147">
            <v>10684</v>
          </cell>
          <cell r="B1147">
            <v>47</v>
          </cell>
          <cell r="C1147">
            <v>9.5</v>
          </cell>
          <cell r="D1147">
            <v>40</v>
          </cell>
          <cell r="E1147">
            <v>0</v>
          </cell>
          <cell r="F1147">
            <v>380</v>
          </cell>
        </row>
        <row r="1148">
          <cell r="A1148">
            <v>10684</v>
          </cell>
          <cell r="B1148">
            <v>60</v>
          </cell>
          <cell r="C1148">
            <v>34</v>
          </cell>
          <cell r="D1148">
            <v>30</v>
          </cell>
          <cell r="E1148">
            <v>0</v>
          </cell>
          <cell r="F1148">
            <v>1020</v>
          </cell>
        </row>
        <row r="1149">
          <cell r="A1149">
            <v>10685</v>
          </cell>
          <cell r="B1149">
            <v>10</v>
          </cell>
          <cell r="C1149">
            <v>31</v>
          </cell>
          <cell r="D1149">
            <v>20</v>
          </cell>
          <cell r="E1149">
            <v>0</v>
          </cell>
          <cell r="F1149">
            <v>620</v>
          </cell>
        </row>
        <row r="1150">
          <cell r="A1150">
            <v>10685</v>
          </cell>
          <cell r="B1150">
            <v>41</v>
          </cell>
          <cell r="C1150">
            <v>9.65</v>
          </cell>
          <cell r="D1150">
            <v>4</v>
          </cell>
          <cell r="E1150">
            <v>0</v>
          </cell>
          <cell r="F1150">
            <v>38.6</v>
          </cell>
        </row>
        <row r="1151">
          <cell r="A1151">
            <v>10685</v>
          </cell>
          <cell r="B1151">
            <v>47</v>
          </cell>
          <cell r="C1151">
            <v>9.5</v>
          </cell>
          <cell r="D1151">
            <v>15</v>
          </cell>
          <cell r="E1151">
            <v>0</v>
          </cell>
          <cell r="F1151">
            <v>142.5</v>
          </cell>
        </row>
        <row r="1152">
          <cell r="A1152">
            <v>10686</v>
          </cell>
          <cell r="B1152">
            <v>17</v>
          </cell>
          <cell r="C1152">
            <v>39</v>
          </cell>
          <cell r="D1152">
            <v>30</v>
          </cell>
          <cell r="E1152">
            <v>0.20000000298023224</v>
          </cell>
          <cell r="F1152">
            <v>1169.7999999970198</v>
          </cell>
        </row>
        <row r="1153">
          <cell r="A1153">
            <v>10686</v>
          </cell>
          <cell r="B1153">
            <v>26</v>
          </cell>
          <cell r="C1153">
            <v>31.23</v>
          </cell>
          <cell r="D1153">
            <v>15</v>
          </cell>
          <cell r="E1153">
            <v>0</v>
          </cell>
          <cell r="F1153">
            <v>468.45</v>
          </cell>
        </row>
        <row r="1154">
          <cell r="A1154">
            <v>10687</v>
          </cell>
          <cell r="B1154">
            <v>9</v>
          </cell>
          <cell r="C1154">
            <v>97</v>
          </cell>
          <cell r="D1154">
            <v>50</v>
          </cell>
          <cell r="E1154">
            <v>0.25</v>
          </cell>
          <cell r="F1154">
            <v>4849.75</v>
          </cell>
        </row>
        <row r="1155">
          <cell r="A1155">
            <v>10687</v>
          </cell>
          <cell r="B1155">
            <v>29</v>
          </cell>
          <cell r="C1155">
            <v>123.79</v>
          </cell>
          <cell r="D1155">
            <v>10</v>
          </cell>
          <cell r="E1155">
            <v>0</v>
          </cell>
          <cell r="F1155">
            <v>1237.9000000000001</v>
          </cell>
        </row>
        <row r="1156">
          <cell r="A1156">
            <v>10687</v>
          </cell>
          <cell r="B1156">
            <v>36</v>
          </cell>
          <cell r="C1156">
            <v>19</v>
          </cell>
          <cell r="D1156">
            <v>6</v>
          </cell>
          <cell r="E1156">
            <v>0.25</v>
          </cell>
          <cell r="F1156">
            <v>113.75</v>
          </cell>
        </row>
        <row r="1157">
          <cell r="A1157">
            <v>10688</v>
          </cell>
          <cell r="B1157">
            <v>10</v>
          </cell>
          <cell r="C1157">
            <v>31</v>
          </cell>
          <cell r="D1157">
            <v>18</v>
          </cell>
          <cell r="E1157">
            <v>0.10000000149011612</v>
          </cell>
          <cell r="F1157">
            <v>557.89999999850988</v>
          </cell>
        </row>
        <row r="1158">
          <cell r="A1158">
            <v>10688</v>
          </cell>
          <cell r="B1158">
            <v>28</v>
          </cell>
          <cell r="C1158">
            <v>45.6</v>
          </cell>
          <cell r="D1158">
            <v>60</v>
          </cell>
          <cell r="E1158">
            <v>0.10000000149011612</v>
          </cell>
          <cell r="F1158">
            <v>2735.8999999985099</v>
          </cell>
        </row>
        <row r="1159">
          <cell r="A1159">
            <v>10688</v>
          </cell>
          <cell r="B1159">
            <v>34</v>
          </cell>
          <cell r="C1159">
            <v>14</v>
          </cell>
          <cell r="D1159">
            <v>14</v>
          </cell>
          <cell r="E1159">
            <v>0</v>
          </cell>
          <cell r="F1159">
            <v>196</v>
          </cell>
        </row>
        <row r="1160">
          <cell r="A1160">
            <v>10689</v>
          </cell>
          <cell r="B1160">
            <v>1</v>
          </cell>
          <cell r="C1160">
            <v>18</v>
          </cell>
          <cell r="D1160">
            <v>35</v>
          </cell>
          <cell r="E1160">
            <v>0.25</v>
          </cell>
          <cell r="F1160">
            <v>629.75</v>
          </cell>
        </row>
        <row r="1161">
          <cell r="A1161">
            <v>10690</v>
          </cell>
          <cell r="B1161">
            <v>56</v>
          </cell>
          <cell r="C1161">
            <v>38</v>
          </cell>
          <cell r="D1161">
            <v>20</v>
          </cell>
          <cell r="E1161">
            <v>0.25</v>
          </cell>
          <cell r="F1161">
            <v>759.75</v>
          </cell>
        </row>
        <row r="1162">
          <cell r="A1162">
            <v>10690</v>
          </cell>
          <cell r="B1162">
            <v>77</v>
          </cell>
          <cell r="C1162">
            <v>13</v>
          </cell>
          <cell r="D1162">
            <v>30</v>
          </cell>
          <cell r="E1162">
            <v>0.25</v>
          </cell>
          <cell r="F1162">
            <v>389.75</v>
          </cell>
        </row>
        <row r="1163">
          <cell r="A1163">
            <v>10691</v>
          </cell>
          <cell r="B1163">
            <v>1</v>
          </cell>
          <cell r="C1163">
            <v>18</v>
          </cell>
          <cell r="D1163">
            <v>30</v>
          </cell>
          <cell r="E1163">
            <v>0</v>
          </cell>
          <cell r="F1163">
            <v>540</v>
          </cell>
        </row>
        <row r="1164">
          <cell r="A1164">
            <v>10691</v>
          </cell>
          <cell r="B1164">
            <v>29</v>
          </cell>
          <cell r="C1164">
            <v>123.79</v>
          </cell>
          <cell r="D1164">
            <v>40</v>
          </cell>
          <cell r="E1164">
            <v>0</v>
          </cell>
          <cell r="F1164">
            <v>4951.6000000000004</v>
          </cell>
        </row>
        <row r="1165">
          <cell r="A1165">
            <v>10691</v>
          </cell>
          <cell r="B1165">
            <v>43</v>
          </cell>
          <cell r="C1165">
            <v>46</v>
          </cell>
          <cell r="D1165">
            <v>40</v>
          </cell>
          <cell r="E1165">
            <v>0</v>
          </cell>
          <cell r="F1165">
            <v>1840</v>
          </cell>
        </row>
        <row r="1166">
          <cell r="A1166">
            <v>10691</v>
          </cell>
          <cell r="B1166">
            <v>44</v>
          </cell>
          <cell r="C1166">
            <v>19.45</v>
          </cell>
          <cell r="D1166">
            <v>24</v>
          </cell>
          <cell r="E1166">
            <v>0</v>
          </cell>
          <cell r="F1166">
            <v>466.79999999999995</v>
          </cell>
        </row>
        <row r="1167">
          <cell r="A1167">
            <v>10691</v>
          </cell>
          <cell r="B1167">
            <v>62</v>
          </cell>
          <cell r="C1167">
            <v>49.3</v>
          </cell>
          <cell r="D1167">
            <v>48</v>
          </cell>
          <cell r="E1167">
            <v>0</v>
          </cell>
          <cell r="F1167">
            <v>2366.3999999999996</v>
          </cell>
        </row>
        <row r="1168">
          <cell r="A1168">
            <v>10692</v>
          </cell>
          <cell r="B1168">
            <v>63</v>
          </cell>
          <cell r="C1168">
            <v>43.9</v>
          </cell>
          <cell r="D1168">
            <v>20</v>
          </cell>
          <cell r="E1168">
            <v>0</v>
          </cell>
          <cell r="F1168">
            <v>878</v>
          </cell>
        </row>
        <row r="1169">
          <cell r="A1169">
            <v>10693</v>
          </cell>
          <cell r="B1169">
            <v>9</v>
          </cell>
          <cell r="C1169">
            <v>97</v>
          </cell>
          <cell r="D1169">
            <v>6</v>
          </cell>
          <cell r="E1169">
            <v>0</v>
          </cell>
          <cell r="F1169">
            <v>582</v>
          </cell>
        </row>
        <row r="1170">
          <cell r="A1170">
            <v>10693</v>
          </cell>
          <cell r="B1170">
            <v>54</v>
          </cell>
          <cell r="C1170">
            <v>7.45</v>
          </cell>
          <cell r="D1170">
            <v>60</v>
          </cell>
          <cell r="E1170">
            <v>0.15000000596046448</v>
          </cell>
          <cell r="F1170">
            <v>446.84999999403954</v>
          </cell>
        </row>
        <row r="1171">
          <cell r="A1171">
            <v>10693</v>
          </cell>
          <cell r="B1171">
            <v>69</v>
          </cell>
          <cell r="C1171">
            <v>36</v>
          </cell>
          <cell r="D1171">
            <v>30</v>
          </cell>
          <cell r="E1171">
            <v>0.15000000596046448</v>
          </cell>
          <cell r="F1171">
            <v>1079.8499999940395</v>
          </cell>
        </row>
        <row r="1172">
          <cell r="A1172">
            <v>10693</v>
          </cell>
          <cell r="B1172">
            <v>73</v>
          </cell>
          <cell r="C1172">
            <v>15</v>
          </cell>
          <cell r="D1172">
            <v>15</v>
          </cell>
          <cell r="E1172">
            <v>0.15000000596046448</v>
          </cell>
          <cell r="F1172">
            <v>224.84999999403954</v>
          </cell>
        </row>
        <row r="1173">
          <cell r="A1173">
            <v>10694</v>
          </cell>
          <cell r="B1173">
            <v>7</v>
          </cell>
          <cell r="C1173">
            <v>30</v>
          </cell>
          <cell r="D1173">
            <v>90</v>
          </cell>
          <cell r="E1173">
            <v>0</v>
          </cell>
          <cell r="F1173">
            <v>2700</v>
          </cell>
        </row>
        <row r="1174">
          <cell r="A1174">
            <v>10694</v>
          </cell>
          <cell r="B1174">
            <v>59</v>
          </cell>
          <cell r="C1174">
            <v>55</v>
          </cell>
          <cell r="D1174">
            <v>25</v>
          </cell>
          <cell r="E1174">
            <v>0</v>
          </cell>
          <cell r="F1174">
            <v>1375</v>
          </cell>
        </row>
        <row r="1175">
          <cell r="A1175">
            <v>10694</v>
          </cell>
          <cell r="B1175">
            <v>70</v>
          </cell>
          <cell r="C1175">
            <v>15</v>
          </cell>
          <cell r="D1175">
            <v>50</v>
          </cell>
          <cell r="E1175">
            <v>0</v>
          </cell>
          <cell r="F1175">
            <v>750</v>
          </cell>
        </row>
        <row r="1176">
          <cell r="A1176">
            <v>10695</v>
          </cell>
          <cell r="B1176">
            <v>8</v>
          </cell>
          <cell r="C1176">
            <v>40</v>
          </cell>
          <cell r="D1176">
            <v>10</v>
          </cell>
          <cell r="E1176">
            <v>0</v>
          </cell>
          <cell r="F1176">
            <v>400</v>
          </cell>
        </row>
        <row r="1177">
          <cell r="A1177">
            <v>10695</v>
          </cell>
          <cell r="B1177">
            <v>12</v>
          </cell>
          <cell r="C1177">
            <v>38</v>
          </cell>
          <cell r="D1177">
            <v>4</v>
          </cell>
          <cell r="E1177">
            <v>0</v>
          </cell>
          <cell r="F1177">
            <v>152</v>
          </cell>
        </row>
        <row r="1178">
          <cell r="A1178">
            <v>10695</v>
          </cell>
          <cell r="B1178">
            <v>24</v>
          </cell>
          <cell r="C1178">
            <v>4.5</v>
          </cell>
          <cell r="D1178">
            <v>20</v>
          </cell>
          <cell r="E1178">
            <v>0</v>
          </cell>
          <cell r="F1178">
            <v>90</v>
          </cell>
        </row>
        <row r="1179">
          <cell r="A1179">
            <v>10696</v>
          </cell>
          <cell r="B1179">
            <v>17</v>
          </cell>
          <cell r="C1179">
            <v>39</v>
          </cell>
          <cell r="D1179">
            <v>20</v>
          </cell>
          <cell r="E1179">
            <v>0</v>
          </cell>
          <cell r="F1179">
            <v>780</v>
          </cell>
        </row>
        <row r="1180">
          <cell r="A1180">
            <v>10696</v>
          </cell>
          <cell r="B1180">
            <v>46</v>
          </cell>
          <cell r="C1180">
            <v>12</v>
          </cell>
          <cell r="D1180">
            <v>18</v>
          </cell>
          <cell r="E1180">
            <v>0</v>
          </cell>
          <cell r="F1180">
            <v>216</v>
          </cell>
        </row>
        <row r="1181">
          <cell r="A1181">
            <v>10697</v>
          </cell>
          <cell r="B1181">
            <v>19</v>
          </cell>
          <cell r="C1181">
            <v>9.1999999999999993</v>
          </cell>
          <cell r="D1181">
            <v>7</v>
          </cell>
          <cell r="E1181">
            <v>0.25</v>
          </cell>
          <cell r="F1181">
            <v>64.149999999999991</v>
          </cell>
        </row>
        <row r="1182">
          <cell r="A1182">
            <v>10697</v>
          </cell>
          <cell r="B1182">
            <v>35</v>
          </cell>
          <cell r="C1182">
            <v>18</v>
          </cell>
          <cell r="D1182">
            <v>9</v>
          </cell>
          <cell r="E1182">
            <v>0.25</v>
          </cell>
          <cell r="F1182">
            <v>161.75</v>
          </cell>
        </row>
        <row r="1183">
          <cell r="A1183">
            <v>10697</v>
          </cell>
          <cell r="B1183">
            <v>58</v>
          </cell>
          <cell r="C1183">
            <v>13.25</v>
          </cell>
          <cell r="D1183">
            <v>30</v>
          </cell>
          <cell r="E1183">
            <v>0.25</v>
          </cell>
          <cell r="F1183">
            <v>397.25</v>
          </cell>
        </row>
        <row r="1184">
          <cell r="A1184">
            <v>10697</v>
          </cell>
          <cell r="B1184">
            <v>70</v>
          </cell>
          <cell r="C1184">
            <v>15</v>
          </cell>
          <cell r="D1184">
            <v>30</v>
          </cell>
          <cell r="E1184">
            <v>0.25</v>
          </cell>
          <cell r="F1184">
            <v>449.75</v>
          </cell>
        </row>
        <row r="1185">
          <cell r="A1185">
            <v>10698</v>
          </cell>
          <cell r="B1185">
            <v>11</v>
          </cell>
          <cell r="C1185">
            <v>21</v>
          </cell>
          <cell r="D1185">
            <v>15</v>
          </cell>
          <cell r="E1185">
            <v>0</v>
          </cell>
          <cell r="F1185">
            <v>315</v>
          </cell>
        </row>
        <row r="1186">
          <cell r="A1186">
            <v>10698</v>
          </cell>
          <cell r="B1186">
            <v>17</v>
          </cell>
          <cell r="C1186">
            <v>39</v>
          </cell>
          <cell r="D1186">
            <v>8</v>
          </cell>
          <cell r="E1186">
            <v>5.000000074505806E-2</v>
          </cell>
          <cell r="F1186">
            <v>311.94999999925494</v>
          </cell>
        </row>
        <row r="1187">
          <cell r="A1187">
            <v>10698</v>
          </cell>
          <cell r="B1187">
            <v>29</v>
          </cell>
          <cell r="C1187">
            <v>123.79</v>
          </cell>
          <cell r="D1187">
            <v>12</v>
          </cell>
          <cell r="E1187">
            <v>5.000000074505806E-2</v>
          </cell>
          <cell r="F1187">
            <v>1485.429999999255</v>
          </cell>
        </row>
        <row r="1188">
          <cell r="A1188">
            <v>10698</v>
          </cell>
          <cell r="B1188">
            <v>65</v>
          </cell>
          <cell r="C1188">
            <v>21.05</v>
          </cell>
          <cell r="D1188">
            <v>65</v>
          </cell>
          <cell r="E1188">
            <v>5.000000074505806E-2</v>
          </cell>
          <cell r="F1188">
            <v>1368.1999999992549</v>
          </cell>
        </row>
        <row r="1189">
          <cell r="A1189">
            <v>10698</v>
          </cell>
          <cell r="B1189">
            <v>70</v>
          </cell>
          <cell r="C1189">
            <v>15</v>
          </cell>
          <cell r="D1189">
            <v>8</v>
          </cell>
          <cell r="E1189">
            <v>5.000000074505806E-2</v>
          </cell>
          <cell r="F1189">
            <v>119.94999999925494</v>
          </cell>
        </row>
        <row r="1190">
          <cell r="A1190">
            <v>10699</v>
          </cell>
          <cell r="B1190">
            <v>47</v>
          </cell>
          <cell r="C1190">
            <v>9.5</v>
          </cell>
          <cell r="D1190">
            <v>12</v>
          </cell>
          <cell r="E1190">
            <v>0</v>
          </cell>
          <cell r="F1190">
            <v>114</v>
          </cell>
        </row>
        <row r="1191">
          <cell r="A1191">
            <v>10700</v>
          </cell>
          <cell r="B1191">
            <v>1</v>
          </cell>
          <cell r="C1191">
            <v>18</v>
          </cell>
          <cell r="D1191">
            <v>5</v>
          </cell>
          <cell r="E1191">
            <v>0.20000000298023224</v>
          </cell>
          <cell r="F1191">
            <v>89.799999997019768</v>
          </cell>
        </row>
        <row r="1192">
          <cell r="A1192">
            <v>10700</v>
          </cell>
          <cell r="B1192">
            <v>34</v>
          </cell>
          <cell r="C1192">
            <v>14</v>
          </cell>
          <cell r="D1192">
            <v>12</v>
          </cell>
          <cell r="E1192">
            <v>0.20000000298023224</v>
          </cell>
          <cell r="F1192">
            <v>167.79999999701977</v>
          </cell>
        </row>
        <row r="1193">
          <cell r="A1193">
            <v>10700</v>
          </cell>
          <cell r="B1193">
            <v>68</v>
          </cell>
          <cell r="C1193">
            <v>12.5</v>
          </cell>
          <cell r="D1193">
            <v>40</v>
          </cell>
          <cell r="E1193">
            <v>0.20000000298023224</v>
          </cell>
          <cell r="F1193">
            <v>499.79999999701977</v>
          </cell>
        </row>
        <row r="1194">
          <cell r="A1194">
            <v>10700</v>
          </cell>
          <cell r="B1194">
            <v>71</v>
          </cell>
          <cell r="C1194">
            <v>21.5</v>
          </cell>
          <cell r="D1194">
            <v>60</v>
          </cell>
          <cell r="E1194">
            <v>0.20000000298023224</v>
          </cell>
          <cell r="F1194">
            <v>1289.7999999970198</v>
          </cell>
        </row>
        <row r="1195">
          <cell r="A1195">
            <v>10701</v>
          </cell>
          <cell r="B1195">
            <v>59</v>
          </cell>
          <cell r="C1195">
            <v>55</v>
          </cell>
          <cell r="D1195">
            <v>42</v>
          </cell>
          <cell r="E1195">
            <v>0.15000000596046448</v>
          </cell>
          <cell r="F1195">
            <v>2309.8499999940395</v>
          </cell>
        </row>
        <row r="1196">
          <cell r="A1196">
            <v>10701</v>
          </cell>
          <cell r="B1196">
            <v>71</v>
          </cell>
          <cell r="C1196">
            <v>21.5</v>
          </cell>
          <cell r="D1196">
            <v>20</v>
          </cell>
          <cell r="E1196">
            <v>0.15000000596046448</v>
          </cell>
          <cell r="F1196">
            <v>429.84999999403954</v>
          </cell>
        </row>
        <row r="1197">
          <cell r="A1197">
            <v>10701</v>
          </cell>
          <cell r="B1197">
            <v>76</v>
          </cell>
          <cell r="C1197">
            <v>18</v>
          </cell>
          <cell r="D1197">
            <v>35</v>
          </cell>
          <cell r="E1197">
            <v>0.15000000596046448</v>
          </cell>
          <cell r="F1197">
            <v>629.84999999403954</v>
          </cell>
        </row>
        <row r="1198">
          <cell r="A1198">
            <v>10702</v>
          </cell>
          <cell r="B1198">
            <v>3</v>
          </cell>
          <cell r="C1198">
            <v>10</v>
          </cell>
          <cell r="D1198">
            <v>6</v>
          </cell>
          <cell r="E1198">
            <v>0</v>
          </cell>
          <cell r="F1198">
            <v>60</v>
          </cell>
        </row>
        <row r="1199">
          <cell r="A1199">
            <v>10702</v>
          </cell>
          <cell r="B1199">
            <v>76</v>
          </cell>
          <cell r="C1199">
            <v>18</v>
          </cell>
          <cell r="D1199">
            <v>15</v>
          </cell>
          <cell r="E1199">
            <v>0</v>
          </cell>
          <cell r="F1199">
            <v>270</v>
          </cell>
        </row>
        <row r="1200">
          <cell r="A1200">
            <v>10703</v>
          </cell>
          <cell r="B1200">
            <v>2</v>
          </cell>
          <cell r="C1200">
            <v>19</v>
          </cell>
          <cell r="D1200">
            <v>5</v>
          </cell>
          <cell r="E1200">
            <v>0</v>
          </cell>
          <cell r="F1200">
            <v>95</v>
          </cell>
        </row>
        <row r="1201">
          <cell r="A1201">
            <v>10703</v>
          </cell>
          <cell r="B1201">
            <v>59</v>
          </cell>
          <cell r="C1201">
            <v>55</v>
          </cell>
          <cell r="D1201">
            <v>35</v>
          </cell>
          <cell r="E1201">
            <v>0</v>
          </cell>
          <cell r="F1201">
            <v>1925</v>
          </cell>
        </row>
        <row r="1202">
          <cell r="A1202">
            <v>10703</v>
          </cell>
          <cell r="B1202">
            <v>73</v>
          </cell>
          <cell r="C1202">
            <v>15</v>
          </cell>
          <cell r="D1202">
            <v>35</v>
          </cell>
          <cell r="E1202">
            <v>0</v>
          </cell>
          <cell r="F1202">
            <v>525</v>
          </cell>
        </row>
        <row r="1203">
          <cell r="A1203">
            <v>10704</v>
          </cell>
          <cell r="B1203">
            <v>4</v>
          </cell>
          <cell r="C1203">
            <v>22</v>
          </cell>
          <cell r="D1203">
            <v>6</v>
          </cell>
          <cell r="E1203">
            <v>0</v>
          </cell>
          <cell r="F1203">
            <v>132</v>
          </cell>
        </row>
        <row r="1204">
          <cell r="A1204">
            <v>10704</v>
          </cell>
          <cell r="B1204">
            <v>24</v>
          </cell>
          <cell r="C1204">
            <v>4.5</v>
          </cell>
          <cell r="D1204">
            <v>35</v>
          </cell>
          <cell r="E1204">
            <v>0</v>
          </cell>
          <cell r="F1204">
            <v>157.5</v>
          </cell>
        </row>
        <row r="1205">
          <cell r="A1205">
            <v>10704</v>
          </cell>
          <cell r="B1205">
            <v>48</v>
          </cell>
          <cell r="C1205">
            <v>12.75</v>
          </cell>
          <cell r="D1205">
            <v>24</v>
          </cell>
          <cell r="E1205">
            <v>0</v>
          </cell>
          <cell r="F1205">
            <v>306</v>
          </cell>
        </row>
        <row r="1206">
          <cell r="A1206">
            <v>10705</v>
          </cell>
          <cell r="B1206">
            <v>31</v>
          </cell>
          <cell r="C1206">
            <v>12.5</v>
          </cell>
          <cell r="D1206">
            <v>20</v>
          </cell>
          <cell r="E1206">
            <v>0</v>
          </cell>
          <cell r="F1206">
            <v>250</v>
          </cell>
        </row>
        <row r="1207">
          <cell r="A1207">
            <v>10705</v>
          </cell>
          <cell r="B1207">
            <v>32</v>
          </cell>
          <cell r="C1207">
            <v>32</v>
          </cell>
          <cell r="D1207">
            <v>4</v>
          </cell>
          <cell r="E1207">
            <v>0</v>
          </cell>
          <cell r="F1207">
            <v>128</v>
          </cell>
        </row>
        <row r="1208">
          <cell r="A1208">
            <v>10706</v>
          </cell>
          <cell r="B1208">
            <v>16</v>
          </cell>
          <cell r="C1208">
            <v>17.45</v>
          </cell>
          <cell r="D1208">
            <v>20</v>
          </cell>
          <cell r="E1208">
            <v>0</v>
          </cell>
          <cell r="F1208">
            <v>349</v>
          </cell>
        </row>
        <row r="1209">
          <cell r="A1209">
            <v>10706</v>
          </cell>
          <cell r="B1209">
            <v>43</v>
          </cell>
          <cell r="C1209">
            <v>46</v>
          </cell>
          <cell r="D1209">
            <v>24</v>
          </cell>
          <cell r="E1209">
            <v>0</v>
          </cell>
          <cell r="F1209">
            <v>1104</v>
          </cell>
        </row>
        <row r="1210">
          <cell r="A1210">
            <v>10706</v>
          </cell>
          <cell r="B1210">
            <v>59</v>
          </cell>
          <cell r="C1210">
            <v>55</v>
          </cell>
          <cell r="D1210">
            <v>8</v>
          </cell>
          <cell r="E1210">
            <v>0</v>
          </cell>
          <cell r="F1210">
            <v>440</v>
          </cell>
        </row>
        <row r="1211">
          <cell r="A1211">
            <v>10707</v>
          </cell>
          <cell r="B1211">
            <v>55</v>
          </cell>
          <cell r="C1211">
            <v>24</v>
          </cell>
          <cell r="D1211">
            <v>21</v>
          </cell>
          <cell r="E1211">
            <v>0</v>
          </cell>
          <cell r="F1211">
            <v>504</v>
          </cell>
        </row>
        <row r="1212">
          <cell r="A1212">
            <v>10707</v>
          </cell>
          <cell r="B1212">
            <v>57</v>
          </cell>
          <cell r="C1212">
            <v>19.5</v>
          </cell>
          <cell r="D1212">
            <v>40</v>
          </cell>
          <cell r="E1212">
            <v>0</v>
          </cell>
          <cell r="F1212">
            <v>780</v>
          </cell>
        </row>
        <row r="1213">
          <cell r="A1213">
            <v>10707</v>
          </cell>
          <cell r="B1213">
            <v>70</v>
          </cell>
          <cell r="C1213">
            <v>15</v>
          </cell>
          <cell r="D1213">
            <v>28</v>
          </cell>
          <cell r="E1213">
            <v>0.15000000596046448</v>
          </cell>
          <cell r="F1213">
            <v>419.84999999403954</v>
          </cell>
        </row>
        <row r="1214">
          <cell r="A1214">
            <v>10708</v>
          </cell>
          <cell r="B1214">
            <v>5</v>
          </cell>
          <cell r="C1214">
            <v>21.35</v>
          </cell>
          <cell r="D1214">
            <v>4</v>
          </cell>
          <cell r="E1214">
            <v>0</v>
          </cell>
          <cell r="F1214">
            <v>85.4</v>
          </cell>
        </row>
        <row r="1215">
          <cell r="A1215">
            <v>10708</v>
          </cell>
          <cell r="B1215">
            <v>36</v>
          </cell>
          <cell r="C1215">
            <v>19</v>
          </cell>
          <cell r="D1215">
            <v>5</v>
          </cell>
          <cell r="E1215">
            <v>0</v>
          </cell>
          <cell r="F1215">
            <v>95</v>
          </cell>
        </row>
        <row r="1216">
          <cell r="A1216">
            <v>10709</v>
          </cell>
          <cell r="B1216">
            <v>8</v>
          </cell>
          <cell r="C1216">
            <v>40</v>
          </cell>
          <cell r="D1216">
            <v>40</v>
          </cell>
          <cell r="E1216">
            <v>0</v>
          </cell>
          <cell r="F1216">
            <v>1600</v>
          </cell>
        </row>
        <row r="1217">
          <cell r="A1217">
            <v>10709</v>
          </cell>
          <cell r="B1217">
            <v>51</v>
          </cell>
          <cell r="C1217">
            <v>53</v>
          </cell>
          <cell r="D1217">
            <v>28</v>
          </cell>
          <cell r="E1217">
            <v>0</v>
          </cell>
          <cell r="F1217">
            <v>1484</v>
          </cell>
        </row>
        <row r="1218">
          <cell r="A1218">
            <v>10709</v>
          </cell>
          <cell r="B1218">
            <v>60</v>
          </cell>
          <cell r="C1218">
            <v>34</v>
          </cell>
          <cell r="D1218">
            <v>10</v>
          </cell>
          <cell r="E1218">
            <v>0</v>
          </cell>
          <cell r="F1218">
            <v>340</v>
          </cell>
        </row>
        <row r="1219">
          <cell r="A1219">
            <v>10710</v>
          </cell>
          <cell r="B1219">
            <v>19</v>
          </cell>
          <cell r="C1219">
            <v>9.1999999999999993</v>
          </cell>
          <cell r="D1219">
            <v>5</v>
          </cell>
          <cell r="E1219">
            <v>0</v>
          </cell>
          <cell r="F1219">
            <v>46</v>
          </cell>
        </row>
        <row r="1220">
          <cell r="A1220">
            <v>10710</v>
          </cell>
          <cell r="B1220">
            <v>47</v>
          </cell>
          <cell r="C1220">
            <v>9.5</v>
          </cell>
          <cell r="D1220">
            <v>5</v>
          </cell>
          <cell r="E1220">
            <v>0</v>
          </cell>
          <cell r="F1220">
            <v>47.5</v>
          </cell>
        </row>
        <row r="1221">
          <cell r="A1221">
            <v>10711</v>
          </cell>
          <cell r="B1221">
            <v>19</v>
          </cell>
          <cell r="C1221">
            <v>9.1999999999999993</v>
          </cell>
          <cell r="D1221">
            <v>12</v>
          </cell>
          <cell r="E1221">
            <v>0</v>
          </cell>
          <cell r="F1221">
            <v>110.39999999999999</v>
          </cell>
        </row>
        <row r="1222">
          <cell r="A1222">
            <v>10711</v>
          </cell>
          <cell r="B1222">
            <v>41</v>
          </cell>
          <cell r="C1222">
            <v>9.65</v>
          </cell>
          <cell r="D1222">
            <v>42</v>
          </cell>
          <cell r="E1222">
            <v>0</v>
          </cell>
          <cell r="F1222">
            <v>405.3</v>
          </cell>
        </row>
        <row r="1223">
          <cell r="A1223">
            <v>10711</v>
          </cell>
          <cell r="B1223">
            <v>53</v>
          </cell>
          <cell r="C1223">
            <v>32.799999999999997</v>
          </cell>
          <cell r="D1223">
            <v>120</v>
          </cell>
          <cell r="E1223">
            <v>0</v>
          </cell>
          <cell r="F1223">
            <v>3935.9999999999995</v>
          </cell>
        </row>
        <row r="1224">
          <cell r="A1224">
            <v>10712</v>
          </cell>
          <cell r="B1224">
            <v>53</v>
          </cell>
          <cell r="C1224">
            <v>32.799999999999997</v>
          </cell>
          <cell r="D1224">
            <v>3</v>
          </cell>
          <cell r="E1224">
            <v>5.000000074505806E-2</v>
          </cell>
          <cell r="F1224">
            <v>98.349999999254933</v>
          </cell>
        </row>
        <row r="1225">
          <cell r="A1225">
            <v>10712</v>
          </cell>
          <cell r="B1225">
            <v>56</v>
          </cell>
          <cell r="C1225">
            <v>38</v>
          </cell>
          <cell r="D1225">
            <v>30</v>
          </cell>
          <cell r="E1225">
            <v>0</v>
          </cell>
          <cell r="F1225">
            <v>1140</v>
          </cell>
        </row>
        <row r="1226">
          <cell r="A1226">
            <v>10713</v>
          </cell>
          <cell r="B1226">
            <v>10</v>
          </cell>
          <cell r="C1226">
            <v>31</v>
          </cell>
          <cell r="D1226">
            <v>18</v>
          </cell>
          <cell r="E1226">
            <v>0</v>
          </cell>
          <cell r="F1226">
            <v>558</v>
          </cell>
        </row>
        <row r="1227">
          <cell r="A1227">
            <v>10713</v>
          </cell>
          <cell r="B1227">
            <v>26</v>
          </cell>
          <cell r="C1227">
            <v>31.23</v>
          </cell>
          <cell r="D1227">
            <v>30</v>
          </cell>
          <cell r="E1227">
            <v>0</v>
          </cell>
          <cell r="F1227">
            <v>936.9</v>
          </cell>
        </row>
        <row r="1228">
          <cell r="A1228">
            <v>10713</v>
          </cell>
          <cell r="B1228">
            <v>45</v>
          </cell>
          <cell r="C1228">
            <v>9.5</v>
          </cell>
          <cell r="D1228">
            <v>110</v>
          </cell>
          <cell r="E1228">
            <v>0</v>
          </cell>
          <cell r="F1228">
            <v>1045</v>
          </cell>
        </row>
        <row r="1229">
          <cell r="A1229">
            <v>10713</v>
          </cell>
          <cell r="B1229">
            <v>46</v>
          </cell>
          <cell r="C1229">
            <v>12</v>
          </cell>
          <cell r="D1229">
            <v>24</v>
          </cell>
          <cell r="E1229">
            <v>0</v>
          </cell>
          <cell r="F1229">
            <v>288</v>
          </cell>
        </row>
        <row r="1230">
          <cell r="A1230">
            <v>10714</v>
          </cell>
          <cell r="B1230">
            <v>2</v>
          </cell>
          <cell r="C1230">
            <v>19</v>
          </cell>
          <cell r="D1230">
            <v>30</v>
          </cell>
          <cell r="E1230">
            <v>0.25</v>
          </cell>
          <cell r="F1230">
            <v>569.75</v>
          </cell>
        </row>
        <row r="1231">
          <cell r="A1231">
            <v>10714</v>
          </cell>
          <cell r="B1231">
            <v>17</v>
          </cell>
          <cell r="C1231">
            <v>39</v>
          </cell>
          <cell r="D1231">
            <v>27</v>
          </cell>
          <cell r="E1231">
            <v>0.25</v>
          </cell>
          <cell r="F1231">
            <v>1052.75</v>
          </cell>
        </row>
        <row r="1232">
          <cell r="A1232">
            <v>10714</v>
          </cell>
          <cell r="B1232">
            <v>47</v>
          </cell>
          <cell r="C1232">
            <v>9.5</v>
          </cell>
          <cell r="D1232">
            <v>50</v>
          </cell>
          <cell r="E1232">
            <v>0.25</v>
          </cell>
          <cell r="F1232">
            <v>474.75</v>
          </cell>
        </row>
        <row r="1233">
          <cell r="A1233">
            <v>10714</v>
          </cell>
          <cell r="B1233">
            <v>56</v>
          </cell>
          <cell r="C1233">
            <v>38</v>
          </cell>
          <cell r="D1233">
            <v>18</v>
          </cell>
          <cell r="E1233">
            <v>0.25</v>
          </cell>
          <cell r="F1233">
            <v>683.75</v>
          </cell>
        </row>
        <row r="1234">
          <cell r="A1234">
            <v>10714</v>
          </cell>
          <cell r="B1234">
            <v>58</v>
          </cell>
          <cell r="C1234">
            <v>13.25</v>
          </cell>
          <cell r="D1234">
            <v>12</v>
          </cell>
          <cell r="E1234">
            <v>0.25</v>
          </cell>
          <cell r="F1234">
            <v>158.75</v>
          </cell>
        </row>
        <row r="1235">
          <cell r="A1235">
            <v>10715</v>
          </cell>
          <cell r="B1235">
            <v>10</v>
          </cell>
          <cell r="C1235">
            <v>31</v>
          </cell>
          <cell r="D1235">
            <v>21</v>
          </cell>
          <cell r="E1235">
            <v>0</v>
          </cell>
          <cell r="F1235">
            <v>651</v>
          </cell>
        </row>
        <row r="1236">
          <cell r="A1236">
            <v>10715</v>
          </cell>
          <cell r="B1236">
            <v>71</v>
          </cell>
          <cell r="C1236">
            <v>21.5</v>
          </cell>
          <cell r="D1236">
            <v>30</v>
          </cell>
          <cell r="E1236">
            <v>0</v>
          </cell>
          <cell r="F1236">
            <v>645</v>
          </cell>
        </row>
        <row r="1237">
          <cell r="A1237">
            <v>10716</v>
          </cell>
          <cell r="B1237">
            <v>21</v>
          </cell>
          <cell r="C1237">
            <v>10</v>
          </cell>
          <cell r="D1237">
            <v>5</v>
          </cell>
          <cell r="E1237">
            <v>0</v>
          </cell>
          <cell r="F1237">
            <v>50</v>
          </cell>
        </row>
        <row r="1238">
          <cell r="A1238">
            <v>10716</v>
          </cell>
          <cell r="B1238">
            <v>51</v>
          </cell>
          <cell r="C1238">
            <v>53</v>
          </cell>
          <cell r="D1238">
            <v>7</v>
          </cell>
          <cell r="E1238">
            <v>0</v>
          </cell>
          <cell r="F1238">
            <v>371</v>
          </cell>
        </row>
        <row r="1239">
          <cell r="A1239">
            <v>10716</v>
          </cell>
          <cell r="B1239">
            <v>61</v>
          </cell>
          <cell r="C1239">
            <v>28.5</v>
          </cell>
          <cell r="D1239">
            <v>10</v>
          </cell>
          <cell r="E1239">
            <v>0</v>
          </cell>
          <cell r="F1239">
            <v>285</v>
          </cell>
        </row>
        <row r="1240">
          <cell r="A1240">
            <v>10717</v>
          </cell>
          <cell r="B1240">
            <v>21</v>
          </cell>
          <cell r="C1240">
            <v>10</v>
          </cell>
          <cell r="D1240">
            <v>32</v>
          </cell>
          <cell r="E1240">
            <v>5.000000074505806E-2</v>
          </cell>
          <cell r="F1240">
            <v>319.94999999925494</v>
          </cell>
        </row>
        <row r="1241">
          <cell r="A1241">
            <v>10717</v>
          </cell>
          <cell r="B1241">
            <v>54</v>
          </cell>
          <cell r="C1241">
            <v>7.45</v>
          </cell>
          <cell r="D1241">
            <v>15</v>
          </cell>
          <cell r="E1241">
            <v>0</v>
          </cell>
          <cell r="F1241">
            <v>111.75</v>
          </cell>
        </row>
        <row r="1242">
          <cell r="A1242">
            <v>10717</v>
          </cell>
          <cell r="B1242">
            <v>69</v>
          </cell>
          <cell r="C1242">
            <v>36</v>
          </cell>
          <cell r="D1242">
            <v>25</v>
          </cell>
          <cell r="E1242">
            <v>5.000000074505806E-2</v>
          </cell>
          <cell r="F1242">
            <v>899.94999999925494</v>
          </cell>
        </row>
        <row r="1243">
          <cell r="A1243">
            <v>10718</v>
          </cell>
          <cell r="B1243">
            <v>12</v>
          </cell>
          <cell r="C1243">
            <v>38</v>
          </cell>
          <cell r="D1243">
            <v>36</v>
          </cell>
          <cell r="E1243">
            <v>0</v>
          </cell>
          <cell r="F1243">
            <v>1368</v>
          </cell>
        </row>
        <row r="1244">
          <cell r="A1244">
            <v>10718</v>
          </cell>
          <cell r="B1244">
            <v>16</v>
          </cell>
          <cell r="C1244">
            <v>17.45</v>
          </cell>
          <cell r="D1244">
            <v>20</v>
          </cell>
          <cell r="E1244">
            <v>0</v>
          </cell>
          <cell r="F1244">
            <v>349</v>
          </cell>
        </row>
        <row r="1245">
          <cell r="A1245">
            <v>10718</v>
          </cell>
          <cell r="B1245">
            <v>36</v>
          </cell>
          <cell r="C1245">
            <v>19</v>
          </cell>
          <cell r="D1245">
            <v>40</v>
          </cell>
          <cell r="E1245">
            <v>0</v>
          </cell>
          <cell r="F1245">
            <v>760</v>
          </cell>
        </row>
        <row r="1246">
          <cell r="A1246">
            <v>10718</v>
          </cell>
          <cell r="B1246">
            <v>62</v>
          </cell>
          <cell r="C1246">
            <v>49.3</v>
          </cell>
          <cell r="D1246">
            <v>20</v>
          </cell>
          <cell r="E1246">
            <v>0</v>
          </cell>
          <cell r="F1246">
            <v>986</v>
          </cell>
        </row>
        <row r="1247">
          <cell r="A1247">
            <v>10719</v>
          </cell>
          <cell r="B1247">
            <v>18</v>
          </cell>
          <cell r="C1247">
            <v>62.5</v>
          </cell>
          <cell r="D1247">
            <v>12</v>
          </cell>
          <cell r="E1247">
            <v>0.25</v>
          </cell>
          <cell r="F1247">
            <v>749.75</v>
          </cell>
        </row>
        <row r="1248">
          <cell r="A1248">
            <v>10719</v>
          </cell>
          <cell r="B1248">
            <v>30</v>
          </cell>
          <cell r="C1248">
            <v>25.89</v>
          </cell>
          <cell r="D1248">
            <v>3</v>
          </cell>
          <cell r="E1248">
            <v>0.25</v>
          </cell>
          <cell r="F1248">
            <v>77.42</v>
          </cell>
        </row>
        <row r="1249">
          <cell r="A1249">
            <v>10719</v>
          </cell>
          <cell r="B1249">
            <v>54</v>
          </cell>
          <cell r="C1249">
            <v>7.45</v>
          </cell>
          <cell r="D1249">
            <v>40</v>
          </cell>
          <cell r="E1249">
            <v>0.25</v>
          </cell>
          <cell r="F1249">
            <v>297.75</v>
          </cell>
        </row>
        <row r="1250">
          <cell r="A1250">
            <v>10720</v>
          </cell>
          <cell r="B1250">
            <v>35</v>
          </cell>
          <cell r="C1250">
            <v>18</v>
          </cell>
          <cell r="D1250">
            <v>21</v>
          </cell>
          <cell r="E1250">
            <v>0</v>
          </cell>
          <cell r="F1250">
            <v>378</v>
          </cell>
        </row>
        <row r="1251">
          <cell r="A1251">
            <v>10720</v>
          </cell>
          <cell r="B1251">
            <v>71</v>
          </cell>
          <cell r="C1251">
            <v>21.5</v>
          </cell>
          <cell r="D1251">
            <v>8</v>
          </cell>
          <cell r="E1251">
            <v>0</v>
          </cell>
          <cell r="F1251">
            <v>172</v>
          </cell>
        </row>
        <row r="1252">
          <cell r="A1252">
            <v>10721</v>
          </cell>
          <cell r="B1252">
            <v>44</v>
          </cell>
          <cell r="C1252">
            <v>19.45</v>
          </cell>
          <cell r="D1252">
            <v>50</v>
          </cell>
          <cell r="E1252">
            <v>5.000000074505806E-2</v>
          </cell>
          <cell r="F1252">
            <v>972.44999999925494</v>
          </cell>
        </row>
        <row r="1253">
          <cell r="A1253">
            <v>10722</v>
          </cell>
          <cell r="B1253">
            <v>2</v>
          </cell>
          <cell r="C1253">
            <v>19</v>
          </cell>
          <cell r="D1253">
            <v>3</v>
          </cell>
          <cell r="E1253">
            <v>0</v>
          </cell>
          <cell r="F1253">
            <v>57</v>
          </cell>
        </row>
        <row r="1254">
          <cell r="A1254">
            <v>10722</v>
          </cell>
          <cell r="B1254">
            <v>31</v>
          </cell>
          <cell r="C1254">
            <v>12.5</v>
          </cell>
          <cell r="D1254">
            <v>50</v>
          </cell>
          <cell r="E1254">
            <v>0</v>
          </cell>
          <cell r="F1254">
            <v>625</v>
          </cell>
        </row>
        <row r="1255">
          <cell r="A1255">
            <v>10722</v>
          </cell>
          <cell r="B1255">
            <v>68</v>
          </cell>
          <cell r="C1255">
            <v>12.5</v>
          </cell>
          <cell r="D1255">
            <v>45</v>
          </cell>
          <cell r="E1255">
            <v>0</v>
          </cell>
          <cell r="F1255">
            <v>562.5</v>
          </cell>
        </row>
        <row r="1256">
          <cell r="A1256">
            <v>10722</v>
          </cell>
          <cell r="B1256">
            <v>75</v>
          </cell>
          <cell r="C1256">
            <v>7.75</v>
          </cell>
          <cell r="D1256">
            <v>42</v>
          </cell>
          <cell r="E1256">
            <v>0</v>
          </cell>
          <cell r="F1256">
            <v>325.5</v>
          </cell>
        </row>
        <row r="1257">
          <cell r="A1257">
            <v>10723</v>
          </cell>
          <cell r="B1257">
            <v>26</v>
          </cell>
          <cell r="C1257">
            <v>31.23</v>
          </cell>
          <cell r="D1257">
            <v>15</v>
          </cell>
          <cell r="E1257">
            <v>0</v>
          </cell>
          <cell r="F1257">
            <v>468.45</v>
          </cell>
        </row>
        <row r="1258">
          <cell r="A1258">
            <v>10724</v>
          </cell>
          <cell r="B1258">
            <v>10</v>
          </cell>
          <cell r="C1258">
            <v>31</v>
          </cell>
          <cell r="D1258">
            <v>16</v>
          </cell>
          <cell r="E1258">
            <v>0</v>
          </cell>
          <cell r="F1258">
            <v>496</v>
          </cell>
        </row>
        <row r="1259">
          <cell r="A1259">
            <v>10724</v>
          </cell>
          <cell r="B1259">
            <v>61</v>
          </cell>
          <cell r="C1259">
            <v>28.5</v>
          </cell>
          <cell r="D1259">
            <v>5</v>
          </cell>
          <cell r="E1259">
            <v>0</v>
          </cell>
          <cell r="F1259">
            <v>142.5</v>
          </cell>
        </row>
        <row r="1260">
          <cell r="A1260">
            <v>10725</v>
          </cell>
          <cell r="B1260">
            <v>41</v>
          </cell>
          <cell r="C1260">
            <v>9.65</v>
          </cell>
          <cell r="D1260">
            <v>12</v>
          </cell>
          <cell r="E1260">
            <v>0</v>
          </cell>
          <cell r="F1260">
            <v>115.80000000000001</v>
          </cell>
        </row>
        <row r="1261">
          <cell r="A1261">
            <v>10725</v>
          </cell>
          <cell r="B1261">
            <v>52</v>
          </cell>
          <cell r="C1261">
            <v>7</v>
          </cell>
          <cell r="D1261">
            <v>4</v>
          </cell>
          <cell r="E1261">
            <v>0</v>
          </cell>
          <cell r="F1261">
            <v>28</v>
          </cell>
        </row>
        <row r="1262">
          <cell r="A1262">
            <v>10725</v>
          </cell>
          <cell r="B1262">
            <v>55</v>
          </cell>
          <cell r="C1262">
            <v>24</v>
          </cell>
          <cell r="D1262">
            <v>6</v>
          </cell>
          <cell r="E1262">
            <v>0</v>
          </cell>
          <cell r="F1262">
            <v>144</v>
          </cell>
        </row>
        <row r="1263">
          <cell r="A1263">
            <v>10726</v>
          </cell>
          <cell r="B1263">
            <v>4</v>
          </cell>
          <cell r="C1263">
            <v>22</v>
          </cell>
          <cell r="D1263">
            <v>25</v>
          </cell>
          <cell r="E1263">
            <v>0</v>
          </cell>
          <cell r="F1263">
            <v>550</v>
          </cell>
        </row>
        <row r="1264">
          <cell r="A1264">
            <v>10726</v>
          </cell>
          <cell r="B1264">
            <v>11</v>
          </cell>
          <cell r="C1264">
            <v>21</v>
          </cell>
          <cell r="D1264">
            <v>5</v>
          </cell>
          <cell r="E1264">
            <v>0</v>
          </cell>
          <cell r="F1264">
            <v>105</v>
          </cell>
        </row>
        <row r="1265">
          <cell r="A1265">
            <v>10727</v>
          </cell>
          <cell r="B1265">
            <v>17</v>
          </cell>
          <cell r="C1265">
            <v>39</v>
          </cell>
          <cell r="D1265">
            <v>20</v>
          </cell>
          <cell r="E1265">
            <v>5.000000074505806E-2</v>
          </cell>
          <cell r="F1265">
            <v>779.94999999925494</v>
          </cell>
        </row>
        <row r="1266">
          <cell r="A1266">
            <v>10727</v>
          </cell>
          <cell r="B1266">
            <v>56</v>
          </cell>
          <cell r="C1266">
            <v>38</v>
          </cell>
          <cell r="D1266">
            <v>10</v>
          </cell>
          <cell r="E1266">
            <v>5.000000074505806E-2</v>
          </cell>
          <cell r="F1266">
            <v>379.94999999925494</v>
          </cell>
        </row>
        <row r="1267">
          <cell r="A1267">
            <v>10727</v>
          </cell>
          <cell r="B1267">
            <v>59</v>
          </cell>
          <cell r="C1267">
            <v>55</v>
          </cell>
          <cell r="D1267">
            <v>10</v>
          </cell>
          <cell r="E1267">
            <v>5.000000074505806E-2</v>
          </cell>
          <cell r="F1267">
            <v>549.94999999925494</v>
          </cell>
        </row>
        <row r="1268">
          <cell r="A1268">
            <v>10728</v>
          </cell>
          <cell r="B1268">
            <v>30</v>
          </cell>
          <cell r="C1268">
            <v>25.89</v>
          </cell>
          <cell r="D1268">
            <v>15</v>
          </cell>
          <cell r="E1268">
            <v>0</v>
          </cell>
          <cell r="F1268">
            <v>388.35</v>
          </cell>
        </row>
        <row r="1269">
          <cell r="A1269">
            <v>10728</v>
          </cell>
          <cell r="B1269">
            <v>40</v>
          </cell>
          <cell r="C1269">
            <v>18.399999999999999</v>
          </cell>
          <cell r="D1269">
            <v>6</v>
          </cell>
          <cell r="E1269">
            <v>0</v>
          </cell>
          <cell r="F1269">
            <v>110.39999999999999</v>
          </cell>
        </row>
        <row r="1270">
          <cell r="A1270">
            <v>10728</v>
          </cell>
          <cell r="B1270">
            <v>55</v>
          </cell>
          <cell r="C1270">
            <v>24</v>
          </cell>
          <cell r="D1270">
            <v>12</v>
          </cell>
          <cell r="E1270">
            <v>0</v>
          </cell>
          <cell r="F1270">
            <v>288</v>
          </cell>
        </row>
        <row r="1271">
          <cell r="A1271">
            <v>10728</v>
          </cell>
          <cell r="B1271">
            <v>60</v>
          </cell>
          <cell r="C1271">
            <v>34</v>
          </cell>
          <cell r="D1271">
            <v>15</v>
          </cell>
          <cell r="E1271">
            <v>0</v>
          </cell>
          <cell r="F1271">
            <v>510</v>
          </cell>
        </row>
        <row r="1272">
          <cell r="A1272">
            <v>10729</v>
          </cell>
          <cell r="B1272">
            <v>1</v>
          </cell>
          <cell r="C1272">
            <v>18</v>
          </cell>
          <cell r="D1272">
            <v>50</v>
          </cell>
          <cell r="E1272">
            <v>0</v>
          </cell>
          <cell r="F1272">
            <v>900</v>
          </cell>
        </row>
        <row r="1273">
          <cell r="A1273">
            <v>10729</v>
          </cell>
          <cell r="B1273">
            <v>21</v>
          </cell>
          <cell r="C1273">
            <v>10</v>
          </cell>
          <cell r="D1273">
            <v>30</v>
          </cell>
          <cell r="E1273">
            <v>0</v>
          </cell>
          <cell r="F1273">
            <v>300</v>
          </cell>
        </row>
        <row r="1274">
          <cell r="A1274">
            <v>10729</v>
          </cell>
          <cell r="B1274">
            <v>50</v>
          </cell>
          <cell r="C1274">
            <v>16.25</v>
          </cell>
          <cell r="D1274">
            <v>40</v>
          </cell>
          <cell r="E1274">
            <v>0</v>
          </cell>
          <cell r="F1274">
            <v>650</v>
          </cell>
        </row>
        <row r="1275">
          <cell r="A1275">
            <v>10730</v>
          </cell>
          <cell r="B1275">
            <v>16</v>
          </cell>
          <cell r="C1275">
            <v>17.45</v>
          </cell>
          <cell r="D1275">
            <v>15</v>
          </cell>
          <cell r="E1275">
            <v>5.000000074505806E-2</v>
          </cell>
          <cell r="F1275">
            <v>261.69999999925494</v>
          </cell>
        </row>
        <row r="1276">
          <cell r="A1276">
            <v>10730</v>
          </cell>
          <cell r="B1276">
            <v>31</v>
          </cell>
          <cell r="C1276">
            <v>12.5</v>
          </cell>
          <cell r="D1276">
            <v>3</v>
          </cell>
          <cell r="E1276">
            <v>5.000000074505806E-2</v>
          </cell>
          <cell r="F1276">
            <v>37.449999999254942</v>
          </cell>
        </row>
        <row r="1277">
          <cell r="A1277">
            <v>10730</v>
          </cell>
          <cell r="B1277">
            <v>65</v>
          </cell>
          <cell r="C1277">
            <v>21.05</v>
          </cell>
          <cell r="D1277">
            <v>10</v>
          </cell>
          <cell r="E1277">
            <v>5.000000074505806E-2</v>
          </cell>
          <cell r="F1277">
            <v>210.44999999925494</v>
          </cell>
        </row>
        <row r="1278">
          <cell r="A1278">
            <v>10731</v>
          </cell>
          <cell r="B1278">
            <v>21</v>
          </cell>
          <cell r="C1278">
            <v>10</v>
          </cell>
          <cell r="D1278">
            <v>40</v>
          </cell>
          <cell r="E1278">
            <v>5.000000074505806E-2</v>
          </cell>
          <cell r="F1278">
            <v>399.94999999925494</v>
          </cell>
        </row>
        <row r="1279">
          <cell r="A1279">
            <v>10731</v>
          </cell>
          <cell r="B1279">
            <v>51</v>
          </cell>
          <cell r="C1279">
            <v>53</v>
          </cell>
          <cell r="D1279">
            <v>30</v>
          </cell>
          <cell r="E1279">
            <v>5.000000074505806E-2</v>
          </cell>
          <cell r="F1279">
            <v>1589.9499999992549</v>
          </cell>
        </row>
        <row r="1280">
          <cell r="A1280">
            <v>10732</v>
          </cell>
          <cell r="B1280">
            <v>76</v>
          </cell>
          <cell r="C1280">
            <v>18</v>
          </cell>
          <cell r="D1280">
            <v>20</v>
          </cell>
          <cell r="E1280">
            <v>0</v>
          </cell>
          <cell r="F1280">
            <v>360</v>
          </cell>
        </row>
        <row r="1281">
          <cell r="A1281">
            <v>10733</v>
          </cell>
          <cell r="B1281">
            <v>14</v>
          </cell>
          <cell r="C1281">
            <v>23.25</v>
          </cell>
          <cell r="D1281">
            <v>16</v>
          </cell>
          <cell r="E1281">
            <v>0</v>
          </cell>
          <cell r="F1281">
            <v>372</v>
          </cell>
        </row>
        <row r="1282">
          <cell r="A1282">
            <v>10733</v>
          </cell>
          <cell r="B1282">
            <v>28</v>
          </cell>
          <cell r="C1282">
            <v>45.6</v>
          </cell>
          <cell r="D1282">
            <v>20</v>
          </cell>
          <cell r="E1282">
            <v>0</v>
          </cell>
          <cell r="F1282">
            <v>912</v>
          </cell>
        </row>
        <row r="1283">
          <cell r="A1283">
            <v>10733</v>
          </cell>
          <cell r="B1283">
            <v>52</v>
          </cell>
          <cell r="C1283">
            <v>7</v>
          </cell>
          <cell r="D1283">
            <v>25</v>
          </cell>
          <cell r="E1283">
            <v>0</v>
          </cell>
          <cell r="F1283">
            <v>175</v>
          </cell>
        </row>
        <row r="1284">
          <cell r="A1284">
            <v>10734</v>
          </cell>
          <cell r="B1284">
            <v>6</v>
          </cell>
          <cell r="C1284">
            <v>25</v>
          </cell>
          <cell r="D1284">
            <v>30</v>
          </cell>
          <cell r="E1284">
            <v>0</v>
          </cell>
          <cell r="F1284">
            <v>750</v>
          </cell>
        </row>
        <row r="1285">
          <cell r="A1285">
            <v>10734</v>
          </cell>
          <cell r="B1285">
            <v>30</v>
          </cell>
          <cell r="C1285">
            <v>25.89</v>
          </cell>
          <cell r="D1285">
            <v>15</v>
          </cell>
          <cell r="E1285">
            <v>0</v>
          </cell>
          <cell r="F1285">
            <v>388.35</v>
          </cell>
        </row>
        <row r="1286">
          <cell r="A1286">
            <v>10734</v>
          </cell>
          <cell r="B1286">
            <v>76</v>
          </cell>
          <cell r="C1286">
            <v>18</v>
          </cell>
          <cell r="D1286">
            <v>20</v>
          </cell>
          <cell r="E1286">
            <v>0</v>
          </cell>
          <cell r="F1286">
            <v>360</v>
          </cell>
        </row>
        <row r="1287">
          <cell r="A1287">
            <v>10735</v>
          </cell>
          <cell r="B1287">
            <v>61</v>
          </cell>
          <cell r="C1287">
            <v>28.5</v>
          </cell>
          <cell r="D1287">
            <v>20</v>
          </cell>
          <cell r="E1287">
            <v>0.10000000149011612</v>
          </cell>
          <cell r="F1287">
            <v>569.89999999850988</v>
          </cell>
        </row>
        <row r="1288">
          <cell r="A1288">
            <v>10735</v>
          </cell>
          <cell r="B1288">
            <v>77</v>
          </cell>
          <cell r="C1288">
            <v>13</v>
          </cell>
          <cell r="D1288">
            <v>2</v>
          </cell>
          <cell r="E1288">
            <v>0.10000000149011612</v>
          </cell>
          <cell r="F1288">
            <v>25.899999998509884</v>
          </cell>
        </row>
        <row r="1289">
          <cell r="A1289">
            <v>10736</v>
          </cell>
          <cell r="B1289">
            <v>65</v>
          </cell>
          <cell r="C1289">
            <v>21.05</v>
          </cell>
          <cell r="D1289">
            <v>40</v>
          </cell>
          <cell r="E1289">
            <v>0</v>
          </cell>
          <cell r="F1289">
            <v>842</v>
          </cell>
        </row>
        <row r="1290">
          <cell r="A1290">
            <v>10736</v>
          </cell>
          <cell r="B1290">
            <v>75</v>
          </cell>
          <cell r="C1290">
            <v>7.75</v>
          </cell>
          <cell r="D1290">
            <v>20</v>
          </cell>
          <cell r="E1290">
            <v>0</v>
          </cell>
          <cell r="F1290">
            <v>155</v>
          </cell>
        </row>
        <row r="1291">
          <cell r="A1291">
            <v>10737</v>
          </cell>
          <cell r="B1291">
            <v>13</v>
          </cell>
          <cell r="C1291">
            <v>6</v>
          </cell>
          <cell r="D1291">
            <v>4</v>
          </cell>
          <cell r="E1291">
            <v>0</v>
          </cell>
          <cell r="F1291">
            <v>24</v>
          </cell>
        </row>
        <row r="1292">
          <cell r="A1292">
            <v>10737</v>
          </cell>
          <cell r="B1292">
            <v>41</v>
          </cell>
          <cell r="C1292">
            <v>9.65</v>
          </cell>
          <cell r="D1292">
            <v>12</v>
          </cell>
          <cell r="E1292">
            <v>0</v>
          </cell>
          <cell r="F1292">
            <v>115.80000000000001</v>
          </cell>
        </row>
        <row r="1293">
          <cell r="A1293">
            <v>10738</v>
          </cell>
          <cell r="B1293">
            <v>16</v>
          </cell>
          <cell r="C1293">
            <v>17.45</v>
          </cell>
          <cell r="D1293">
            <v>3</v>
          </cell>
          <cell r="E1293">
            <v>0</v>
          </cell>
          <cell r="F1293">
            <v>52.349999999999994</v>
          </cell>
        </row>
        <row r="1294">
          <cell r="A1294">
            <v>10739</v>
          </cell>
          <cell r="B1294">
            <v>36</v>
          </cell>
          <cell r="C1294">
            <v>19</v>
          </cell>
          <cell r="D1294">
            <v>6</v>
          </cell>
          <cell r="E1294">
            <v>0</v>
          </cell>
          <cell r="F1294">
            <v>114</v>
          </cell>
        </row>
        <row r="1295">
          <cell r="A1295">
            <v>10739</v>
          </cell>
          <cell r="B1295">
            <v>52</v>
          </cell>
          <cell r="C1295">
            <v>7</v>
          </cell>
          <cell r="D1295">
            <v>18</v>
          </cell>
          <cell r="E1295">
            <v>0</v>
          </cell>
          <cell r="F1295">
            <v>126</v>
          </cell>
        </row>
        <row r="1296">
          <cell r="A1296">
            <v>10740</v>
          </cell>
          <cell r="B1296">
            <v>28</v>
          </cell>
          <cell r="C1296">
            <v>45.6</v>
          </cell>
          <cell r="D1296">
            <v>5</v>
          </cell>
          <cell r="E1296">
            <v>0.20000000298023224</v>
          </cell>
          <cell r="F1296">
            <v>227.79999999701977</v>
          </cell>
        </row>
        <row r="1297">
          <cell r="A1297">
            <v>10740</v>
          </cell>
          <cell r="B1297">
            <v>35</v>
          </cell>
          <cell r="C1297">
            <v>18</v>
          </cell>
          <cell r="D1297">
            <v>35</v>
          </cell>
          <cell r="E1297">
            <v>0.20000000298023224</v>
          </cell>
          <cell r="F1297">
            <v>629.79999999701977</v>
          </cell>
        </row>
        <row r="1298">
          <cell r="A1298">
            <v>10740</v>
          </cell>
          <cell r="B1298">
            <v>45</v>
          </cell>
          <cell r="C1298">
            <v>9.5</v>
          </cell>
          <cell r="D1298">
            <v>40</v>
          </cell>
          <cell r="E1298">
            <v>0.20000000298023224</v>
          </cell>
          <cell r="F1298">
            <v>379.79999999701977</v>
          </cell>
        </row>
        <row r="1299">
          <cell r="A1299">
            <v>10740</v>
          </cell>
          <cell r="B1299">
            <v>56</v>
          </cell>
          <cell r="C1299">
            <v>38</v>
          </cell>
          <cell r="D1299">
            <v>14</v>
          </cell>
          <cell r="E1299">
            <v>0.20000000298023224</v>
          </cell>
          <cell r="F1299">
            <v>531.79999999701977</v>
          </cell>
        </row>
        <row r="1300">
          <cell r="A1300">
            <v>10741</v>
          </cell>
          <cell r="B1300">
            <v>2</v>
          </cell>
          <cell r="C1300">
            <v>19</v>
          </cell>
          <cell r="D1300">
            <v>15</v>
          </cell>
          <cell r="E1300">
            <v>0.20000000298023224</v>
          </cell>
          <cell r="F1300">
            <v>284.79999999701977</v>
          </cell>
        </row>
        <row r="1301">
          <cell r="A1301">
            <v>10742</v>
          </cell>
          <cell r="B1301">
            <v>3</v>
          </cell>
          <cell r="C1301">
            <v>10</v>
          </cell>
          <cell r="D1301">
            <v>20</v>
          </cell>
          <cell r="E1301">
            <v>0</v>
          </cell>
          <cell r="F1301">
            <v>200</v>
          </cell>
        </row>
        <row r="1302">
          <cell r="A1302">
            <v>10742</v>
          </cell>
          <cell r="B1302">
            <v>60</v>
          </cell>
          <cell r="C1302">
            <v>34</v>
          </cell>
          <cell r="D1302">
            <v>50</v>
          </cell>
          <cell r="E1302">
            <v>0</v>
          </cell>
          <cell r="F1302">
            <v>1700</v>
          </cell>
        </row>
        <row r="1303">
          <cell r="A1303">
            <v>10742</v>
          </cell>
          <cell r="B1303">
            <v>72</v>
          </cell>
          <cell r="C1303">
            <v>34.799999999999997</v>
          </cell>
          <cell r="D1303">
            <v>35</v>
          </cell>
          <cell r="E1303">
            <v>0</v>
          </cell>
          <cell r="F1303">
            <v>1218</v>
          </cell>
        </row>
        <row r="1304">
          <cell r="A1304">
            <v>10743</v>
          </cell>
          <cell r="B1304">
            <v>46</v>
          </cell>
          <cell r="C1304">
            <v>12</v>
          </cell>
          <cell r="D1304">
            <v>28</v>
          </cell>
          <cell r="E1304">
            <v>5.000000074505806E-2</v>
          </cell>
          <cell r="F1304">
            <v>335.94999999925494</v>
          </cell>
        </row>
        <row r="1305">
          <cell r="A1305">
            <v>10744</v>
          </cell>
          <cell r="B1305">
            <v>40</v>
          </cell>
          <cell r="C1305">
            <v>18.399999999999999</v>
          </cell>
          <cell r="D1305">
            <v>50</v>
          </cell>
          <cell r="E1305">
            <v>0.20000000298023224</v>
          </cell>
          <cell r="F1305">
            <v>919.79999999701965</v>
          </cell>
        </row>
        <row r="1306">
          <cell r="A1306">
            <v>10745</v>
          </cell>
          <cell r="B1306">
            <v>18</v>
          </cell>
          <cell r="C1306">
            <v>62.5</v>
          </cell>
          <cell r="D1306">
            <v>24</v>
          </cell>
          <cell r="E1306">
            <v>0</v>
          </cell>
          <cell r="F1306">
            <v>1500</v>
          </cell>
        </row>
        <row r="1307">
          <cell r="A1307">
            <v>10745</v>
          </cell>
          <cell r="B1307">
            <v>44</v>
          </cell>
          <cell r="C1307">
            <v>19.45</v>
          </cell>
          <cell r="D1307">
            <v>16</v>
          </cell>
          <cell r="E1307">
            <v>0</v>
          </cell>
          <cell r="F1307">
            <v>311.2</v>
          </cell>
        </row>
        <row r="1308">
          <cell r="A1308">
            <v>10745</v>
          </cell>
          <cell r="B1308">
            <v>59</v>
          </cell>
          <cell r="C1308">
            <v>55</v>
          </cell>
          <cell r="D1308">
            <v>45</v>
          </cell>
          <cell r="E1308">
            <v>0</v>
          </cell>
          <cell r="F1308">
            <v>2475</v>
          </cell>
        </row>
        <row r="1309">
          <cell r="A1309">
            <v>10745</v>
          </cell>
          <cell r="B1309">
            <v>72</v>
          </cell>
          <cell r="C1309">
            <v>34.799999999999997</v>
          </cell>
          <cell r="D1309">
            <v>7</v>
          </cell>
          <cell r="E1309">
            <v>0</v>
          </cell>
          <cell r="F1309">
            <v>243.59999999999997</v>
          </cell>
        </row>
        <row r="1310">
          <cell r="A1310">
            <v>10746</v>
          </cell>
          <cell r="B1310">
            <v>13</v>
          </cell>
          <cell r="C1310">
            <v>6</v>
          </cell>
          <cell r="D1310">
            <v>6</v>
          </cell>
          <cell r="E1310">
            <v>0</v>
          </cell>
          <cell r="F1310">
            <v>36</v>
          </cell>
        </row>
        <row r="1311">
          <cell r="A1311">
            <v>10746</v>
          </cell>
          <cell r="B1311">
            <v>42</v>
          </cell>
          <cell r="C1311">
            <v>14</v>
          </cell>
          <cell r="D1311">
            <v>28</v>
          </cell>
          <cell r="E1311">
            <v>0</v>
          </cell>
          <cell r="F1311">
            <v>392</v>
          </cell>
        </row>
        <row r="1312">
          <cell r="A1312">
            <v>10746</v>
          </cell>
          <cell r="B1312">
            <v>62</v>
          </cell>
          <cell r="C1312">
            <v>49.3</v>
          </cell>
          <cell r="D1312">
            <v>9</v>
          </cell>
          <cell r="E1312">
            <v>0</v>
          </cell>
          <cell r="F1312">
            <v>443.7</v>
          </cell>
        </row>
        <row r="1313">
          <cell r="A1313">
            <v>10746</v>
          </cell>
          <cell r="B1313">
            <v>69</v>
          </cell>
          <cell r="C1313">
            <v>36</v>
          </cell>
          <cell r="D1313">
            <v>40</v>
          </cell>
          <cell r="E1313">
            <v>0</v>
          </cell>
          <cell r="F1313">
            <v>1440</v>
          </cell>
        </row>
        <row r="1314">
          <cell r="A1314">
            <v>10747</v>
          </cell>
          <cell r="B1314">
            <v>31</v>
          </cell>
          <cell r="C1314">
            <v>12.5</v>
          </cell>
          <cell r="D1314">
            <v>8</v>
          </cell>
          <cell r="E1314">
            <v>0</v>
          </cell>
          <cell r="F1314">
            <v>100</v>
          </cell>
        </row>
        <row r="1315">
          <cell r="A1315">
            <v>10747</v>
          </cell>
          <cell r="B1315">
            <v>41</v>
          </cell>
          <cell r="C1315">
            <v>9.65</v>
          </cell>
          <cell r="D1315">
            <v>35</v>
          </cell>
          <cell r="E1315">
            <v>0</v>
          </cell>
          <cell r="F1315">
            <v>337.75</v>
          </cell>
        </row>
        <row r="1316">
          <cell r="A1316">
            <v>10747</v>
          </cell>
          <cell r="B1316">
            <v>63</v>
          </cell>
          <cell r="C1316">
            <v>43.9</v>
          </cell>
          <cell r="D1316">
            <v>9</v>
          </cell>
          <cell r="E1316">
            <v>0</v>
          </cell>
          <cell r="F1316">
            <v>395.09999999999997</v>
          </cell>
        </row>
        <row r="1317">
          <cell r="A1317">
            <v>10747</v>
          </cell>
          <cell r="B1317">
            <v>69</v>
          </cell>
          <cell r="C1317">
            <v>36</v>
          </cell>
          <cell r="D1317">
            <v>30</v>
          </cell>
          <cell r="E1317">
            <v>0</v>
          </cell>
          <cell r="F1317">
            <v>1080</v>
          </cell>
        </row>
        <row r="1318">
          <cell r="A1318">
            <v>10748</v>
          </cell>
          <cell r="B1318">
            <v>23</v>
          </cell>
          <cell r="C1318">
            <v>9</v>
          </cell>
          <cell r="D1318">
            <v>44</v>
          </cell>
          <cell r="E1318">
            <v>0</v>
          </cell>
          <cell r="F1318">
            <v>396</v>
          </cell>
        </row>
        <row r="1319">
          <cell r="A1319">
            <v>10748</v>
          </cell>
          <cell r="B1319">
            <v>40</v>
          </cell>
          <cell r="C1319">
            <v>18.399999999999999</v>
          </cell>
          <cell r="D1319">
            <v>40</v>
          </cell>
          <cell r="E1319">
            <v>0</v>
          </cell>
          <cell r="F1319">
            <v>736</v>
          </cell>
        </row>
        <row r="1320">
          <cell r="A1320">
            <v>10748</v>
          </cell>
          <cell r="B1320">
            <v>56</v>
          </cell>
          <cell r="C1320">
            <v>38</v>
          </cell>
          <cell r="D1320">
            <v>28</v>
          </cell>
          <cell r="E1320">
            <v>0</v>
          </cell>
          <cell r="F1320">
            <v>1064</v>
          </cell>
        </row>
        <row r="1321">
          <cell r="A1321">
            <v>10749</v>
          </cell>
          <cell r="B1321">
            <v>56</v>
          </cell>
          <cell r="C1321">
            <v>38</v>
          </cell>
          <cell r="D1321">
            <v>15</v>
          </cell>
          <cell r="E1321">
            <v>0</v>
          </cell>
          <cell r="F1321">
            <v>570</v>
          </cell>
        </row>
        <row r="1322">
          <cell r="A1322">
            <v>10749</v>
          </cell>
          <cell r="B1322">
            <v>59</v>
          </cell>
          <cell r="C1322">
            <v>55</v>
          </cell>
          <cell r="D1322">
            <v>6</v>
          </cell>
          <cell r="E1322">
            <v>0</v>
          </cell>
          <cell r="F1322">
            <v>330</v>
          </cell>
        </row>
        <row r="1323">
          <cell r="A1323">
            <v>10749</v>
          </cell>
          <cell r="B1323">
            <v>76</v>
          </cell>
          <cell r="C1323">
            <v>18</v>
          </cell>
          <cell r="D1323">
            <v>10</v>
          </cell>
          <cell r="E1323">
            <v>0</v>
          </cell>
          <cell r="F1323">
            <v>180</v>
          </cell>
        </row>
        <row r="1324">
          <cell r="A1324">
            <v>10750</v>
          </cell>
          <cell r="B1324">
            <v>14</v>
          </cell>
          <cell r="C1324">
            <v>23.25</v>
          </cell>
          <cell r="D1324">
            <v>5</v>
          </cell>
          <cell r="E1324">
            <v>0.15000000596046448</v>
          </cell>
          <cell r="F1324">
            <v>116.09999999403954</v>
          </cell>
        </row>
        <row r="1325">
          <cell r="A1325">
            <v>10750</v>
          </cell>
          <cell r="B1325">
            <v>45</v>
          </cell>
          <cell r="C1325">
            <v>9.5</v>
          </cell>
          <cell r="D1325">
            <v>40</v>
          </cell>
          <cell r="E1325">
            <v>0.15000000596046448</v>
          </cell>
          <cell r="F1325">
            <v>379.84999999403954</v>
          </cell>
        </row>
        <row r="1326">
          <cell r="A1326">
            <v>10750</v>
          </cell>
          <cell r="B1326">
            <v>59</v>
          </cell>
          <cell r="C1326">
            <v>55</v>
          </cell>
          <cell r="D1326">
            <v>25</v>
          </cell>
          <cell r="E1326">
            <v>0.15000000596046448</v>
          </cell>
          <cell r="F1326">
            <v>1374.8499999940395</v>
          </cell>
        </row>
        <row r="1327">
          <cell r="A1327">
            <v>10751</v>
          </cell>
          <cell r="B1327">
            <v>26</v>
          </cell>
          <cell r="C1327">
            <v>31.23</v>
          </cell>
          <cell r="D1327">
            <v>12</v>
          </cell>
          <cell r="E1327">
            <v>0.10000000149011612</v>
          </cell>
          <cell r="F1327">
            <v>374.65999999850987</v>
          </cell>
        </row>
        <row r="1328">
          <cell r="A1328">
            <v>10751</v>
          </cell>
          <cell r="B1328">
            <v>30</v>
          </cell>
          <cell r="C1328">
            <v>25.89</v>
          </cell>
          <cell r="D1328">
            <v>30</v>
          </cell>
          <cell r="E1328">
            <v>0</v>
          </cell>
          <cell r="F1328">
            <v>776.7</v>
          </cell>
        </row>
        <row r="1329">
          <cell r="A1329">
            <v>10751</v>
          </cell>
          <cell r="B1329">
            <v>50</v>
          </cell>
          <cell r="C1329">
            <v>16.25</v>
          </cell>
          <cell r="D1329">
            <v>20</v>
          </cell>
          <cell r="E1329">
            <v>0.10000000149011612</v>
          </cell>
          <cell r="F1329">
            <v>324.89999999850988</v>
          </cell>
        </row>
        <row r="1330">
          <cell r="A1330">
            <v>10751</v>
          </cell>
          <cell r="B1330">
            <v>73</v>
          </cell>
          <cell r="C1330">
            <v>15</v>
          </cell>
          <cell r="D1330">
            <v>15</v>
          </cell>
          <cell r="E1330">
            <v>0</v>
          </cell>
          <cell r="F1330">
            <v>225</v>
          </cell>
        </row>
        <row r="1331">
          <cell r="A1331">
            <v>10752</v>
          </cell>
          <cell r="B1331">
            <v>1</v>
          </cell>
          <cell r="C1331">
            <v>18</v>
          </cell>
          <cell r="D1331">
            <v>8</v>
          </cell>
          <cell r="E1331">
            <v>0</v>
          </cell>
          <cell r="F1331">
            <v>144</v>
          </cell>
        </row>
        <row r="1332">
          <cell r="A1332">
            <v>10752</v>
          </cell>
          <cell r="B1332">
            <v>69</v>
          </cell>
          <cell r="C1332">
            <v>36</v>
          </cell>
          <cell r="D1332">
            <v>3</v>
          </cell>
          <cell r="E1332">
            <v>0</v>
          </cell>
          <cell r="F1332">
            <v>108</v>
          </cell>
        </row>
        <row r="1333">
          <cell r="A1333">
            <v>10753</v>
          </cell>
          <cell r="B1333">
            <v>45</v>
          </cell>
          <cell r="C1333">
            <v>9.5</v>
          </cell>
          <cell r="D1333">
            <v>4</v>
          </cell>
          <cell r="E1333">
            <v>0</v>
          </cell>
          <cell r="F1333">
            <v>38</v>
          </cell>
        </row>
        <row r="1334">
          <cell r="A1334">
            <v>10753</v>
          </cell>
          <cell r="B1334">
            <v>74</v>
          </cell>
          <cell r="C1334">
            <v>10</v>
          </cell>
          <cell r="D1334">
            <v>5</v>
          </cell>
          <cell r="E1334">
            <v>0</v>
          </cell>
          <cell r="F1334">
            <v>50</v>
          </cell>
        </row>
        <row r="1335">
          <cell r="A1335">
            <v>10754</v>
          </cell>
          <cell r="B1335">
            <v>40</v>
          </cell>
          <cell r="C1335">
            <v>18.399999999999999</v>
          </cell>
          <cell r="D1335">
            <v>3</v>
          </cell>
          <cell r="E1335">
            <v>0</v>
          </cell>
          <cell r="F1335">
            <v>55.199999999999996</v>
          </cell>
        </row>
        <row r="1336">
          <cell r="A1336">
            <v>10755</v>
          </cell>
          <cell r="B1336">
            <v>47</v>
          </cell>
          <cell r="C1336">
            <v>9.5</v>
          </cell>
          <cell r="D1336">
            <v>30</v>
          </cell>
          <cell r="E1336">
            <v>0.25</v>
          </cell>
          <cell r="F1336">
            <v>284.75</v>
          </cell>
        </row>
        <row r="1337">
          <cell r="A1337">
            <v>10755</v>
          </cell>
          <cell r="B1337">
            <v>56</v>
          </cell>
          <cell r="C1337">
            <v>38</v>
          </cell>
          <cell r="D1337">
            <v>30</v>
          </cell>
          <cell r="E1337">
            <v>0.25</v>
          </cell>
          <cell r="F1337">
            <v>1139.75</v>
          </cell>
        </row>
        <row r="1338">
          <cell r="A1338">
            <v>10755</v>
          </cell>
          <cell r="B1338">
            <v>57</v>
          </cell>
          <cell r="C1338">
            <v>19.5</v>
          </cell>
          <cell r="D1338">
            <v>14</v>
          </cell>
          <cell r="E1338">
            <v>0.25</v>
          </cell>
          <cell r="F1338">
            <v>272.75</v>
          </cell>
        </row>
        <row r="1339">
          <cell r="A1339">
            <v>10755</v>
          </cell>
          <cell r="B1339">
            <v>69</v>
          </cell>
          <cell r="C1339">
            <v>36</v>
          </cell>
          <cell r="D1339">
            <v>25</v>
          </cell>
          <cell r="E1339">
            <v>0.25</v>
          </cell>
          <cell r="F1339">
            <v>899.75</v>
          </cell>
        </row>
        <row r="1340">
          <cell r="A1340">
            <v>10756</v>
          </cell>
          <cell r="B1340">
            <v>18</v>
          </cell>
          <cell r="C1340">
            <v>62.5</v>
          </cell>
          <cell r="D1340">
            <v>21</v>
          </cell>
          <cell r="E1340">
            <v>0.20000000298023224</v>
          </cell>
          <cell r="F1340">
            <v>1312.2999999970198</v>
          </cell>
        </row>
        <row r="1341">
          <cell r="A1341">
            <v>10756</v>
          </cell>
          <cell r="B1341">
            <v>36</v>
          </cell>
          <cell r="C1341">
            <v>19</v>
          </cell>
          <cell r="D1341">
            <v>20</v>
          </cell>
          <cell r="E1341">
            <v>0.20000000298023224</v>
          </cell>
          <cell r="F1341">
            <v>379.79999999701977</v>
          </cell>
        </row>
        <row r="1342">
          <cell r="A1342">
            <v>10756</v>
          </cell>
          <cell r="B1342">
            <v>68</v>
          </cell>
          <cell r="C1342">
            <v>12.5</v>
          </cell>
          <cell r="D1342">
            <v>6</v>
          </cell>
          <cell r="E1342">
            <v>0.20000000298023224</v>
          </cell>
          <cell r="F1342">
            <v>74.799999997019768</v>
          </cell>
        </row>
        <row r="1343">
          <cell r="A1343">
            <v>10756</v>
          </cell>
          <cell r="B1343">
            <v>69</v>
          </cell>
          <cell r="C1343">
            <v>36</v>
          </cell>
          <cell r="D1343">
            <v>20</v>
          </cell>
          <cell r="E1343">
            <v>0.20000000298023224</v>
          </cell>
          <cell r="F1343">
            <v>719.79999999701977</v>
          </cell>
        </row>
        <row r="1344">
          <cell r="A1344">
            <v>10757</v>
          </cell>
          <cell r="B1344">
            <v>34</v>
          </cell>
          <cell r="C1344">
            <v>14</v>
          </cell>
          <cell r="D1344">
            <v>30</v>
          </cell>
          <cell r="E1344">
            <v>0</v>
          </cell>
          <cell r="F1344">
            <v>420</v>
          </cell>
        </row>
        <row r="1345">
          <cell r="A1345">
            <v>10757</v>
          </cell>
          <cell r="B1345">
            <v>59</v>
          </cell>
          <cell r="C1345">
            <v>55</v>
          </cell>
          <cell r="D1345">
            <v>7</v>
          </cell>
          <cell r="E1345">
            <v>0</v>
          </cell>
          <cell r="F1345">
            <v>385</v>
          </cell>
        </row>
        <row r="1346">
          <cell r="A1346">
            <v>10757</v>
          </cell>
          <cell r="B1346">
            <v>62</v>
          </cell>
          <cell r="C1346">
            <v>49.3</v>
          </cell>
          <cell r="D1346">
            <v>30</v>
          </cell>
          <cell r="E1346">
            <v>0</v>
          </cell>
          <cell r="F1346">
            <v>1479</v>
          </cell>
        </row>
        <row r="1347">
          <cell r="A1347">
            <v>10757</v>
          </cell>
          <cell r="B1347">
            <v>64</v>
          </cell>
          <cell r="C1347">
            <v>33.25</v>
          </cell>
          <cell r="D1347">
            <v>24</v>
          </cell>
          <cell r="E1347">
            <v>0</v>
          </cell>
          <cell r="F1347">
            <v>798</v>
          </cell>
        </row>
        <row r="1348">
          <cell r="A1348">
            <v>10758</v>
          </cell>
          <cell r="B1348">
            <v>26</v>
          </cell>
          <cell r="C1348">
            <v>31.23</v>
          </cell>
          <cell r="D1348">
            <v>20</v>
          </cell>
          <cell r="E1348">
            <v>0</v>
          </cell>
          <cell r="F1348">
            <v>624.6</v>
          </cell>
        </row>
        <row r="1349">
          <cell r="A1349">
            <v>10758</v>
          </cell>
          <cell r="B1349">
            <v>52</v>
          </cell>
          <cell r="C1349">
            <v>7</v>
          </cell>
          <cell r="D1349">
            <v>60</v>
          </cell>
          <cell r="E1349">
            <v>0</v>
          </cell>
          <cell r="F1349">
            <v>420</v>
          </cell>
        </row>
        <row r="1350">
          <cell r="A1350">
            <v>10758</v>
          </cell>
          <cell r="B1350">
            <v>70</v>
          </cell>
          <cell r="C1350">
            <v>15</v>
          </cell>
          <cell r="D1350">
            <v>40</v>
          </cell>
          <cell r="E1350">
            <v>0</v>
          </cell>
          <cell r="F1350">
            <v>600</v>
          </cell>
        </row>
        <row r="1351">
          <cell r="A1351">
            <v>10759</v>
          </cell>
          <cell r="B1351">
            <v>32</v>
          </cell>
          <cell r="C1351">
            <v>32</v>
          </cell>
          <cell r="D1351">
            <v>10</v>
          </cell>
          <cell r="E1351">
            <v>0</v>
          </cell>
          <cell r="F1351">
            <v>320</v>
          </cell>
        </row>
        <row r="1352">
          <cell r="A1352">
            <v>10760</v>
          </cell>
          <cell r="B1352">
            <v>25</v>
          </cell>
          <cell r="C1352">
            <v>14</v>
          </cell>
          <cell r="D1352">
            <v>12</v>
          </cell>
          <cell r="E1352">
            <v>0.25</v>
          </cell>
          <cell r="F1352">
            <v>167.75</v>
          </cell>
        </row>
        <row r="1353">
          <cell r="A1353">
            <v>10760</v>
          </cell>
          <cell r="B1353">
            <v>27</v>
          </cell>
          <cell r="C1353">
            <v>43.9</v>
          </cell>
          <cell r="D1353">
            <v>40</v>
          </cell>
          <cell r="E1353">
            <v>0</v>
          </cell>
          <cell r="F1353">
            <v>1756</v>
          </cell>
        </row>
        <row r="1354">
          <cell r="A1354">
            <v>10760</v>
          </cell>
          <cell r="B1354">
            <v>43</v>
          </cell>
          <cell r="C1354">
            <v>46</v>
          </cell>
          <cell r="D1354">
            <v>30</v>
          </cell>
          <cell r="E1354">
            <v>0.25</v>
          </cell>
          <cell r="F1354">
            <v>1379.75</v>
          </cell>
        </row>
        <row r="1355">
          <cell r="A1355">
            <v>10761</v>
          </cell>
          <cell r="B1355">
            <v>25</v>
          </cell>
          <cell r="C1355">
            <v>14</v>
          </cell>
          <cell r="D1355">
            <v>35</v>
          </cell>
          <cell r="E1355">
            <v>0.25</v>
          </cell>
          <cell r="F1355">
            <v>489.75</v>
          </cell>
        </row>
        <row r="1356">
          <cell r="A1356">
            <v>10761</v>
          </cell>
          <cell r="B1356">
            <v>75</v>
          </cell>
          <cell r="C1356">
            <v>7.75</v>
          </cell>
          <cell r="D1356">
            <v>18</v>
          </cell>
          <cell r="E1356">
            <v>0</v>
          </cell>
          <cell r="F1356">
            <v>139.5</v>
          </cell>
        </row>
        <row r="1357">
          <cell r="A1357">
            <v>10762</v>
          </cell>
          <cell r="B1357">
            <v>39</v>
          </cell>
          <cell r="C1357">
            <v>18</v>
          </cell>
          <cell r="D1357">
            <v>16</v>
          </cell>
          <cell r="E1357">
            <v>0</v>
          </cell>
          <cell r="F1357">
            <v>288</v>
          </cell>
        </row>
        <row r="1358">
          <cell r="A1358">
            <v>10762</v>
          </cell>
          <cell r="B1358">
            <v>47</v>
          </cell>
          <cell r="C1358">
            <v>9.5</v>
          </cell>
          <cell r="D1358">
            <v>30</v>
          </cell>
          <cell r="E1358">
            <v>0</v>
          </cell>
          <cell r="F1358">
            <v>285</v>
          </cell>
        </row>
        <row r="1359">
          <cell r="A1359">
            <v>10762</v>
          </cell>
          <cell r="B1359">
            <v>51</v>
          </cell>
          <cell r="C1359">
            <v>53</v>
          </cell>
          <cell r="D1359">
            <v>28</v>
          </cell>
          <cell r="E1359">
            <v>0</v>
          </cell>
          <cell r="F1359">
            <v>1484</v>
          </cell>
        </row>
        <row r="1360">
          <cell r="A1360">
            <v>10762</v>
          </cell>
          <cell r="B1360">
            <v>56</v>
          </cell>
          <cell r="C1360">
            <v>38</v>
          </cell>
          <cell r="D1360">
            <v>60</v>
          </cell>
          <cell r="E1360">
            <v>0</v>
          </cell>
          <cell r="F1360">
            <v>2280</v>
          </cell>
        </row>
        <row r="1361">
          <cell r="A1361">
            <v>10763</v>
          </cell>
          <cell r="B1361">
            <v>21</v>
          </cell>
          <cell r="C1361">
            <v>10</v>
          </cell>
          <cell r="D1361">
            <v>40</v>
          </cell>
          <cell r="E1361">
            <v>0</v>
          </cell>
          <cell r="F1361">
            <v>400</v>
          </cell>
        </row>
        <row r="1362">
          <cell r="A1362">
            <v>10763</v>
          </cell>
          <cell r="B1362">
            <v>22</v>
          </cell>
          <cell r="C1362">
            <v>21</v>
          </cell>
          <cell r="D1362">
            <v>6</v>
          </cell>
          <cell r="E1362">
            <v>0</v>
          </cell>
          <cell r="F1362">
            <v>126</v>
          </cell>
        </row>
        <row r="1363">
          <cell r="A1363">
            <v>10763</v>
          </cell>
          <cell r="B1363">
            <v>24</v>
          </cell>
          <cell r="C1363">
            <v>4.5</v>
          </cell>
          <cell r="D1363">
            <v>20</v>
          </cell>
          <cell r="E1363">
            <v>0</v>
          </cell>
          <cell r="F1363">
            <v>90</v>
          </cell>
        </row>
        <row r="1364">
          <cell r="A1364">
            <v>10764</v>
          </cell>
          <cell r="B1364">
            <v>3</v>
          </cell>
          <cell r="C1364">
            <v>10</v>
          </cell>
          <cell r="D1364">
            <v>20</v>
          </cell>
          <cell r="E1364">
            <v>0.10000000149011612</v>
          </cell>
          <cell r="F1364">
            <v>199.89999999850988</v>
          </cell>
        </row>
        <row r="1365">
          <cell r="A1365">
            <v>10764</v>
          </cell>
          <cell r="B1365">
            <v>39</v>
          </cell>
          <cell r="C1365">
            <v>18</v>
          </cell>
          <cell r="D1365">
            <v>130</v>
          </cell>
          <cell r="E1365">
            <v>0.10000000149011612</v>
          </cell>
          <cell r="F1365">
            <v>2339.8999999985099</v>
          </cell>
        </row>
        <row r="1366">
          <cell r="A1366">
            <v>10765</v>
          </cell>
          <cell r="B1366">
            <v>65</v>
          </cell>
          <cell r="C1366">
            <v>21.05</v>
          </cell>
          <cell r="D1366">
            <v>80</v>
          </cell>
          <cell r="E1366">
            <v>0.10000000149011612</v>
          </cell>
          <cell r="F1366">
            <v>1683.8999999985099</v>
          </cell>
        </row>
        <row r="1367">
          <cell r="A1367">
            <v>10766</v>
          </cell>
          <cell r="B1367">
            <v>2</v>
          </cell>
          <cell r="C1367">
            <v>19</v>
          </cell>
          <cell r="D1367">
            <v>40</v>
          </cell>
          <cell r="E1367">
            <v>0</v>
          </cell>
          <cell r="F1367">
            <v>760</v>
          </cell>
        </row>
        <row r="1368">
          <cell r="A1368">
            <v>10766</v>
          </cell>
          <cell r="B1368">
            <v>7</v>
          </cell>
          <cell r="C1368">
            <v>30</v>
          </cell>
          <cell r="D1368">
            <v>35</v>
          </cell>
          <cell r="E1368">
            <v>0</v>
          </cell>
          <cell r="F1368">
            <v>1050</v>
          </cell>
        </row>
        <row r="1369">
          <cell r="A1369">
            <v>10766</v>
          </cell>
          <cell r="B1369">
            <v>68</v>
          </cell>
          <cell r="C1369">
            <v>12.5</v>
          </cell>
          <cell r="D1369">
            <v>40</v>
          </cell>
          <cell r="E1369">
            <v>0</v>
          </cell>
          <cell r="F1369">
            <v>500</v>
          </cell>
        </row>
        <row r="1370">
          <cell r="A1370">
            <v>10767</v>
          </cell>
          <cell r="B1370">
            <v>42</v>
          </cell>
          <cell r="C1370">
            <v>14</v>
          </cell>
          <cell r="D1370">
            <v>2</v>
          </cell>
          <cell r="E1370">
            <v>0</v>
          </cell>
          <cell r="F1370">
            <v>28</v>
          </cell>
        </row>
        <row r="1371">
          <cell r="A1371">
            <v>10768</v>
          </cell>
          <cell r="B1371">
            <v>22</v>
          </cell>
          <cell r="C1371">
            <v>21</v>
          </cell>
          <cell r="D1371">
            <v>4</v>
          </cell>
          <cell r="E1371">
            <v>0</v>
          </cell>
          <cell r="F1371">
            <v>84</v>
          </cell>
        </row>
        <row r="1372">
          <cell r="A1372">
            <v>10768</v>
          </cell>
          <cell r="B1372">
            <v>31</v>
          </cell>
          <cell r="C1372">
            <v>12.5</v>
          </cell>
          <cell r="D1372">
            <v>50</v>
          </cell>
          <cell r="E1372">
            <v>0</v>
          </cell>
          <cell r="F1372">
            <v>625</v>
          </cell>
        </row>
        <row r="1373">
          <cell r="A1373">
            <v>10768</v>
          </cell>
          <cell r="B1373">
            <v>60</v>
          </cell>
          <cell r="C1373">
            <v>34</v>
          </cell>
          <cell r="D1373">
            <v>15</v>
          </cell>
          <cell r="E1373">
            <v>0</v>
          </cell>
          <cell r="F1373">
            <v>510</v>
          </cell>
        </row>
        <row r="1374">
          <cell r="A1374">
            <v>10768</v>
          </cell>
          <cell r="B1374">
            <v>71</v>
          </cell>
          <cell r="C1374">
            <v>21.5</v>
          </cell>
          <cell r="D1374">
            <v>12</v>
          </cell>
          <cell r="E1374">
            <v>0</v>
          </cell>
          <cell r="F1374">
            <v>258</v>
          </cell>
        </row>
        <row r="1375">
          <cell r="A1375">
            <v>10769</v>
          </cell>
          <cell r="B1375">
            <v>41</v>
          </cell>
          <cell r="C1375">
            <v>9.65</v>
          </cell>
          <cell r="D1375">
            <v>30</v>
          </cell>
          <cell r="E1375">
            <v>5.000000074505806E-2</v>
          </cell>
          <cell r="F1375">
            <v>289.44999999925494</v>
          </cell>
        </row>
        <row r="1376">
          <cell r="A1376">
            <v>10769</v>
          </cell>
          <cell r="B1376">
            <v>52</v>
          </cell>
          <cell r="C1376">
            <v>7</v>
          </cell>
          <cell r="D1376">
            <v>15</v>
          </cell>
          <cell r="E1376">
            <v>5.000000074505806E-2</v>
          </cell>
          <cell r="F1376">
            <v>104.94999999925494</v>
          </cell>
        </row>
        <row r="1377">
          <cell r="A1377">
            <v>10769</v>
          </cell>
          <cell r="B1377">
            <v>61</v>
          </cell>
          <cell r="C1377">
            <v>28.5</v>
          </cell>
          <cell r="D1377">
            <v>20</v>
          </cell>
          <cell r="E1377">
            <v>0</v>
          </cell>
          <cell r="F1377">
            <v>570</v>
          </cell>
        </row>
        <row r="1378">
          <cell r="A1378">
            <v>10769</v>
          </cell>
          <cell r="B1378">
            <v>62</v>
          </cell>
          <cell r="C1378">
            <v>49.3</v>
          </cell>
          <cell r="D1378">
            <v>15</v>
          </cell>
          <cell r="E1378">
            <v>0</v>
          </cell>
          <cell r="F1378">
            <v>739.5</v>
          </cell>
        </row>
        <row r="1379">
          <cell r="A1379">
            <v>10770</v>
          </cell>
          <cell r="B1379">
            <v>11</v>
          </cell>
          <cell r="C1379">
            <v>21</v>
          </cell>
          <cell r="D1379">
            <v>15</v>
          </cell>
          <cell r="E1379">
            <v>0.25</v>
          </cell>
          <cell r="F1379">
            <v>314.75</v>
          </cell>
        </row>
        <row r="1380">
          <cell r="A1380">
            <v>10771</v>
          </cell>
          <cell r="B1380">
            <v>71</v>
          </cell>
          <cell r="C1380">
            <v>21.5</v>
          </cell>
          <cell r="D1380">
            <v>16</v>
          </cell>
          <cell r="E1380">
            <v>0</v>
          </cell>
          <cell r="F1380">
            <v>344</v>
          </cell>
        </row>
        <row r="1381">
          <cell r="A1381">
            <v>10772</v>
          </cell>
          <cell r="B1381">
            <v>29</v>
          </cell>
          <cell r="C1381">
            <v>123.79</v>
          </cell>
          <cell r="D1381">
            <v>18</v>
          </cell>
          <cell r="E1381">
            <v>0</v>
          </cell>
          <cell r="F1381">
            <v>2228.2200000000003</v>
          </cell>
        </row>
        <row r="1382">
          <cell r="A1382">
            <v>10772</v>
          </cell>
          <cell r="B1382">
            <v>59</v>
          </cell>
          <cell r="C1382">
            <v>55</v>
          </cell>
          <cell r="D1382">
            <v>25</v>
          </cell>
          <cell r="E1382">
            <v>0</v>
          </cell>
          <cell r="F1382">
            <v>1375</v>
          </cell>
        </row>
        <row r="1383">
          <cell r="A1383">
            <v>10773</v>
          </cell>
          <cell r="B1383">
            <v>17</v>
          </cell>
          <cell r="C1383">
            <v>39</v>
          </cell>
          <cell r="D1383">
            <v>33</v>
          </cell>
          <cell r="E1383">
            <v>0</v>
          </cell>
          <cell r="F1383">
            <v>1287</v>
          </cell>
        </row>
        <row r="1384">
          <cell r="A1384">
            <v>10773</v>
          </cell>
          <cell r="B1384">
            <v>31</v>
          </cell>
          <cell r="C1384">
            <v>12.5</v>
          </cell>
          <cell r="D1384">
            <v>70</v>
          </cell>
          <cell r="E1384">
            <v>0.20000000298023224</v>
          </cell>
          <cell r="F1384">
            <v>874.79999999701977</v>
          </cell>
        </row>
        <row r="1385">
          <cell r="A1385">
            <v>10773</v>
          </cell>
          <cell r="B1385">
            <v>75</v>
          </cell>
          <cell r="C1385">
            <v>7.75</v>
          </cell>
          <cell r="D1385">
            <v>7</v>
          </cell>
          <cell r="E1385">
            <v>0.20000000298023224</v>
          </cell>
          <cell r="F1385">
            <v>54.049999997019768</v>
          </cell>
        </row>
        <row r="1386">
          <cell r="A1386">
            <v>10774</v>
          </cell>
          <cell r="B1386">
            <v>31</v>
          </cell>
          <cell r="C1386">
            <v>12.5</v>
          </cell>
          <cell r="D1386">
            <v>2</v>
          </cell>
          <cell r="E1386">
            <v>0.25</v>
          </cell>
          <cell r="F1386">
            <v>24.75</v>
          </cell>
        </row>
        <row r="1387">
          <cell r="A1387">
            <v>10774</v>
          </cell>
          <cell r="B1387">
            <v>66</v>
          </cell>
          <cell r="C1387">
            <v>17</v>
          </cell>
          <cell r="D1387">
            <v>50</v>
          </cell>
          <cell r="E1387">
            <v>0</v>
          </cell>
          <cell r="F1387">
            <v>850</v>
          </cell>
        </row>
        <row r="1388">
          <cell r="A1388">
            <v>10775</v>
          </cell>
          <cell r="B1388">
            <v>10</v>
          </cell>
          <cell r="C1388">
            <v>31</v>
          </cell>
          <cell r="D1388">
            <v>6</v>
          </cell>
          <cell r="E1388">
            <v>0</v>
          </cell>
          <cell r="F1388">
            <v>186</v>
          </cell>
        </row>
        <row r="1389">
          <cell r="A1389">
            <v>10775</v>
          </cell>
          <cell r="B1389">
            <v>67</v>
          </cell>
          <cell r="C1389">
            <v>14</v>
          </cell>
          <cell r="D1389">
            <v>3</v>
          </cell>
          <cell r="E1389">
            <v>0</v>
          </cell>
          <cell r="F1389">
            <v>42</v>
          </cell>
        </row>
        <row r="1390">
          <cell r="A1390">
            <v>10776</v>
          </cell>
          <cell r="B1390">
            <v>31</v>
          </cell>
          <cell r="C1390">
            <v>12.5</v>
          </cell>
          <cell r="D1390">
            <v>16</v>
          </cell>
          <cell r="E1390">
            <v>5.000000074505806E-2</v>
          </cell>
          <cell r="F1390">
            <v>199.94999999925494</v>
          </cell>
        </row>
        <row r="1391">
          <cell r="A1391">
            <v>10776</v>
          </cell>
          <cell r="B1391">
            <v>42</v>
          </cell>
          <cell r="C1391">
            <v>14</v>
          </cell>
          <cell r="D1391">
            <v>12</v>
          </cell>
          <cell r="E1391">
            <v>5.000000074505806E-2</v>
          </cell>
          <cell r="F1391">
            <v>167.94999999925494</v>
          </cell>
        </row>
        <row r="1392">
          <cell r="A1392">
            <v>10776</v>
          </cell>
          <cell r="B1392">
            <v>45</v>
          </cell>
          <cell r="C1392">
            <v>9.5</v>
          </cell>
          <cell r="D1392">
            <v>27</v>
          </cell>
          <cell r="E1392">
            <v>5.000000074505806E-2</v>
          </cell>
          <cell r="F1392">
            <v>256.44999999925494</v>
          </cell>
        </row>
        <row r="1393">
          <cell r="A1393">
            <v>10776</v>
          </cell>
          <cell r="B1393">
            <v>51</v>
          </cell>
          <cell r="C1393">
            <v>53</v>
          </cell>
          <cell r="D1393">
            <v>120</v>
          </cell>
          <cell r="E1393">
            <v>5.000000074505806E-2</v>
          </cell>
          <cell r="F1393">
            <v>6359.9499999992549</v>
          </cell>
        </row>
        <row r="1394">
          <cell r="A1394">
            <v>10777</v>
          </cell>
          <cell r="B1394">
            <v>42</v>
          </cell>
          <cell r="C1394">
            <v>14</v>
          </cell>
          <cell r="D1394">
            <v>20</v>
          </cell>
          <cell r="E1394">
            <v>0.20000000298023224</v>
          </cell>
          <cell r="F1394">
            <v>279.79999999701977</v>
          </cell>
        </row>
        <row r="1395">
          <cell r="A1395">
            <v>10778</v>
          </cell>
          <cell r="B1395">
            <v>41</v>
          </cell>
          <cell r="C1395">
            <v>9.65</v>
          </cell>
          <cell r="D1395">
            <v>10</v>
          </cell>
          <cell r="E1395">
            <v>0</v>
          </cell>
          <cell r="F1395">
            <v>96.5</v>
          </cell>
        </row>
        <row r="1396">
          <cell r="A1396">
            <v>10779</v>
          </cell>
          <cell r="B1396">
            <v>16</v>
          </cell>
          <cell r="C1396">
            <v>17.45</v>
          </cell>
          <cell r="D1396">
            <v>20</v>
          </cell>
          <cell r="E1396">
            <v>0</v>
          </cell>
          <cell r="F1396">
            <v>349</v>
          </cell>
        </row>
        <row r="1397">
          <cell r="A1397">
            <v>10779</v>
          </cell>
          <cell r="B1397">
            <v>62</v>
          </cell>
          <cell r="C1397">
            <v>49.3</v>
          </cell>
          <cell r="D1397">
            <v>20</v>
          </cell>
          <cell r="E1397">
            <v>0</v>
          </cell>
          <cell r="F1397">
            <v>986</v>
          </cell>
        </row>
        <row r="1398">
          <cell r="A1398">
            <v>10780</v>
          </cell>
          <cell r="B1398">
            <v>70</v>
          </cell>
          <cell r="C1398">
            <v>15</v>
          </cell>
          <cell r="D1398">
            <v>35</v>
          </cell>
          <cell r="E1398">
            <v>0</v>
          </cell>
          <cell r="F1398">
            <v>525</v>
          </cell>
        </row>
        <row r="1399">
          <cell r="A1399">
            <v>10780</v>
          </cell>
          <cell r="B1399">
            <v>77</v>
          </cell>
          <cell r="C1399">
            <v>13</v>
          </cell>
          <cell r="D1399">
            <v>15</v>
          </cell>
          <cell r="E1399">
            <v>0</v>
          </cell>
          <cell r="F1399">
            <v>195</v>
          </cell>
        </row>
        <row r="1400">
          <cell r="A1400">
            <v>10781</v>
          </cell>
          <cell r="B1400">
            <v>54</v>
          </cell>
          <cell r="C1400">
            <v>7.45</v>
          </cell>
          <cell r="D1400">
            <v>3</v>
          </cell>
          <cell r="E1400">
            <v>0.20000000298023224</v>
          </cell>
          <cell r="F1400">
            <v>22.149999997019769</v>
          </cell>
        </row>
        <row r="1401">
          <cell r="A1401">
            <v>10781</v>
          </cell>
          <cell r="B1401">
            <v>56</v>
          </cell>
          <cell r="C1401">
            <v>38</v>
          </cell>
          <cell r="D1401">
            <v>20</v>
          </cell>
          <cell r="E1401">
            <v>0.20000000298023224</v>
          </cell>
          <cell r="F1401">
            <v>759.79999999701977</v>
          </cell>
        </row>
        <row r="1402">
          <cell r="A1402">
            <v>10781</v>
          </cell>
          <cell r="B1402">
            <v>74</v>
          </cell>
          <cell r="C1402">
            <v>10</v>
          </cell>
          <cell r="D1402">
            <v>35</v>
          </cell>
          <cell r="E1402">
            <v>0</v>
          </cell>
          <cell r="F1402">
            <v>350</v>
          </cell>
        </row>
        <row r="1403">
          <cell r="A1403">
            <v>10782</v>
          </cell>
          <cell r="B1403">
            <v>31</v>
          </cell>
          <cell r="C1403">
            <v>12.5</v>
          </cell>
          <cell r="D1403">
            <v>1</v>
          </cell>
          <cell r="E1403">
            <v>0</v>
          </cell>
          <cell r="F1403">
            <v>12.5</v>
          </cell>
        </row>
        <row r="1404">
          <cell r="A1404">
            <v>10783</v>
          </cell>
          <cell r="B1404">
            <v>31</v>
          </cell>
          <cell r="C1404">
            <v>12.5</v>
          </cell>
          <cell r="D1404">
            <v>10</v>
          </cell>
          <cell r="E1404">
            <v>0</v>
          </cell>
          <cell r="F1404">
            <v>125</v>
          </cell>
        </row>
        <row r="1405">
          <cell r="A1405">
            <v>10783</v>
          </cell>
          <cell r="B1405">
            <v>38</v>
          </cell>
          <cell r="C1405">
            <v>263.5</v>
          </cell>
          <cell r="D1405">
            <v>5</v>
          </cell>
          <cell r="E1405">
            <v>0</v>
          </cell>
          <cell r="F1405">
            <v>1317.5</v>
          </cell>
        </row>
        <row r="1406">
          <cell r="A1406">
            <v>10784</v>
          </cell>
          <cell r="B1406">
            <v>36</v>
          </cell>
          <cell r="C1406">
            <v>19</v>
          </cell>
          <cell r="D1406">
            <v>30</v>
          </cell>
          <cell r="E1406">
            <v>0</v>
          </cell>
          <cell r="F1406">
            <v>570</v>
          </cell>
        </row>
        <row r="1407">
          <cell r="A1407">
            <v>10784</v>
          </cell>
          <cell r="B1407">
            <v>39</v>
          </cell>
          <cell r="C1407">
            <v>18</v>
          </cell>
          <cell r="D1407">
            <v>2</v>
          </cell>
          <cell r="E1407">
            <v>0.15000000596046448</v>
          </cell>
          <cell r="F1407">
            <v>35.849999994039536</v>
          </cell>
        </row>
        <row r="1408">
          <cell r="A1408">
            <v>10784</v>
          </cell>
          <cell r="B1408">
            <v>72</v>
          </cell>
          <cell r="C1408">
            <v>34.799999999999997</v>
          </cell>
          <cell r="D1408">
            <v>30</v>
          </cell>
          <cell r="E1408">
            <v>0.15000000596046448</v>
          </cell>
          <cell r="F1408">
            <v>1043.8499999940395</v>
          </cell>
        </row>
        <row r="1409">
          <cell r="A1409">
            <v>10785</v>
          </cell>
          <cell r="B1409">
            <v>10</v>
          </cell>
          <cell r="C1409">
            <v>31</v>
          </cell>
          <cell r="D1409">
            <v>10</v>
          </cell>
          <cell r="E1409">
            <v>0</v>
          </cell>
          <cell r="F1409">
            <v>310</v>
          </cell>
        </row>
        <row r="1410">
          <cell r="A1410">
            <v>10785</v>
          </cell>
          <cell r="B1410">
            <v>75</v>
          </cell>
          <cell r="C1410">
            <v>7.75</v>
          </cell>
          <cell r="D1410">
            <v>10</v>
          </cell>
          <cell r="E1410">
            <v>0</v>
          </cell>
          <cell r="F1410">
            <v>77.5</v>
          </cell>
        </row>
        <row r="1411">
          <cell r="A1411">
            <v>10786</v>
          </cell>
          <cell r="B1411">
            <v>8</v>
          </cell>
          <cell r="C1411">
            <v>40</v>
          </cell>
          <cell r="D1411">
            <v>30</v>
          </cell>
          <cell r="E1411">
            <v>0.20000000298023224</v>
          </cell>
          <cell r="F1411">
            <v>1199.7999999970198</v>
          </cell>
        </row>
        <row r="1412">
          <cell r="A1412">
            <v>10786</v>
          </cell>
          <cell r="B1412">
            <v>30</v>
          </cell>
          <cell r="C1412">
            <v>25.89</v>
          </cell>
          <cell r="D1412">
            <v>15</v>
          </cell>
          <cell r="E1412">
            <v>0.20000000298023224</v>
          </cell>
          <cell r="F1412">
            <v>388.14999999701979</v>
          </cell>
        </row>
        <row r="1413">
          <cell r="A1413">
            <v>10786</v>
          </cell>
          <cell r="B1413">
            <v>75</v>
          </cell>
          <cell r="C1413">
            <v>7.75</v>
          </cell>
          <cell r="D1413">
            <v>42</v>
          </cell>
          <cell r="E1413">
            <v>0.20000000298023224</v>
          </cell>
          <cell r="F1413">
            <v>325.29999999701977</v>
          </cell>
        </row>
        <row r="1414">
          <cell r="A1414">
            <v>10787</v>
          </cell>
          <cell r="B1414">
            <v>2</v>
          </cell>
          <cell r="C1414">
            <v>19</v>
          </cell>
          <cell r="D1414">
            <v>15</v>
          </cell>
          <cell r="E1414">
            <v>5.000000074505806E-2</v>
          </cell>
          <cell r="F1414">
            <v>284.94999999925494</v>
          </cell>
        </row>
        <row r="1415">
          <cell r="A1415">
            <v>10787</v>
          </cell>
          <cell r="B1415">
            <v>29</v>
          </cell>
          <cell r="C1415">
            <v>123.79</v>
          </cell>
          <cell r="D1415">
            <v>20</v>
          </cell>
          <cell r="E1415">
            <v>5.000000074505806E-2</v>
          </cell>
          <cell r="F1415">
            <v>2475.7499999992551</v>
          </cell>
        </row>
        <row r="1416">
          <cell r="A1416">
            <v>10788</v>
          </cell>
          <cell r="B1416">
            <v>19</v>
          </cell>
          <cell r="C1416">
            <v>9.1999999999999993</v>
          </cell>
          <cell r="D1416">
            <v>50</v>
          </cell>
          <cell r="E1416">
            <v>5.000000074505806E-2</v>
          </cell>
          <cell r="F1416">
            <v>459.94999999925489</v>
          </cell>
        </row>
        <row r="1417">
          <cell r="A1417">
            <v>10788</v>
          </cell>
          <cell r="B1417">
            <v>75</v>
          </cell>
          <cell r="C1417">
            <v>7.75</v>
          </cell>
          <cell r="D1417">
            <v>40</v>
          </cell>
          <cell r="E1417">
            <v>5.000000074505806E-2</v>
          </cell>
          <cell r="F1417">
            <v>309.94999999925494</v>
          </cell>
        </row>
        <row r="1418">
          <cell r="A1418">
            <v>10789</v>
          </cell>
          <cell r="B1418">
            <v>18</v>
          </cell>
          <cell r="C1418">
            <v>62.5</v>
          </cell>
          <cell r="D1418">
            <v>30</v>
          </cell>
          <cell r="E1418">
            <v>0</v>
          </cell>
          <cell r="F1418">
            <v>1875</v>
          </cell>
        </row>
        <row r="1419">
          <cell r="A1419">
            <v>10789</v>
          </cell>
          <cell r="B1419">
            <v>35</v>
          </cell>
          <cell r="C1419">
            <v>18</v>
          </cell>
          <cell r="D1419">
            <v>15</v>
          </cell>
          <cell r="E1419">
            <v>0</v>
          </cell>
          <cell r="F1419">
            <v>270</v>
          </cell>
        </row>
        <row r="1420">
          <cell r="A1420">
            <v>10789</v>
          </cell>
          <cell r="B1420">
            <v>63</v>
          </cell>
          <cell r="C1420">
            <v>43.9</v>
          </cell>
          <cell r="D1420">
            <v>30</v>
          </cell>
          <cell r="E1420">
            <v>0</v>
          </cell>
          <cell r="F1420">
            <v>1317</v>
          </cell>
        </row>
        <row r="1421">
          <cell r="A1421">
            <v>10789</v>
          </cell>
          <cell r="B1421">
            <v>68</v>
          </cell>
          <cell r="C1421">
            <v>12.5</v>
          </cell>
          <cell r="D1421">
            <v>18</v>
          </cell>
          <cell r="E1421">
            <v>0</v>
          </cell>
          <cell r="F1421">
            <v>225</v>
          </cell>
        </row>
        <row r="1422">
          <cell r="A1422">
            <v>10790</v>
          </cell>
          <cell r="B1422">
            <v>7</v>
          </cell>
          <cell r="C1422">
            <v>30</v>
          </cell>
          <cell r="D1422">
            <v>3</v>
          </cell>
          <cell r="E1422">
            <v>0.15000000596046448</v>
          </cell>
          <cell r="F1422">
            <v>89.849999994039536</v>
          </cell>
        </row>
        <row r="1423">
          <cell r="A1423">
            <v>10790</v>
          </cell>
          <cell r="B1423">
            <v>56</v>
          </cell>
          <cell r="C1423">
            <v>38</v>
          </cell>
          <cell r="D1423">
            <v>20</v>
          </cell>
          <cell r="E1423">
            <v>0.15000000596046448</v>
          </cell>
          <cell r="F1423">
            <v>759.84999999403954</v>
          </cell>
        </row>
        <row r="1424">
          <cell r="A1424">
            <v>10791</v>
          </cell>
          <cell r="B1424">
            <v>29</v>
          </cell>
          <cell r="C1424">
            <v>123.79</v>
          </cell>
          <cell r="D1424">
            <v>14</v>
          </cell>
          <cell r="E1424">
            <v>5.000000074505806E-2</v>
          </cell>
          <cell r="F1424">
            <v>1733.0099999992551</v>
          </cell>
        </row>
        <row r="1425">
          <cell r="A1425">
            <v>10791</v>
          </cell>
          <cell r="B1425">
            <v>41</v>
          </cell>
          <cell r="C1425">
            <v>9.65</v>
          </cell>
          <cell r="D1425">
            <v>20</v>
          </cell>
          <cell r="E1425">
            <v>5.000000074505806E-2</v>
          </cell>
          <cell r="F1425">
            <v>192.94999999925494</v>
          </cell>
        </row>
        <row r="1426">
          <cell r="A1426">
            <v>10792</v>
          </cell>
          <cell r="B1426">
            <v>2</v>
          </cell>
          <cell r="C1426">
            <v>19</v>
          </cell>
          <cell r="D1426">
            <v>10</v>
          </cell>
          <cell r="E1426">
            <v>0</v>
          </cell>
          <cell r="F1426">
            <v>190</v>
          </cell>
        </row>
        <row r="1427">
          <cell r="A1427">
            <v>10792</v>
          </cell>
          <cell r="B1427">
            <v>54</v>
          </cell>
          <cell r="C1427">
            <v>7.45</v>
          </cell>
          <cell r="D1427">
            <v>3</v>
          </cell>
          <cell r="E1427">
            <v>0</v>
          </cell>
          <cell r="F1427">
            <v>22.35</v>
          </cell>
        </row>
        <row r="1428">
          <cell r="A1428">
            <v>10792</v>
          </cell>
          <cell r="B1428">
            <v>68</v>
          </cell>
          <cell r="C1428">
            <v>12.5</v>
          </cell>
          <cell r="D1428">
            <v>15</v>
          </cell>
          <cell r="E1428">
            <v>0</v>
          </cell>
          <cell r="F1428">
            <v>187.5</v>
          </cell>
        </row>
        <row r="1429">
          <cell r="A1429">
            <v>10793</v>
          </cell>
          <cell r="B1429">
            <v>41</v>
          </cell>
          <cell r="C1429">
            <v>9.65</v>
          </cell>
          <cell r="D1429">
            <v>14</v>
          </cell>
          <cell r="E1429">
            <v>0</v>
          </cell>
          <cell r="F1429">
            <v>135.1</v>
          </cell>
        </row>
        <row r="1430">
          <cell r="A1430">
            <v>10793</v>
          </cell>
          <cell r="B1430">
            <v>52</v>
          </cell>
          <cell r="C1430">
            <v>7</v>
          </cell>
          <cell r="D1430">
            <v>8</v>
          </cell>
          <cell r="E1430">
            <v>0</v>
          </cell>
          <cell r="F1430">
            <v>56</v>
          </cell>
        </row>
        <row r="1431">
          <cell r="A1431">
            <v>10794</v>
          </cell>
          <cell r="B1431">
            <v>14</v>
          </cell>
          <cell r="C1431">
            <v>23.25</v>
          </cell>
          <cell r="D1431">
            <v>15</v>
          </cell>
          <cell r="E1431">
            <v>0.20000000298023224</v>
          </cell>
          <cell r="F1431">
            <v>348.54999999701977</v>
          </cell>
        </row>
        <row r="1432">
          <cell r="A1432">
            <v>10794</v>
          </cell>
          <cell r="B1432">
            <v>54</v>
          </cell>
          <cell r="C1432">
            <v>7.45</v>
          </cell>
          <cell r="D1432">
            <v>6</v>
          </cell>
          <cell r="E1432">
            <v>0.20000000298023224</v>
          </cell>
          <cell r="F1432">
            <v>44.499999997019771</v>
          </cell>
        </row>
        <row r="1433">
          <cell r="A1433">
            <v>10795</v>
          </cell>
          <cell r="B1433">
            <v>16</v>
          </cell>
          <cell r="C1433">
            <v>17.45</v>
          </cell>
          <cell r="D1433">
            <v>65</v>
          </cell>
          <cell r="E1433">
            <v>0</v>
          </cell>
          <cell r="F1433">
            <v>1134.25</v>
          </cell>
        </row>
        <row r="1434">
          <cell r="A1434">
            <v>10795</v>
          </cell>
          <cell r="B1434">
            <v>17</v>
          </cell>
          <cell r="C1434">
            <v>39</v>
          </cell>
          <cell r="D1434">
            <v>35</v>
          </cell>
          <cell r="E1434">
            <v>0.25</v>
          </cell>
          <cell r="F1434">
            <v>1364.75</v>
          </cell>
        </row>
        <row r="1435">
          <cell r="A1435">
            <v>10796</v>
          </cell>
          <cell r="B1435">
            <v>26</v>
          </cell>
          <cell r="C1435">
            <v>31.23</v>
          </cell>
          <cell r="D1435">
            <v>21</v>
          </cell>
          <cell r="E1435">
            <v>0.20000000298023224</v>
          </cell>
          <cell r="F1435">
            <v>655.62999999701981</v>
          </cell>
        </row>
        <row r="1436">
          <cell r="A1436">
            <v>10796</v>
          </cell>
          <cell r="B1436">
            <v>44</v>
          </cell>
          <cell r="C1436">
            <v>19.45</v>
          </cell>
          <cell r="D1436">
            <v>10</v>
          </cell>
          <cell r="E1436">
            <v>0</v>
          </cell>
          <cell r="F1436">
            <v>194.5</v>
          </cell>
        </row>
        <row r="1437">
          <cell r="A1437">
            <v>10796</v>
          </cell>
          <cell r="B1437">
            <v>64</v>
          </cell>
          <cell r="C1437">
            <v>33.25</v>
          </cell>
          <cell r="D1437">
            <v>35</v>
          </cell>
          <cell r="E1437">
            <v>0.20000000298023224</v>
          </cell>
          <cell r="F1437">
            <v>1163.5499999970198</v>
          </cell>
        </row>
        <row r="1438">
          <cell r="A1438">
            <v>10796</v>
          </cell>
          <cell r="B1438">
            <v>69</v>
          </cell>
          <cell r="C1438">
            <v>36</v>
          </cell>
          <cell r="D1438">
            <v>24</v>
          </cell>
          <cell r="E1438">
            <v>0.20000000298023224</v>
          </cell>
          <cell r="F1438">
            <v>863.79999999701977</v>
          </cell>
        </row>
        <row r="1439">
          <cell r="A1439">
            <v>10797</v>
          </cell>
          <cell r="B1439">
            <v>11</v>
          </cell>
          <cell r="C1439">
            <v>21</v>
          </cell>
          <cell r="D1439">
            <v>20</v>
          </cell>
          <cell r="E1439">
            <v>0</v>
          </cell>
          <cell r="F1439">
            <v>420</v>
          </cell>
        </row>
        <row r="1440">
          <cell r="A1440">
            <v>10798</v>
          </cell>
          <cell r="B1440">
            <v>62</v>
          </cell>
          <cell r="C1440">
            <v>49.3</v>
          </cell>
          <cell r="D1440">
            <v>2</v>
          </cell>
          <cell r="E1440">
            <v>0</v>
          </cell>
          <cell r="F1440">
            <v>98.6</v>
          </cell>
        </row>
        <row r="1441">
          <cell r="A1441">
            <v>10798</v>
          </cell>
          <cell r="B1441">
            <v>72</v>
          </cell>
          <cell r="C1441">
            <v>34.799999999999997</v>
          </cell>
          <cell r="D1441">
            <v>10</v>
          </cell>
          <cell r="E1441">
            <v>0</v>
          </cell>
          <cell r="F1441">
            <v>348</v>
          </cell>
        </row>
        <row r="1442">
          <cell r="A1442">
            <v>10799</v>
          </cell>
          <cell r="B1442">
            <v>13</v>
          </cell>
          <cell r="C1442">
            <v>6</v>
          </cell>
          <cell r="D1442">
            <v>20</v>
          </cell>
          <cell r="E1442">
            <v>0.15000000596046448</v>
          </cell>
          <cell r="F1442">
            <v>119.84999999403954</v>
          </cell>
        </row>
        <row r="1443">
          <cell r="A1443">
            <v>10799</v>
          </cell>
          <cell r="B1443">
            <v>24</v>
          </cell>
          <cell r="C1443">
            <v>4.5</v>
          </cell>
          <cell r="D1443">
            <v>20</v>
          </cell>
          <cell r="E1443">
            <v>0.15000000596046448</v>
          </cell>
          <cell r="F1443">
            <v>89.849999994039536</v>
          </cell>
        </row>
        <row r="1444">
          <cell r="A1444">
            <v>10799</v>
          </cell>
          <cell r="B1444">
            <v>59</v>
          </cell>
          <cell r="C1444">
            <v>55</v>
          </cell>
          <cell r="D1444">
            <v>25</v>
          </cell>
          <cell r="E1444">
            <v>0</v>
          </cell>
          <cell r="F1444">
            <v>1375</v>
          </cell>
        </row>
        <row r="1445">
          <cell r="A1445">
            <v>10800</v>
          </cell>
          <cell r="B1445">
            <v>11</v>
          </cell>
          <cell r="C1445">
            <v>21</v>
          </cell>
          <cell r="D1445">
            <v>50</v>
          </cell>
          <cell r="E1445">
            <v>0.10000000149011612</v>
          </cell>
          <cell r="F1445">
            <v>1049.8999999985099</v>
          </cell>
        </row>
        <row r="1446">
          <cell r="A1446">
            <v>10800</v>
          </cell>
          <cell r="B1446">
            <v>51</v>
          </cell>
          <cell r="C1446">
            <v>53</v>
          </cell>
          <cell r="D1446">
            <v>10</v>
          </cell>
          <cell r="E1446">
            <v>0.10000000149011612</v>
          </cell>
          <cell r="F1446">
            <v>529.89999999850988</v>
          </cell>
        </row>
        <row r="1447">
          <cell r="A1447">
            <v>10800</v>
          </cell>
          <cell r="B1447">
            <v>54</v>
          </cell>
          <cell r="C1447">
            <v>7.45</v>
          </cell>
          <cell r="D1447">
            <v>7</v>
          </cell>
          <cell r="E1447">
            <v>0.10000000149011612</v>
          </cell>
          <cell r="F1447">
            <v>52.049999998509882</v>
          </cell>
        </row>
        <row r="1448">
          <cell r="A1448">
            <v>10801</v>
          </cell>
          <cell r="B1448">
            <v>17</v>
          </cell>
          <cell r="C1448">
            <v>39</v>
          </cell>
          <cell r="D1448">
            <v>40</v>
          </cell>
          <cell r="E1448">
            <v>0.25</v>
          </cell>
          <cell r="F1448">
            <v>1559.75</v>
          </cell>
        </row>
        <row r="1449">
          <cell r="A1449">
            <v>10801</v>
          </cell>
          <cell r="B1449">
            <v>29</v>
          </cell>
          <cell r="C1449">
            <v>123.79</v>
          </cell>
          <cell r="D1449">
            <v>20</v>
          </cell>
          <cell r="E1449">
            <v>0.25</v>
          </cell>
          <cell r="F1449">
            <v>2475.5500000000002</v>
          </cell>
        </row>
        <row r="1450">
          <cell r="A1450">
            <v>10802</v>
          </cell>
          <cell r="B1450">
            <v>30</v>
          </cell>
          <cell r="C1450">
            <v>25.89</v>
          </cell>
          <cell r="D1450">
            <v>25</v>
          </cell>
          <cell r="E1450">
            <v>0.25</v>
          </cell>
          <cell r="F1450">
            <v>647</v>
          </cell>
        </row>
        <row r="1451">
          <cell r="A1451">
            <v>10802</v>
          </cell>
          <cell r="B1451">
            <v>51</v>
          </cell>
          <cell r="C1451">
            <v>53</v>
          </cell>
          <cell r="D1451">
            <v>30</v>
          </cell>
          <cell r="E1451">
            <v>0.25</v>
          </cell>
          <cell r="F1451">
            <v>1589.75</v>
          </cell>
        </row>
        <row r="1452">
          <cell r="A1452">
            <v>10802</v>
          </cell>
          <cell r="B1452">
            <v>55</v>
          </cell>
          <cell r="C1452">
            <v>24</v>
          </cell>
          <cell r="D1452">
            <v>60</v>
          </cell>
          <cell r="E1452">
            <v>0.25</v>
          </cell>
          <cell r="F1452">
            <v>1439.75</v>
          </cell>
        </row>
        <row r="1453">
          <cell r="A1453">
            <v>10802</v>
          </cell>
          <cell r="B1453">
            <v>62</v>
          </cell>
          <cell r="C1453">
            <v>49.3</v>
          </cell>
          <cell r="D1453">
            <v>5</v>
          </cell>
          <cell r="E1453">
            <v>0.25</v>
          </cell>
          <cell r="F1453">
            <v>246.25</v>
          </cell>
        </row>
        <row r="1454">
          <cell r="A1454">
            <v>10803</v>
          </cell>
          <cell r="B1454">
            <v>19</v>
          </cell>
          <cell r="C1454">
            <v>9.1999999999999993</v>
          </cell>
          <cell r="D1454">
            <v>24</v>
          </cell>
          <cell r="E1454">
            <v>5.000000074505806E-2</v>
          </cell>
          <cell r="F1454">
            <v>220.74999999925492</v>
          </cell>
        </row>
        <row r="1455">
          <cell r="A1455">
            <v>10803</v>
          </cell>
          <cell r="B1455">
            <v>25</v>
          </cell>
          <cell r="C1455">
            <v>14</v>
          </cell>
          <cell r="D1455">
            <v>15</v>
          </cell>
          <cell r="E1455">
            <v>5.000000074505806E-2</v>
          </cell>
          <cell r="F1455">
            <v>209.94999999925494</v>
          </cell>
        </row>
        <row r="1456">
          <cell r="A1456">
            <v>10803</v>
          </cell>
          <cell r="B1456">
            <v>59</v>
          </cell>
          <cell r="C1456">
            <v>55</v>
          </cell>
          <cell r="D1456">
            <v>15</v>
          </cell>
          <cell r="E1456">
            <v>5.000000074505806E-2</v>
          </cell>
          <cell r="F1456">
            <v>824.94999999925494</v>
          </cell>
        </row>
        <row r="1457">
          <cell r="A1457">
            <v>10804</v>
          </cell>
          <cell r="B1457">
            <v>10</v>
          </cell>
          <cell r="C1457">
            <v>31</v>
          </cell>
          <cell r="D1457">
            <v>36</v>
          </cell>
          <cell r="E1457">
            <v>0</v>
          </cell>
          <cell r="F1457">
            <v>1116</v>
          </cell>
        </row>
        <row r="1458">
          <cell r="A1458">
            <v>10804</v>
          </cell>
          <cell r="B1458">
            <v>28</v>
          </cell>
          <cell r="C1458">
            <v>45.6</v>
          </cell>
          <cell r="D1458">
            <v>24</v>
          </cell>
          <cell r="E1458">
            <v>0</v>
          </cell>
          <cell r="F1458">
            <v>1094.4000000000001</v>
          </cell>
        </row>
        <row r="1459">
          <cell r="A1459">
            <v>10804</v>
          </cell>
          <cell r="B1459">
            <v>49</v>
          </cell>
          <cell r="C1459">
            <v>20</v>
          </cell>
          <cell r="D1459">
            <v>4</v>
          </cell>
          <cell r="E1459">
            <v>0.15000000596046448</v>
          </cell>
          <cell r="F1459">
            <v>79.849999994039536</v>
          </cell>
        </row>
        <row r="1460">
          <cell r="A1460">
            <v>10805</v>
          </cell>
          <cell r="B1460">
            <v>34</v>
          </cell>
          <cell r="C1460">
            <v>14</v>
          </cell>
          <cell r="D1460">
            <v>10</v>
          </cell>
          <cell r="E1460">
            <v>0</v>
          </cell>
          <cell r="F1460">
            <v>140</v>
          </cell>
        </row>
        <row r="1461">
          <cell r="A1461">
            <v>10805</v>
          </cell>
          <cell r="B1461">
            <v>38</v>
          </cell>
          <cell r="C1461">
            <v>263.5</v>
          </cell>
          <cell r="D1461">
            <v>10</v>
          </cell>
          <cell r="E1461">
            <v>0</v>
          </cell>
          <cell r="F1461">
            <v>2635</v>
          </cell>
        </row>
        <row r="1462">
          <cell r="A1462">
            <v>10806</v>
          </cell>
          <cell r="B1462">
            <v>2</v>
          </cell>
          <cell r="C1462">
            <v>19</v>
          </cell>
          <cell r="D1462">
            <v>20</v>
          </cell>
          <cell r="E1462">
            <v>0.25</v>
          </cell>
          <cell r="F1462">
            <v>379.75</v>
          </cell>
        </row>
        <row r="1463">
          <cell r="A1463">
            <v>10806</v>
          </cell>
          <cell r="B1463">
            <v>65</v>
          </cell>
          <cell r="C1463">
            <v>21.05</v>
          </cell>
          <cell r="D1463">
            <v>2</v>
          </cell>
          <cell r="E1463">
            <v>0</v>
          </cell>
          <cell r="F1463">
            <v>42.1</v>
          </cell>
        </row>
        <row r="1464">
          <cell r="A1464">
            <v>10806</v>
          </cell>
          <cell r="B1464">
            <v>74</v>
          </cell>
          <cell r="C1464">
            <v>10</v>
          </cell>
          <cell r="D1464">
            <v>15</v>
          </cell>
          <cell r="E1464">
            <v>0.25</v>
          </cell>
          <cell r="F1464">
            <v>149.75</v>
          </cell>
        </row>
        <row r="1465">
          <cell r="A1465">
            <v>10807</v>
          </cell>
          <cell r="B1465">
            <v>40</v>
          </cell>
          <cell r="C1465">
            <v>18.399999999999999</v>
          </cell>
          <cell r="D1465">
            <v>1</v>
          </cell>
          <cell r="E1465">
            <v>0</v>
          </cell>
          <cell r="F1465">
            <v>18.399999999999999</v>
          </cell>
        </row>
        <row r="1466">
          <cell r="A1466">
            <v>10808</v>
          </cell>
          <cell r="B1466">
            <v>56</v>
          </cell>
          <cell r="C1466">
            <v>38</v>
          </cell>
          <cell r="D1466">
            <v>20</v>
          </cell>
          <cell r="E1466">
            <v>0.15000000596046448</v>
          </cell>
          <cell r="F1466">
            <v>759.84999999403954</v>
          </cell>
        </row>
        <row r="1467">
          <cell r="A1467">
            <v>10808</v>
          </cell>
          <cell r="B1467">
            <v>76</v>
          </cell>
          <cell r="C1467">
            <v>18</v>
          </cell>
          <cell r="D1467">
            <v>50</v>
          </cell>
          <cell r="E1467">
            <v>0.15000000596046448</v>
          </cell>
          <cell r="F1467">
            <v>899.84999999403954</v>
          </cell>
        </row>
        <row r="1468">
          <cell r="A1468">
            <v>10809</v>
          </cell>
          <cell r="B1468">
            <v>52</v>
          </cell>
          <cell r="C1468">
            <v>7</v>
          </cell>
          <cell r="D1468">
            <v>20</v>
          </cell>
          <cell r="E1468">
            <v>0</v>
          </cell>
          <cell r="F1468">
            <v>140</v>
          </cell>
        </row>
        <row r="1469">
          <cell r="A1469">
            <v>10810</v>
          </cell>
          <cell r="B1469">
            <v>13</v>
          </cell>
          <cell r="C1469">
            <v>6</v>
          </cell>
          <cell r="D1469">
            <v>7</v>
          </cell>
          <cell r="E1469">
            <v>0</v>
          </cell>
          <cell r="F1469">
            <v>42</v>
          </cell>
        </row>
        <row r="1470">
          <cell r="A1470">
            <v>10810</v>
          </cell>
          <cell r="B1470">
            <v>25</v>
          </cell>
          <cell r="C1470">
            <v>14</v>
          </cell>
          <cell r="D1470">
            <v>5</v>
          </cell>
          <cell r="E1470">
            <v>0</v>
          </cell>
          <cell r="F1470">
            <v>70</v>
          </cell>
        </row>
        <row r="1471">
          <cell r="A1471">
            <v>10810</v>
          </cell>
          <cell r="B1471">
            <v>70</v>
          </cell>
          <cell r="C1471">
            <v>15</v>
          </cell>
          <cell r="D1471">
            <v>5</v>
          </cell>
          <cell r="E1471">
            <v>0</v>
          </cell>
          <cell r="F1471">
            <v>75</v>
          </cell>
        </row>
        <row r="1472">
          <cell r="A1472">
            <v>10811</v>
          </cell>
          <cell r="B1472">
            <v>19</v>
          </cell>
          <cell r="C1472">
            <v>9.1999999999999993</v>
          </cell>
          <cell r="D1472">
            <v>15</v>
          </cell>
          <cell r="E1472">
            <v>0</v>
          </cell>
          <cell r="F1472">
            <v>138</v>
          </cell>
        </row>
        <row r="1473">
          <cell r="A1473">
            <v>10811</v>
          </cell>
          <cell r="B1473">
            <v>23</v>
          </cell>
          <cell r="C1473">
            <v>9</v>
          </cell>
          <cell r="D1473">
            <v>18</v>
          </cell>
          <cell r="E1473">
            <v>0</v>
          </cell>
          <cell r="F1473">
            <v>162</v>
          </cell>
        </row>
        <row r="1474">
          <cell r="A1474">
            <v>10811</v>
          </cell>
          <cell r="B1474">
            <v>40</v>
          </cell>
          <cell r="C1474">
            <v>18.399999999999999</v>
          </cell>
          <cell r="D1474">
            <v>30</v>
          </cell>
          <cell r="E1474">
            <v>0</v>
          </cell>
          <cell r="F1474">
            <v>552</v>
          </cell>
        </row>
        <row r="1475">
          <cell r="A1475">
            <v>10812</v>
          </cell>
          <cell r="B1475">
            <v>31</v>
          </cell>
          <cell r="C1475">
            <v>12.5</v>
          </cell>
          <cell r="D1475">
            <v>16</v>
          </cell>
          <cell r="E1475">
            <v>0.10000000149011612</v>
          </cell>
          <cell r="F1475">
            <v>199.89999999850988</v>
          </cell>
        </row>
        <row r="1476">
          <cell r="A1476">
            <v>10812</v>
          </cell>
          <cell r="B1476">
            <v>72</v>
          </cell>
          <cell r="C1476">
            <v>34.799999999999997</v>
          </cell>
          <cell r="D1476">
            <v>40</v>
          </cell>
          <cell r="E1476">
            <v>0.10000000149011612</v>
          </cell>
          <cell r="F1476">
            <v>1391.8999999985099</v>
          </cell>
        </row>
        <row r="1477">
          <cell r="A1477">
            <v>10812</v>
          </cell>
          <cell r="B1477">
            <v>77</v>
          </cell>
          <cell r="C1477">
            <v>13</v>
          </cell>
          <cell r="D1477">
            <v>20</v>
          </cell>
          <cell r="E1477">
            <v>0</v>
          </cell>
          <cell r="F1477">
            <v>260</v>
          </cell>
        </row>
        <row r="1478">
          <cell r="A1478">
            <v>10813</v>
          </cell>
          <cell r="B1478">
            <v>2</v>
          </cell>
          <cell r="C1478">
            <v>19</v>
          </cell>
          <cell r="D1478">
            <v>12</v>
          </cell>
          <cell r="E1478">
            <v>0.20000000298023224</v>
          </cell>
          <cell r="F1478">
            <v>227.79999999701977</v>
          </cell>
        </row>
        <row r="1479">
          <cell r="A1479">
            <v>10813</v>
          </cell>
          <cell r="B1479">
            <v>46</v>
          </cell>
          <cell r="C1479">
            <v>12</v>
          </cell>
          <cell r="D1479">
            <v>35</v>
          </cell>
          <cell r="E1479">
            <v>0</v>
          </cell>
          <cell r="F1479">
            <v>420</v>
          </cell>
        </row>
        <row r="1480">
          <cell r="A1480">
            <v>10814</v>
          </cell>
          <cell r="B1480">
            <v>41</v>
          </cell>
          <cell r="C1480">
            <v>9.65</v>
          </cell>
          <cell r="D1480">
            <v>20</v>
          </cell>
          <cell r="E1480">
            <v>0</v>
          </cell>
          <cell r="F1480">
            <v>193</v>
          </cell>
        </row>
        <row r="1481">
          <cell r="A1481">
            <v>10814</v>
          </cell>
          <cell r="B1481">
            <v>43</v>
          </cell>
          <cell r="C1481">
            <v>46</v>
          </cell>
          <cell r="D1481">
            <v>20</v>
          </cell>
          <cell r="E1481">
            <v>0.15000000596046448</v>
          </cell>
          <cell r="F1481">
            <v>919.84999999403954</v>
          </cell>
        </row>
        <row r="1482">
          <cell r="A1482">
            <v>10814</v>
          </cell>
          <cell r="B1482">
            <v>48</v>
          </cell>
          <cell r="C1482">
            <v>12.75</v>
          </cell>
          <cell r="D1482">
            <v>8</v>
          </cell>
          <cell r="E1482">
            <v>0.15000000596046448</v>
          </cell>
          <cell r="F1482">
            <v>101.84999999403954</v>
          </cell>
        </row>
        <row r="1483">
          <cell r="A1483">
            <v>10814</v>
          </cell>
          <cell r="B1483">
            <v>61</v>
          </cell>
          <cell r="C1483">
            <v>28.5</v>
          </cell>
          <cell r="D1483">
            <v>30</v>
          </cell>
          <cell r="E1483">
            <v>0.15000000596046448</v>
          </cell>
          <cell r="F1483">
            <v>854.84999999403954</v>
          </cell>
        </row>
        <row r="1484">
          <cell r="A1484">
            <v>10815</v>
          </cell>
          <cell r="B1484">
            <v>33</v>
          </cell>
          <cell r="C1484">
            <v>2.5</v>
          </cell>
          <cell r="D1484">
            <v>16</v>
          </cell>
          <cell r="E1484">
            <v>0</v>
          </cell>
          <cell r="F1484">
            <v>40</v>
          </cell>
        </row>
        <row r="1485">
          <cell r="A1485">
            <v>10816</v>
          </cell>
          <cell r="B1485">
            <v>38</v>
          </cell>
          <cell r="C1485">
            <v>263.5</v>
          </cell>
          <cell r="D1485">
            <v>30</v>
          </cell>
          <cell r="E1485">
            <v>5.000000074505806E-2</v>
          </cell>
          <cell r="F1485">
            <v>7904.9499999992549</v>
          </cell>
        </row>
        <row r="1486">
          <cell r="A1486">
            <v>10816</v>
          </cell>
          <cell r="B1486">
            <v>62</v>
          </cell>
          <cell r="C1486">
            <v>49.3</v>
          </cell>
          <cell r="D1486">
            <v>20</v>
          </cell>
          <cell r="E1486">
            <v>5.000000074505806E-2</v>
          </cell>
          <cell r="F1486">
            <v>985.94999999925494</v>
          </cell>
        </row>
        <row r="1487">
          <cell r="A1487">
            <v>10817</v>
          </cell>
          <cell r="B1487">
            <v>26</v>
          </cell>
          <cell r="C1487">
            <v>31.23</v>
          </cell>
          <cell r="D1487">
            <v>40</v>
          </cell>
          <cell r="E1487">
            <v>0.15000000596046448</v>
          </cell>
          <cell r="F1487">
            <v>1249.0499999940396</v>
          </cell>
        </row>
        <row r="1488">
          <cell r="A1488">
            <v>10817</v>
          </cell>
          <cell r="B1488">
            <v>38</v>
          </cell>
          <cell r="C1488">
            <v>263.5</v>
          </cell>
          <cell r="D1488">
            <v>30</v>
          </cell>
          <cell r="E1488">
            <v>0</v>
          </cell>
          <cell r="F1488">
            <v>7905</v>
          </cell>
        </row>
        <row r="1489">
          <cell r="A1489">
            <v>10817</v>
          </cell>
          <cell r="B1489">
            <v>40</v>
          </cell>
          <cell r="C1489">
            <v>18.399999999999999</v>
          </cell>
          <cell r="D1489">
            <v>60</v>
          </cell>
          <cell r="E1489">
            <v>0.15000000596046448</v>
          </cell>
          <cell r="F1489">
            <v>1103.8499999940395</v>
          </cell>
        </row>
        <row r="1490">
          <cell r="A1490">
            <v>10817</v>
          </cell>
          <cell r="B1490">
            <v>62</v>
          </cell>
          <cell r="C1490">
            <v>49.3</v>
          </cell>
          <cell r="D1490">
            <v>25</v>
          </cell>
          <cell r="E1490">
            <v>0.15000000596046448</v>
          </cell>
          <cell r="F1490">
            <v>1232.3499999940395</v>
          </cell>
        </row>
        <row r="1491">
          <cell r="A1491">
            <v>10818</v>
          </cell>
          <cell r="B1491">
            <v>32</v>
          </cell>
          <cell r="C1491">
            <v>32</v>
          </cell>
          <cell r="D1491">
            <v>20</v>
          </cell>
          <cell r="E1491">
            <v>0</v>
          </cell>
          <cell r="F1491">
            <v>640</v>
          </cell>
        </row>
        <row r="1492">
          <cell r="A1492">
            <v>10818</v>
          </cell>
          <cell r="B1492">
            <v>41</v>
          </cell>
          <cell r="C1492">
            <v>9.65</v>
          </cell>
          <cell r="D1492">
            <v>20</v>
          </cell>
          <cell r="E1492">
            <v>0</v>
          </cell>
          <cell r="F1492">
            <v>193</v>
          </cell>
        </row>
        <row r="1493">
          <cell r="A1493">
            <v>10819</v>
          </cell>
          <cell r="B1493">
            <v>43</v>
          </cell>
          <cell r="C1493">
            <v>46</v>
          </cell>
          <cell r="D1493">
            <v>7</v>
          </cell>
          <cell r="E1493">
            <v>0</v>
          </cell>
          <cell r="F1493">
            <v>322</v>
          </cell>
        </row>
        <row r="1494">
          <cell r="A1494">
            <v>10819</v>
          </cell>
          <cell r="B1494">
            <v>75</v>
          </cell>
          <cell r="C1494">
            <v>7.75</v>
          </cell>
          <cell r="D1494">
            <v>20</v>
          </cell>
          <cell r="E1494">
            <v>0</v>
          </cell>
          <cell r="F1494">
            <v>155</v>
          </cell>
        </row>
        <row r="1495">
          <cell r="A1495">
            <v>10820</v>
          </cell>
          <cell r="B1495">
            <v>56</v>
          </cell>
          <cell r="C1495">
            <v>38</v>
          </cell>
          <cell r="D1495">
            <v>30</v>
          </cell>
          <cell r="E1495">
            <v>0</v>
          </cell>
          <cell r="F1495">
            <v>1140</v>
          </cell>
        </row>
        <row r="1496">
          <cell r="A1496">
            <v>10821</v>
          </cell>
          <cell r="B1496">
            <v>35</v>
          </cell>
          <cell r="C1496">
            <v>18</v>
          </cell>
          <cell r="D1496">
            <v>20</v>
          </cell>
          <cell r="E1496">
            <v>0</v>
          </cell>
          <cell r="F1496">
            <v>360</v>
          </cell>
        </row>
        <row r="1497">
          <cell r="A1497">
            <v>10821</v>
          </cell>
          <cell r="B1497">
            <v>51</v>
          </cell>
          <cell r="C1497">
            <v>53</v>
          </cell>
          <cell r="D1497">
            <v>6</v>
          </cell>
          <cell r="E1497">
            <v>0</v>
          </cell>
          <cell r="F1497">
            <v>318</v>
          </cell>
        </row>
        <row r="1498">
          <cell r="A1498">
            <v>10822</v>
          </cell>
          <cell r="B1498">
            <v>62</v>
          </cell>
          <cell r="C1498">
            <v>49.3</v>
          </cell>
          <cell r="D1498">
            <v>3</v>
          </cell>
          <cell r="E1498">
            <v>0</v>
          </cell>
          <cell r="F1498">
            <v>147.89999999999998</v>
          </cell>
        </row>
        <row r="1499">
          <cell r="A1499">
            <v>10822</v>
          </cell>
          <cell r="B1499">
            <v>70</v>
          </cell>
          <cell r="C1499">
            <v>15</v>
          </cell>
          <cell r="D1499">
            <v>6</v>
          </cell>
          <cell r="E1499">
            <v>0</v>
          </cell>
          <cell r="F1499">
            <v>90</v>
          </cell>
        </row>
        <row r="1500">
          <cell r="A1500">
            <v>10823</v>
          </cell>
          <cell r="B1500">
            <v>11</v>
          </cell>
          <cell r="C1500">
            <v>21</v>
          </cell>
          <cell r="D1500">
            <v>20</v>
          </cell>
          <cell r="E1500">
            <v>0.10000000149011612</v>
          </cell>
          <cell r="F1500">
            <v>419.89999999850988</v>
          </cell>
        </row>
        <row r="1501">
          <cell r="A1501">
            <v>10823</v>
          </cell>
          <cell r="B1501">
            <v>57</v>
          </cell>
          <cell r="C1501">
            <v>19.5</v>
          </cell>
          <cell r="D1501">
            <v>15</v>
          </cell>
          <cell r="E1501">
            <v>0</v>
          </cell>
          <cell r="F1501">
            <v>292.5</v>
          </cell>
        </row>
        <row r="1502">
          <cell r="A1502">
            <v>10823</v>
          </cell>
          <cell r="B1502">
            <v>59</v>
          </cell>
          <cell r="C1502">
            <v>55</v>
          </cell>
          <cell r="D1502">
            <v>40</v>
          </cell>
          <cell r="E1502">
            <v>0.10000000149011612</v>
          </cell>
          <cell r="F1502">
            <v>2199.8999999985099</v>
          </cell>
        </row>
        <row r="1503">
          <cell r="A1503">
            <v>10823</v>
          </cell>
          <cell r="B1503">
            <v>77</v>
          </cell>
          <cell r="C1503">
            <v>13</v>
          </cell>
          <cell r="D1503">
            <v>15</v>
          </cell>
          <cell r="E1503">
            <v>0.10000000149011612</v>
          </cell>
          <cell r="F1503">
            <v>194.89999999850988</v>
          </cell>
        </row>
        <row r="1504">
          <cell r="A1504">
            <v>10824</v>
          </cell>
          <cell r="B1504">
            <v>41</v>
          </cell>
          <cell r="C1504">
            <v>9.65</v>
          </cell>
          <cell r="D1504">
            <v>12</v>
          </cell>
          <cell r="E1504">
            <v>0</v>
          </cell>
          <cell r="F1504">
            <v>115.80000000000001</v>
          </cell>
        </row>
        <row r="1505">
          <cell r="A1505">
            <v>10824</v>
          </cell>
          <cell r="B1505">
            <v>70</v>
          </cell>
          <cell r="C1505">
            <v>15</v>
          </cell>
          <cell r="D1505">
            <v>9</v>
          </cell>
          <cell r="E1505">
            <v>0</v>
          </cell>
          <cell r="F1505">
            <v>135</v>
          </cell>
        </row>
        <row r="1506">
          <cell r="A1506">
            <v>10825</v>
          </cell>
          <cell r="B1506">
            <v>26</v>
          </cell>
          <cell r="C1506">
            <v>31.23</v>
          </cell>
          <cell r="D1506">
            <v>12</v>
          </cell>
          <cell r="E1506">
            <v>0</v>
          </cell>
          <cell r="F1506">
            <v>374.76</v>
          </cell>
        </row>
        <row r="1507">
          <cell r="A1507">
            <v>10825</v>
          </cell>
          <cell r="B1507">
            <v>53</v>
          </cell>
          <cell r="C1507">
            <v>32.799999999999997</v>
          </cell>
          <cell r="D1507">
            <v>20</v>
          </cell>
          <cell r="E1507">
            <v>0</v>
          </cell>
          <cell r="F1507">
            <v>656</v>
          </cell>
        </row>
        <row r="1508">
          <cell r="A1508">
            <v>10826</v>
          </cell>
          <cell r="B1508">
            <v>31</v>
          </cell>
          <cell r="C1508">
            <v>12.5</v>
          </cell>
          <cell r="D1508">
            <v>35</v>
          </cell>
          <cell r="E1508">
            <v>0</v>
          </cell>
          <cell r="F1508">
            <v>437.5</v>
          </cell>
        </row>
        <row r="1509">
          <cell r="A1509">
            <v>10826</v>
          </cell>
          <cell r="B1509">
            <v>57</v>
          </cell>
          <cell r="C1509">
            <v>19.5</v>
          </cell>
          <cell r="D1509">
            <v>15</v>
          </cell>
          <cell r="E1509">
            <v>0</v>
          </cell>
          <cell r="F1509">
            <v>292.5</v>
          </cell>
        </row>
        <row r="1510">
          <cell r="A1510">
            <v>10827</v>
          </cell>
          <cell r="B1510">
            <v>10</v>
          </cell>
          <cell r="C1510">
            <v>31</v>
          </cell>
          <cell r="D1510">
            <v>15</v>
          </cell>
          <cell r="E1510">
            <v>0</v>
          </cell>
          <cell r="F1510">
            <v>465</v>
          </cell>
        </row>
        <row r="1511">
          <cell r="A1511">
            <v>10827</v>
          </cell>
          <cell r="B1511">
            <v>39</v>
          </cell>
          <cell r="C1511">
            <v>18</v>
          </cell>
          <cell r="D1511">
            <v>21</v>
          </cell>
          <cell r="E1511">
            <v>0</v>
          </cell>
          <cell r="F1511">
            <v>378</v>
          </cell>
        </row>
        <row r="1512">
          <cell r="A1512">
            <v>10828</v>
          </cell>
          <cell r="B1512">
            <v>20</v>
          </cell>
          <cell r="C1512">
            <v>81</v>
          </cell>
          <cell r="D1512">
            <v>5</v>
          </cell>
          <cell r="E1512">
            <v>0</v>
          </cell>
          <cell r="F1512">
            <v>405</v>
          </cell>
        </row>
        <row r="1513">
          <cell r="A1513">
            <v>10828</v>
          </cell>
          <cell r="B1513">
            <v>38</v>
          </cell>
          <cell r="C1513">
            <v>263.5</v>
          </cell>
          <cell r="D1513">
            <v>2</v>
          </cell>
          <cell r="E1513">
            <v>0</v>
          </cell>
          <cell r="F1513">
            <v>527</v>
          </cell>
        </row>
        <row r="1514">
          <cell r="A1514">
            <v>10829</v>
          </cell>
          <cell r="B1514">
            <v>2</v>
          </cell>
          <cell r="C1514">
            <v>19</v>
          </cell>
          <cell r="D1514">
            <v>10</v>
          </cell>
          <cell r="E1514">
            <v>0</v>
          </cell>
          <cell r="F1514">
            <v>190</v>
          </cell>
        </row>
        <row r="1515">
          <cell r="A1515">
            <v>10829</v>
          </cell>
          <cell r="B1515">
            <v>8</v>
          </cell>
          <cell r="C1515">
            <v>40</v>
          </cell>
          <cell r="D1515">
            <v>20</v>
          </cell>
          <cell r="E1515">
            <v>0</v>
          </cell>
          <cell r="F1515">
            <v>800</v>
          </cell>
        </row>
        <row r="1516">
          <cell r="A1516">
            <v>10829</v>
          </cell>
          <cell r="B1516">
            <v>13</v>
          </cell>
          <cell r="C1516">
            <v>6</v>
          </cell>
          <cell r="D1516">
            <v>10</v>
          </cell>
          <cell r="E1516">
            <v>0</v>
          </cell>
          <cell r="F1516">
            <v>60</v>
          </cell>
        </row>
        <row r="1517">
          <cell r="A1517">
            <v>10829</v>
          </cell>
          <cell r="B1517">
            <v>60</v>
          </cell>
          <cell r="C1517">
            <v>34</v>
          </cell>
          <cell r="D1517">
            <v>21</v>
          </cell>
          <cell r="E1517">
            <v>0</v>
          </cell>
          <cell r="F1517">
            <v>714</v>
          </cell>
        </row>
        <row r="1518">
          <cell r="A1518">
            <v>10830</v>
          </cell>
          <cell r="B1518">
            <v>6</v>
          </cell>
          <cell r="C1518">
            <v>25</v>
          </cell>
          <cell r="D1518">
            <v>6</v>
          </cell>
          <cell r="E1518">
            <v>0</v>
          </cell>
          <cell r="F1518">
            <v>150</v>
          </cell>
        </row>
        <row r="1519">
          <cell r="A1519">
            <v>10830</v>
          </cell>
          <cell r="B1519">
            <v>39</v>
          </cell>
          <cell r="C1519">
            <v>18</v>
          </cell>
          <cell r="D1519">
            <v>28</v>
          </cell>
          <cell r="E1519">
            <v>0</v>
          </cell>
          <cell r="F1519">
            <v>504</v>
          </cell>
        </row>
        <row r="1520">
          <cell r="A1520">
            <v>10830</v>
          </cell>
          <cell r="B1520">
            <v>60</v>
          </cell>
          <cell r="C1520">
            <v>34</v>
          </cell>
          <cell r="D1520">
            <v>30</v>
          </cell>
          <cell r="E1520">
            <v>0</v>
          </cell>
          <cell r="F1520">
            <v>1020</v>
          </cell>
        </row>
        <row r="1521">
          <cell r="A1521">
            <v>10830</v>
          </cell>
          <cell r="B1521">
            <v>68</v>
          </cell>
          <cell r="C1521">
            <v>12.5</v>
          </cell>
          <cell r="D1521">
            <v>24</v>
          </cell>
          <cell r="E1521">
            <v>0</v>
          </cell>
          <cell r="F1521">
            <v>300</v>
          </cell>
        </row>
        <row r="1522">
          <cell r="A1522">
            <v>10831</v>
          </cell>
          <cell r="B1522">
            <v>19</v>
          </cell>
          <cell r="C1522">
            <v>9.1999999999999993</v>
          </cell>
          <cell r="D1522">
            <v>2</v>
          </cell>
          <cell r="E1522">
            <v>0</v>
          </cell>
          <cell r="F1522">
            <v>18.399999999999999</v>
          </cell>
        </row>
        <row r="1523">
          <cell r="A1523">
            <v>10831</v>
          </cell>
          <cell r="B1523">
            <v>35</v>
          </cell>
          <cell r="C1523">
            <v>18</v>
          </cell>
          <cell r="D1523">
            <v>8</v>
          </cell>
          <cell r="E1523">
            <v>0</v>
          </cell>
          <cell r="F1523">
            <v>144</v>
          </cell>
        </row>
        <row r="1524">
          <cell r="A1524">
            <v>10831</v>
          </cell>
          <cell r="B1524">
            <v>38</v>
          </cell>
          <cell r="C1524">
            <v>263.5</v>
          </cell>
          <cell r="D1524">
            <v>8</v>
          </cell>
          <cell r="E1524">
            <v>0</v>
          </cell>
          <cell r="F1524">
            <v>2108</v>
          </cell>
        </row>
        <row r="1525">
          <cell r="A1525">
            <v>10831</v>
          </cell>
          <cell r="B1525">
            <v>43</v>
          </cell>
          <cell r="C1525">
            <v>46</v>
          </cell>
          <cell r="D1525">
            <v>9</v>
          </cell>
          <cell r="E1525">
            <v>0</v>
          </cell>
          <cell r="F1525">
            <v>414</v>
          </cell>
        </row>
        <row r="1526">
          <cell r="A1526">
            <v>10832</v>
          </cell>
          <cell r="B1526">
            <v>13</v>
          </cell>
          <cell r="C1526">
            <v>6</v>
          </cell>
          <cell r="D1526">
            <v>3</v>
          </cell>
          <cell r="E1526">
            <v>0.20000000298023224</v>
          </cell>
          <cell r="F1526">
            <v>17.799999997019768</v>
          </cell>
        </row>
        <row r="1527">
          <cell r="A1527">
            <v>10832</v>
          </cell>
          <cell r="B1527">
            <v>25</v>
          </cell>
          <cell r="C1527">
            <v>14</v>
          </cell>
          <cell r="D1527">
            <v>10</v>
          </cell>
          <cell r="E1527">
            <v>0.20000000298023224</v>
          </cell>
          <cell r="F1527">
            <v>139.79999999701977</v>
          </cell>
        </row>
        <row r="1528">
          <cell r="A1528">
            <v>10832</v>
          </cell>
          <cell r="B1528">
            <v>44</v>
          </cell>
          <cell r="C1528">
            <v>19.45</v>
          </cell>
          <cell r="D1528">
            <v>16</v>
          </cell>
          <cell r="E1528">
            <v>0.20000000298023224</v>
          </cell>
          <cell r="F1528">
            <v>310.99999999701976</v>
          </cell>
        </row>
        <row r="1529">
          <cell r="A1529">
            <v>10832</v>
          </cell>
          <cell r="B1529">
            <v>64</v>
          </cell>
          <cell r="C1529">
            <v>33.25</v>
          </cell>
          <cell r="D1529">
            <v>3</v>
          </cell>
          <cell r="E1529">
            <v>0</v>
          </cell>
          <cell r="F1529">
            <v>99.75</v>
          </cell>
        </row>
        <row r="1530">
          <cell r="A1530">
            <v>10833</v>
          </cell>
          <cell r="B1530">
            <v>7</v>
          </cell>
          <cell r="C1530">
            <v>30</v>
          </cell>
          <cell r="D1530">
            <v>20</v>
          </cell>
          <cell r="E1530">
            <v>0.10000000149011612</v>
          </cell>
          <cell r="F1530">
            <v>599.89999999850988</v>
          </cell>
        </row>
        <row r="1531">
          <cell r="A1531">
            <v>10833</v>
          </cell>
          <cell r="B1531">
            <v>31</v>
          </cell>
          <cell r="C1531">
            <v>12.5</v>
          </cell>
          <cell r="D1531">
            <v>9</v>
          </cell>
          <cell r="E1531">
            <v>0.10000000149011612</v>
          </cell>
          <cell r="F1531">
            <v>112.39999999850988</v>
          </cell>
        </row>
        <row r="1532">
          <cell r="A1532">
            <v>10833</v>
          </cell>
          <cell r="B1532">
            <v>53</v>
          </cell>
          <cell r="C1532">
            <v>32.799999999999997</v>
          </cell>
          <cell r="D1532">
            <v>9</v>
          </cell>
          <cell r="E1532">
            <v>0.10000000149011612</v>
          </cell>
          <cell r="F1532">
            <v>295.09999999850987</v>
          </cell>
        </row>
        <row r="1533">
          <cell r="A1533">
            <v>10834</v>
          </cell>
          <cell r="B1533">
            <v>29</v>
          </cell>
          <cell r="C1533">
            <v>123.79</v>
          </cell>
          <cell r="D1533">
            <v>8</v>
          </cell>
          <cell r="E1533">
            <v>5.000000074505806E-2</v>
          </cell>
          <cell r="F1533">
            <v>990.26999999925499</v>
          </cell>
        </row>
        <row r="1534">
          <cell r="A1534">
            <v>10834</v>
          </cell>
          <cell r="B1534">
            <v>30</v>
          </cell>
          <cell r="C1534">
            <v>25.89</v>
          </cell>
          <cell r="D1534">
            <v>20</v>
          </cell>
          <cell r="E1534">
            <v>5.000000074505806E-2</v>
          </cell>
          <cell r="F1534">
            <v>517.7499999992549</v>
          </cell>
        </row>
        <row r="1535">
          <cell r="A1535">
            <v>10835</v>
          </cell>
          <cell r="B1535">
            <v>59</v>
          </cell>
          <cell r="C1535">
            <v>55</v>
          </cell>
          <cell r="D1535">
            <v>15</v>
          </cell>
          <cell r="E1535">
            <v>0</v>
          </cell>
          <cell r="F1535">
            <v>825</v>
          </cell>
        </row>
        <row r="1536">
          <cell r="A1536">
            <v>10835</v>
          </cell>
          <cell r="B1536">
            <v>77</v>
          </cell>
          <cell r="C1536">
            <v>13</v>
          </cell>
          <cell r="D1536">
            <v>2</v>
          </cell>
          <cell r="E1536">
            <v>0.20000000298023224</v>
          </cell>
          <cell r="F1536">
            <v>25.799999997019768</v>
          </cell>
        </row>
        <row r="1537">
          <cell r="A1537">
            <v>10836</v>
          </cell>
          <cell r="B1537">
            <v>22</v>
          </cell>
          <cell r="C1537">
            <v>21</v>
          </cell>
          <cell r="D1537">
            <v>52</v>
          </cell>
          <cell r="E1537">
            <v>0</v>
          </cell>
          <cell r="F1537">
            <v>1092</v>
          </cell>
        </row>
        <row r="1538">
          <cell r="A1538">
            <v>10836</v>
          </cell>
          <cell r="B1538">
            <v>35</v>
          </cell>
          <cell r="C1538">
            <v>18</v>
          </cell>
          <cell r="D1538">
            <v>6</v>
          </cell>
          <cell r="E1538">
            <v>0</v>
          </cell>
          <cell r="F1538">
            <v>108</v>
          </cell>
        </row>
        <row r="1539">
          <cell r="A1539">
            <v>10836</v>
          </cell>
          <cell r="B1539">
            <v>57</v>
          </cell>
          <cell r="C1539">
            <v>19.5</v>
          </cell>
          <cell r="D1539">
            <v>24</v>
          </cell>
          <cell r="E1539">
            <v>0</v>
          </cell>
          <cell r="F1539">
            <v>468</v>
          </cell>
        </row>
        <row r="1540">
          <cell r="A1540">
            <v>10836</v>
          </cell>
          <cell r="B1540">
            <v>60</v>
          </cell>
          <cell r="C1540">
            <v>34</v>
          </cell>
          <cell r="D1540">
            <v>60</v>
          </cell>
          <cell r="E1540">
            <v>0</v>
          </cell>
          <cell r="F1540">
            <v>2040</v>
          </cell>
        </row>
        <row r="1541">
          <cell r="A1541">
            <v>10836</v>
          </cell>
          <cell r="B1541">
            <v>64</v>
          </cell>
          <cell r="C1541">
            <v>33.25</v>
          </cell>
          <cell r="D1541">
            <v>30</v>
          </cell>
          <cell r="E1541">
            <v>0</v>
          </cell>
          <cell r="F1541">
            <v>997.5</v>
          </cell>
        </row>
        <row r="1542">
          <cell r="A1542">
            <v>10837</v>
          </cell>
          <cell r="B1542">
            <v>13</v>
          </cell>
          <cell r="C1542">
            <v>6</v>
          </cell>
          <cell r="D1542">
            <v>6</v>
          </cell>
          <cell r="E1542">
            <v>0</v>
          </cell>
          <cell r="F1542">
            <v>36</v>
          </cell>
        </row>
        <row r="1543">
          <cell r="A1543">
            <v>10837</v>
          </cell>
          <cell r="B1543">
            <v>40</v>
          </cell>
          <cell r="C1543">
            <v>18.399999999999999</v>
          </cell>
          <cell r="D1543">
            <v>25</v>
          </cell>
          <cell r="E1543">
            <v>0</v>
          </cell>
          <cell r="F1543">
            <v>459.99999999999994</v>
          </cell>
        </row>
        <row r="1544">
          <cell r="A1544">
            <v>10837</v>
          </cell>
          <cell r="B1544">
            <v>47</v>
          </cell>
          <cell r="C1544">
            <v>9.5</v>
          </cell>
          <cell r="D1544">
            <v>40</v>
          </cell>
          <cell r="E1544">
            <v>0.25</v>
          </cell>
          <cell r="F1544">
            <v>379.75</v>
          </cell>
        </row>
        <row r="1545">
          <cell r="A1545">
            <v>10837</v>
          </cell>
          <cell r="B1545">
            <v>76</v>
          </cell>
          <cell r="C1545">
            <v>18</v>
          </cell>
          <cell r="D1545">
            <v>21</v>
          </cell>
          <cell r="E1545">
            <v>0.25</v>
          </cell>
          <cell r="F1545">
            <v>377.75</v>
          </cell>
        </row>
        <row r="1546">
          <cell r="A1546">
            <v>10838</v>
          </cell>
          <cell r="B1546">
            <v>1</v>
          </cell>
          <cell r="C1546">
            <v>18</v>
          </cell>
          <cell r="D1546">
            <v>4</v>
          </cell>
          <cell r="E1546">
            <v>0.25</v>
          </cell>
          <cell r="F1546">
            <v>71.75</v>
          </cell>
        </row>
        <row r="1547">
          <cell r="A1547">
            <v>10838</v>
          </cell>
          <cell r="B1547">
            <v>18</v>
          </cell>
          <cell r="C1547">
            <v>62.5</v>
          </cell>
          <cell r="D1547">
            <v>25</v>
          </cell>
          <cell r="E1547">
            <v>0.25</v>
          </cell>
          <cell r="F1547">
            <v>1562.25</v>
          </cell>
        </row>
        <row r="1548">
          <cell r="A1548">
            <v>10838</v>
          </cell>
          <cell r="B1548">
            <v>36</v>
          </cell>
          <cell r="C1548">
            <v>19</v>
          </cell>
          <cell r="D1548">
            <v>50</v>
          </cell>
          <cell r="E1548">
            <v>0.25</v>
          </cell>
          <cell r="F1548">
            <v>949.75</v>
          </cell>
        </row>
        <row r="1549">
          <cell r="A1549">
            <v>10839</v>
          </cell>
          <cell r="B1549">
            <v>58</v>
          </cell>
          <cell r="C1549">
            <v>13.25</v>
          </cell>
          <cell r="D1549">
            <v>30</v>
          </cell>
          <cell r="E1549">
            <v>0.10000000149011612</v>
          </cell>
          <cell r="F1549">
            <v>397.39999999850988</v>
          </cell>
        </row>
        <row r="1550">
          <cell r="A1550">
            <v>10839</v>
          </cell>
          <cell r="B1550">
            <v>72</v>
          </cell>
          <cell r="C1550">
            <v>34.799999999999997</v>
          </cell>
          <cell r="D1550">
            <v>15</v>
          </cell>
          <cell r="E1550">
            <v>0.10000000149011612</v>
          </cell>
          <cell r="F1550">
            <v>521.89999999850988</v>
          </cell>
        </row>
        <row r="1551">
          <cell r="A1551">
            <v>10840</v>
          </cell>
          <cell r="B1551">
            <v>25</v>
          </cell>
          <cell r="C1551">
            <v>14</v>
          </cell>
          <cell r="D1551">
            <v>6</v>
          </cell>
          <cell r="E1551">
            <v>0.20000000298023224</v>
          </cell>
          <cell r="F1551">
            <v>83.799999997019768</v>
          </cell>
        </row>
        <row r="1552">
          <cell r="A1552">
            <v>10840</v>
          </cell>
          <cell r="B1552">
            <v>39</v>
          </cell>
          <cell r="C1552">
            <v>18</v>
          </cell>
          <cell r="D1552">
            <v>10</v>
          </cell>
          <cell r="E1552">
            <v>0.20000000298023224</v>
          </cell>
          <cell r="F1552">
            <v>179.79999999701977</v>
          </cell>
        </row>
        <row r="1553">
          <cell r="A1553">
            <v>10841</v>
          </cell>
          <cell r="B1553">
            <v>10</v>
          </cell>
          <cell r="C1553">
            <v>31</v>
          </cell>
          <cell r="D1553">
            <v>16</v>
          </cell>
          <cell r="E1553">
            <v>0</v>
          </cell>
          <cell r="F1553">
            <v>496</v>
          </cell>
        </row>
        <row r="1554">
          <cell r="A1554">
            <v>10841</v>
          </cell>
          <cell r="B1554">
            <v>56</v>
          </cell>
          <cell r="C1554">
            <v>38</v>
          </cell>
          <cell r="D1554">
            <v>30</v>
          </cell>
          <cell r="E1554">
            <v>0</v>
          </cell>
          <cell r="F1554">
            <v>1140</v>
          </cell>
        </row>
        <row r="1555">
          <cell r="A1555">
            <v>10841</v>
          </cell>
          <cell r="B1555">
            <v>59</v>
          </cell>
          <cell r="C1555">
            <v>55</v>
          </cell>
          <cell r="D1555">
            <v>50</v>
          </cell>
          <cell r="E1555">
            <v>0</v>
          </cell>
          <cell r="F1555">
            <v>2750</v>
          </cell>
        </row>
        <row r="1556">
          <cell r="A1556">
            <v>10841</v>
          </cell>
          <cell r="B1556">
            <v>77</v>
          </cell>
          <cell r="C1556">
            <v>13</v>
          </cell>
          <cell r="D1556">
            <v>15</v>
          </cell>
          <cell r="E1556">
            <v>0</v>
          </cell>
          <cell r="F1556">
            <v>195</v>
          </cell>
        </row>
        <row r="1557">
          <cell r="A1557">
            <v>10842</v>
          </cell>
          <cell r="B1557">
            <v>11</v>
          </cell>
          <cell r="C1557">
            <v>21</v>
          </cell>
          <cell r="D1557">
            <v>15</v>
          </cell>
          <cell r="E1557">
            <v>0</v>
          </cell>
          <cell r="F1557">
            <v>315</v>
          </cell>
        </row>
        <row r="1558">
          <cell r="A1558">
            <v>10842</v>
          </cell>
          <cell r="B1558">
            <v>43</v>
          </cell>
          <cell r="C1558">
            <v>46</v>
          </cell>
          <cell r="D1558">
            <v>5</v>
          </cell>
          <cell r="E1558">
            <v>0</v>
          </cell>
          <cell r="F1558">
            <v>230</v>
          </cell>
        </row>
        <row r="1559">
          <cell r="A1559">
            <v>10842</v>
          </cell>
          <cell r="B1559">
            <v>68</v>
          </cell>
          <cell r="C1559">
            <v>12.5</v>
          </cell>
          <cell r="D1559">
            <v>20</v>
          </cell>
          <cell r="E1559">
            <v>0</v>
          </cell>
          <cell r="F1559">
            <v>250</v>
          </cell>
        </row>
        <row r="1560">
          <cell r="A1560">
            <v>10842</v>
          </cell>
          <cell r="B1560">
            <v>70</v>
          </cell>
          <cell r="C1560">
            <v>15</v>
          </cell>
          <cell r="D1560">
            <v>12</v>
          </cell>
          <cell r="E1560">
            <v>0</v>
          </cell>
          <cell r="F1560">
            <v>180</v>
          </cell>
        </row>
        <row r="1561">
          <cell r="A1561">
            <v>10843</v>
          </cell>
          <cell r="B1561">
            <v>51</v>
          </cell>
          <cell r="C1561">
            <v>53</v>
          </cell>
          <cell r="D1561">
            <v>4</v>
          </cell>
          <cell r="E1561">
            <v>0.25</v>
          </cell>
          <cell r="F1561">
            <v>211.75</v>
          </cell>
        </row>
        <row r="1562">
          <cell r="A1562">
            <v>10844</v>
          </cell>
          <cell r="B1562">
            <v>22</v>
          </cell>
          <cell r="C1562">
            <v>21</v>
          </cell>
          <cell r="D1562">
            <v>35</v>
          </cell>
          <cell r="E1562">
            <v>0</v>
          </cell>
          <cell r="F1562">
            <v>735</v>
          </cell>
        </row>
        <row r="1563">
          <cell r="A1563">
            <v>10845</v>
          </cell>
          <cell r="B1563">
            <v>23</v>
          </cell>
          <cell r="C1563">
            <v>9</v>
          </cell>
          <cell r="D1563">
            <v>70</v>
          </cell>
          <cell r="E1563">
            <v>0.10000000149011612</v>
          </cell>
          <cell r="F1563">
            <v>629.89999999850988</v>
          </cell>
        </row>
        <row r="1564">
          <cell r="A1564">
            <v>10845</v>
          </cell>
          <cell r="B1564">
            <v>35</v>
          </cell>
          <cell r="C1564">
            <v>18</v>
          </cell>
          <cell r="D1564">
            <v>25</v>
          </cell>
          <cell r="E1564">
            <v>0.10000000149011612</v>
          </cell>
          <cell r="F1564">
            <v>449.89999999850988</v>
          </cell>
        </row>
        <row r="1565">
          <cell r="A1565">
            <v>10845</v>
          </cell>
          <cell r="B1565">
            <v>42</v>
          </cell>
          <cell r="C1565">
            <v>14</v>
          </cell>
          <cell r="D1565">
            <v>42</v>
          </cell>
          <cell r="E1565">
            <v>0.10000000149011612</v>
          </cell>
          <cell r="F1565">
            <v>587.89999999850988</v>
          </cell>
        </row>
        <row r="1566">
          <cell r="A1566">
            <v>10845</v>
          </cell>
          <cell r="B1566">
            <v>58</v>
          </cell>
          <cell r="C1566">
            <v>13.25</v>
          </cell>
          <cell r="D1566">
            <v>60</v>
          </cell>
          <cell r="E1566">
            <v>0.10000000149011612</v>
          </cell>
          <cell r="F1566">
            <v>794.89999999850988</v>
          </cell>
        </row>
        <row r="1567">
          <cell r="A1567">
            <v>10845</v>
          </cell>
          <cell r="B1567">
            <v>64</v>
          </cell>
          <cell r="C1567">
            <v>33.25</v>
          </cell>
          <cell r="D1567">
            <v>48</v>
          </cell>
          <cell r="E1567">
            <v>0</v>
          </cell>
          <cell r="F1567">
            <v>1596</v>
          </cell>
        </row>
        <row r="1568">
          <cell r="A1568">
            <v>10846</v>
          </cell>
          <cell r="B1568">
            <v>4</v>
          </cell>
          <cell r="C1568">
            <v>22</v>
          </cell>
          <cell r="D1568">
            <v>21</v>
          </cell>
          <cell r="E1568">
            <v>0</v>
          </cell>
          <cell r="F1568">
            <v>462</v>
          </cell>
        </row>
        <row r="1569">
          <cell r="A1569">
            <v>10846</v>
          </cell>
          <cell r="B1569">
            <v>70</v>
          </cell>
          <cell r="C1569">
            <v>15</v>
          </cell>
          <cell r="D1569">
            <v>30</v>
          </cell>
          <cell r="E1569">
            <v>0</v>
          </cell>
          <cell r="F1569">
            <v>450</v>
          </cell>
        </row>
        <row r="1570">
          <cell r="A1570">
            <v>10846</v>
          </cell>
          <cell r="B1570">
            <v>74</v>
          </cell>
          <cell r="C1570">
            <v>10</v>
          </cell>
          <cell r="D1570">
            <v>20</v>
          </cell>
          <cell r="E1570">
            <v>0</v>
          </cell>
          <cell r="F1570">
            <v>200</v>
          </cell>
        </row>
        <row r="1571">
          <cell r="A1571">
            <v>10847</v>
          </cell>
          <cell r="B1571">
            <v>1</v>
          </cell>
          <cell r="C1571">
            <v>18</v>
          </cell>
          <cell r="D1571">
            <v>80</v>
          </cell>
          <cell r="E1571">
            <v>0.20000000298023224</v>
          </cell>
          <cell r="F1571">
            <v>1439.7999999970198</v>
          </cell>
        </row>
        <row r="1572">
          <cell r="A1572">
            <v>10847</v>
          </cell>
          <cell r="B1572">
            <v>19</v>
          </cell>
          <cell r="C1572">
            <v>9.1999999999999993</v>
          </cell>
          <cell r="D1572">
            <v>12</v>
          </cell>
          <cell r="E1572">
            <v>0.20000000298023224</v>
          </cell>
          <cell r="F1572">
            <v>110.19999999701976</v>
          </cell>
        </row>
        <row r="1573">
          <cell r="A1573">
            <v>10847</v>
          </cell>
          <cell r="B1573">
            <v>37</v>
          </cell>
          <cell r="C1573">
            <v>26</v>
          </cell>
          <cell r="D1573">
            <v>60</v>
          </cell>
          <cell r="E1573">
            <v>0.20000000298023224</v>
          </cell>
          <cell r="F1573">
            <v>1559.7999999970198</v>
          </cell>
        </row>
        <row r="1574">
          <cell r="A1574">
            <v>10847</v>
          </cell>
          <cell r="B1574">
            <v>45</v>
          </cell>
          <cell r="C1574">
            <v>9.5</v>
          </cell>
          <cell r="D1574">
            <v>36</v>
          </cell>
          <cell r="E1574">
            <v>0.20000000298023224</v>
          </cell>
          <cell r="F1574">
            <v>341.79999999701977</v>
          </cell>
        </row>
        <row r="1575">
          <cell r="A1575">
            <v>10847</v>
          </cell>
          <cell r="B1575">
            <v>60</v>
          </cell>
          <cell r="C1575">
            <v>34</v>
          </cell>
          <cell r="D1575">
            <v>45</v>
          </cell>
          <cell r="E1575">
            <v>0.20000000298023224</v>
          </cell>
          <cell r="F1575">
            <v>1529.7999999970198</v>
          </cell>
        </row>
        <row r="1576">
          <cell r="A1576">
            <v>10847</v>
          </cell>
          <cell r="B1576">
            <v>71</v>
          </cell>
          <cell r="C1576">
            <v>21.5</v>
          </cell>
          <cell r="D1576">
            <v>55</v>
          </cell>
          <cell r="E1576">
            <v>0.20000000298023224</v>
          </cell>
          <cell r="F1576">
            <v>1182.2999999970198</v>
          </cell>
        </row>
        <row r="1577">
          <cell r="A1577">
            <v>10848</v>
          </cell>
          <cell r="B1577">
            <v>5</v>
          </cell>
          <cell r="C1577">
            <v>21.35</v>
          </cell>
          <cell r="D1577">
            <v>30</v>
          </cell>
          <cell r="E1577">
            <v>0</v>
          </cell>
          <cell r="F1577">
            <v>640.5</v>
          </cell>
        </row>
        <row r="1578">
          <cell r="A1578">
            <v>10848</v>
          </cell>
          <cell r="B1578">
            <v>9</v>
          </cell>
          <cell r="C1578">
            <v>97</v>
          </cell>
          <cell r="D1578">
            <v>3</v>
          </cell>
          <cell r="E1578">
            <v>0</v>
          </cell>
          <cell r="F1578">
            <v>291</v>
          </cell>
        </row>
        <row r="1579">
          <cell r="A1579">
            <v>10849</v>
          </cell>
          <cell r="B1579">
            <v>3</v>
          </cell>
          <cell r="C1579">
            <v>10</v>
          </cell>
          <cell r="D1579">
            <v>49</v>
          </cell>
          <cell r="E1579">
            <v>0</v>
          </cell>
          <cell r="F1579">
            <v>490</v>
          </cell>
        </row>
        <row r="1580">
          <cell r="A1580">
            <v>10849</v>
          </cell>
          <cell r="B1580">
            <v>26</v>
          </cell>
          <cell r="C1580">
            <v>31.23</v>
          </cell>
          <cell r="D1580">
            <v>18</v>
          </cell>
          <cell r="E1580">
            <v>0.15000000596046448</v>
          </cell>
          <cell r="F1580">
            <v>561.98999999403952</v>
          </cell>
        </row>
        <row r="1581">
          <cell r="A1581">
            <v>10850</v>
          </cell>
          <cell r="B1581">
            <v>25</v>
          </cell>
          <cell r="C1581">
            <v>14</v>
          </cell>
          <cell r="D1581">
            <v>20</v>
          </cell>
          <cell r="E1581">
            <v>0.15000000596046448</v>
          </cell>
          <cell r="F1581">
            <v>279.84999999403954</v>
          </cell>
        </row>
        <row r="1582">
          <cell r="A1582">
            <v>10850</v>
          </cell>
          <cell r="B1582">
            <v>33</v>
          </cell>
          <cell r="C1582">
            <v>2.5</v>
          </cell>
          <cell r="D1582">
            <v>4</v>
          </cell>
          <cell r="E1582">
            <v>0.15000000596046448</v>
          </cell>
          <cell r="F1582">
            <v>9.8499999940395355</v>
          </cell>
        </row>
        <row r="1583">
          <cell r="A1583">
            <v>10850</v>
          </cell>
          <cell r="B1583">
            <v>70</v>
          </cell>
          <cell r="C1583">
            <v>15</v>
          </cell>
          <cell r="D1583">
            <v>30</v>
          </cell>
          <cell r="E1583">
            <v>0.15000000596046448</v>
          </cell>
          <cell r="F1583">
            <v>449.84999999403954</v>
          </cell>
        </row>
        <row r="1584">
          <cell r="A1584">
            <v>10851</v>
          </cell>
          <cell r="B1584">
            <v>2</v>
          </cell>
          <cell r="C1584">
            <v>19</v>
          </cell>
          <cell r="D1584">
            <v>5</v>
          </cell>
          <cell r="E1584">
            <v>5.000000074505806E-2</v>
          </cell>
          <cell r="F1584">
            <v>94.949999999254942</v>
          </cell>
        </row>
        <row r="1585">
          <cell r="A1585">
            <v>10851</v>
          </cell>
          <cell r="B1585">
            <v>25</v>
          </cell>
          <cell r="C1585">
            <v>14</v>
          </cell>
          <cell r="D1585">
            <v>10</v>
          </cell>
          <cell r="E1585">
            <v>5.000000074505806E-2</v>
          </cell>
          <cell r="F1585">
            <v>139.94999999925494</v>
          </cell>
        </row>
        <row r="1586">
          <cell r="A1586">
            <v>10851</v>
          </cell>
          <cell r="B1586">
            <v>57</v>
          </cell>
          <cell r="C1586">
            <v>19.5</v>
          </cell>
          <cell r="D1586">
            <v>10</v>
          </cell>
          <cell r="E1586">
            <v>5.000000074505806E-2</v>
          </cell>
          <cell r="F1586">
            <v>194.94999999925494</v>
          </cell>
        </row>
        <row r="1587">
          <cell r="A1587">
            <v>10851</v>
          </cell>
          <cell r="B1587">
            <v>59</v>
          </cell>
          <cell r="C1587">
            <v>55</v>
          </cell>
          <cell r="D1587">
            <v>42</v>
          </cell>
          <cell r="E1587">
            <v>5.000000074505806E-2</v>
          </cell>
          <cell r="F1587">
            <v>2309.9499999992549</v>
          </cell>
        </row>
        <row r="1588">
          <cell r="A1588">
            <v>10852</v>
          </cell>
          <cell r="B1588">
            <v>2</v>
          </cell>
          <cell r="C1588">
            <v>19</v>
          </cell>
          <cell r="D1588">
            <v>15</v>
          </cell>
          <cell r="E1588">
            <v>0</v>
          </cell>
          <cell r="F1588">
            <v>285</v>
          </cell>
        </row>
        <row r="1589">
          <cell r="A1589">
            <v>10852</v>
          </cell>
          <cell r="B1589">
            <v>17</v>
          </cell>
          <cell r="C1589">
            <v>39</v>
          </cell>
          <cell r="D1589">
            <v>6</v>
          </cell>
          <cell r="E1589">
            <v>0</v>
          </cell>
          <cell r="F1589">
            <v>234</v>
          </cell>
        </row>
        <row r="1590">
          <cell r="A1590">
            <v>10852</v>
          </cell>
          <cell r="B1590">
            <v>62</v>
          </cell>
          <cell r="C1590">
            <v>49.3</v>
          </cell>
          <cell r="D1590">
            <v>50</v>
          </cell>
          <cell r="E1590">
            <v>0</v>
          </cell>
          <cell r="F1590">
            <v>2465</v>
          </cell>
        </row>
        <row r="1591">
          <cell r="A1591">
            <v>10853</v>
          </cell>
          <cell r="B1591">
            <v>18</v>
          </cell>
          <cell r="C1591">
            <v>62.5</v>
          </cell>
          <cell r="D1591">
            <v>10</v>
          </cell>
          <cell r="E1591">
            <v>0</v>
          </cell>
          <cell r="F1591">
            <v>625</v>
          </cell>
        </row>
        <row r="1592">
          <cell r="A1592">
            <v>10854</v>
          </cell>
          <cell r="B1592">
            <v>10</v>
          </cell>
          <cell r="C1592">
            <v>31</v>
          </cell>
          <cell r="D1592">
            <v>100</v>
          </cell>
          <cell r="E1592">
            <v>0.15000000596046448</v>
          </cell>
          <cell r="F1592">
            <v>3099.8499999940395</v>
          </cell>
        </row>
        <row r="1593">
          <cell r="A1593">
            <v>10854</v>
          </cell>
          <cell r="B1593">
            <v>13</v>
          </cell>
          <cell r="C1593">
            <v>6</v>
          </cell>
          <cell r="D1593">
            <v>65</v>
          </cell>
          <cell r="E1593">
            <v>0.15000000596046448</v>
          </cell>
          <cell r="F1593">
            <v>389.84999999403954</v>
          </cell>
        </row>
        <row r="1594">
          <cell r="A1594">
            <v>10855</v>
          </cell>
          <cell r="B1594">
            <v>16</v>
          </cell>
          <cell r="C1594">
            <v>17.45</v>
          </cell>
          <cell r="D1594">
            <v>50</v>
          </cell>
          <cell r="E1594">
            <v>0</v>
          </cell>
          <cell r="F1594">
            <v>872.5</v>
          </cell>
        </row>
        <row r="1595">
          <cell r="A1595">
            <v>10855</v>
          </cell>
          <cell r="B1595">
            <v>31</v>
          </cell>
          <cell r="C1595">
            <v>12.5</v>
          </cell>
          <cell r="D1595">
            <v>14</v>
          </cell>
          <cell r="E1595">
            <v>0</v>
          </cell>
          <cell r="F1595">
            <v>175</v>
          </cell>
        </row>
        <row r="1596">
          <cell r="A1596">
            <v>10855</v>
          </cell>
          <cell r="B1596">
            <v>56</v>
          </cell>
          <cell r="C1596">
            <v>38</v>
          </cell>
          <cell r="D1596">
            <v>24</v>
          </cell>
          <cell r="E1596">
            <v>0</v>
          </cell>
          <cell r="F1596">
            <v>912</v>
          </cell>
        </row>
        <row r="1597">
          <cell r="A1597">
            <v>10855</v>
          </cell>
          <cell r="B1597">
            <v>65</v>
          </cell>
          <cell r="C1597">
            <v>21.05</v>
          </cell>
          <cell r="D1597">
            <v>15</v>
          </cell>
          <cell r="E1597">
            <v>0.15000000596046448</v>
          </cell>
          <cell r="F1597">
            <v>315.59999999403954</v>
          </cell>
        </row>
        <row r="1598">
          <cell r="A1598">
            <v>10856</v>
          </cell>
          <cell r="B1598">
            <v>2</v>
          </cell>
          <cell r="C1598">
            <v>19</v>
          </cell>
          <cell r="D1598">
            <v>20</v>
          </cell>
          <cell r="E1598">
            <v>0</v>
          </cell>
          <cell r="F1598">
            <v>380</v>
          </cell>
        </row>
        <row r="1599">
          <cell r="A1599">
            <v>10856</v>
          </cell>
          <cell r="B1599">
            <v>42</v>
          </cell>
          <cell r="C1599">
            <v>14</v>
          </cell>
          <cell r="D1599">
            <v>20</v>
          </cell>
          <cell r="E1599">
            <v>0</v>
          </cell>
          <cell r="F1599">
            <v>280</v>
          </cell>
        </row>
        <row r="1600">
          <cell r="A1600">
            <v>10857</v>
          </cell>
          <cell r="B1600">
            <v>3</v>
          </cell>
          <cell r="C1600">
            <v>10</v>
          </cell>
          <cell r="D1600">
            <v>30</v>
          </cell>
          <cell r="E1600">
            <v>0</v>
          </cell>
          <cell r="F1600">
            <v>300</v>
          </cell>
        </row>
        <row r="1601">
          <cell r="A1601">
            <v>10857</v>
          </cell>
          <cell r="B1601">
            <v>26</v>
          </cell>
          <cell r="C1601">
            <v>31.23</v>
          </cell>
          <cell r="D1601">
            <v>35</v>
          </cell>
          <cell r="E1601">
            <v>0.25</v>
          </cell>
          <cell r="F1601">
            <v>1092.8</v>
          </cell>
        </row>
        <row r="1602">
          <cell r="A1602">
            <v>10857</v>
          </cell>
          <cell r="B1602">
            <v>29</v>
          </cell>
          <cell r="C1602">
            <v>123.79</v>
          </cell>
          <cell r="D1602">
            <v>10</v>
          </cell>
          <cell r="E1602">
            <v>0.25</v>
          </cell>
          <cell r="F1602">
            <v>1237.6500000000001</v>
          </cell>
        </row>
        <row r="1603">
          <cell r="A1603">
            <v>10858</v>
          </cell>
          <cell r="B1603">
            <v>7</v>
          </cell>
          <cell r="C1603">
            <v>30</v>
          </cell>
          <cell r="D1603">
            <v>5</v>
          </cell>
          <cell r="E1603">
            <v>0</v>
          </cell>
          <cell r="F1603">
            <v>150</v>
          </cell>
        </row>
        <row r="1604">
          <cell r="A1604">
            <v>10858</v>
          </cell>
          <cell r="B1604">
            <v>27</v>
          </cell>
          <cell r="C1604">
            <v>43.9</v>
          </cell>
          <cell r="D1604">
            <v>10</v>
          </cell>
          <cell r="E1604">
            <v>0</v>
          </cell>
          <cell r="F1604">
            <v>439</v>
          </cell>
        </row>
        <row r="1605">
          <cell r="A1605">
            <v>10858</v>
          </cell>
          <cell r="B1605">
            <v>70</v>
          </cell>
          <cell r="C1605">
            <v>15</v>
          </cell>
          <cell r="D1605">
            <v>4</v>
          </cell>
          <cell r="E1605">
            <v>0</v>
          </cell>
          <cell r="F1605">
            <v>60</v>
          </cell>
        </row>
        <row r="1606">
          <cell r="A1606">
            <v>10859</v>
          </cell>
          <cell r="B1606">
            <v>24</v>
          </cell>
          <cell r="C1606">
            <v>4.5</v>
          </cell>
          <cell r="D1606">
            <v>40</v>
          </cell>
          <cell r="E1606">
            <v>0.25</v>
          </cell>
          <cell r="F1606">
            <v>179.75</v>
          </cell>
        </row>
        <row r="1607">
          <cell r="A1607">
            <v>10859</v>
          </cell>
          <cell r="B1607">
            <v>54</v>
          </cell>
          <cell r="C1607">
            <v>7.45</v>
          </cell>
          <cell r="D1607">
            <v>35</v>
          </cell>
          <cell r="E1607">
            <v>0.25</v>
          </cell>
          <cell r="F1607">
            <v>260.5</v>
          </cell>
        </row>
        <row r="1608">
          <cell r="A1608">
            <v>10859</v>
          </cell>
          <cell r="B1608">
            <v>64</v>
          </cell>
          <cell r="C1608">
            <v>33.25</v>
          </cell>
          <cell r="D1608">
            <v>30</v>
          </cell>
          <cell r="E1608">
            <v>0.25</v>
          </cell>
          <cell r="F1608">
            <v>997.25</v>
          </cell>
        </row>
        <row r="1609">
          <cell r="A1609">
            <v>10860</v>
          </cell>
          <cell r="B1609">
            <v>51</v>
          </cell>
          <cell r="C1609">
            <v>53</v>
          </cell>
          <cell r="D1609">
            <v>3</v>
          </cell>
          <cell r="E1609">
            <v>0</v>
          </cell>
          <cell r="F1609">
            <v>159</v>
          </cell>
        </row>
        <row r="1610">
          <cell r="A1610">
            <v>10860</v>
          </cell>
          <cell r="B1610">
            <v>76</v>
          </cell>
          <cell r="C1610">
            <v>18</v>
          </cell>
          <cell r="D1610">
            <v>20</v>
          </cell>
          <cell r="E1610">
            <v>0</v>
          </cell>
          <cell r="F1610">
            <v>360</v>
          </cell>
        </row>
        <row r="1611">
          <cell r="A1611">
            <v>10861</v>
          </cell>
          <cell r="B1611">
            <v>17</v>
          </cell>
          <cell r="C1611">
            <v>39</v>
          </cell>
          <cell r="D1611">
            <v>42</v>
          </cell>
          <cell r="E1611">
            <v>0</v>
          </cell>
          <cell r="F1611">
            <v>1638</v>
          </cell>
        </row>
        <row r="1612">
          <cell r="A1612">
            <v>10861</v>
          </cell>
          <cell r="B1612">
            <v>18</v>
          </cell>
          <cell r="C1612">
            <v>62.5</v>
          </cell>
          <cell r="D1612">
            <v>20</v>
          </cell>
          <cell r="E1612">
            <v>0</v>
          </cell>
          <cell r="F1612">
            <v>1250</v>
          </cell>
        </row>
        <row r="1613">
          <cell r="A1613">
            <v>10861</v>
          </cell>
          <cell r="B1613">
            <v>21</v>
          </cell>
          <cell r="C1613">
            <v>10</v>
          </cell>
          <cell r="D1613">
            <v>40</v>
          </cell>
          <cell r="E1613">
            <v>0</v>
          </cell>
          <cell r="F1613">
            <v>400</v>
          </cell>
        </row>
        <row r="1614">
          <cell r="A1614">
            <v>10861</v>
          </cell>
          <cell r="B1614">
            <v>33</v>
          </cell>
          <cell r="C1614">
            <v>2.5</v>
          </cell>
          <cell r="D1614">
            <v>35</v>
          </cell>
          <cell r="E1614">
            <v>0</v>
          </cell>
          <cell r="F1614">
            <v>87.5</v>
          </cell>
        </row>
        <row r="1615">
          <cell r="A1615">
            <v>10861</v>
          </cell>
          <cell r="B1615">
            <v>62</v>
          </cell>
          <cell r="C1615">
            <v>49.3</v>
          </cell>
          <cell r="D1615">
            <v>3</v>
          </cell>
          <cell r="E1615">
            <v>0</v>
          </cell>
          <cell r="F1615">
            <v>147.89999999999998</v>
          </cell>
        </row>
        <row r="1616">
          <cell r="A1616">
            <v>10862</v>
          </cell>
          <cell r="B1616">
            <v>11</v>
          </cell>
          <cell r="C1616">
            <v>21</v>
          </cell>
          <cell r="D1616">
            <v>25</v>
          </cell>
          <cell r="E1616">
            <v>0</v>
          </cell>
          <cell r="F1616">
            <v>525</v>
          </cell>
        </row>
        <row r="1617">
          <cell r="A1617">
            <v>10862</v>
          </cell>
          <cell r="B1617">
            <v>52</v>
          </cell>
          <cell r="C1617">
            <v>7</v>
          </cell>
          <cell r="D1617">
            <v>8</v>
          </cell>
          <cell r="E1617">
            <v>0</v>
          </cell>
          <cell r="F1617">
            <v>56</v>
          </cell>
        </row>
        <row r="1618">
          <cell r="A1618">
            <v>10863</v>
          </cell>
          <cell r="B1618">
            <v>1</v>
          </cell>
          <cell r="C1618">
            <v>18</v>
          </cell>
          <cell r="D1618">
            <v>20</v>
          </cell>
          <cell r="E1618">
            <v>0.15000000596046448</v>
          </cell>
          <cell r="F1618">
            <v>359.84999999403954</v>
          </cell>
        </row>
        <row r="1619">
          <cell r="A1619">
            <v>10863</v>
          </cell>
          <cell r="B1619">
            <v>58</v>
          </cell>
          <cell r="C1619">
            <v>13.25</v>
          </cell>
          <cell r="D1619">
            <v>12</v>
          </cell>
          <cell r="E1619">
            <v>0.15000000596046448</v>
          </cell>
          <cell r="F1619">
            <v>158.84999999403954</v>
          </cell>
        </row>
        <row r="1620">
          <cell r="A1620">
            <v>10864</v>
          </cell>
          <cell r="B1620">
            <v>35</v>
          </cell>
          <cell r="C1620">
            <v>18</v>
          </cell>
          <cell r="D1620">
            <v>4</v>
          </cell>
          <cell r="E1620">
            <v>0</v>
          </cell>
          <cell r="F1620">
            <v>72</v>
          </cell>
        </row>
        <row r="1621">
          <cell r="A1621">
            <v>10864</v>
          </cell>
          <cell r="B1621">
            <v>67</v>
          </cell>
          <cell r="C1621">
            <v>14</v>
          </cell>
          <cell r="D1621">
            <v>15</v>
          </cell>
          <cell r="E1621">
            <v>0</v>
          </cell>
          <cell r="F1621">
            <v>210</v>
          </cell>
        </row>
        <row r="1622">
          <cell r="A1622">
            <v>10865</v>
          </cell>
          <cell r="B1622">
            <v>38</v>
          </cell>
          <cell r="C1622">
            <v>263.5</v>
          </cell>
          <cell r="D1622">
            <v>60</v>
          </cell>
          <cell r="E1622">
            <v>5.000000074505806E-2</v>
          </cell>
          <cell r="F1622">
            <v>15809.949999999255</v>
          </cell>
        </row>
        <row r="1623">
          <cell r="A1623">
            <v>10865</v>
          </cell>
          <cell r="B1623">
            <v>39</v>
          </cell>
          <cell r="C1623">
            <v>18</v>
          </cell>
          <cell r="D1623">
            <v>80</v>
          </cell>
          <cell r="E1623">
            <v>5.000000074505806E-2</v>
          </cell>
          <cell r="F1623">
            <v>1439.9499999992549</v>
          </cell>
        </row>
        <row r="1624">
          <cell r="A1624">
            <v>10866</v>
          </cell>
          <cell r="B1624">
            <v>2</v>
          </cell>
          <cell r="C1624">
            <v>19</v>
          </cell>
          <cell r="D1624">
            <v>21</v>
          </cell>
          <cell r="E1624">
            <v>0.25</v>
          </cell>
          <cell r="F1624">
            <v>398.75</v>
          </cell>
        </row>
        <row r="1625">
          <cell r="A1625">
            <v>10866</v>
          </cell>
          <cell r="B1625">
            <v>24</v>
          </cell>
          <cell r="C1625">
            <v>4.5</v>
          </cell>
          <cell r="D1625">
            <v>6</v>
          </cell>
          <cell r="E1625">
            <v>0.25</v>
          </cell>
          <cell r="F1625">
            <v>26.75</v>
          </cell>
        </row>
        <row r="1626">
          <cell r="A1626">
            <v>10866</v>
          </cell>
          <cell r="B1626">
            <v>30</v>
          </cell>
          <cell r="C1626">
            <v>25.89</v>
          </cell>
          <cell r="D1626">
            <v>40</v>
          </cell>
          <cell r="E1626">
            <v>0.25</v>
          </cell>
          <cell r="F1626">
            <v>1035.3499999999999</v>
          </cell>
        </row>
        <row r="1627">
          <cell r="A1627">
            <v>10867</v>
          </cell>
          <cell r="B1627">
            <v>53</v>
          </cell>
          <cell r="C1627">
            <v>32.799999999999997</v>
          </cell>
          <cell r="D1627">
            <v>3</v>
          </cell>
          <cell r="E1627">
            <v>0</v>
          </cell>
          <cell r="F1627">
            <v>98.399999999999991</v>
          </cell>
        </row>
        <row r="1628">
          <cell r="A1628">
            <v>10868</v>
          </cell>
          <cell r="B1628">
            <v>26</v>
          </cell>
          <cell r="C1628">
            <v>31.23</v>
          </cell>
          <cell r="D1628">
            <v>20</v>
          </cell>
          <cell r="E1628">
            <v>0</v>
          </cell>
          <cell r="F1628">
            <v>624.6</v>
          </cell>
        </row>
        <row r="1629">
          <cell r="A1629">
            <v>10868</v>
          </cell>
          <cell r="B1629">
            <v>35</v>
          </cell>
          <cell r="C1629">
            <v>18</v>
          </cell>
          <cell r="D1629">
            <v>30</v>
          </cell>
          <cell r="E1629">
            <v>0</v>
          </cell>
          <cell r="F1629">
            <v>540</v>
          </cell>
        </row>
        <row r="1630">
          <cell r="A1630">
            <v>10868</v>
          </cell>
          <cell r="B1630">
            <v>49</v>
          </cell>
          <cell r="C1630">
            <v>20</v>
          </cell>
          <cell r="D1630">
            <v>42</v>
          </cell>
          <cell r="E1630">
            <v>0.10000000149011612</v>
          </cell>
          <cell r="F1630">
            <v>839.89999999850988</v>
          </cell>
        </row>
        <row r="1631">
          <cell r="A1631">
            <v>10869</v>
          </cell>
          <cell r="B1631">
            <v>1</v>
          </cell>
          <cell r="C1631">
            <v>18</v>
          </cell>
          <cell r="D1631">
            <v>40</v>
          </cell>
          <cell r="E1631">
            <v>0</v>
          </cell>
          <cell r="F1631">
            <v>720</v>
          </cell>
        </row>
        <row r="1632">
          <cell r="A1632">
            <v>10869</v>
          </cell>
          <cell r="B1632">
            <v>11</v>
          </cell>
          <cell r="C1632">
            <v>21</v>
          </cell>
          <cell r="D1632">
            <v>10</v>
          </cell>
          <cell r="E1632">
            <v>0</v>
          </cell>
          <cell r="F1632">
            <v>210</v>
          </cell>
        </row>
        <row r="1633">
          <cell r="A1633">
            <v>10869</v>
          </cell>
          <cell r="B1633">
            <v>23</v>
          </cell>
          <cell r="C1633">
            <v>9</v>
          </cell>
          <cell r="D1633">
            <v>50</v>
          </cell>
          <cell r="E1633">
            <v>0</v>
          </cell>
          <cell r="F1633">
            <v>450</v>
          </cell>
        </row>
        <row r="1634">
          <cell r="A1634">
            <v>10869</v>
          </cell>
          <cell r="B1634">
            <v>68</v>
          </cell>
          <cell r="C1634">
            <v>12.5</v>
          </cell>
          <cell r="D1634">
            <v>20</v>
          </cell>
          <cell r="E1634">
            <v>0</v>
          </cell>
          <cell r="F1634">
            <v>250</v>
          </cell>
        </row>
        <row r="1635">
          <cell r="A1635">
            <v>10870</v>
          </cell>
          <cell r="B1635">
            <v>35</v>
          </cell>
          <cell r="C1635">
            <v>18</v>
          </cell>
          <cell r="D1635">
            <v>3</v>
          </cell>
          <cell r="E1635">
            <v>0</v>
          </cell>
          <cell r="F1635">
            <v>54</v>
          </cell>
        </row>
        <row r="1636">
          <cell r="A1636">
            <v>10870</v>
          </cell>
          <cell r="B1636">
            <v>51</v>
          </cell>
          <cell r="C1636">
            <v>53</v>
          </cell>
          <cell r="D1636">
            <v>2</v>
          </cell>
          <cell r="E1636">
            <v>0</v>
          </cell>
          <cell r="F1636">
            <v>106</v>
          </cell>
        </row>
        <row r="1637">
          <cell r="A1637">
            <v>10871</v>
          </cell>
          <cell r="B1637">
            <v>6</v>
          </cell>
          <cell r="C1637">
            <v>25</v>
          </cell>
          <cell r="D1637">
            <v>50</v>
          </cell>
          <cell r="E1637">
            <v>5.000000074505806E-2</v>
          </cell>
          <cell r="F1637">
            <v>1249.9499999992549</v>
          </cell>
        </row>
        <row r="1638">
          <cell r="A1638">
            <v>10871</v>
          </cell>
          <cell r="B1638">
            <v>16</v>
          </cell>
          <cell r="C1638">
            <v>17.45</v>
          </cell>
          <cell r="D1638">
            <v>12</v>
          </cell>
          <cell r="E1638">
            <v>5.000000074505806E-2</v>
          </cell>
          <cell r="F1638">
            <v>209.34999999925492</v>
          </cell>
        </row>
        <row r="1639">
          <cell r="A1639">
            <v>10871</v>
          </cell>
          <cell r="B1639">
            <v>17</v>
          </cell>
          <cell r="C1639">
            <v>39</v>
          </cell>
          <cell r="D1639">
            <v>16</v>
          </cell>
          <cell r="E1639">
            <v>5.000000074505806E-2</v>
          </cell>
          <cell r="F1639">
            <v>623.94999999925494</v>
          </cell>
        </row>
        <row r="1640">
          <cell r="A1640">
            <v>10872</v>
          </cell>
          <cell r="B1640">
            <v>55</v>
          </cell>
          <cell r="C1640">
            <v>24</v>
          </cell>
          <cell r="D1640">
            <v>10</v>
          </cell>
          <cell r="E1640">
            <v>5.000000074505806E-2</v>
          </cell>
          <cell r="F1640">
            <v>239.94999999925494</v>
          </cell>
        </row>
        <row r="1641">
          <cell r="A1641">
            <v>10872</v>
          </cell>
          <cell r="B1641">
            <v>62</v>
          </cell>
          <cell r="C1641">
            <v>49.3</v>
          </cell>
          <cell r="D1641">
            <v>20</v>
          </cell>
          <cell r="E1641">
            <v>5.000000074505806E-2</v>
          </cell>
          <cell r="F1641">
            <v>985.94999999925494</v>
          </cell>
        </row>
        <row r="1642">
          <cell r="A1642">
            <v>10872</v>
          </cell>
          <cell r="B1642">
            <v>64</v>
          </cell>
          <cell r="C1642">
            <v>33.25</v>
          </cell>
          <cell r="D1642">
            <v>15</v>
          </cell>
          <cell r="E1642">
            <v>5.000000074505806E-2</v>
          </cell>
          <cell r="F1642">
            <v>498.69999999925494</v>
          </cell>
        </row>
        <row r="1643">
          <cell r="A1643">
            <v>10872</v>
          </cell>
          <cell r="B1643">
            <v>65</v>
          </cell>
          <cell r="C1643">
            <v>21.05</v>
          </cell>
          <cell r="D1643">
            <v>21</v>
          </cell>
          <cell r="E1643">
            <v>5.000000074505806E-2</v>
          </cell>
          <cell r="F1643">
            <v>441.99999999925495</v>
          </cell>
        </row>
        <row r="1644">
          <cell r="A1644">
            <v>10873</v>
          </cell>
          <cell r="B1644">
            <v>21</v>
          </cell>
          <cell r="C1644">
            <v>10</v>
          </cell>
          <cell r="D1644">
            <v>20</v>
          </cell>
          <cell r="E1644">
            <v>0</v>
          </cell>
          <cell r="F1644">
            <v>200</v>
          </cell>
        </row>
        <row r="1645">
          <cell r="A1645">
            <v>10873</v>
          </cell>
          <cell r="B1645">
            <v>28</v>
          </cell>
          <cell r="C1645">
            <v>45.6</v>
          </cell>
          <cell r="D1645">
            <v>3</v>
          </cell>
          <cell r="E1645">
            <v>0</v>
          </cell>
          <cell r="F1645">
            <v>136.80000000000001</v>
          </cell>
        </row>
        <row r="1646">
          <cell r="A1646">
            <v>10874</v>
          </cell>
          <cell r="B1646">
            <v>10</v>
          </cell>
          <cell r="C1646">
            <v>31</v>
          </cell>
          <cell r="D1646">
            <v>10</v>
          </cell>
          <cell r="E1646">
            <v>0</v>
          </cell>
          <cell r="F1646">
            <v>310</v>
          </cell>
        </row>
        <row r="1647">
          <cell r="A1647">
            <v>10875</v>
          </cell>
          <cell r="B1647">
            <v>19</v>
          </cell>
          <cell r="C1647">
            <v>9.1999999999999993</v>
          </cell>
          <cell r="D1647">
            <v>25</v>
          </cell>
          <cell r="E1647">
            <v>0</v>
          </cell>
          <cell r="F1647">
            <v>229.99999999999997</v>
          </cell>
        </row>
        <row r="1648">
          <cell r="A1648">
            <v>10875</v>
          </cell>
          <cell r="B1648">
            <v>47</v>
          </cell>
          <cell r="C1648">
            <v>9.5</v>
          </cell>
          <cell r="D1648">
            <v>21</v>
          </cell>
          <cell r="E1648">
            <v>0.10000000149011612</v>
          </cell>
          <cell r="F1648">
            <v>199.39999999850988</v>
          </cell>
        </row>
        <row r="1649">
          <cell r="A1649">
            <v>10875</v>
          </cell>
          <cell r="B1649">
            <v>49</v>
          </cell>
          <cell r="C1649">
            <v>20</v>
          </cell>
          <cell r="D1649">
            <v>15</v>
          </cell>
          <cell r="E1649">
            <v>0</v>
          </cell>
          <cell r="F1649">
            <v>300</v>
          </cell>
        </row>
        <row r="1650">
          <cell r="A1650">
            <v>10876</v>
          </cell>
          <cell r="B1650">
            <v>46</v>
          </cell>
          <cell r="C1650">
            <v>12</v>
          </cell>
          <cell r="D1650">
            <v>21</v>
          </cell>
          <cell r="E1650">
            <v>0</v>
          </cell>
          <cell r="F1650">
            <v>252</v>
          </cell>
        </row>
        <row r="1651">
          <cell r="A1651">
            <v>10876</v>
          </cell>
          <cell r="B1651">
            <v>64</v>
          </cell>
          <cell r="C1651">
            <v>33.25</v>
          </cell>
          <cell r="D1651">
            <v>20</v>
          </cell>
          <cell r="E1651">
            <v>0</v>
          </cell>
          <cell r="F1651">
            <v>665</v>
          </cell>
        </row>
        <row r="1652">
          <cell r="A1652">
            <v>10877</v>
          </cell>
          <cell r="B1652">
            <v>16</v>
          </cell>
          <cell r="C1652">
            <v>17.45</v>
          </cell>
          <cell r="D1652">
            <v>30</v>
          </cell>
          <cell r="E1652">
            <v>0.25</v>
          </cell>
          <cell r="F1652">
            <v>523.25</v>
          </cell>
        </row>
        <row r="1653">
          <cell r="A1653">
            <v>10877</v>
          </cell>
          <cell r="B1653">
            <v>18</v>
          </cell>
          <cell r="C1653">
            <v>62.5</v>
          </cell>
          <cell r="D1653">
            <v>25</v>
          </cell>
          <cell r="E1653">
            <v>0</v>
          </cell>
          <cell r="F1653">
            <v>1562.5</v>
          </cell>
        </row>
        <row r="1654">
          <cell r="A1654">
            <v>10878</v>
          </cell>
          <cell r="B1654">
            <v>20</v>
          </cell>
          <cell r="C1654">
            <v>81</v>
          </cell>
          <cell r="D1654">
            <v>20</v>
          </cell>
          <cell r="E1654">
            <v>5.000000074505806E-2</v>
          </cell>
          <cell r="F1654">
            <v>1619.9499999992549</v>
          </cell>
        </row>
        <row r="1655">
          <cell r="A1655">
            <v>10879</v>
          </cell>
          <cell r="B1655">
            <v>40</v>
          </cell>
          <cell r="C1655">
            <v>18.399999999999999</v>
          </cell>
          <cell r="D1655">
            <v>12</v>
          </cell>
          <cell r="E1655">
            <v>0</v>
          </cell>
          <cell r="F1655">
            <v>220.79999999999998</v>
          </cell>
        </row>
        <row r="1656">
          <cell r="A1656">
            <v>10879</v>
          </cell>
          <cell r="B1656">
            <v>65</v>
          </cell>
          <cell r="C1656">
            <v>21.05</v>
          </cell>
          <cell r="D1656">
            <v>10</v>
          </cell>
          <cell r="E1656">
            <v>0</v>
          </cell>
          <cell r="F1656">
            <v>210.5</v>
          </cell>
        </row>
        <row r="1657">
          <cell r="A1657">
            <v>10879</v>
          </cell>
          <cell r="B1657">
            <v>76</v>
          </cell>
          <cell r="C1657">
            <v>18</v>
          </cell>
          <cell r="D1657">
            <v>10</v>
          </cell>
          <cell r="E1657">
            <v>0</v>
          </cell>
          <cell r="F1657">
            <v>180</v>
          </cell>
        </row>
        <row r="1658">
          <cell r="A1658">
            <v>10880</v>
          </cell>
          <cell r="B1658">
            <v>23</v>
          </cell>
          <cell r="C1658">
            <v>9</v>
          </cell>
          <cell r="D1658">
            <v>30</v>
          </cell>
          <cell r="E1658">
            <v>0.20000000298023224</v>
          </cell>
          <cell r="F1658">
            <v>269.79999999701977</v>
          </cell>
        </row>
        <row r="1659">
          <cell r="A1659">
            <v>10880</v>
          </cell>
          <cell r="B1659">
            <v>61</v>
          </cell>
          <cell r="C1659">
            <v>28.5</v>
          </cell>
          <cell r="D1659">
            <v>30</v>
          </cell>
          <cell r="E1659">
            <v>0.20000000298023224</v>
          </cell>
          <cell r="F1659">
            <v>854.79999999701977</v>
          </cell>
        </row>
        <row r="1660">
          <cell r="A1660">
            <v>10880</v>
          </cell>
          <cell r="B1660">
            <v>70</v>
          </cell>
          <cell r="C1660">
            <v>15</v>
          </cell>
          <cell r="D1660">
            <v>50</v>
          </cell>
          <cell r="E1660">
            <v>0.20000000298023224</v>
          </cell>
          <cell r="F1660">
            <v>749.79999999701977</v>
          </cell>
        </row>
        <row r="1661">
          <cell r="A1661">
            <v>10881</v>
          </cell>
          <cell r="B1661">
            <v>73</v>
          </cell>
          <cell r="C1661">
            <v>15</v>
          </cell>
          <cell r="D1661">
            <v>10</v>
          </cell>
          <cell r="E1661">
            <v>0</v>
          </cell>
          <cell r="F1661">
            <v>150</v>
          </cell>
        </row>
        <row r="1662">
          <cell r="A1662">
            <v>10882</v>
          </cell>
          <cell r="B1662">
            <v>42</v>
          </cell>
          <cell r="C1662">
            <v>14</v>
          </cell>
          <cell r="D1662">
            <v>25</v>
          </cell>
          <cell r="E1662">
            <v>0</v>
          </cell>
          <cell r="F1662">
            <v>350</v>
          </cell>
        </row>
        <row r="1663">
          <cell r="A1663">
            <v>10882</v>
          </cell>
          <cell r="B1663">
            <v>49</v>
          </cell>
          <cell r="C1663">
            <v>20</v>
          </cell>
          <cell r="D1663">
            <v>20</v>
          </cell>
          <cell r="E1663">
            <v>0.15000000596046448</v>
          </cell>
          <cell r="F1663">
            <v>399.84999999403954</v>
          </cell>
        </row>
        <row r="1664">
          <cell r="A1664">
            <v>10882</v>
          </cell>
          <cell r="B1664">
            <v>54</v>
          </cell>
          <cell r="C1664">
            <v>7.45</v>
          </cell>
          <cell r="D1664">
            <v>32</v>
          </cell>
          <cell r="E1664">
            <v>0.15000000596046448</v>
          </cell>
          <cell r="F1664">
            <v>238.24999999403954</v>
          </cell>
        </row>
        <row r="1665">
          <cell r="A1665">
            <v>10883</v>
          </cell>
          <cell r="B1665">
            <v>24</v>
          </cell>
          <cell r="C1665">
            <v>4.5</v>
          </cell>
          <cell r="D1665">
            <v>8</v>
          </cell>
          <cell r="E1665">
            <v>0</v>
          </cell>
          <cell r="F1665">
            <v>36</v>
          </cell>
        </row>
        <row r="1666">
          <cell r="A1666">
            <v>10884</v>
          </cell>
          <cell r="B1666">
            <v>21</v>
          </cell>
          <cell r="C1666">
            <v>10</v>
          </cell>
          <cell r="D1666">
            <v>40</v>
          </cell>
          <cell r="E1666">
            <v>5.000000074505806E-2</v>
          </cell>
          <cell r="F1666">
            <v>399.94999999925494</v>
          </cell>
        </row>
        <row r="1667">
          <cell r="A1667">
            <v>10884</v>
          </cell>
          <cell r="B1667">
            <v>56</v>
          </cell>
          <cell r="C1667">
            <v>38</v>
          </cell>
          <cell r="D1667">
            <v>21</v>
          </cell>
          <cell r="E1667">
            <v>5.000000074505806E-2</v>
          </cell>
          <cell r="F1667">
            <v>797.94999999925494</v>
          </cell>
        </row>
        <row r="1668">
          <cell r="A1668">
            <v>10884</v>
          </cell>
          <cell r="B1668">
            <v>65</v>
          </cell>
          <cell r="C1668">
            <v>21.05</v>
          </cell>
          <cell r="D1668">
            <v>12</v>
          </cell>
          <cell r="E1668">
            <v>5.000000074505806E-2</v>
          </cell>
          <cell r="F1668">
            <v>252.54999999925496</v>
          </cell>
        </row>
        <row r="1669">
          <cell r="A1669">
            <v>10885</v>
          </cell>
          <cell r="B1669">
            <v>2</v>
          </cell>
          <cell r="C1669">
            <v>19</v>
          </cell>
          <cell r="D1669">
            <v>20</v>
          </cell>
          <cell r="E1669">
            <v>0</v>
          </cell>
          <cell r="F1669">
            <v>380</v>
          </cell>
        </row>
        <row r="1670">
          <cell r="A1670">
            <v>10885</v>
          </cell>
          <cell r="B1670">
            <v>24</v>
          </cell>
          <cell r="C1670">
            <v>4.5</v>
          </cell>
          <cell r="D1670">
            <v>12</v>
          </cell>
          <cell r="E1670">
            <v>0</v>
          </cell>
          <cell r="F1670">
            <v>54</v>
          </cell>
        </row>
        <row r="1671">
          <cell r="A1671">
            <v>10885</v>
          </cell>
          <cell r="B1671">
            <v>70</v>
          </cell>
          <cell r="C1671">
            <v>15</v>
          </cell>
          <cell r="D1671">
            <v>30</v>
          </cell>
          <cell r="E1671">
            <v>0</v>
          </cell>
          <cell r="F1671">
            <v>450</v>
          </cell>
        </row>
        <row r="1672">
          <cell r="A1672">
            <v>10885</v>
          </cell>
          <cell r="B1672">
            <v>77</v>
          </cell>
          <cell r="C1672">
            <v>13</v>
          </cell>
          <cell r="D1672">
            <v>25</v>
          </cell>
          <cell r="E1672">
            <v>0</v>
          </cell>
          <cell r="F1672">
            <v>325</v>
          </cell>
        </row>
        <row r="1673">
          <cell r="A1673">
            <v>10886</v>
          </cell>
          <cell r="B1673">
            <v>10</v>
          </cell>
          <cell r="C1673">
            <v>31</v>
          </cell>
          <cell r="D1673">
            <v>70</v>
          </cell>
          <cell r="E1673">
            <v>0</v>
          </cell>
          <cell r="F1673">
            <v>2170</v>
          </cell>
        </row>
        <row r="1674">
          <cell r="A1674">
            <v>10886</v>
          </cell>
          <cell r="B1674">
            <v>31</v>
          </cell>
          <cell r="C1674">
            <v>12.5</v>
          </cell>
          <cell r="D1674">
            <v>35</v>
          </cell>
          <cell r="E1674">
            <v>0</v>
          </cell>
          <cell r="F1674">
            <v>437.5</v>
          </cell>
        </row>
        <row r="1675">
          <cell r="A1675">
            <v>10886</v>
          </cell>
          <cell r="B1675">
            <v>77</v>
          </cell>
          <cell r="C1675">
            <v>13</v>
          </cell>
          <cell r="D1675">
            <v>40</v>
          </cell>
          <cell r="E1675">
            <v>0</v>
          </cell>
          <cell r="F1675">
            <v>520</v>
          </cell>
        </row>
        <row r="1676">
          <cell r="A1676">
            <v>10887</v>
          </cell>
          <cell r="B1676">
            <v>25</v>
          </cell>
          <cell r="C1676">
            <v>14</v>
          </cell>
          <cell r="D1676">
            <v>5</v>
          </cell>
          <cell r="E1676">
            <v>0</v>
          </cell>
          <cell r="F1676">
            <v>70</v>
          </cell>
        </row>
        <row r="1677">
          <cell r="A1677">
            <v>10888</v>
          </cell>
          <cell r="B1677">
            <v>2</v>
          </cell>
          <cell r="C1677">
            <v>19</v>
          </cell>
          <cell r="D1677">
            <v>20</v>
          </cell>
          <cell r="E1677">
            <v>0</v>
          </cell>
          <cell r="F1677">
            <v>380</v>
          </cell>
        </row>
        <row r="1678">
          <cell r="A1678">
            <v>10888</v>
          </cell>
          <cell r="B1678">
            <v>68</v>
          </cell>
          <cell r="C1678">
            <v>12.5</v>
          </cell>
          <cell r="D1678">
            <v>18</v>
          </cell>
          <cell r="E1678">
            <v>0</v>
          </cell>
          <cell r="F1678">
            <v>225</v>
          </cell>
        </row>
        <row r="1679">
          <cell r="A1679">
            <v>10889</v>
          </cell>
          <cell r="B1679">
            <v>11</v>
          </cell>
          <cell r="C1679">
            <v>21</v>
          </cell>
          <cell r="D1679">
            <v>40</v>
          </cell>
          <cell r="E1679">
            <v>0</v>
          </cell>
          <cell r="F1679">
            <v>840</v>
          </cell>
        </row>
        <row r="1680">
          <cell r="A1680">
            <v>10889</v>
          </cell>
          <cell r="B1680">
            <v>38</v>
          </cell>
          <cell r="C1680">
            <v>263.5</v>
          </cell>
          <cell r="D1680">
            <v>40</v>
          </cell>
          <cell r="E1680">
            <v>0</v>
          </cell>
          <cell r="F1680">
            <v>10540</v>
          </cell>
        </row>
        <row r="1681">
          <cell r="A1681">
            <v>10890</v>
          </cell>
          <cell r="B1681">
            <v>17</v>
          </cell>
          <cell r="C1681">
            <v>39</v>
          </cell>
          <cell r="D1681">
            <v>15</v>
          </cell>
          <cell r="E1681">
            <v>0</v>
          </cell>
          <cell r="F1681">
            <v>585</v>
          </cell>
        </row>
        <row r="1682">
          <cell r="A1682">
            <v>10890</v>
          </cell>
          <cell r="B1682">
            <v>34</v>
          </cell>
          <cell r="C1682">
            <v>14</v>
          </cell>
          <cell r="D1682">
            <v>10</v>
          </cell>
          <cell r="E1682">
            <v>0</v>
          </cell>
          <cell r="F1682">
            <v>140</v>
          </cell>
        </row>
        <row r="1683">
          <cell r="A1683">
            <v>10890</v>
          </cell>
          <cell r="B1683">
            <v>41</v>
          </cell>
          <cell r="C1683">
            <v>9.65</v>
          </cell>
          <cell r="D1683">
            <v>14</v>
          </cell>
          <cell r="E1683">
            <v>0</v>
          </cell>
          <cell r="F1683">
            <v>135.1</v>
          </cell>
        </row>
        <row r="1684">
          <cell r="A1684">
            <v>10891</v>
          </cell>
          <cell r="B1684">
            <v>30</v>
          </cell>
          <cell r="C1684">
            <v>25.89</v>
          </cell>
          <cell r="D1684">
            <v>15</v>
          </cell>
          <cell r="E1684">
            <v>5.000000074505806E-2</v>
          </cell>
          <cell r="F1684">
            <v>388.29999999925496</v>
          </cell>
        </row>
        <row r="1685">
          <cell r="A1685">
            <v>10892</v>
          </cell>
          <cell r="B1685">
            <v>59</v>
          </cell>
          <cell r="C1685">
            <v>55</v>
          </cell>
          <cell r="D1685">
            <v>40</v>
          </cell>
          <cell r="E1685">
            <v>5.000000074505806E-2</v>
          </cell>
          <cell r="F1685">
            <v>2199.9499999992549</v>
          </cell>
        </row>
        <row r="1686">
          <cell r="A1686">
            <v>10893</v>
          </cell>
          <cell r="B1686">
            <v>8</v>
          </cell>
          <cell r="C1686">
            <v>40</v>
          </cell>
          <cell r="D1686">
            <v>30</v>
          </cell>
          <cell r="E1686">
            <v>0</v>
          </cell>
          <cell r="F1686">
            <v>1200</v>
          </cell>
        </row>
        <row r="1687">
          <cell r="A1687">
            <v>10893</v>
          </cell>
          <cell r="B1687">
            <v>24</v>
          </cell>
          <cell r="C1687">
            <v>4.5</v>
          </cell>
          <cell r="D1687">
            <v>10</v>
          </cell>
          <cell r="E1687">
            <v>0</v>
          </cell>
          <cell r="F1687">
            <v>45</v>
          </cell>
        </row>
        <row r="1688">
          <cell r="A1688">
            <v>10893</v>
          </cell>
          <cell r="B1688">
            <v>29</v>
          </cell>
          <cell r="C1688">
            <v>123.79</v>
          </cell>
          <cell r="D1688">
            <v>24</v>
          </cell>
          <cell r="E1688">
            <v>0</v>
          </cell>
          <cell r="F1688">
            <v>2970.96</v>
          </cell>
        </row>
        <row r="1689">
          <cell r="A1689">
            <v>10893</v>
          </cell>
          <cell r="B1689">
            <v>30</v>
          </cell>
          <cell r="C1689">
            <v>25.89</v>
          </cell>
          <cell r="D1689">
            <v>35</v>
          </cell>
          <cell r="E1689">
            <v>0</v>
          </cell>
          <cell r="F1689">
            <v>906.15</v>
          </cell>
        </row>
        <row r="1690">
          <cell r="A1690">
            <v>10893</v>
          </cell>
          <cell r="B1690">
            <v>36</v>
          </cell>
          <cell r="C1690">
            <v>19</v>
          </cell>
          <cell r="D1690">
            <v>20</v>
          </cell>
          <cell r="E1690">
            <v>0</v>
          </cell>
          <cell r="F1690">
            <v>380</v>
          </cell>
        </row>
        <row r="1691">
          <cell r="A1691">
            <v>10894</v>
          </cell>
          <cell r="B1691">
            <v>13</v>
          </cell>
          <cell r="C1691">
            <v>6</v>
          </cell>
          <cell r="D1691">
            <v>28</v>
          </cell>
          <cell r="E1691">
            <v>5.000000074505806E-2</v>
          </cell>
          <cell r="F1691">
            <v>167.94999999925494</v>
          </cell>
        </row>
        <row r="1692">
          <cell r="A1692">
            <v>10894</v>
          </cell>
          <cell r="B1692">
            <v>69</v>
          </cell>
          <cell r="C1692">
            <v>36</v>
          </cell>
          <cell r="D1692">
            <v>50</v>
          </cell>
          <cell r="E1692">
            <v>5.000000074505806E-2</v>
          </cell>
          <cell r="F1692">
            <v>1799.9499999992549</v>
          </cell>
        </row>
        <row r="1693">
          <cell r="A1693">
            <v>10894</v>
          </cell>
          <cell r="B1693">
            <v>75</v>
          </cell>
          <cell r="C1693">
            <v>7.75</v>
          </cell>
          <cell r="D1693">
            <v>120</v>
          </cell>
          <cell r="E1693">
            <v>5.000000074505806E-2</v>
          </cell>
          <cell r="F1693">
            <v>929.94999999925494</v>
          </cell>
        </row>
        <row r="1694">
          <cell r="A1694">
            <v>10895</v>
          </cell>
          <cell r="B1694">
            <v>24</v>
          </cell>
          <cell r="C1694">
            <v>4.5</v>
          </cell>
          <cell r="D1694">
            <v>110</v>
          </cell>
          <cell r="E1694">
            <v>0</v>
          </cell>
          <cell r="F1694">
            <v>495</v>
          </cell>
        </row>
        <row r="1695">
          <cell r="A1695">
            <v>10895</v>
          </cell>
          <cell r="B1695">
            <v>39</v>
          </cell>
          <cell r="C1695">
            <v>18</v>
          </cell>
          <cell r="D1695">
            <v>45</v>
          </cell>
          <cell r="E1695">
            <v>0</v>
          </cell>
          <cell r="F1695">
            <v>810</v>
          </cell>
        </row>
        <row r="1696">
          <cell r="A1696">
            <v>10895</v>
          </cell>
          <cell r="B1696">
            <v>40</v>
          </cell>
          <cell r="C1696">
            <v>18.399999999999999</v>
          </cell>
          <cell r="D1696">
            <v>91</v>
          </cell>
          <cell r="E1696">
            <v>0</v>
          </cell>
          <cell r="F1696">
            <v>1674.3999999999999</v>
          </cell>
        </row>
        <row r="1697">
          <cell r="A1697">
            <v>10895</v>
          </cell>
          <cell r="B1697">
            <v>60</v>
          </cell>
          <cell r="C1697">
            <v>34</v>
          </cell>
          <cell r="D1697">
            <v>100</v>
          </cell>
          <cell r="E1697">
            <v>0</v>
          </cell>
          <cell r="F1697">
            <v>3400</v>
          </cell>
        </row>
        <row r="1698">
          <cell r="A1698">
            <v>10896</v>
          </cell>
          <cell r="B1698">
            <v>45</v>
          </cell>
          <cell r="C1698">
            <v>9.5</v>
          </cell>
          <cell r="D1698">
            <v>15</v>
          </cell>
          <cell r="E1698">
            <v>0</v>
          </cell>
          <cell r="F1698">
            <v>142.5</v>
          </cell>
        </row>
        <row r="1699">
          <cell r="A1699">
            <v>10896</v>
          </cell>
          <cell r="B1699">
            <v>56</v>
          </cell>
          <cell r="C1699">
            <v>38</v>
          </cell>
          <cell r="D1699">
            <v>16</v>
          </cell>
          <cell r="E1699">
            <v>0</v>
          </cell>
          <cell r="F1699">
            <v>608</v>
          </cell>
        </row>
        <row r="1700">
          <cell r="A1700">
            <v>10897</v>
          </cell>
          <cell r="B1700">
            <v>29</v>
          </cell>
          <cell r="C1700">
            <v>123.79</v>
          </cell>
          <cell r="D1700">
            <v>80</v>
          </cell>
          <cell r="E1700">
            <v>0</v>
          </cell>
          <cell r="F1700">
            <v>9903.2000000000007</v>
          </cell>
        </row>
        <row r="1701">
          <cell r="A1701">
            <v>10897</v>
          </cell>
          <cell r="B1701">
            <v>30</v>
          </cell>
          <cell r="C1701">
            <v>25.89</v>
          </cell>
          <cell r="D1701">
            <v>36</v>
          </cell>
          <cell r="E1701">
            <v>0</v>
          </cell>
          <cell r="F1701">
            <v>932.04</v>
          </cell>
        </row>
        <row r="1702">
          <cell r="A1702">
            <v>10898</v>
          </cell>
          <cell r="B1702">
            <v>13</v>
          </cell>
          <cell r="C1702">
            <v>6</v>
          </cell>
          <cell r="D1702">
            <v>5</v>
          </cell>
          <cell r="E1702">
            <v>0</v>
          </cell>
          <cell r="F1702">
            <v>30</v>
          </cell>
        </row>
        <row r="1703">
          <cell r="A1703">
            <v>10899</v>
          </cell>
          <cell r="B1703">
            <v>39</v>
          </cell>
          <cell r="C1703">
            <v>18</v>
          </cell>
          <cell r="D1703">
            <v>8</v>
          </cell>
          <cell r="E1703">
            <v>0.15000000596046448</v>
          </cell>
          <cell r="F1703">
            <v>143.84999999403954</v>
          </cell>
        </row>
        <row r="1704">
          <cell r="A1704">
            <v>10900</v>
          </cell>
          <cell r="B1704">
            <v>70</v>
          </cell>
          <cell r="C1704">
            <v>15</v>
          </cell>
          <cell r="D1704">
            <v>3</v>
          </cell>
          <cell r="E1704">
            <v>0.25</v>
          </cell>
          <cell r="F1704">
            <v>44.75</v>
          </cell>
        </row>
        <row r="1705">
          <cell r="A1705">
            <v>10901</v>
          </cell>
          <cell r="B1705">
            <v>41</v>
          </cell>
          <cell r="C1705">
            <v>9.65</v>
          </cell>
          <cell r="D1705">
            <v>30</v>
          </cell>
          <cell r="E1705">
            <v>0</v>
          </cell>
          <cell r="F1705">
            <v>289.5</v>
          </cell>
        </row>
        <row r="1706">
          <cell r="A1706">
            <v>10901</v>
          </cell>
          <cell r="B1706">
            <v>71</v>
          </cell>
          <cell r="C1706">
            <v>21.5</v>
          </cell>
          <cell r="D1706">
            <v>30</v>
          </cell>
          <cell r="E1706">
            <v>0</v>
          </cell>
          <cell r="F1706">
            <v>645</v>
          </cell>
        </row>
        <row r="1707">
          <cell r="A1707">
            <v>10902</v>
          </cell>
          <cell r="B1707">
            <v>55</v>
          </cell>
          <cell r="C1707">
            <v>24</v>
          </cell>
          <cell r="D1707">
            <v>30</v>
          </cell>
          <cell r="E1707">
            <v>0.15000000596046448</v>
          </cell>
          <cell r="F1707">
            <v>719.84999999403954</v>
          </cell>
        </row>
        <row r="1708">
          <cell r="A1708">
            <v>10902</v>
          </cell>
          <cell r="B1708">
            <v>62</v>
          </cell>
          <cell r="C1708">
            <v>49.3</v>
          </cell>
          <cell r="D1708">
            <v>6</v>
          </cell>
          <cell r="E1708">
            <v>0.15000000596046448</v>
          </cell>
          <cell r="F1708">
            <v>295.64999999403949</v>
          </cell>
        </row>
        <row r="1709">
          <cell r="A1709">
            <v>10903</v>
          </cell>
          <cell r="B1709">
            <v>13</v>
          </cell>
          <cell r="C1709">
            <v>6</v>
          </cell>
          <cell r="D1709">
            <v>40</v>
          </cell>
          <cell r="E1709">
            <v>0</v>
          </cell>
          <cell r="F1709">
            <v>240</v>
          </cell>
        </row>
        <row r="1710">
          <cell r="A1710">
            <v>10903</v>
          </cell>
          <cell r="B1710">
            <v>65</v>
          </cell>
          <cell r="C1710">
            <v>21.05</v>
          </cell>
          <cell r="D1710">
            <v>21</v>
          </cell>
          <cell r="E1710">
            <v>0</v>
          </cell>
          <cell r="F1710">
            <v>442.05</v>
          </cell>
        </row>
        <row r="1711">
          <cell r="A1711">
            <v>10903</v>
          </cell>
          <cell r="B1711">
            <v>68</v>
          </cell>
          <cell r="C1711">
            <v>12.5</v>
          </cell>
          <cell r="D1711">
            <v>20</v>
          </cell>
          <cell r="E1711">
            <v>0</v>
          </cell>
          <cell r="F1711">
            <v>250</v>
          </cell>
        </row>
        <row r="1712">
          <cell r="A1712">
            <v>10904</v>
          </cell>
          <cell r="B1712">
            <v>58</v>
          </cell>
          <cell r="C1712">
            <v>13.25</v>
          </cell>
          <cell r="D1712">
            <v>15</v>
          </cell>
          <cell r="E1712">
            <v>0</v>
          </cell>
          <cell r="F1712">
            <v>198.75</v>
          </cell>
        </row>
        <row r="1713">
          <cell r="A1713">
            <v>10904</v>
          </cell>
          <cell r="B1713">
            <v>62</v>
          </cell>
          <cell r="C1713">
            <v>49.3</v>
          </cell>
          <cell r="D1713">
            <v>35</v>
          </cell>
          <cell r="E1713">
            <v>0</v>
          </cell>
          <cell r="F1713">
            <v>1725.5</v>
          </cell>
        </row>
        <row r="1714">
          <cell r="A1714">
            <v>10905</v>
          </cell>
          <cell r="B1714">
            <v>1</v>
          </cell>
          <cell r="C1714">
            <v>18</v>
          </cell>
          <cell r="D1714">
            <v>20</v>
          </cell>
          <cell r="E1714">
            <v>5.000000074505806E-2</v>
          </cell>
          <cell r="F1714">
            <v>359.94999999925494</v>
          </cell>
        </row>
        <row r="1715">
          <cell r="A1715">
            <v>10906</v>
          </cell>
          <cell r="B1715">
            <v>61</v>
          </cell>
          <cell r="C1715">
            <v>28.5</v>
          </cell>
          <cell r="D1715">
            <v>15</v>
          </cell>
          <cell r="E1715">
            <v>0</v>
          </cell>
          <cell r="F1715">
            <v>427.5</v>
          </cell>
        </row>
        <row r="1716">
          <cell r="A1716">
            <v>10907</v>
          </cell>
          <cell r="B1716">
            <v>75</v>
          </cell>
          <cell r="C1716">
            <v>7.75</v>
          </cell>
          <cell r="D1716">
            <v>14</v>
          </cell>
          <cell r="E1716">
            <v>0</v>
          </cell>
          <cell r="F1716">
            <v>108.5</v>
          </cell>
        </row>
        <row r="1717">
          <cell r="A1717">
            <v>10908</v>
          </cell>
          <cell r="B1717">
            <v>7</v>
          </cell>
          <cell r="C1717">
            <v>30</v>
          </cell>
          <cell r="D1717">
            <v>20</v>
          </cell>
          <cell r="E1717">
            <v>5.000000074505806E-2</v>
          </cell>
          <cell r="F1717">
            <v>599.94999999925494</v>
          </cell>
        </row>
        <row r="1718">
          <cell r="A1718">
            <v>10908</v>
          </cell>
          <cell r="B1718">
            <v>52</v>
          </cell>
          <cell r="C1718">
            <v>7</v>
          </cell>
          <cell r="D1718">
            <v>14</v>
          </cell>
          <cell r="E1718">
            <v>5.000000074505806E-2</v>
          </cell>
          <cell r="F1718">
            <v>97.949999999254942</v>
          </cell>
        </row>
        <row r="1719">
          <cell r="A1719">
            <v>10909</v>
          </cell>
          <cell r="B1719">
            <v>7</v>
          </cell>
          <cell r="C1719">
            <v>30</v>
          </cell>
          <cell r="D1719">
            <v>12</v>
          </cell>
          <cell r="E1719">
            <v>0</v>
          </cell>
          <cell r="F1719">
            <v>360</v>
          </cell>
        </row>
        <row r="1720">
          <cell r="A1720">
            <v>10909</v>
          </cell>
          <cell r="B1720">
            <v>16</v>
          </cell>
          <cell r="C1720">
            <v>17.45</v>
          </cell>
          <cell r="D1720">
            <v>15</v>
          </cell>
          <cell r="E1720">
            <v>0</v>
          </cell>
          <cell r="F1720">
            <v>261.75</v>
          </cell>
        </row>
        <row r="1721">
          <cell r="A1721">
            <v>10909</v>
          </cell>
          <cell r="B1721">
            <v>41</v>
          </cell>
          <cell r="C1721">
            <v>9.65</v>
          </cell>
          <cell r="D1721">
            <v>5</v>
          </cell>
          <cell r="E1721">
            <v>0</v>
          </cell>
          <cell r="F1721">
            <v>48.25</v>
          </cell>
        </row>
        <row r="1722">
          <cell r="A1722">
            <v>10910</v>
          </cell>
          <cell r="B1722">
            <v>19</v>
          </cell>
          <cell r="C1722">
            <v>9.1999999999999993</v>
          </cell>
          <cell r="D1722">
            <v>12</v>
          </cell>
          <cell r="E1722">
            <v>0</v>
          </cell>
          <cell r="F1722">
            <v>110.39999999999999</v>
          </cell>
        </row>
        <row r="1723">
          <cell r="A1723">
            <v>10910</v>
          </cell>
          <cell r="B1723">
            <v>49</v>
          </cell>
          <cell r="C1723">
            <v>20</v>
          </cell>
          <cell r="D1723">
            <v>10</v>
          </cell>
          <cell r="E1723">
            <v>0</v>
          </cell>
          <cell r="F1723">
            <v>200</v>
          </cell>
        </row>
        <row r="1724">
          <cell r="A1724">
            <v>10910</v>
          </cell>
          <cell r="B1724">
            <v>61</v>
          </cell>
          <cell r="C1724">
            <v>28.5</v>
          </cell>
          <cell r="D1724">
            <v>5</v>
          </cell>
          <cell r="E1724">
            <v>0</v>
          </cell>
          <cell r="F1724">
            <v>142.5</v>
          </cell>
        </row>
        <row r="1725">
          <cell r="A1725">
            <v>10911</v>
          </cell>
          <cell r="B1725">
            <v>1</v>
          </cell>
          <cell r="C1725">
            <v>18</v>
          </cell>
          <cell r="D1725">
            <v>10</v>
          </cell>
          <cell r="E1725">
            <v>0</v>
          </cell>
          <cell r="F1725">
            <v>180</v>
          </cell>
        </row>
        <row r="1726">
          <cell r="A1726">
            <v>10911</v>
          </cell>
          <cell r="B1726">
            <v>17</v>
          </cell>
          <cell r="C1726">
            <v>39</v>
          </cell>
          <cell r="D1726">
            <v>12</v>
          </cell>
          <cell r="E1726">
            <v>0</v>
          </cell>
          <cell r="F1726">
            <v>468</v>
          </cell>
        </row>
        <row r="1727">
          <cell r="A1727">
            <v>10911</v>
          </cell>
          <cell r="B1727">
            <v>67</v>
          </cell>
          <cell r="C1727">
            <v>14</v>
          </cell>
          <cell r="D1727">
            <v>15</v>
          </cell>
          <cell r="E1727">
            <v>0</v>
          </cell>
          <cell r="F1727">
            <v>210</v>
          </cell>
        </row>
        <row r="1728">
          <cell r="A1728">
            <v>10912</v>
          </cell>
          <cell r="B1728">
            <v>11</v>
          </cell>
          <cell r="C1728">
            <v>21</v>
          </cell>
          <cell r="D1728">
            <v>40</v>
          </cell>
          <cell r="E1728">
            <v>0.25</v>
          </cell>
          <cell r="F1728">
            <v>839.75</v>
          </cell>
        </row>
        <row r="1729">
          <cell r="A1729">
            <v>10912</v>
          </cell>
          <cell r="B1729">
            <v>29</v>
          </cell>
          <cell r="C1729">
            <v>123.79</v>
          </cell>
          <cell r="D1729">
            <v>60</v>
          </cell>
          <cell r="E1729">
            <v>0.25</v>
          </cell>
          <cell r="F1729">
            <v>7427.1500000000005</v>
          </cell>
        </row>
        <row r="1730">
          <cell r="A1730">
            <v>10913</v>
          </cell>
          <cell r="B1730">
            <v>4</v>
          </cell>
          <cell r="C1730">
            <v>22</v>
          </cell>
          <cell r="D1730">
            <v>30</v>
          </cell>
          <cell r="E1730">
            <v>0.25</v>
          </cell>
          <cell r="F1730">
            <v>659.75</v>
          </cell>
        </row>
        <row r="1731">
          <cell r="A1731">
            <v>10913</v>
          </cell>
          <cell r="B1731">
            <v>33</v>
          </cell>
          <cell r="C1731">
            <v>2.5</v>
          </cell>
          <cell r="D1731">
            <v>40</v>
          </cell>
          <cell r="E1731">
            <v>0.25</v>
          </cell>
          <cell r="F1731">
            <v>99.75</v>
          </cell>
        </row>
        <row r="1732">
          <cell r="A1732">
            <v>10913</v>
          </cell>
          <cell r="B1732">
            <v>58</v>
          </cell>
          <cell r="C1732">
            <v>13.25</v>
          </cell>
          <cell r="D1732">
            <v>15</v>
          </cell>
          <cell r="E1732">
            <v>0</v>
          </cell>
          <cell r="F1732">
            <v>198.75</v>
          </cell>
        </row>
        <row r="1733">
          <cell r="A1733">
            <v>10914</v>
          </cell>
          <cell r="B1733">
            <v>71</v>
          </cell>
          <cell r="C1733">
            <v>21.5</v>
          </cell>
          <cell r="D1733">
            <v>25</v>
          </cell>
          <cell r="E1733">
            <v>0</v>
          </cell>
          <cell r="F1733">
            <v>537.5</v>
          </cell>
        </row>
        <row r="1734">
          <cell r="A1734">
            <v>10915</v>
          </cell>
          <cell r="B1734">
            <v>17</v>
          </cell>
          <cell r="C1734">
            <v>39</v>
          </cell>
          <cell r="D1734">
            <v>10</v>
          </cell>
          <cell r="E1734">
            <v>0</v>
          </cell>
          <cell r="F1734">
            <v>390</v>
          </cell>
        </row>
        <row r="1735">
          <cell r="A1735">
            <v>10915</v>
          </cell>
          <cell r="B1735">
            <v>33</v>
          </cell>
          <cell r="C1735">
            <v>2.5</v>
          </cell>
          <cell r="D1735">
            <v>30</v>
          </cell>
          <cell r="E1735">
            <v>0</v>
          </cell>
          <cell r="F1735">
            <v>75</v>
          </cell>
        </row>
        <row r="1736">
          <cell r="A1736">
            <v>10915</v>
          </cell>
          <cell r="B1736">
            <v>54</v>
          </cell>
          <cell r="C1736">
            <v>7.45</v>
          </cell>
          <cell r="D1736">
            <v>10</v>
          </cell>
          <cell r="E1736">
            <v>0</v>
          </cell>
          <cell r="F1736">
            <v>74.5</v>
          </cell>
        </row>
        <row r="1737">
          <cell r="A1737">
            <v>10916</v>
          </cell>
          <cell r="B1737">
            <v>16</v>
          </cell>
          <cell r="C1737">
            <v>17.45</v>
          </cell>
          <cell r="D1737">
            <v>6</v>
          </cell>
          <cell r="E1737">
            <v>0</v>
          </cell>
          <cell r="F1737">
            <v>104.69999999999999</v>
          </cell>
        </row>
        <row r="1738">
          <cell r="A1738">
            <v>10916</v>
          </cell>
          <cell r="B1738">
            <v>32</v>
          </cell>
          <cell r="C1738">
            <v>32</v>
          </cell>
          <cell r="D1738">
            <v>6</v>
          </cell>
          <cell r="E1738">
            <v>0</v>
          </cell>
          <cell r="F1738">
            <v>192</v>
          </cell>
        </row>
        <row r="1739">
          <cell r="A1739">
            <v>10916</v>
          </cell>
          <cell r="B1739">
            <v>57</v>
          </cell>
          <cell r="C1739">
            <v>19.5</v>
          </cell>
          <cell r="D1739">
            <v>20</v>
          </cell>
          <cell r="E1739">
            <v>0</v>
          </cell>
          <cell r="F1739">
            <v>390</v>
          </cell>
        </row>
        <row r="1740">
          <cell r="A1740">
            <v>10917</v>
          </cell>
          <cell r="B1740">
            <v>30</v>
          </cell>
          <cell r="C1740">
            <v>25.89</v>
          </cell>
          <cell r="D1740">
            <v>1</v>
          </cell>
          <cell r="E1740">
            <v>0</v>
          </cell>
          <cell r="F1740">
            <v>25.89</v>
          </cell>
        </row>
        <row r="1741">
          <cell r="A1741">
            <v>10917</v>
          </cell>
          <cell r="B1741">
            <v>60</v>
          </cell>
          <cell r="C1741">
            <v>34</v>
          </cell>
          <cell r="D1741">
            <v>10</v>
          </cell>
          <cell r="E1741">
            <v>0</v>
          </cell>
          <cell r="F1741">
            <v>340</v>
          </cell>
        </row>
        <row r="1742">
          <cell r="A1742">
            <v>10918</v>
          </cell>
          <cell r="B1742">
            <v>1</v>
          </cell>
          <cell r="C1742">
            <v>18</v>
          </cell>
          <cell r="D1742">
            <v>60</v>
          </cell>
          <cell r="E1742">
            <v>0.25</v>
          </cell>
          <cell r="F1742">
            <v>1079.75</v>
          </cell>
        </row>
        <row r="1743">
          <cell r="A1743">
            <v>10918</v>
          </cell>
          <cell r="B1743">
            <v>60</v>
          </cell>
          <cell r="C1743">
            <v>34</v>
          </cell>
          <cell r="D1743">
            <v>25</v>
          </cell>
          <cell r="E1743">
            <v>0.25</v>
          </cell>
          <cell r="F1743">
            <v>849.75</v>
          </cell>
        </row>
        <row r="1744">
          <cell r="A1744">
            <v>10919</v>
          </cell>
          <cell r="B1744">
            <v>16</v>
          </cell>
          <cell r="C1744">
            <v>17.45</v>
          </cell>
          <cell r="D1744">
            <v>24</v>
          </cell>
          <cell r="E1744">
            <v>0</v>
          </cell>
          <cell r="F1744">
            <v>418.79999999999995</v>
          </cell>
        </row>
        <row r="1745">
          <cell r="A1745">
            <v>10919</v>
          </cell>
          <cell r="B1745">
            <v>25</v>
          </cell>
          <cell r="C1745">
            <v>14</v>
          </cell>
          <cell r="D1745">
            <v>24</v>
          </cell>
          <cell r="E1745">
            <v>0</v>
          </cell>
          <cell r="F1745">
            <v>336</v>
          </cell>
        </row>
        <row r="1746">
          <cell r="A1746">
            <v>10919</v>
          </cell>
          <cell r="B1746">
            <v>40</v>
          </cell>
          <cell r="C1746">
            <v>18.399999999999999</v>
          </cell>
          <cell r="D1746">
            <v>20</v>
          </cell>
          <cell r="E1746">
            <v>0</v>
          </cell>
          <cell r="F1746">
            <v>368</v>
          </cell>
        </row>
        <row r="1747">
          <cell r="A1747">
            <v>10920</v>
          </cell>
          <cell r="B1747">
            <v>50</v>
          </cell>
          <cell r="C1747">
            <v>16.25</v>
          </cell>
          <cell r="D1747">
            <v>24</v>
          </cell>
          <cell r="E1747">
            <v>0</v>
          </cell>
          <cell r="F1747">
            <v>390</v>
          </cell>
        </row>
        <row r="1748">
          <cell r="A1748">
            <v>10921</v>
          </cell>
          <cell r="B1748">
            <v>35</v>
          </cell>
          <cell r="C1748">
            <v>18</v>
          </cell>
          <cell r="D1748">
            <v>10</v>
          </cell>
          <cell r="E1748">
            <v>0</v>
          </cell>
          <cell r="F1748">
            <v>180</v>
          </cell>
        </row>
        <row r="1749">
          <cell r="A1749">
            <v>10921</v>
          </cell>
          <cell r="B1749">
            <v>63</v>
          </cell>
          <cell r="C1749">
            <v>43.9</v>
          </cell>
          <cell r="D1749">
            <v>40</v>
          </cell>
          <cell r="E1749">
            <v>0</v>
          </cell>
          <cell r="F1749">
            <v>1756</v>
          </cell>
        </row>
        <row r="1750">
          <cell r="A1750">
            <v>10922</v>
          </cell>
          <cell r="B1750">
            <v>17</v>
          </cell>
          <cell r="C1750">
            <v>39</v>
          </cell>
          <cell r="D1750">
            <v>15</v>
          </cell>
          <cell r="E1750">
            <v>0</v>
          </cell>
          <cell r="F1750">
            <v>585</v>
          </cell>
        </row>
        <row r="1751">
          <cell r="A1751">
            <v>10922</v>
          </cell>
          <cell r="B1751">
            <v>24</v>
          </cell>
          <cell r="C1751">
            <v>4.5</v>
          </cell>
          <cell r="D1751">
            <v>35</v>
          </cell>
          <cell r="E1751">
            <v>0</v>
          </cell>
          <cell r="F1751">
            <v>157.5</v>
          </cell>
        </row>
        <row r="1752">
          <cell r="A1752">
            <v>10923</v>
          </cell>
          <cell r="B1752">
            <v>42</v>
          </cell>
          <cell r="C1752">
            <v>14</v>
          </cell>
          <cell r="D1752">
            <v>10</v>
          </cell>
          <cell r="E1752">
            <v>0.20000000298023224</v>
          </cell>
          <cell r="F1752">
            <v>139.79999999701977</v>
          </cell>
        </row>
        <row r="1753">
          <cell r="A1753">
            <v>10923</v>
          </cell>
          <cell r="B1753">
            <v>43</v>
          </cell>
          <cell r="C1753">
            <v>46</v>
          </cell>
          <cell r="D1753">
            <v>10</v>
          </cell>
          <cell r="E1753">
            <v>0.20000000298023224</v>
          </cell>
          <cell r="F1753">
            <v>459.79999999701977</v>
          </cell>
        </row>
        <row r="1754">
          <cell r="A1754">
            <v>10923</v>
          </cell>
          <cell r="B1754">
            <v>67</v>
          </cell>
          <cell r="C1754">
            <v>14</v>
          </cell>
          <cell r="D1754">
            <v>24</v>
          </cell>
          <cell r="E1754">
            <v>0.20000000298023224</v>
          </cell>
          <cell r="F1754">
            <v>335.79999999701977</v>
          </cell>
        </row>
        <row r="1755">
          <cell r="A1755">
            <v>10924</v>
          </cell>
          <cell r="B1755">
            <v>10</v>
          </cell>
          <cell r="C1755">
            <v>31</v>
          </cell>
          <cell r="D1755">
            <v>20</v>
          </cell>
          <cell r="E1755">
            <v>0.10000000149011612</v>
          </cell>
          <cell r="F1755">
            <v>619.89999999850988</v>
          </cell>
        </row>
        <row r="1756">
          <cell r="A1756">
            <v>10924</v>
          </cell>
          <cell r="B1756">
            <v>28</v>
          </cell>
          <cell r="C1756">
            <v>45.6</v>
          </cell>
          <cell r="D1756">
            <v>30</v>
          </cell>
          <cell r="E1756">
            <v>0.10000000149011612</v>
          </cell>
          <cell r="F1756">
            <v>1367.8999999985099</v>
          </cell>
        </row>
        <row r="1757">
          <cell r="A1757">
            <v>10924</v>
          </cell>
          <cell r="B1757">
            <v>75</v>
          </cell>
          <cell r="C1757">
            <v>7.75</v>
          </cell>
          <cell r="D1757">
            <v>6</v>
          </cell>
          <cell r="E1757">
            <v>0</v>
          </cell>
          <cell r="F1757">
            <v>46.5</v>
          </cell>
        </row>
        <row r="1758">
          <cell r="A1758">
            <v>10925</v>
          </cell>
          <cell r="B1758">
            <v>36</v>
          </cell>
          <cell r="C1758">
            <v>19</v>
          </cell>
          <cell r="D1758">
            <v>25</v>
          </cell>
          <cell r="E1758">
            <v>0.15000000596046448</v>
          </cell>
          <cell r="F1758">
            <v>474.84999999403954</v>
          </cell>
        </row>
        <row r="1759">
          <cell r="A1759">
            <v>10925</v>
          </cell>
          <cell r="B1759">
            <v>52</v>
          </cell>
          <cell r="C1759">
            <v>7</v>
          </cell>
          <cell r="D1759">
            <v>12</v>
          </cell>
          <cell r="E1759">
            <v>0.15000000596046448</v>
          </cell>
          <cell r="F1759">
            <v>83.849999994039536</v>
          </cell>
        </row>
        <row r="1760">
          <cell r="A1760">
            <v>10926</v>
          </cell>
          <cell r="B1760">
            <v>11</v>
          </cell>
          <cell r="C1760">
            <v>21</v>
          </cell>
          <cell r="D1760">
            <v>2</v>
          </cell>
          <cell r="E1760">
            <v>0</v>
          </cell>
          <cell r="F1760">
            <v>42</v>
          </cell>
        </row>
        <row r="1761">
          <cell r="A1761">
            <v>10926</v>
          </cell>
          <cell r="B1761">
            <v>13</v>
          </cell>
          <cell r="C1761">
            <v>6</v>
          </cell>
          <cell r="D1761">
            <v>10</v>
          </cell>
          <cell r="E1761">
            <v>0</v>
          </cell>
          <cell r="F1761">
            <v>60</v>
          </cell>
        </row>
        <row r="1762">
          <cell r="A1762">
            <v>10926</v>
          </cell>
          <cell r="B1762">
            <v>19</v>
          </cell>
          <cell r="C1762">
            <v>9.1999999999999993</v>
          </cell>
          <cell r="D1762">
            <v>7</v>
          </cell>
          <cell r="E1762">
            <v>0</v>
          </cell>
          <cell r="F1762">
            <v>64.399999999999991</v>
          </cell>
        </row>
        <row r="1763">
          <cell r="A1763">
            <v>10926</v>
          </cell>
          <cell r="B1763">
            <v>72</v>
          </cell>
          <cell r="C1763">
            <v>34.799999999999997</v>
          </cell>
          <cell r="D1763">
            <v>10</v>
          </cell>
          <cell r="E1763">
            <v>0</v>
          </cell>
          <cell r="F1763">
            <v>348</v>
          </cell>
        </row>
        <row r="1764">
          <cell r="A1764">
            <v>10927</v>
          </cell>
          <cell r="B1764">
            <v>20</v>
          </cell>
          <cell r="C1764">
            <v>81</v>
          </cell>
          <cell r="D1764">
            <v>5</v>
          </cell>
          <cell r="E1764">
            <v>0</v>
          </cell>
          <cell r="F1764">
            <v>405</v>
          </cell>
        </row>
        <row r="1765">
          <cell r="A1765">
            <v>10927</v>
          </cell>
          <cell r="B1765">
            <v>52</v>
          </cell>
          <cell r="C1765">
            <v>7</v>
          </cell>
          <cell r="D1765">
            <v>5</v>
          </cell>
          <cell r="E1765">
            <v>0</v>
          </cell>
          <cell r="F1765">
            <v>35</v>
          </cell>
        </row>
        <row r="1766">
          <cell r="A1766">
            <v>10927</v>
          </cell>
          <cell r="B1766">
            <v>76</v>
          </cell>
          <cell r="C1766">
            <v>18</v>
          </cell>
          <cell r="D1766">
            <v>20</v>
          </cell>
          <cell r="E1766">
            <v>0</v>
          </cell>
          <cell r="F1766">
            <v>360</v>
          </cell>
        </row>
        <row r="1767">
          <cell r="A1767">
            <v>10928</v>
          </cell>
          <cell r="B1767">
            <v>47</v>
          </cell>
          <cell r="C1767">
            <v>9.5</v>
          </cell>
          <cell r="D1767">
            <v>5</v>
          </cell>
          <cell r="E1767">
            <v>0</v>
          </cell>
          <cell r="F1767">
            <v>47.5</v>
          </cell>
        </row>
        <row r="1768">
          <cell r="A1768">
            <v>10928</v>
          </cell>
          <cell r="B1768">
            <v>76</v>
          </cell>
          <cell r="C1768">
            <v>18</v>
          </cell>
          <cell r="D1768">
            <v>5</v>
          </cell>
          <cell r="E1768">
            <v>0</v>
          </cell>
          <cell r="F1768">
            <v>90</v>
          </cell>
        </row>
        <row r="1769">
          <cell r="A1769">
            <v>10929</v>
          </cell>
          <cell r="B1769">
            <v>21</v>
          </cell>
          <cell r="C1769">
            <v>10</v>
          </cell>
          <cell r="D1769">
            <v>60</v>
          </cell>
          <cell r="E1769">
            <v>0</v>
          </cell>
          <cell r="F1769">
            <v>600</v>
          </cell>
        </row>
        <row r="1770">
          <cell r="A1770">
            <v>10929</v>
          </cell>
          <cell r="B1770">
            <v>75</v>
          </cell>
          <cell r="C1770">
            <v>7.75</v>
          </cell>
          <cell r="D1770">
            <v>49</v>
          </cell>
          <cell r="E1770">
            <v>0</v>
          </cell>
          <cell r="F1770">
            <v>379.75</v>
          </cell>
        </row>
        <row r="1771">
          <cell r="A1771">
            <v>10929</v>
          </cell>
          <cell r="B1771">
            <v>77</v>
          </cell>
          <cell r="C1771">
            <v>13</v>
          </cell>
          <cell r="D1771">
            <v>15</v>
          </cell>
          <cell r="E1771">
            <v>0</v>
          </cell>
          <cell r="F1771">
            <v>195</v>
          </cell>
        </row>
        <row r="1772">
          <cell r="A1772">
            <v>10930</v>
          </cell>
          <cell r="B1772">
            <v>21</v>
          </cell>
          <cell r="C1772">
            <v>10</v>
          </cell>
          <cell r="D1772">
            <v>36</v>
          </cell>
          <cell r="E1772">
            <v>0</v>
          </cell>
          <cell r="F1772">
            <v>360</v>
          </cell>
        </row>
        <row r="1773">
          <cell r="A1773">
            <v>10930</v>
          </cell>
          <cell r="B1773">
            <v>27</v>
          </cell>
          <cell r="C1773">
            <v>43.9</v>
          </cell>
          <cell r="D1773">
            <v>25</v>
          </cell>
          <cell r="E1773">
            <v>0</v>
          </cell>
          <cell r="F1773">
            <v>1097.5</v>
          </cell>
        </row>
        <row r="1774">
          <cell r="A1774">
            <v>10930</v>
          </cell>
          <cell r="B1774">
            <v>55</v>
          </cell>
          <cell r="C1774">
            <v>24</v>
          </cell>
          <cell r="D1774">
            <v>25</v>
          </cell>
          <cell r="E1774">
            <v>0.20000000298023224</v>
          </cell>
          <cell r="F1774">
            <v>599.79999999701977</v>
          </cell>
        </row>
        <row r="1775">
          <cell r="A1775">
            <v>10930</v>
          </cell>
          <cell r="B1775">
            <v>58</v>
          </cell>
          <cell r="C1775">
            <v>13.25</v>
          </cell>
          <cell r="D1775">
            <v>30</v>
          </cell>
          <cell r="E1775">
            <v>0.20000000298023224</v>
          </cell>
          <cell r="F1775">
            <v>397.29999999701977</v>
          </cell>
        </row>
        <row r="1776">
          <cell r="A1776">
            <v>10931</v>
          </cell>
          <cell r="B1776">
            <v>13</v>
          </cell>
          <cell r="C1776">
            <v>6</v>
          </cell>
          <cell r="D1776">
            <v>42</v>
          </cell>
          <cell r="E1776">
            <v>0.15000000596046448</v>
          </cell>
          <cell r="F1776">
            <v>251.84999999403954</v>
          </cell>
        </row>
        <row r="1777">
          <cell r="A1777">
            <v>10931</v>
          </cell>
          <cell r="B1777">
            <v>57</v>
          </cell>
          <cell r="C1777">
            <v>19.5</v>
          </cell>
          <cell r="D1777">
            <v>30</v>
          </cell>
          <cell r="E1777">
            <v>0</v>
          </cell>
          <cell r="F1777">
            <v>585</v>
          </cell>
        </row>
        <row r="1778">
          <cell r="A1778">
            <v>10932</v>
          </cell>
          <cell r="B1778">
            <v>16</v>
          </cell>
          <cell r="C1778">
            <v>17.45</v>
          </cell>
          <cell r="D1778">
            <v>30</v>
          </cell>
          <cell r="E1778">
            <v>0.10000000149011612</v>
          </cell>
          <cell r="F1778">
            <v>523.39999999850988</v>
          </cell>
        </row>
        <row r="1779">
          <cell r="A1779">
            <v>10932</v>
          </cell>
          <cell r="B1779">
            <v>62</v>
          </cell>
          <cell r="C1779">
            <v>49.3</v>
          </cell>
          <cell r="D1779">
            <v>14</v>
          </cell>
          <cell r="E1779">
            <v>0.10000000149011612</v>
          </cell>
          <cell r="F1779">
            <v>690.09999999850982</v>
          </cell>
        </row>
        <row r="1780">
          <cell r="A1780">
            <v>10932</v>
          </cell>
          <cell r="B1780">
            <v>72</v>
          </cell>
          <cell r="C1780">
            <v>34.799999999999997</v>
          </cell>
          <cell r="D1780">
            <v>16</v>
          </cell>
          <cell r="E1780">
            <v>0</v>
          </cell>
          <cell r="F1780">
            <v>556.79999999999995</v>
          </cell>
        </row>
        <row r="1781">
          <cell r="A1781">
            <v>10932</v>
          </cell>
          <cell r="B1781">
            <v>75</v>
          </cell>
          <cell r="C1781">
            <v>7.75</v>
          </cell>
          <cell r="D1781">
            <v>20</v>
          </cell>
          <cell r="E1781">
            <v>0.10000000149011612</v>
          </cell>
          <cell r="F1781">
            <v>154.89999999850988</v>
          </cell>
        </row>
        <row r="1782">
          <cell r="A1782">
            <v>10933</v>
          </cell>
          <cell r="B1782">
            <v>53</v>
          </cell>
          <cell r="C1782">
            <v>32.799999999999997</v>
          </cell>
          <cell r="D1782">
            <v>2</v>
          </cell>
          <cell r="E1782">
            <v>0</v>
          </cell>
          <cell r="F1782">
            <v>65.599999999999994</v>
          </cell>
        </row>
        <row r="1783">
          <cell r="A1783">
            <v>10933</v>
          </cell>
          <cell r="B1783">
            <v>61</v>
          </cell>
          <cell r="C1783">
            <v>28.5</v>
          </cell>
          <cell r="D1783">
            <v>30</v>
          </cell>
          <cell r="E1783">
            <v>0</v>
          </cell>
          <cell r="F1783">
            <v>855</v>
          </cell>
        </row>
        <row r="1784">
          <cell r="A1784">
            <v>10934</v>
          </cell>
          <cell r="B1784">
            <v>6</v>
          </cell>
          <cell r="C1784">
            <v>25</v>
          </cell>
          <cell r="D1784">
            <v>20</v>
          </cell>
          <cell r="E1784">
            <v>0</v>
          </cell>
          <cell r="F1784">
            <v>500</v>
          </cell>
        </row>
        <row r="1785">
          <cell r="A1785">
            <v>10935</v>
          </cell>
          <cell r="B1785">
            <v>1</v>
          </cell>
          <cell r="C1785">
            <v>18</v>
          </cell>
          <cell r="D1785">
            <v>21</v>
          </cell>
          <cell r="E1785">
            <v>0</v>
          </cell>
          <cell r="F1785">
            <v>378</v>
          </cell>
        </row>
        <row r="1786">
          <cell r="A1786">
            <v>10935</v>
          </cell>
          <cell r="B1786">
            <v>18</v>
          </cell>
          <cell r="C1786">
            <v>62.5</v>
          </cell>
          <cell r="D1786">
            <v>4</v>
          </cell>
          <cell r="E1786">
            <v>0.25</v>
          </cell>
          <cell r="F1786">
            <v>249.75</v>
          </cell>
        </row>
        <row r="1787">
          <cell r="A1787">
            <v>10935</v>
          </cell>
          <cell r="B1787">
            <v>23</v>
          </cell>
          <cell r="C1787">
            <v>9</v>
          </cell>
          <cell r="D1787">
            <v>8</v>
          </cell>
          <cell r="E1787">
            <v>0.25</v>
          </cell>
          <cell r="F1787">
            <v>71.75</v>
          </cell>
        </row>
        <row r="1788">
          <cell r="A1788">
            <v>10936</v>
          </cell>
          <cell r="B1788">
            <v>36</v>
          </cell>
          <cell r="C1788">
            <v>19</v>
          </cell>
          <cell r="D1788">
            <v>30</v>
          </cell>
          <cell r="E1788">
            <v>0.20000000298023224</v>
          </cell>
          <cell r="F1788">
            <v>569.79999999701977</v>
          </cell>
        </row>
        <row r="1789">
          <cell r="A1789">
            <v>10937</v>
          </cell>
          <cell r="B1789">
            <v>28</v>
          </cell>
          <cell r="C1789">
            <v>45.6</v>
          </cell>
          <cell r="D1789">
            <v>8</v>
          </cell>
          <cell r="E1789">
            <v>0</v>
          </cell>
          <cell r="F1789">
            <v>364.8</v>
          </cell>
        </row>
        <row r="1790">
          <cell r="A1790">
            <v>10937</v>
          </cell>
          <cell r="B1790">
            <v>34</v>
          </cell>
          <cell r="C1790">
            <v>14</v>
          </cell>
          <cell r="D1790">
            <v>20</v>
          </cell>
          <cell r="E1790">
            <v>0</v>
          </cell>
          <cell r="F1790">
            <v>280</v>
          </cell>
        </row>
        <row r="1791">
          <cell r="A1791">
            <v>10938</v>
          </cell>
          <cell r="B1791">
            <v>13</v>
          </cell>
          <cell r="C1791">
            <v>6</v>
          </cell>
          <cell r="D1791">
            <v>20</v>
          </cell>
          <cell r="E1791">
            <v>0.25</v>
          </cell>
          <cell r="F1791">
            <v>119.75</v>
          </cell>
        </row>
        <row r="1792">
          <cell r="A1792">
            <v>10938</v>
          </cell>
          <cell r="B1792">
            <v>43</v>
          </cell>
          <cell r="C1792">
            <v>46</v>
          </cell>
          <cell r="D1792">
            <v>24</v>
          </cell>
          <cell r="E1792">
            <v>0.25</v>
          </cell>
          <cell r="F1792">
            <v>1103.75</v>
          </cell>
        </row>
        <row r="1793">
          <cell r="A1793">
            <v>10938</v>
          </cell>
          <cell r="B1793">
            <v>60</v>
          </cell>
          <cell r="C1793">
            <v>34</v>
          </cell>
          <cell r="D1793">
            <v>49</v>
          </cell>
          <cell r="E1793">
            <v>0.25</v>
          </cell>
          <cell r="F1793">
            <v>1665.75</v>
          </cell>
        </row>
        <row r="1794">
          <cell r="A1794">
            <v>10938</v>
          </cell>
          <cell r="B1794">
            <v>71</v>
          </cell>
          <cell r="C1794">
            <v>21.5</v>
          </cell>
          <cell r="D1794">
            <v>35</v>
          </cell>
          <cell r="E1794">
            <v>0.25</v>
          </cell>
          <cell r="F1794">
            <v>752.25</v>
          </cell>
        </row>
        <row r="1795">
          <cell r="A1795">
            <v>10939</v>
          </cell>
          <cell r="B1795">
            <v>2</v>
          </cell>
          <cell r="C1795">
            <v>19</v>
          </cell>
          <cell r="D1795">
            <v>10</v>
          </cell>
          <cell r="E1795">
            <v>0.15000000596046448</v>
          </cell>
          <cell r="F1795">
            <v>189.84999999403954</v>
          </cell>
        </row>
        <row r="1796">
          <cell r="A1796">
            <v>10939</v>
          </cell>
          <cell r="B1796">
            <v>67</v>
          </cell>
          <cell r="C1796">
            <v>14</v>
          </cell>
          <cell r="D1796">
            <v>40</v>
          </cell>
          <cell r="E1796">
            <v>0.15000000596046448</v>
          </cell>
          <cell r="F1796">
            <v>559.84999999403954</v>
          </cell>
        </row>
        <row r="1797">
          <cell r="A1797">
            <v>10940</v>
          </cell>
          <cell r="B1797">
            <v>7</v>
          </cell>
          <cell r="C1797">
            <v>30</v>
          </cell>
          <cell r="D1797">
            <v>8</v>
          </cell>
          <cell r="E1797">
            <v>0</v>
          </cell>
          <cell r="F1797">
            <v>240</v>
          </cell>
        </row>
        <row r="1798">
          <cell r="A1798">
            <v>10940</v>
          </cell>
          <cell r="B1798">
            <v>13</v>
          </cell>
          <cell r="C1798">
            <v>6</v>
          </cell>
          <cell r="D1798">
            <v>20</v>
          </cell>
          <cell r="E1798">
            <v>0</v>
          </cell>
          <cell r="F1798">
            <v>120</v>
          </cell>
        </row>
        <row r="1799">
          <cell r="A1799">
            <v>10941</v>
          </cell>
          <cell r="B1799">
            <v>31</v>
          </cell>
          <cell r="C1799">
            <v>12.5</v>
          </cell>
          <cell r="D1799">
            <v>44</v>
          </cell>
          <cell r="E1799">
            <v>0.25</v>
          </cell>
          <cell r="F1799">
            <v>549.75</v>
          </cell>
        </row>
        <row r="1800">
          <cell r="A1800">
            <v>10941</v>
          </cell>
          <cell r="B1800">
            <v>62</v>
          </cell>
          <cell r="C1800">
            <v>49.3</v>
          </cell>
          <cell r="D1800">
            <v>30</v>
          </cell>
          <cell r="E1800">
            <v>0.25</v>
          </cell>
          <cell r="F1800">
            <v>1478.75</v>
          </cell>
        </row>
        <row r="1801">
          <cell r="A1801">
            <v>10941</v>
          </cell>
          <cell r="B1801">
            <v>68</v>
          </cell>
          <cell r="C1801">
            <v>12.5</v>
          </cell>
          <cell r="D1801">
            <v>80</v>
          </cell>
          <cell r="E1801">
            <v>0.25</v>
          </cell>
          <cell r="F1801">
            <v>999.75</v>
          </cell>
        </row>
        <row r="1802">
          <cell r="A1802">
            <v>10941</v>
          </cell>
          <cell r="B1802">
            <v>72</v>
          </cell>
          <cell r="C1802">
            <v>34.799999999999997</v>
          </cell>
          <cell r="D1802">
            <v>50</v>
          </cell>
          <cell r="E1802">
            <v>0</v>
          </cell>
          <cell r="F1802">
            <v>1739.9999999999998</v>
          </cell>
        </row>
        <row r="1803">
          <cell r="A1803">
            <v>10942</v>
          </cell>
          <cell r="B1803">
            <v>49</v>
          </cell>
          <cell r="C1803">
            <v>20</v>
          </cell>
          <cell r="D1803">
            <v>28</v>
          </cell>
          <cell r="E1803">
            <v>0</v>
          </cell>
          <cell r="F1803">
            <v>560</v>
          </cell>
        </row>
        <row r="1804">
          <cell r="A1804">
            <v>10943</v>
          </cell>
          <cell r="B1804">
            <v>13</v>
          </cell>
          <cell r="C1804">
            <v>6</v>
          </cell>
          <cell r="D1804">
            <v>15</v>
          </cell>
          <cell r="E1804">
            <v>0</v>
          </cell>
          <cell r="F1804">
            <v>90</v>
          </cell>
        </row>
        <row r="1805">
          <cell r="A1805">
            <v>10943</v>
          </cell>
          <cell r="B1805">
            <v>22</v>
          </cell>
          <cell r="C1805">
            <v>21</v>
          </cell>
          <cell r="D1805">
            <v>21</v>
          </cell>
          <cell r="E1805">
            <v>0</v>
          </cell>
          <cell r="F1805">
            <v>441</v>
          </cell>
        </row>
        <row r="1806">
          <cell r="A1806">
            <v>10943</v>
          </cell>
          <cell r="B1806">
            <v>46</v>
          </cell>
          <cell r="C1806">
            <v>12</v>
          </cell>
          <cell r="D1806">
            <v>15</v>
          </cell>
          <cell r="E1806">
            <v>0</v>
          </cell>
          <cell r="F1806">
            <v>180</v>
          </cell>
        </row>
        <row r="1807">
          <cell r="A1807">
            <v>10944</v>
          </cell>
          <cell r="B1807">
            <v>11</v>
          </cell>
          <cell r="C1807">
            <v>21</v>
          </cell>
          <cell r="D1807">
            <v>5</v>
          </cell>
          <cell r="E1807">
            <v>0.25</v>
          </cell>
          <cell r="F1807">
            <v>104.75</v>
          </cell>
        </row>
        <row r="1808">
          <cell r="A1808">
            <v>10944</v>
          </cell>
          <cell r="B1808">
            <v>44</v>
          </cell>
          <cell r="C1808">
            <v>19.45</v>
          </cell>
          <cell r="D1808">
            <v>18</v>
          </cell>
          <cell r="E1808">
            <v>0.25</v>
          </cell>
          <cell r="F1808">
            <v>349.84999999999997</v>
          </cell>
        </row>
        <row r="1809">
          <cell r="A1809">
            <v>10944</v>
          </cell>
          <cell r="B1809">
            <v>56</v>
          </cell>
          <cell r="C1809">
            <v>38</v>
          </cell>
          <cell r="D1809">
            <v>18</v>
          </cell>
          <cell r="E1809">
            <v>0</v>
          </cell>
          <cell r="F1809">
            <v>684</v>
          </cell>
        </row>
        <row r="1810">
          <cell r="A1810">
            <v>10945</v>
          </cell>
          <cell r="B1810">
            <v>13</v>
          </cell>
          <cell r="C1810">
            <v>6</v>
          </cell>
          <cell r="D1810">
            <v>20</v>
          </cell>
          <cell r="E1810">
            <v>0</v>
          </cell>
          <cell r="F1810">
            <v>120</v>
          </cell>
        </row>
        <row r="1811">
          <cell r="A1811">
            <v>10945</v>
          </cell>
          <cell r="B1811">
            <v>31</v>
          </cell>
          <cell r="C1811">
            <v>12.5</v>
          </cell>
          <cell r="D1811">
            <v>10</v>
          </cell>
          <cell r="E1811">
            <v>0</v>
          </cell>
          <cell r="F1811">
            <v>125</v>
          </cell>
        </row>
        <row r="1812">
          <cell r="A1812">
            <v>10946</v>
          </cell>
          <cell r="B1812">
            <v>10</v>
          </cell>
          <cell r="C1812">
            <v>31</v>
          </cell>
          <cell r="D1812">
            <v>25</v>
          </cell>
          <cell r="E1812">
            <v>0</v>
          </cell>
          <cell r="F1812">
            <v>775</v>
          </cell>
        </row>
        <row r="1813">
          <cell r="A1813">
            <v>10946</v>
          </cell>
          <cell r="B1813">
            <v>24</v>
          </cell>
          <cell r="C1813">
            <v>4.5</v>
          </cell>
          <cell r="D1813">
            <v>25</v>
          </cell>
          <cell r="E1813">
            <v>0</v>
          </cell>
          <cell r="F1813">
            <v>112.5</v>
          </cell>
        </row>
        <row r="1814">
          <cell r="A1814">
            <v>10946</v>
          </cell>
          <cell r="B1814">
            <v>77</v>
          </cell>
          <cell r="C1814">
            <v>13</v>
          </cell>
          <cell r="D1814">
            <v>40</v>
          </cell>
          <cell r="E1814">
            <v>0</v>
          </cell>
          <cell r="F1814">
            <v>520</v>
          </cell>
        </row>
        <row r="1815">
          <cell r="A1815">
            <v>10947</v>
          </cell>
          <cell r="B1815">
            <v>59</v>
          </cell>
          <cell r="C1815">
            <v>55</v>
          </cell>
          <cell r="D1815">
            <v>4</v>
          </cell>
          <cell r="E1815">
            <v>0</v>
          </cell>
          <cell r="F1815">
            <v>220</v>
          </cell>
        </row>
        <row r="1816">
          <cell r="A1816">
            <v>10948</v>
          </cell>
          <cell r="B1816">
            <v>50</v>
          </cell>
          <cell r="C1816">
            <v>16.25</v>
          </cell>
          <cell r="D1816">
            <v>9</v>
          </cell>
          <cell r="E1816">
            <v>0</v>
          </cell>
          <cell r="F1816">
            <v>146.25</v>
          </cell>
        </row>
        <row r="1817">
          <cell r="A1817">
            <v>10948</v>
          </cell>
          <cell r="B1817">
            <v>51</v>
          </cell>
          <cell r="C1817">
            <v>53</v>
          </cell>
          <cell r="D1817">
            <v>40</v>
          </cell>
          <cell r="E1817">
            <v>0</v>
          </cell>
          <cell r="F1817">
            <v>2120</v>
          </cell>
        </row>
        <row r="1818">
          <cell r="A1818">
            <v>10948</v>
          </cell>
          <cell r="B1818">
            <v>55</v>
          </cell>
          <cell r="C1818">
            <v>24</v>
          </cell>
          <cell r="D1818">
            <v>4</v>
          </cell>
          <cell r="E1818">
            <v>0</v>
          </cell>
          <cell r="F1818">
            <v>96</v>
          </cell>
        </row>
        <row r="1819">
          <cell r="A1819">
            <v>10949</v>
          </cell>
          <cell r="B1819">
            <v>6</v>
          </cell>
          <cell r="C1819">
            <v>25</v>
          </cell>
          <cell r="D1819">
            <v>12</v>
          </cell>
          <cell r="E1819">
            <v>0</v>
          </cell>
          <cell r="F1819">
            <v>300</v>
          </cell>
        </row>
        <row r="1820">
          <cell r="A1820">
            <v>10949</v>
          </cell>
          <cell r="B1820">
            <v>10</v>
          </cell>
          <cell r="C1820">
            <v>31</v>
          </cell>
          <cell r="D1820">
            <v>30</v>
          </cell>
          <cell r="E1820">
            <v>0</v>
          </cell>
          <cell r="F1820">
            <v>930</v>
          </cell>
        </row>
        <row r="1821">
          <cell r="A1821">
            <v>10949</v>
          </cell>
          <cell r="B1821">
            <v>17</v>
          </cell>
          <cell r="C1821">
            <v>39</v>
          </cell>
          <cell r="D1821">
            <v>6</v>
          </cell>
          <cell r="E1821">
            <v>0</v>
          </cell>
          <cell r="F1821">
            <v>234</v>
          </cell>
        </row>
        <row r="1822">
          <cell r="A1822">
            <v>10949</v>
          </cell>
          <cell r="B1822">
            <v>62</v>
          </cell>
          <cell r="C1822">
            <v>49.3</v>
          </cell>
          <cell r="D1822">
            <v>60</v>
          </cell>
          <cell r="E1822">
            <v>0</v>
          </cell>
          <cell r="F1822">
            <v>2958</v>
          </cell>
        </row>
        <row r="1823">
          <cell r="A1823">
            <v>10950</v>
          </cell>
          <cell r="B1823">
            <v>4</v>
          </cell>
          <cell r="C1823">
            <v>22</v>
          </cell>
          <cell r="D1823">
            <v>5</v>
          </cell>
          <cell r="E1823">
            <v>0</v>
          </cell>
          <cell r="F1823">
            <v>110</v>
          </cell>
        </row>
        <row r="1824">
          <cell r="A1824">
            <v>10951</v>
          </cell>
          <cell r="B1824">
            <v>33</v>
          </cell>
          <cell r="C1824">
            <v>2.5</v>
          </cell>
          <cell r="D1824">
            <v>15</v>
          </cell>
          <cell r="E1824">
            <v>5.000000074505806E-2</v>
          </cell>
          <cell r="F1824">
            <v>37.449999999254942</v>
          </cell>
        </row>
        <row r="1825">
          <cell r="A1825">
            <v>10951</v>
          </cell>
          <cell r="B1825">
            <v>41</v>
          </cell>
          <cell r="C1825">
            <v>9.65</v>
          </cell>
          <cell r="D1825">
            <v>6</v>
          </cell>
          <cell r="E1825">
            <v>5.000000074505806E-2</v>
          </cell>
          <cell r="F1825">
            <v>57.849999999254948</v>
          </cell>
        </row>
        <row r="1826">
          <cell r="A1826">
            <v>10951</v>
          </cell>
          <cell r="B1826">
            <v>75</v>
          </cell>
          <cell r="C1826">
            <v>7.75</v>
          </cell>
          <cell r="D1826">
            <v>50</v>
          </cell>
          <cell r="E1826">
            <v>5.000000074505806E-2</v>
          </cell>
          <cell r="F1826">
            <v>387.44999999925494</v>
          </cell>
        </row>
        <row r="1827">
          <cell r="A1827">
            <v>10952</v>
          </cell>
          <cell r="B1827">
            <v>6</v>
          </cell>
          <cell r="C1827">
            <v>25</v>
          </cell>
          <cell r="D1827">
            <v>16</v>
          </cell>
          <cell r="E1827">
            <v>5.000000074505806E-2</v>
          </cell>
          <cell r="F1827">
            <v>399.94999999925494</v>
          </cell>
        </row>
        <row r="1828">
          <cell r="A1828">
            <v>10952</v>
          </cell>
          <cell r="B1828">
            <v>28</v>
          </cell>
          <cell r="C1828">
            <v>45.6</v>
          </cell>
          <cell r="D1828">
            <v>2</v>
          </cell>
          <cell r="E1828">
            <v>0</v>
          </cell>
          <cell r="F1828">
            <v>91.2</v>
          </cell>
        </row>
        <row r="1829">
          <cell r="A1829">
            <v>10953</v>
          </cell>
          <cell r="B1829">
            <v>20</v>
          </cell>
          <cell r="C1829">
            <v>81</v>
          </cell>
          <cell r="D1829">
            <v>50</v>
          </cell>
          <cell r="E1829">
            <v>5.000000074505806E-2</v>
          </cell>
          <cell r="F1829">
            <v>4049.9499999992549</v>
          </cell>
        </row>
        <row r="1830">
          <cell r="A1830">
            <v>10953</v>
          </cell>
          <cell r="B1830">
            <v>31</v>
          </cell>
          <cell r="C1830">
            <v>12.5</v>
          </cell>
          <cell r="D1830">
            <v>50</v>
          </cell>
          <cell r="E1830">
            <v>5.000000074505806E-2</v>
          </cell>
          <cell r="F1830">
            <v>624.94999999925494</v>
          </cell>
        </row>
        <row r="1831">
          <cell r="A1831">
            <v>10954</v>
          </cell>
          <cell r="B1831">
            <v>16</v>
          </cell>
          <cell r="C1831">
            <v>17.45</v>
          </cell>
          <cell r="D1831">
            <v>28</v>
          </cell>
          <cell r="E1831">
            <v>0.15000000596046448</v>
          </cell>
          <cell r="F1831">
            <v>488.4499999940395</v>
          </cell>
        </row>
        <row r="1832">
          <cell r="A1832">
            <v>10954</v>
          </cell>
          <cell r="B1832">
            <v>31</v>
          </cell>
          <cell r="C1832">
            <v>12.5</v>
          </cell>
          <cell r="D1832">
            <v>25</v>
          </cell>
          <cell r="E1832">
            <v>0.15000000596046448</v>
          </cell>
          <cell r="F1832">
            <v>312.34999999403954</v>
          </cell>
        </row>
        <row r="1833">
          <cell r="A1833">
            <v>10954</v>
          </cell>
          <cell r="B1833">
            <v>45</v>
          </cell>
          <cell r="C1833">
            <v>9.5</v>
          </cell>
          <cell r="D1833">
            <v>30</v>
          </cell>
          <cell r="E1833">
            <v>0</v>
          </cell>
          <cell r="F1833">
            <v>285</v>
          </cell>
        </row>
        <row r="1834">
          <cell r="A1834">
            <v>10954</v>
          </cell>
          <cell r="B1834">
            <v>60</v>
          </cell>
          <cell r="C1834">
            <v>34</v>
          </cell>
          <cell r="D1834">
            <v>24</v>
          </cell>
          <cell r="E1834">
            <v>0.15000000596046448</v>
          </cell>
          <cell r="F1834">
            <v>815.84999999403954</v>
          </cell>
        </row>
        <row r="1835">
          <cell r="A1835">
            <v>10955</v>
          </cell>
          <cell r="B1835">
            <v>75</v>
          </cell>
          <cell r="C1835">
            <v>7.75</v>
          </cell>
          <cell r="D1835">
            <v>12</v>
          </cell>
          <cell r="E1835">
            <v>0.20000000298023224</v>
          </cell>
          <cell r="F1835">
            <v>92.799999997019768</v>
          </cell>
        </row>
        <row r="1836">
          <cell r="A1836">
            <v>10956</v>
          </cell>
          <cell r="B1836">
            <v>21</v>
          </cell>
          <cell r="C1836">
            <v>10</v>
          </cell>
          <cell r="D1836">
            <v>12</v>
          </cell>
          <cell r="E1836">
            <v>0</v>
          </cell>
          <cell r="F1836">
            <v>120</v>
          </cell>
        </row>
        <row r="1837">
          <cell r="A1837">
            <v>10956</v>
          </cell>
          <cell r="B1837">
            <v>47</v>
          </cell>
          <cell r="C1837">
            <v>9.5</v>
          </cell>
          <cell r="D1837">
            <v>14</v>
          </cell>
          <cell r="E1837">
            <v>0</v>
          </cell>
          <cell r="F1837">
            <v>133</v>
          </cell>
        </row>
        <row r="1838">
          <cell r="A1838">
            <v>10956</v>
          </cell>
          <cell r="B1838">
            <v>51</v>
          </cell>
          <cell r="C1838">
            <v>53</v>
          </cell>
          <cell r="D1838">
            <v>8</v>
          </cell>
          <cell r="E1838">
            <v>0</v>
          </cell>
          <cell r="F1838">
            <v>424</v>
          </cell>
        </row>
        <row r="1839">
          <cell r="A1839">
            <v>10957</v>
          </cell>
          <cell r="B1839">
            <v>30</v>
          </cell>
          <cell r="C1839">
            <v>25.89</v>
          </cell>
          <cell r="D1839">
            <v>30</v>
          </cell>
          <cell r="E1839">
            <v>0</v>
          </cell>
          <cell r="F1839">
            <v>776.7</v>
          </cell>
        </row>
        <row r="1840">
          <cell r="A1840">
            <v>10957</v>
          </cell>
          <cell r="B1840">
            <v>35</v>
          </cell>
          <cell r="C1840">
            <v>18</v>
          </cell>
          <cell r="D1840">
            <v>40</v>
          </cell>
          <cell r="E1840">
            <v>0</v>
          </cell>
          <cell r="F1840">
            <v>720</v>
          </cell>
        </row>
        <row r="1841">
          <cell r="A1841">
            <v>10957</v>
          </cell>
          <cell r="B1841">
            <v>64</v>
          </cell>
          <cell r="C1841">
            <v>33.25</v>
          </cell>
          <cell r="D1841">
            <v>8</v>
          </cell>
          <cell r="E1841">
            <v>0</v>
          </cell>
          <cell r="F1841">
            <v>266</v>
          </cell>
        </row>
        <row r="1842">
          <cell r="A1842">
            <v>10958</v>
          </cell>
          <cell r="B1842">
            <v>5</v>
          </cell>
          <cell r="C1842">
            <v>21.35</v>
          </cell>
          <cell r="D1842">
            <v>20</v>
          </cell>
          <cell r="E1842">
            <v>0</v>
          </cell>
          <cell r="F1842">
            <v>427</v>
          </cell>
        </row>
        <row r="1843">
          <cell r="A1843">
            <v>10958</v>
          </cell>
          <cell r="B1843">
            <v>7</v>
          </cell>
          <cell r="C1843">
            <v>30</v>
          </cell>
          <cell r="D1843">
            <v>6</v>
          </cell>
          <cell r="E1843">
            <v>0</v>
          </cell>
          <cell r="F1843">
            <v>180</v>
          </cell>
        </row>
        <row r="1844">
          <cell r="A1844">
            <v>10958</v>
          </cell>
          <cell r="B1844">
            <v>72</v>
          </cell>
          <cell r="C1844">
            <v>34.799999999999997</v>
          </cell>
          <cell r="D1844">
            <v>5</v>
          </cell>
          <cell r="E1844">
            <v>0</v>
          </cell>
          <cell r="F1844">
            <v>174</v>
          </cell>
        </row>
        <row r="1845">
          <cell r="A1845">
            <v>10959</v>
          </cell>
          <cell r="B1845">
            <v>75</v>
          </cell>
          <cell r="C1845">
            <v>7.75</v>
          </cell>
          <cell r="D1845">
            <v>20</v>
          </cell>
          <cell r="E1845">
            <v>0.15000000596046448</v>
          </cell>
          <cell r="F1845">
            <v>154.84999999403954</v>
          </cell>
        </row>
        <row r="1846">
          <cell r="A1846">
            <v>10960</v>
          </cell>
          <cell r="B1846">
            <v>24</v>
          </cell>
          <cell r="C1846">
            <v>4.5</v>
          </cell>
          <cell r="D1846">
            <v>10</v>
          </cell>
          <cell r="E1846">
            <v>0.25</v>
          </cell>
          <cell r="F1846">
            <v>44.75</v>
          </cell>
        </row>
        <row r="1847">
          <cell r="A1847">
            <v>10960</v>
          </cell>
          <cell r="B1847">
            <v>41</v>
          </cell>
          <cell r="C1847">
            <v>9.65</v>
          </cell>
          <cell r="D1847">
            <v>24</v>
          </cell>
          <cell r="E1847">
            <v>0</v>
          </cell>
          <cell r="F1847">
            <v>231.60000000000002</v>
          </cell>
        </row>
        <row r="1848">
          <cell r="A1848">
            <v>10961</v>
          </cell>
          <cell r="B1848">
            <v>52</v>
          </cell>
          <cell r="C1848">
            <v>7</v>
          </cell>
          <cell r="D1848">
            <v>6</v>
          </cell>
          <cell r="E1848">
            <v>5.000000074505806E-2</v>
          </cell>
          <cell r="F1848">
            <v>41.949999999254942</v>
          </cell>
        </row>
        <row r="1849">
          <cell r="A1849">
            <v>10961</v>
          </cell>
          <cell r="B1849">
            <v>76</v>
          </cell>
          <cell r="C1849">
            <v>18</v>
          </cell>
          <cell r="D1849">
            <v>60</v>
          </cell>
          <cell r="E1849">
            <v>0</v>
          </cell>
          <cell r="F1849">
            <v>1080</v>
          </cell>
        </row>
        <row r="1850">
          <cell r="A1850">
            <v>10962</v>
          </cell>
          <cell r="B1850">
            <v>7</v>
          </cell>
          <cell r="C1850">
            <v>30</v>
          </cell>
          <cell r="D1850">
            <v>45</v>
          </cell>
          <cell r="E1850">
            <v>0</v>
          </cell>
          <cell r="F1850">
            <v>1350</v>
          </cell>
        </row>
        <row r="1851">
          <cell r="A1851">
            <v>10962</v>
          </cell>
          <cell r="B1851">
            <v>13</v>
          </cell>
          <cell r="C1851">
            <v>6</v>
          </cell>
          <cell r="D1851">
            <v>77</v>
          </cell>
          <cell r="E1851">
            <v>0</v>
          </cell>
          <cell r="F1851">
            <v>462</v>
          </cell>
        </row>
        <row r="1852">
          <cell r="A1852">
            <v>10962</v>
          </cell>
          <cell r="B1852">
            <v>53</v>
          </cell>
          <cell r="C1852">
            <v>32.799999999999997</v>
          </cell>
          <cell r="D1852">
            <v>20</v>
          </cell>
          <cell r="E1852">
            <v>0</v>
          </cell>
          <cell r="F1852">
            <v>656</v>
          </cell>
        </row>
        <row r="1853">
          <cell r="A1853">
            <v>10962</v>
          </cell>
          <cell r="B1853">
            <v>69</v>
          </cell>
          <cell r="C1853">
            <v>36</v>
          </cell>
          <cell r="D1853">
            <v>9</v>
          </cell>
          <cell r="E1853">
            <v>0</v>
          </cell>
          <cell r="F1853">
            <v>324</v>
          </cell>
        </row>
        <row r="1854">
          <cell r="A1854">
            <v>10962</v>
          </cell>
          <cell r="B1854">
            <v>76</v>
          </cell>
          <cell r="C1854">
            <v>18</v>
          </cell>
          <cell r="D1854">
            <v>44</v>
          </cell>
          <cell r="E1854">
            <v>0</v>
          </cell>
          <cell r="F1854">
            <v>792</v>
          </cell>
        </row>
        <row r="1855">
          <cell r="A1855">
            <v>10963</v>
          </cell>
          <cell r="B1855">
            <v>60</v>
          </cell>
          <cell r="C1855">
            <v>34</v>
          </cell>
          <cell r="D1855">
            <v>2</v>
          </cell>
          <cell r="E1855">
            <v>0.15000000596046448</v>
          </cell>
          <cell r="F1855">
            <v>67.849999994039536</v>
          </cell>
        </row>
        <row r="1856">
          <cell r="A1856">
            <v>10964</v>
          </cell>
          <cell r="B1856">
            <v>18</v>
          </cell>
          <cell r="C1856">
            <v>62.5</v>
          </cell>
          <cell r="D1856">
            <v>6</v>
          </cell>
          <cell r="E1856">
            <v>0</v>
          </cell>
          <cell r="F1856">
            <v>375</v>
          </cell>
        </row>
        <row r="1857">
          <cell r="A1857">
            <v>10964</v>
          </cell>
          <cell r="B1857">
            <v>38</v>
          </cell>
          <cell r="C1857">
            <v>263.5</v>
          </cell>
          <cell r="D1857">
            <v>5</v>
          </cell>
          <cell r="E1857">
            <v>0</v>
          </cell>
          <cell r="F1857">
            <v>1317.5</v>
          </cell>
        </row>
        <row r="1858">
          <cell r="A1858">
            <v>10964</v>
          </cell>
          <cell r="B1858">
            <v>69</v>
          </cell>
          <cell r="C1858">
            <v>36</v>
          </cell>
          <cell r="D1858">
            <v>10</v>
          </cell>
          <cell r="E1858">
            <v>0</v>
          </cell>
          <cell r="F1858">
            <v>360</v>
          </cell>
        </row>
        <row r="1859">
          <cell r="A1859">
            <v>10965</v>
          </cell>
          <cell r="B1859">
            <v>51</v>
          </cell>
          <cell r="C1859">
            <v>53</v>
          </cell>
          <cell r="D1859">
            <v>16</v>
          </cell>
          <cell r="E1859">
            <v>0</v>
          </cell>
          <cell r="F1859">
            <v>848</v>
          </cell>
        </row>
        <row r="1860">
          <cell r="A1860">
            <v>10966</v>
          </cell>
          <cell r="B1860">
            <v>37</v>
          </cell>
          <cell r="C1860">
            <v>26</v>
          </cell>
          <cell r="D1860">
            <v>8</v>
          </cell>
          <cell r="E1860">
            <v>0</v>
          </cell>
          <cell r="F1860">
            <v>208</v>
          </cell>
        </row>
        <row r="1861">
          <cell r="A1861">
            <v>10966</v>
          </cell>
          <cell r="B1861">
            <v>56</v>
          </cell>
          <cell r="C1861">
            <v>38</v>
          </cell>
          <cell r="D1861">
            <v>12</v>
          </cell>
          <cell r="E1861">
            <v>0.15000000596046448</v>
          </cell>
          <cell r="F1861">
            <v>455.84999999403954</v>
          </cell>
        </row>
        <row r="1862">
          <cell r="A1862">
            <v>10966</v>
          </cell>
          <cell r="B1862">
            <v>62</v>
          </cell>
          <cell r="C1862">
            <v>49.3</v>
          </cell>
          <cell r="D1862">
            <v>12</v>
          </cell>
          <cell r="E1862">
            <v>0.15000000596046448</v>
          </cell>
          <cell r="F1862">
            <v>591.44999999403944</v>
          </cell>
        </row>
        <row r="1863">
          <cell r="A1863">
            <v>10967</v>
          </cell>
          <cell r="B1863">
            <v>19</v>
          </cell>
          <cell r="C1863">
            <v>9.1999999999999993</v>
          </cell>
          <cell r="D1863">
            <v>12</v>
          </cell>
          <cell r="E1863">
            <v>0</v>
          </cell>
          <cell r="F1863">
            <v>110.39999999999999</v>
          </cell>
        </row>
        <row r="1864">
          <cell r="A1864">
            <v>10967</v>
          </cell>
          <cell r="B1864">
            <v>49</v>
          </cell>
          <cell r="C1864">
            <v>20</v>
          </cell>
          <cell r="D1864">
            <v>40</v>
          </cell>
          <cell r="E1864">
            <v>0</v>
          </cell>
          <cell r="F1864">
            <v>800</v>
          </cell>
        </row>
        <row r="1865">
          <cell r="A1865">
            <v>10968</v>
          </cell>
          <cell r="B1865">
            <v>12</v>
          </cell>
          <cell r="C1865">
            <v>38</v>
          </cell>
          <cell r="D1865">
            <v>30</v>
          </cell>
          <cell r="E1865">
            <v>0</v>
          </cell>
          <cell r="F1865">
            <v>1140</v>
          </cell>
        </row>
        <row r="1866">
          <cell r="A1866">
            <v>10968</v>
          </cell>
          <cell r="B1866">
            <v>24</v>
          </cell>
          <cell r="C1866">
            <v>4.5</v>
          </cell>
          <cell r="D1866">
            <v>30</v>
          </cell>
          <cell r="E1866">
            <v>0</v>
          </cell>
          <cell r="F1866">
            <v>135</v>
          </cell>
        </row>
        <row r="1867">
          <cell r="A1867">
            <v>10968</v>
          </cell>
          <cell r="B1867">
            <v>64</v>
          </cell>
          <cell r="C1867">
            <v>33.25</v>
          </cell>
          <cell r="D1867">
            <v>4</v>
          </cell>
          <cell r="E1867">
            <v>0</v>
          </cell>
          <cell r="F1867">
            <v>133</v>
          </cell>
        </row>
        <row r="1868">
          <cell r="A1868">
            <v>10969</v>
          </cell>
          <cell r="B1868">
            <v>46</v>
          </cell>
          <cell r="C1868">
            <v>12</v>
          </cell>
          <cell r="D1868">
            <v>9</v>
          </cell>
          <cell r="E1868">
            <v>0</v>
          </cell>
          <cell r="F1868">
            <v>108</v>
          </cell>
        </row>
        <row r="1869">
          <cell r="A1869">
            <v>10970</v>
          </cell>
          <cell r="B1869">
            <v>52</v>
          </cell>
          <cell r="C1869">
            <v>7</v>
          </cell>
          <cell r="D1869">
            <v>40</v>
          </cell>
          <cell r="E1869">
            <v>0.20000000298023224</v>
          </cell>
          <cell r="F1869">
            <v>279.79999999701977</v>
          </cell>
        </row>
        <row r="1870">
          <cell r="A1870">
            <v>10971</v>
          </cell>
          <cell r="B1870">
            <v>29</v>
          </cell>
          <cell r="C1870">
            <v>123.79</v>
          </cell>
          <cell r="D1870">
            <v>14</v>
          </cell>
          <cell r="E1870">
            <v>0</v>
          </cell>
          <cell r="F1870">
            <v>1733.0600000000002</v>
          </cell>
        </row>
        <row r="1871">
          <cell r="A1871">
            <v>10972</v>
          </cell>
          <cell r="B1871">
            <v>17</v>
          </cell>
          <cell r="C1871">
            <v>39</v>
          </cell>
          <cell r="D1871">
            <v>6</v>
          </cell>
          <cell r="E1871">
            <v>0</v>
          </cell>
          <cell r="F1871">
            <v>234</v>
          </cell>
        </row>
        <row r="1872">
          <cell r="A1872">
            <v>10972</v>
          </cell>
          <cell r="B1872">
            <v>33</v>
          </cell>
          <cell r="C1872">
            <v>2.5</v>
          </cell>
          <cell r="D1872">
            <v>7</v>
          </cell>
          <cell r="E1872">
            <v>0</v>
          </cell>
          <cell r="F1872">
            <v>17.5</v>
          </cell>
        </row>
        <row r="1873">
          <cell r="A1873">
            <v>10973</v>
          </cell>
          <cell r="B1873">
            <v>26</v>
          </cell>
          <cell r="C1873">
            <v>31.23</v>
          </cell>
          <cell r="D1873">
            <v>5</v>
          </cell>
          <cell r="E1873">
            <v>0</v>
          </cell>
          <cell r="F1873">
            <v>156.15</v>
          </cell>
        </row>
        <row r="1874">
          <cell r="A1874">
            <v>10973</v>
          </cell>
          <cell r="B1874">
            <v>41</v>
          </cell>
          <cell r="C1874">
            <v>9.65</v>
          </cell>
          <cell r="D1874">
            <v>6</v>
          </cell>
          <cell r="E1874">
            <v>0</v>
          </cell>
          <cell r="F1874">
            <v>57.900000000000006</v>
          </cell>
        </row>
        <row r="1875">
          <cell r="A1875">
            <v>10973</v>
          </cell>
          <cell r="B1875">
            <v>75</v>
          </cell>
          <cell r="C1875">
            <v>7.75</v>
          </cell>
          <cell r="D1875">
            <v>10</v>
          </cell>
          <cell r="E1875">
            <v>0</v>
          </cell>
          <cell r="F1875">
            <v>77.5</v>
          </cell>
        </row>
        <row r="1876">
          <cell r="A1876">
            <v>10974</v>
          </cell>
          <cell r="B1876">
            <v>63</v>
          </cell>
          <cell r="C1876">
            <v>43.9</v>
          </cell>
          <cell r="D1876">
            <v>10</v>
          </cell>
          <cell r="E1876">
            <v>0</v>
          </cell>
          <cell r="F1876">
            <v>439</v>
          </cell>
        </row>
        <row r="1877">
          <cell r="A1877">
            <v>10975</v>
          </cell>
          <cell r="B1877">
            <v>8</v>
          </cell>
          <cell r="C1877">
            <v>40</v>
          </cell>
          <cell r="D1877">
            <v>16</v>
          </cell>
          <cell r="E1877">
            <v>0</v>
          </cell>
          <cell r="F1877">
            <v>640</v>
          </cell>
        </row>
        <row r="1878">
          <cell r="A1878">
            <v>10975</v>
          </cell>
          <cell r="B1878">
            <v>75</v>
          </cell>
          <cell r="C1878">
            <v>7.75</v>
          </cell>
          <cell r="D1878">
            <v>10</v>
          </cell>
          <cell r="E1878">
            <v>0</v>
          </cell>
          <cell r="F1878">
            <v>77.5</v>
          </cell>
        </row>
        <row r="1879">
          <cell r="A1879">
            <v>10976</v>
          </cell>
          <cell r="B1879">
            <v>28</v>
          </cell>
          <cell r="C1879">
            <v>45.6</v>
          </cell>
          <cell r="D1879">
            <v>20</v>
          </cell>
          <cell r="E1879">
            <v>0</v>
          </cell>
          <cell r="F1879">
            <v>912</v>
          </cell>
        </row>
        <row r="1880">
          <cell r="A1880">
            <v>10977</v>
          </cell>
          <cell r="B1880">
            <v>39</v>
          </cell>
          <cell r="C1880">
            <v>18</v>
          </cell>
          <cell r="D1880">
            <v>30</v>
          </cell>
          <cell r="E1880">
            <v>0</v>
          </cell>
          <cell r="F1880">
            <v>540</v>
          </cell>
        </row>
        <row r="1881">
          <cell r="A1881">
            <v>10977</v>
          </cell>
          <cell r="B1881">
            <v>47</v>
          </cell>
          <cell r="C1881">
            <v>9.5</v>
          </cell>
          <cell r="D1881">
            <v>30</v>
          </cell>
          <cell r="E1881">
            <v>0</v>
          </cell>
          <cell r="F1881">
            <v>285</v>
          </cell>
        </row>
        <row r="1882">
          <cell r="A1882">
            <v>10977</v>
          </cell>
          <cell r="B1882">
            <v>51</v>
          </cell>
          <cell r="C1882">
            <v>53</v>
          </cell>
          <cell r="D1882">
            <v>10</v>
          </cell>
          <cell r="E1882">
            <v>0</v>
          </cell>
          <cell r="F1882">
            <v>530</v>
          </cell>
        </row>
        <row r="1883">
          <cell r="A1883">
            <v>10977</v>
          </cell>
          <cell r="B1883">
            <v>63</v>
          </cell>
          <cell r="C1883">
            <v>43.9</v>
          </cell>
          <cell r="D1883">
            <v>20</v>
          </cell>
          <cell r="E1883">
            <v>0</v>
          </cell>
          <cell r="F1883">
            <v>878</v>
          </cell>
        </row>
        <row r="1884">
          <cell r="A1884">
            <v>10978</v>
          </cell>
          <cell r="B1884">
            <v>8</v>
          </cell>
          <cell r="C1884">
            <v>40</v>
          </cell>
          <cell r="D1884">
            <v>20</v>
          </cell>
          <cell r="E1884">
            <v>0.15000000596046448</v>
          </cell>
          <cell r="F1884">
            <v>799.84999999403954</v>
          </cell>
        </row>
        <row r="1885">
          <cell r="A1885">
            <v>10978</v>
          </cell>
          <cell r="B1885">
            <v>21</v>
          </cell>
          <cell r="C1885">
            <v>10</v>
          </cell>
          <cell r="D1885">
            <v>40</v>
          </cell>
          <cell r="E1885">
            <v>0.15000000596046448</v>
          </cell>
          <cell r="F1885">
            <v>399.84999999403954</v>
          </cell>
        </row>
        <row r="1886">
          <cell r="A1886">
            <v>10978</v>
          </cell>
          <cell r="B1886">
            <v>40</v>
          </cell>
          <cell r="C1886">
            <v>18.399999999999999</v>
          </cell>
          <cell r="D1886">
            <v>10</v>
          </cell>
          <cell r="E1886">
            <v>0</v>
          </cell>
          <cell r="F1886">
            <v>184</v>
          </cell>
        </row>
        <row r="1887">
          <cell r="A1887">
            <v>10978</v>
          </cell>
          <cell r="B1887">
            <v>44</v>
          </cell>
          <cell r="C1887">
            <v>19.45</v>
          </cell>
          <cell r="D1887">
            <v>6</v>
          </cell>
          <cell r="E1887">
            <v>0.15000000596046448</v>
          </cell>
          <cell r="F1887">
            <v>116.54999999403952</v>
          </cell>
        </row>
        <row r="1888">
          <cell r="A1888">
            <v>10979</v>
          </cell>
          <cell r="B1888">
            <v>7</v>
          </cell>
          <cell r="C1888">
            <v>30</v>
          </cell>
          <cell r="D1888">
            <v>18</v>
          </cell>
          <cell r="E1888">
            <v>0</v>
          </cell>
          <cell r="F1888">
            <v>540</v>
          </cell>
        </row>
        <row r="1889">
          <cell r="A1889">
            <v>10979</v>
          </cell>
          <cell r="B1889">
            <v>12</v>
          </cell>
          <cell r="C1889">
            <v>38</v>
          </cell>
          <cell r="D1889">
            <v>20</v>
          </cell>
          <cell r="E1889">
            <v>0</v>
          </cell>
          <cell r="F1889">
            <v>760</v>
          </cell>
        </row>
        <row r="1890">
          <cell r="A1890">
            <v>10979</v>
          </cell>
          <cell r="B1890">
            <v>24</v>
          </cell>
          <cell r="C1890">
            <v>4.5</v>
          </cell>
          <cell r="D1890">
            <v>80</v>
          </cell>
          <cell r="E1890">
            <v>0</v>
          </cell>
          <cell r="F1890">
            <v>360</v>
          </cell>
        </row>
        <row r="1891">
          <cell r="A1891">
            <v>10979</v>
          </cell>
          <cell r="B1891">
            <v>27</v>
          </cell>
          <cell r="C1891">
            <v>43.9</v>
          </cell>
          <cell r="D1891">
            <v>30</v>
          </cell>
          <cell r="E1891">
            <v>0</v>
          </cell>
          <cell r="F1891">
            <v>1317</v>
          </cell>
        </row>
        <row r="1892">
          <cell r="A1892">
            <v>10979</v>
          </cell>
          <cell r="B1892">
            <v>31</v>
          </cell>
          <cell r="C1892">
            <v>12.5</v>
          </cell>
          <cell r="D1892">
            <v>24</v>
          </cell>
          <cell r="E1892">
            <v>0</v>
          </cell>
          <cell r="F1892">
            <v>300</v>
          </cell>
        </row>
        <row r="1893">
          <cell r="A1893">
            <v>10979</v>
          </cell>
          <cell r="B1893">
            <v>63</v>
          </cell>
          <cell r="C1893">
            <v>43.9</v>
          </cell>
          <cell r="D1893">
            <v>35</v>
          </cell>
          <cell r="E1893">
            <v>0</v>
          </cell>
          <cell r="F1893">
            <v>1536.5</v>
          </cell>
        </row>
        <row r="1894">
          <cell r="A1894">
            <v>10980</v>
          </cell>
          <cell r="B1894">
            <v>75</v>
          </cell>
          <cell r="C1894">
            <v>7.75</v>
          </cell>
          <cell r="D1894">
            <v>40</v>
          </cell>
          <cell r="E1894">
            <v>0.20000000298023224</v>
          </cell>
          <cell r="F1894">
            <v>309.79999999701977</v>
          </cell>
        </row>
        <row r="1895">
          <cell r="A1895">
            <v>10981</v>
          </cell>
          <cell r="B1895">
            <v>38</v>
          </cell>
          <cell r="C1895">
            <v>263.5</v>
          </cell>
          <cell r="D1895">
            <v>60</v>
          </cell>
          <cell r="E1895">
            <v>0</v>
          </cell>
          <cell r="F1895">
            <v>15810</v>
          </cell>
        </row>
        <row r="1896">
          <cell r="A1896">
            <v>10982</v>
          </cell>
          <cell r="B1896">
            <v>7</v>
          </cell>
          <cell r="C1896">
            <v>30</v>
          </cell>
          <cell r="D1896">
            <v>20</v>
          </cell>
          <cell r="E1896">
            <v>0</v>
          </cell>
          <cell r="F1896">
            <v>600</v>
          </cell>
        </row>
        <row r="1897">
          <cell r="A1897">
            <v>10982</v>
          </cell>
          <cell r="B1897">
            <v>43</v>
          </cell>
          <cell r="C1897">
            <v>46</v>
          </cell>
          <cell r="D1897">
            <v>9</v>
          </cell>
          <cell r="E1897">
            <v>0</v>
          </cell>
          <cell r="F1897">
            <v>414</v>
          </cell>
        </row>
        <row r="1898">
          <cell r="A1898">
            <v>10983</v>
          </cell>
          <cell r="B1898">
            <v>13</v>
          </cell>
          <cell r="C1898">
            <v>6</v>
          </cell>
          <cell r="D1898">
            <v>84</v>
          </cell>
          <cell r="E1898">
            <v>0.15000000596046448</v>
          </cell>
          <cell r="F1898">
            <v>503.84999999403954</v>
          </cell>
        </row>
        <row r="1899">
          <cell r="A1899">
            <v>10983</v>
          </cell>
          <cell r="B1899">
            <v>57</v>
          </cell>
          <cell r="C1899">
            <v>19.5</v>
          </cell>
          <cell r="D1899">
            <v>15</v>
          </cell>
          <cell r="E1899">
            <v>0</v>
          </cell>
          <cell r="F1899">
            <v>292.5</v>
          </cell>
        </row>
        <row r="1900">
          <cell r="A1900">
            <v>10984</v>
          </cell>
          <cell r="B1900">
            <v>16</v>
          </cell>
          <cell r="C1900">
            <v>17.45</v>
          </cell>
          <cell r="D1900">
            <v>55</v>
          </cell>
          <cell r="E1900">
            <v>0</v>
          </cell>
          <cell r="F1900">
            <v>959.75</v>
          </cell>
        </row>
        <row r="1901">
          <cell r="A1901">
            <v>10984</v>
          </cell>
          <cell r="B1901">
            <v>24</v>
          </cell>
          <cell r="C1901">
            <v>4.5</v>
          </cell>
          <cell r="D1901">
            <v>20</v>
          </cell>
          <cell r="E1901">
            <v>0</v>
          </cell>
          <cell r="F1901">
            <v>90</v>
          </cell>
        </row>
        <row r="1902">
          <cell r="A1902">
            <v>10984</v>
          </cell>
          <cell r="B1902">
            <v>36</v>
          </cell>
          <cell r="C1902">
            <v>19</v>
          </cell>
          <cell r="D1902">
            <v>40</v>
          </cell>
          <cell r="E1902">
            <v>0</v>
          </cell>
          <cell r="F1902">
            <v>760</v>
          </cell>
        </row>
        <row r="1903">
          <cell r="A1903">
            <v>10985</v>
          </cell>
          <cell r="B1903">
            <v>16</v>
          </cell>
          <cell r="C1903">
            <v>17.45</v>
          </cell>
          <cell r="D1903">
            <v>36</v>
          </cell>
          <cell r="E1903">
            <v>0.10000000149011612</v>
          </cell>
          <cell r="F1903">
            <v>628.09999999850982</v>
          </cell>
        </row>
        <row r="1904">
          <cell r="A1904">
            <v>10985</v>
          </cell>
          <cell r="B1904">
            <v>18</v>
          </cell>
          <cell r="C1904">
            <v>62.5</v>
          </cell>
          <cell r="D1904">
            <v>8</v>
          </cell>
          <cell r="E1904">
            <v>0.10000000149011612</v>
          </cell>
          <cell r="F1904">
            <v>499.89999999850988</v>
          </cell>
        </row>
        <row r="1905">
          <cell r="A1905">
            <v>10985</v>
          </cell>
          <cell r="B1905">
            <v>32</v>
          </cell>
          <cell r="C1905">
            <v>32</v>
          </cell>
          <cell r="D1905">
            <v>35</v>
          </cell>
          <cell r="E1905">
            <v>0.10000000149011612</v>
          </cell>
          <cell r="F1905">
            <v>1119.8999999985099</v>
          </cell>
        </row>
        <row r="1906">
          <cell r="A1906">
            <v>10986</v>
          </cell>
          <cell r="B1906">
            <v>11</v>
          </cell>
          <cell r="C1906">
            <v>21</v>
          </cell>
          <cell r="D1906">
            <v>30</v>
          </cell>
          <cell r="E1906">
            <v>0</v>
          </cell>
          <cell r="F1906">
            <v>630</v>
          </cell>
        </row>
        <row r="1907">
          <cell r="A1907">
            <v>10986</v>
          </cell>
          <cell r="B1907">
            <v>20</v>
          </cell>
          <cell r="C1907">
            <v>81</v>
          </cell>
          <cell r="D1907">
            <v>15</v>
          </cell>
          <cell r="E1907">
            <v>0</v>
          </cell>
          <cell r="F1907">
            <v>1215</v>
          </cell>
        </row>
        <row r="1908">
          <cell r="A1908">
            <v>10986</v>
          </cell>
          <cell r="B1908">
            <v>76</v>
          </cell>
          <cell r="C1908">
            <v>18</v>
          </cell>
          <cell r="D1908">
            <v>10</v>
          </cell>
          <cell r="E1908">
            <v>0</v>
          </cell>
          <cell r="F1908">
            <v>180</v>
          </cell>
        </row>
        <row r="1909">
          <cell r="A1909">
            <v>10986</v>
          </cell>
          <cell r="B1909">
            <v>77</v>
          </cell>
          <cell r="C1909">
            <v>13</v>
          </cell>
          <cell r="D1909">
            <v>15</v>
          </cell>
          <cell r="E1909">
            <v>0</v>
          </cell>
          <cell r="F1909">
            <v>195</v>
          </cell>
        </row>
        <row r="1910">
          <cell r="A1910">
            <v>10987</v>
          </cell>
          <cell r="B1910">
            <v>7</v>
          </cell>
          <cell r="C1910">
            <v>30</v>
          </cell>
          <cell r="D1910">
            <v>60</v>
          </cell>
          <cell r="E1910">
            <v>0</v>
          </cell>
          <cell r="F1910">
            <v>1800</v>
          </cell>
        </row>
        <row r="1911">
          <cell r="A1911">
            <v>10987</v>
          </cell>
          <cell r="B1911">
            <v>43</v>
          </cell>
          <cell r="C1911">
            <v>46</v>
          </cell>
          <cell r="D1911">
            <v>6</v>
          </cell>
          <cell r="E1911">
            <v>0</v>
          </cell>
          <cell r="F1911">
            <v>276</v>
          </cell>
        </row>
        <row r="1912">
          <cell r="A1912">
            <v>10987</v>
          </cell>
          <cell r="B1912">
            <v>72</v>
          </cell>
          <cell r="C1912">
            <v>34.799999999999997</v>
          </cell>
          <cell r="D1912">
            <v>20</v>
          </cell>
          <cell r="E1912">
            <v>0</v>
          </cell>
          <cell r="F1912">
            <v>696</v>
          </cell>
        </row>
        <row r="1913">
          <cell r="A1913">
            <v>10988</v>
          </cell>
          <cell r="B1913">
            <v>7</v>
          </cell>
          <cell r="C1913">
            <v>30</v>
          </cell>
          <cell r="D1913">
            <v>60</v>
          </cell>
          <cell r="E1913">
            <v>0</v>
          </cell>
          <cell r="F1913">
            <v>1800</v>
          </cell>
        </row>
        <row r="1914">
          <cell r="A1914">
            <v>10988</v>
          </cell>
          <cell r="B1914">
            <v>62</v>
          </cell>
          <cell r="C1914">
            <v>49.3</v>
          </cell>
          <cell r="D1914">
            <v>40</v>
          </cell>
          <cell r="E1914">
            <v>0.10000000149011612</v>
          </cell>
          <cell r="F1914">
            <v>1971.8999999985099</v>
          </cell>
        </row>
        <row r="1915">
          <cell r="A1915">
            <v>10989</v>
          </cell>
          <cell r="B1915">
            <v>6</v>
          </cell>
          <cell r="C1915">
            <v>25</v>
          </cell>
          <cell r="D1915">
            <v>40</v>
          </cell>
          <cell r="E1915">
            <v>0</v>
          </cell>
          <cell r="F1915">
            <v>1000</v>
          </cell>
        </row>
        <row r="1916">
          <cell r="A1916">
            <v>10989</v>
          </cell>
          <cell r="B1916">
            <v>11</v>
          </cell>
          <cell r="C1916">
            <v>21</v>
          </cell>
          <cell r="D1916">
            <v>15</v>
          </cell>
          <cell r="E1916">
            <v>0</v>
          </cell>
          <cell r="F1916">
            <v>315</v>
          </cell>
        </row>
        <row r="1917">
          <cell r="A1917">
            <v>10989</v>
          </cell>
          <cell r="B1917">
            <v>41</v>
          </cell>
          <cell r="C1917">
            <v>9.65</v>
          </cell>
          <cell r="D1917">
            <v>4</v>
          </cell>
          <cell r="E1917">
            <v>0</v>
          </cell>
          <cell r="F1917">
            <v>38.6</v>
          </cell>
        </row>
        <row r="1918">
          <cell r="A1918">
            <v>10990</v>
          </cell>
          <cell r="B1918">
            <v>21</v>
          </cell>
          <cell r="C1918">
            <v>10</v>
          </cell>
          <cell r="D1918">
            <v>65</v>
          </cell>
          <cell r="E1918">
            <v>0</v>
          </cell>
          <cell r="F1918">
            <v>650</v>
          </cell>
        </row>
        <row r="1919">
          <cell r="A1919">
            <v>10990</v>
          </cell>
          <cell r="B1919">
            <v>34</v>
          </cell>
          <cell r="C1919">
            <v>14</v>
          </cell>
          <cell r="D1919">
            <v>60</v>
          </cell>
          <cell r="E1919">
            <v>0.15000000596046448</v>
          </cell>
          <cell r="F1919">
            <v>839.84999999403954</v>
          </cell>
        </row>
        <row r="1920">
          <cell r="A1920">
            <v>10990</v>
          </cell>
          <cell r="B1920">
            <v>55</v>
          </cell>
          <cell r="C1920">
            <v>24</v>
          </cell>
          <cell r="D1920">
            <v>65</v>
          </cell>
          <cell r="E1920">
            <v>0.15000000596046448</v>
          </cell>
          <cell r="F1920">
            <v>1559.8499999940395</v>
          </cell>
        </row>
        <row r="1921">
          <cell r="A1921">
            <v>10990</v>
          </cell>
          <cell r="B1921">
            <v>61</v>
          </cell>
          <cell r="C1921">
            <v>28.5</v>
          </cell>
          <cell r="D1921">
            <v>66</v>
          </cell>
          <cell r="E1921">
            <v>0.15000000596046448</v>
          </cell>
          <cell r="F1921">
            <v>1880.8499999940395</v>
          </cell>
        </row>
        <row r="1922">
          <cell r="A1922">
            <v>10991</v>
          </cell>
          <cell r="B1922">
            <v>2</v>
          </cell>
          <cell r="C1922">
            <v>19</v>
          </cell>
          <cell r="D1922">
            <v>50</v>
          </cell>
          <cell r="E1922">
            <v>0.20000000298023224</v>
          </cell>
          <cell r="F1922">
            <v>949.79999999701977</v>
          </cell>
        </row>
        <row r="1923">
          <cell r="A1923">
            <v>10991</v>
          </cell>
          <cell r="B1923">
            <v>70</v>
          </cell>
          <cell r="C1923">
            <v>15</v>
          </cell>
          <cell r="D1923">
            <v>20</v>
          </cell>
          <cell r="E1923">
            <v>0.20000000298023224</v>
          </cell>
          <cell r="F1923">
            <v>299.79999999701977</v>
          </cell>
        </row>
        <row r="1924">
          <cell r="A1924">
            <v>10991</v>
          </cell>
          <cell r="B1924">
            <v>76</v>
          </cell>
          <cell r="C1924">
            <v>18</v>
          </cell>
          <cell r="D1924">
            <v>90</v>
          </cell>
          <cell r="E1924">
            <v>0.20000000298023224</v>
          </cell>
          <cell r="F1924">
            <v>1619.7999999970198</v>
          </cell>
        </row>
        <row r="1925">
          <cell r="A1925">
            <v>10992</v>
          </cell>
          <cell r="B1925">
            <v>72</v>
          </cell>
          <cell r="C1925">
            <v>34.799999999999997</v>
          </cell>
          <cell r="D1925">
            <v>2</v>
          </cell>
          <cell r="E1925">
            <v>0</v>
          </cell>
          <cell r="F1925">
            <v>69.599999999999994</v>
          </cell>
        </row>
        <row r="1926">
          <cell r="A1926">
            <v>10993</v>
          </cell>
          <cell r="B1926">
            <v>29</v>
          </cell>
          <cell r="C1926">
            <v>123.79</v>
          </cell>
          <cell r="D1926">
            <v>50</v>
          </cell>
          <cell r="E1926">
            <v>0.25</v>
          </cell>
          <cell r="F1926">
            <v>6189.25</v>
          </cell>
        </row>
        <row r="1927">
          <cell r="A1927">
            <v>10993</v>
          </cell>
          <cell r="B1927">
            <v>41</v>
          </cell>
          <cell r="C1927">
            <v>9.65</v>
          </cell>
          <cell r="D1927">
            <v>35</v>
          </cell>
          <cell r="E1927">
            <v>0.25</v>
          </cell>
          <cell r="F1927">
            <v>337.5</v>
          </cell>
        </row>
        <row r="1928">
          <cell r="A1928">
            <v>10994</v>
          </cell>
          <cell r="B1928">
            <v>59</v>
          </cell>
          <cell r="C1928">
            <v>55</v>
          </cell>
          <cell r="D1928">
            <v>18</v>
          </cell>
          <cell r="E1928">
            <v>5.000000074505806E-2</v>
          </cell>
          <cell r="F1928">
            <v>989.94999999925494</v>
          </cell>
        </row>
        <row r="1929">
          <cell r="A1929">
            <v>10995</v>
          </cell>
          <cell r="B1929">
            <v>51</v>
          </cell>
          <cell r="C1929">
            <v>53</v>
          </cell>
          <cell r="D1929">
            <v>20</v>
          </cell>
          <cell r="E1929">
            <v>0</v>
          </cell>
          <cell r="F1929">
            <v>1060</v>
          </cell>
        </row>
        <row r="1930">
          <cell r="A1930">
            <v>10995</v>
          </cell>
          <cell r="B1930">
            <v>60</v>
          </cell>
          <cell r="C1930">
            <v>34</v>
          </cell>
          <cell r="D1930">
            <v>4</v>
          </cell>
          <cell r="E1930">
            <v>0</v>
          </cell>
          <cell r="F1930">
            <v>136</v>
          </cell>
        </row>
        <row r="1931">
          <cell r="A1931">
            <v>10996</v>
          </cell>
          <cell r="B1931">
            <v>42</v>
          </cell>
          <cell r="C1931">
            <v>14</v>
          </cell>
          <cell r="D1931">
            <v>40</v>
          </cell>
          <cell r="E1931">
            <v>0</v>
          </cell>
          <cell r="F1931">
            <v>560</v>
          </cell>
        </row>
        <row r="1932">
          <cell r="A1932">
            <v>10997</v>
          </cell>
          <cell r="B1932">
            <v>32</v>
          </cell>
          <cell r="C1932">
            <v>32</v>
          </cell>
          <cell r="D1932">
            <v>50</v>
          </cell>
          <cell r="E1932">
            <v>0</v>
          </cell>
          <cell r="F1932">
            <v>1600</v>
          </cell>
        </row>
        <row r="1933">
          <cell r="A1933">
            <v>10997</v>
          </cell>
          <cell r="B1933">
            <v>46</v>
          </cell>
          <cell r="C1933">
            <v>12</v>
          </cell>
          <cell r="D1933">
            <v>20</v>
          </cell>
          <cell r="E1933">
            <v>0.25</v>
          </cell>
          <cell r="F1933">
            <v>239.75</v>
          </cell>
        </row>
        <row r="1934">
          <cell r="A1934">
            <v>10997</v>
          </cell>
          <cell r="B1934">
            <v>52</v>
          </cell>
          <cell r="C1934">
            <v>7</v>
          </cell>
          <cell r="D1934">
            <v>20</v>
          </cell>
          <cell r="E1934">
            <v>0.25</v>
          </cell>
          <cell r="F1934">
            <v>139.75</v>
          </cell>
        </row>
        <row r="1935">
          <cell r="A1935">
            <v>10998</v>
          </cell>
          <cell r="B1935">
            <v>24</v>
          </cell>
          <cell r="C1935">
            <v>4.5</v>
          </cell>
          <cell r="D1935">
            <v>12</v>
          </cell>
          <cell r="E1935">
            <v>0</v>
          </cell>
          <cell r="F1935">
            <v>54</v>
          </cell>
        </row>
        <row r="1936">
          <cell r="A1936">
            <v>10998</v>
          </cell>
          <cell r="B1936">
            <v>61</v>
          </cell>
          <cell r="C1936">
            <v>28.5</v>
          </cell>
          <cell r="D1936">
            <v>7</v>
          </cell>
          <cell r="E1936">
            <v>0</v>
          </cell>
          <cell r="F1936">
            <v>199.5</v>
          </cell>
        </row>
        <row r="1937">
          <cell r="A1937">
            <v>10998</v>
          </cell>
          <cell r="B1937">
            <v>74</v>
          </cell>
          <cell r="C1937">
            <v>10</v>
          </cell>
          <cell r="D1937">
            <v>20</v>
          </cell>
          <cell r="E1937">
            <v>0</v>
          </cell>
          <cell r="F1937">
            <v>200</v>
          </cell>
        </row>
        <row r="1938">
          <cell r="A1938">
            <v>10998</v>
          </cell>
          <cell r="B1938">
            <v>75</v>
          </cell>
          <cell r="C1938">
            <v>7.75</v>
          </cell>
          <cell r="D1938">
            <v>30</v>
          </cell>
          <cell r="E1938">
            <v>0</v>
          </cell>
          <cell r="F1938">
            <v>232.5</v>
          </cell>
        </row>
        <row r="1939">
          <cell r="A1939">
            <v>10999</v>
          </cell>
          <cell r="B1939">
            <v>41</v>
          </cell>
          <cell r="C1939">
            <v>9.65</v>
          </cell>
          <cell r="D1939">
            <v>20</v>
          </cell>
          <cell r="E1939">
            <v>5.000000074505806E-2</v>
          </cell>
          <cell r="F1939">
            <v>192.94999999925494</v>
          </cell>
        </row>
        <row r="1940">
          <cell r="A1940">
            <v>10999</v>
          </cell>
          <cell r="B1940">
            <v>51</v>
          </cell>
          <cell r="C1940">
            <v>53</v>
          </cell>
          <cell r="D1940">
            <v>15</v>
          </cell>
          <cell r="E1940">
            <v>5.000000074505806E-2</v>
          </cell>
          <cell r="F1940">
            <v>794.94999999925494</v>
          </cell>
        </row>
        <row r="1941">
          <cell r="A1941">
            <v>10999</v>
          </cell>
          <cell r="B1941">
            <v>77</v>
          </cell>
          <cell r="C1941">
            <v>13</v>
          </cell>
          <cell r="D1941">
            <v>21</v>
          </cell>
          <cell r="E1941">
            <v>5.000000074505806E-2</v>
          </cell>
          <cell r="F1941">
            <v>272.94999999925494</v>
          </cell>
        </row>
        <row r="1942">
          <cell r="A1942">
            <v>11000</v>
          </cell>
          <cell r="B1942">
            <v>4</v>
          </cell>
          <cell r="C1942">
            <v>22</v>
          </cell>
          <cell r="D1942">
            <v>25</v>
          </cell>
          <cell r="E1942">
            <v>0.25</v>
          </cell>
          <cell r="F1942">
            <v>549.75</v>
          </cell>
        </row>
        <row r="1943">
          <cell r="A1943">
            <v>11000</v>
          </cell>
          <cell r="B1943">
            <v>24</v>
          </cell>
          <cell r="C1943">
            <v>4.5</v>
          </cell>
          <cell r="D1943">
            <v>30</v>
          </cell>
          <cell r="E1943">
            <v>0.25</v>
          </cell>
          <cell r="F1943">
            <v>134.75</v>
          </cell>
        </row>
        <row r="1944">
          <cell r="A1944">
            <v>11000</v>
          </cell>
          <cell r="B1944">
            <v>77</v>
          </cell>
          <cell r="C1944">
            <v>13</v>
          </cell>
          <cell r="D1944">
            <v>30</v>
          </cell>
          <cell r="E1944">
            <v>0</v>
          </cell>
          <cell r="F1944">
            <v>390</v>
          </cell>
        </row>
        <row r="1945">
          <cell r="A1945">
            <v>11001</v>
          </cell>
          <cell r="B1945">
            <v>7</v>
          </cell>
          <cell r="C1945">
            <v>30</v>
          </cell>
          <cell r="D1945">
            <v>60</v>
          </cell>
          <cell r="E1945">
            <v>0</v>
          </cell>
          <cell r="F1945">
            <v>1800</v>
          </cell>
        </row>
        <row r="1946">
          <cell r="A1946">
            <v>11001</v>
          </cell>
          <cell r="B1946">
            <v>22</v>
          </cell>
          <cell r="C1946">
            <v>21</v>
          </cell>
          <cell r="D1946">
            <v>25</v>
          </cell>
          <cell r="E1946">
            <v>0</v>
          </cell>
          <cell r="F1946">
            <v>525</v>
          </cell>
        </row>
        <row r="1947">
          <cell r="A1947">
            <v>11001</v>
          </cell>
          <cell r="B1947">
            <v>46</v>
          </cell>
          <cell r="C1947">
            <v>12</v>
          </cell>
          <cell r="D1947">
            <v>25</v>
          </cell>
          <cell r="E1947">
            <v>0</v>
          </cell>
          <cell r="F1947">
            <v>300</v>
          </cell>
        </row>
        <row r="1948">
          <cell r="A1948">
            <v>11001</v>
          </cell>
          <cell r="B1948">
            <v>55</v>
          </cell>
          <cell r="C1948">
            <v>24</v>
          </cell>
          <cell r="D1948">
            <v>6</v>
          </cell>
          <cell r="E1948">
            <v>0</v>
          </cell>
          <cell r="F1948">
            <v>144</v>
          </cell>
        </row>
        <row r="1949">
          <cell r="A1949">
            <v>11002</v>
          </cell>
          <cell r="B1949">
            <v>13</v>
          </cell>
          <cell r="C1949">
            <v>6</v>
          </cell>
          <cell r="D1949">
            <v>56</v>
          </cell>
          <cell r="E1949">
            <v>0</v>
          </cell>
          <cell r="F1949">
            <v>336</v>
          </cell>
        </row>
        <row r="1950">
          <cell r="A1950">
            <v>11002</v>
          </cell>
          <cell r="B1950">
            <v>35</v>
          </cell>
          <cell r="C1950">
            <v>18</v>
          </cell>
          <cell r="D1950">
            <v>15</v>
          </cell>
          <cell r="E1950">
            <v>0.15000000596046448</v>
          </cell>
          <cell r="F1950">
            <v>269.84999999403954</v>
          </cell>
        </row>
        <row r="1951">
          <cell r="A1951">
            <v>11002</v>
          </cell>
          <cell r="B1951">
            <v>42</v>
          </cell>
          <cell r="C1951">
            <v>14</v>
          </cell>
          <cell r="D1951">
            <v>24</v>
          </cell>
          <cell r="E1951">
            <v>0.15000000596046448</v>
          </cell>
          <cell r="F1951">
            <v>335.84999999403954</v>
          </cell>
        </row>
        <row r="1952">
          <cell r="A1952">
            <v>11002</v>
          </cell>
          <cell r="B1952">
            <v>55</v>
          </cell>
          <cell r="C1952">
            <v>24</v>
          </cell>
          <cell r="D1952">
            <v>40</v>
          </cell>
          <cell r="E1952">
            <v>0</v>
          </cell>
          <cell r="F1952">
            <v>960</v>
          </cell>
        </row>
        <row r="1953">
          <cell r="A1953">
            <v>11003</v>
          </cell>
          <cell r="B1953">
            <v>1</v>
          </cell>
          <cell r="C1953">
            <v>18</v>
          </cell>
          <cell r="D1953">
            <v>4</v>
          </cell>
          <cell r="E1953">
            <v>0</v>
          </cell>
          <cell r="F1953">
            <v>72</v>
          </cell>
        </row>
        <row r="1954">
          <cell r="A1954">
            <v>11003</v>
          </cell>
          <cell r="B1954">
            <v>40</v>
          </cell>
          <cell r="C1954">
            <v>18.399999999999999</v>
          </cell>
          <cell r="D1954">
            <v>10</v>
          </cell>
          <cell r="E1954">
            <v>0</v>
          </cell>
          <cell r="F1954">
            <v>184</v>
          </cell>
        </row>
        <row r="1955">
          <cell r="A1955">
            <v>11003</v>
          </cell>
          <cell r="B1955">
            <v>52</v>
          </cell>
          <cell r="C1955">
            <v>7</v>
          </cell>
          <cell r="D1955">
            <v>10</v>
          </cell>
          <cell r="E1955">
            <v>0</v>
          </cell>
          <cell r="F1955">
            <v>70</v>
          </cell>
        </row>
        <row r="1956">
          <cell r="A1956">
            <v>11004</v>
          </cell>
          <cell r="B1956">
            <v>26</v>
          </cell>
          <cell r="C1956">
            <v>31.23</v>
          </cell>
          <cell r="D1956">
            <v>6</v>
          </cell>
          <cell r="E1956">
            <v>0</v>
          </cell>
          <cell r="F1956">
            <v>187.38</v>
          </cell>
        </row>
        <row r="1957">
          <cell r="A1957">
            <v>11004</v>
          </cell>
          <cell r="B1957">
            <v>76</v>
          </cell>
          <cell r="C1957">
            <v>18</v>
          </cell>
          <cell r="D1957">
            <v>6</v>
          </cell>
          <cell r="E1957">
            <v>0</v>
          </cell>
          <cell r="F1957">
            <v>108</v>
          </cell>
        </row>
        <row r="1958">
          <cell r="A1958">
            <v>11005</v>
          </cell>
          <cell r="B1958">
            <v>1</v>
          </cell>
          <cell r="C1958">
            <v>18</v>
          </cell>
          <cell r="D1958">
            <v>2</v>
          </cell>
          <cell r="E1958">
            <v>0</v>
          </cell>
          <cell r="F1958">
            <v>36</v>
          </cell>
        </row>
        <row r="1959">
          <cell r="A1959">
            <v>11005</v>
          </cell>
          <cell r="B1959">
            <v>59</v>
          </cell>
          <cell r="C1959">
            <v>55</v>
          </cell>
          <cell r="D1959">
            <v>10</v>
          </cell>
          <cell r="E1959">
            <v>0</v>
          </cell>
          <cell r="F1959">
            <v>550</v>
          </cell>
        </row>
        <row r="1960">
          <cell r="A1960">
            <v>11006</v>
          </cell>
          <cell r="B1960">
            <v>1</v>
          </cell>
          <cell r="C1960">
            <v>18</v>
          </cell>
          <cell r="D1960">
            <v>8</v>
          </cell>
          <cell r="E1960">
            <v>0</v>
          </cell>
          <cell r="F1960">
            <v>144</v>
          </cell>
        </row>
        <row r="1961">
          <cell r="A1961">
            <v>11006</v>
          </cell>
          <cell r="B1961">
            <v>29</v>
          </cell>
          <cell r="C1961">
            <v>123.79</v>
          </cell>
          <cell r="D1961">
            <v>2</v>
          </cell>
          <cell r="E1961">
            <v>0.25</v>
          </cell>
          <cell r="F1961">
            <v>247.33</v>
          </cell>
        </row>
        <row r="1962">
          <cell r="A1962">
            <v>11007</v>
          </cell>
          <cell r="B1962">
            <v>8</v>
          </cell>
          <cell r="C1962">
            <v>40</v>
          </cell>
          <cell r="D1962">
            <v>30</v>
          </cell>
          <cell r="E1962">
            <v>0</v>
          </cell>
          <cell r="F1962">
            <v>1200</v>
          </cell>
        </row>
        <row r="1963">
          <cell r="A1963">
            <v>11007</v>
          </cell>
          <cell r="B1963">
            <v>29</v>
          </cell>
          <cell r="C1963">
            <v>123.79</v>
          </cell>
          <cell r="D1963">
            <v>10</v>
          </cell>
          <cell r="E1963">
            <v>0</v>
          </cell>
          <cell r="F1963">
            <v>1237.9000000000001</v>
          </cell>
        </row>
        <row r="1964">
          <cell r="A1964">
            <v>11007</v>
          </cell>
          <cell r="B1964">
            <v>42</v>
          </cell>
          <cell r="C1964">
            <v>14</v>
          </cell>
          <cell r="D1964">
            <v>14</v>
          </cell>
          <cell r="E1964">
            <v>0</v>
          </cell>
          <cell r="F1964">
            <v>196</v>
          </cell>
        </row>
        <row r="1965">
          <cell r="A1965">
            <v>11008</v>
          </cell>
          <cell r="B1965">
            <v>28</v>
          </cell>
          <cell r="C1965">
            <v>45.6</v>
          </cell>
          <cell r="D1965">
            <v>70</v>
          </cell>
          <cell r="E1965">
            <v>5.000000074505806E-2</v>
          </cell>
          <cell r="F1965">
            <v>3191.9499999992549</v>
          </cell>
        </row>
        <row r="1966">
          <cell r="A1966">
            <v>11008</v>
          </cell>
          <cell r="B1966">
            <v>34</v>
          </cell>
          <cell r="C1966">
            <v>14</v>
          </cell>
          <cell r="D1966">
            <v>90</v>
          </cell>
          <cell r="E1966">
            <v>5.000000074505806E-2</v>
          </cell>
          <cell r="F1966">
            <v>1259.9499999992549</v>
          </cell>
        </row>
        <row r="1967">
          <cell r="A1967">
            <v>11008</v>
          </cell>
          <cell r="B1967">
            <v>71</v>
          </cell>
          <cell r="C1967">
            <v>21.5</v>
          </cell>
          <cell r="D1967">
            <v>21</v>
          </cell>
          <cell r="E1967">
            <v>0</v>
          </cell>
          <cell r="F1967">
            <v>451.5</v>
          </cell>
        </row>
        <row r="1968">
          <cell r="A1968">
            <v>11009</v>
          </cell>
          <cell r="B1968">
            <v>24</v>
          </cell>
          <cell r="C1968">
            <v>4.5</v>
          </cell>
          <cell r="D1968">
            <v>12</v>
          </cell>
          <cell r="E1968">
            <v>0</v>
          </cell>
          <cell r="F1968">
            <v>54</v>
          </cell>
        </row>
        <row r="1969">
          <cell r="A1969">
            <v>11009</v>
          </cell>
          <cell r="B1969">
            <v>36</v>
          </cell>
          <cell r="C1969">
            <v>19</v>
          </cell>
          <cell r="D1969">
            <v>18</v>
          </cell>
          <cell r="E1969">
            <v>0.25</v>
          </cell>
          <cell r="F1969">
            <v>341.75</v>
          </cell>
        </row>
        <row r="1970">
          <cell r="A1970">
            <v>11009</v>
          </cell>
          <cell r="B1970">
            <v>60</v>
          </cell>
          <cell r="C1970">
            <v>34</v>
          </cell>
          <cell r="D1970">
            <v>9</v>
          </cell>
          <cell r="E1970">
            <v>0</v>
          </cell>
          <cell r="F1970">
            <v>306</v>
          </cell>
        </row>
        <row r="1971">
          <cell r="A1971">
            <v>11010</v>
          </cell>
          <cell r="B1971">
            <v>7</v>
          </cell>
          <cell r="C1971">
            <v>30</v>
          </cell>
          <cell r="D1971">
            <v>20</v>
          </cell>
          <cell r="E1971">
            <v>0</v>
          </cell>
          <cell r="F1971">
            <v>600</v>
          </cell>
        </row>
        <row r="1972">
          <cell r="A1972">
            <v>11010</v>
          </cell>
          <cell r="B1972">
            <v>24</v>
          </cell>
          <cell r="C1972">
            <v>4.5</v>
          </cell>
          <cell r="D1972">
            <v>10</v>
          </cell>
          <cell r="E1972">
            <v>0</v>
          </cell>
          <cell r="F1972">
            <v>45</v>
          </cell>
        </row>
        <row r="1973">
          <cell r="A1973">
            <v>11011</v>
          </cell>
          <cell r="B1973">
            <v>58</v>
          </cell>
          <cell r="C1973">
            <v>13.25</v>
          </cell>
          <cell r="D1973">
            <v>40</v>
          </cell>
          <cell r="E1973">
            <v>5.000000074505806E-2</v>
          </cell>
          <cell r="F1973">
            <v>529.94999999925494</v>
          </cell>
        </row>
        <row r="1974">
          <cell r="A1974">
            <v>11011</v>
          </cell>
          <cell r="B1974">
            <v>71</v>
          </cell>
          <cell r="C1974">
            <v>21.5</v>
          </cell>
          <cell r="D1974">
            <v>20</v>
          </cell>
          <cell r="E1974">
            <v>0</v>
          </cell>
          <cell r="F1974">
            <v>430</v>
          </cell>
        </row>
        <row r="1975">
          <cell r="A1975">
            <v>11012</v>
          </cell>
          <cell r="B1975">
            <v>19</v>
          </cell>
          <cell r="C1975">
            <v>9.1999999999999993</v>
          </cell>
          <cell r="D1975">
            <v>50</v>
          </cell>
          <cell r="E1975">
            <v>5.000000074505806E-2</v>
          </cell>
          <cell r="F1975">
            <v>459.94999999925489</v>
          </cell>
        </row>
        <row r="1976">
          <cell r="A1976">
            <v>11012</v>
          </cell>
          <cell r="B1976">
            <v>60</v>
          </cell>
          <cell r="C1976">
            <v>34</v>
          </cell>
          <cell r="D1976">
            <v>36</v>
          </cell>
          <cell r="E1976">
            <v>5.000000074505806E-2</v>
          </cell>
          <cell r="F1976">
            <v>1223.9499999992549</v>
          </cell>
        </row>
        <row r="1977">
          <cell r="A1977">
            <v>11012</v>
          </cell>
          <cell r="B1977">
            <v>71</v>
          </cell>
          <cell r="C1977">
            <v>21.5</v>
          </cell>
          <cell r="D1977">
            <v>60</v>
          </cell>
          <cell r="E1977">
            <v>5.000000074505806E-2</v>
          </cell>
          <cell r="F1977">
            <v>1289.9499999992549</v>
          </cell>
        </row>
        <row r="1978">
          <cell r="A1978">
            <v>11013</v>
          </cell>
          <cell r="B1978">
            <v>23</v>
          </cell>
          <cell r="C1978">
            <v>9</v>
          </cell>
          <cell r="D1978">
            <v>10</v>
          </cell>
          <cell r="E1978">
            <v>0</v>
          </cell>
          <cell r="F1978">
            <v>90</v>
          </cell>
        </row>
        <row r="1979">
          <cell r="A1979">
            <v>11013</v>
          </cell>
          <cell r="B1979">
            <v>42</v>
          </cell>
          <cell r="C1979">
            <v>14</v>
          </cell>
          <cell r="D1979">
            <v>4</v>
          </cell>
          <cell r="E1979">
            <v>0</v>
          </cell>
          <cell r="F1979">
            <v>56</v>
          </cell>
        </row>
        <row r="1980">
          <cell r="A1980">
            <v>11013</v>
          </cell>
          <cell r="B1980">
            <v>45</v>
          </cell>
          <cell r="C1980">
            <v>9.5</v>
          </cell>
          <cell r="D1980">
            <v>20</v>
          </cell>
          <cell r="E1980">
            <v>0</v>
          </cell>
          <cell r="F1980">
            <v>190</v>
          </cell>
        </row>
        <row r="1981">
          <cell r="A1981">
            <v>11013</v>
          </cell>
          <cell r="B1981">
            <v>68</v>
          </cell>
          <cell r="C1981">
            <v>12.5</v>
          </cell>
          <cell r="D1981">
            <v>2</v>
          </cell>
          <cell r="E1981">
            <v>0</v>
          </cell>
          <cell r="F1981">
            <v>25</v>
          </cell>
        </row>
        <row r="1982">
          <cell r="A1982">
            <v>11014</v>
          </cell>
          <cell r="B1982">
            <v>41</v>
          </cell>
          <cell r="C1982">
            <v>9.65</v>
          </cell>
          <cell r="D1982">
            <v>28</v>
          </cell>
          <cell r="E1982">
            <v>0.10000000149011612</v>
          </cell>
          <cell r="F1982">
            <v>270.09999999850987</v>
          </cell>
        </row>
        <row r="1983">
          <cell r="A1983">
            <v>11015</v>
          </cell>
          <cell r="B1983">
            <v>30</v>
          </cell>
          <cell r="C1983">
            <v>25.89</v>
          </cell>
          <cell r="D1983">
            <v>15</v>
          </cell>
          <cell r="E1983">
            <v>0</v>
          </cell>
          <cell r="F1983">
            <v>388.35</v>
          </cell>
        </row>
        <row r="1984">
          <cell r="A1984">
            <v>11015</v>
          </cell>
          <cell r="B1984">
            <v>77</v>
          </cell>
          <cell r="C1984">
            <v>13</v>
          </cell>
          <cell r="D1984">
            <v>18</v>
          </cell>
          <cell r="E1984">
            <v>0</v>
          </cell>
          <cell r="F1984">
            <v>234</v>
          </cell>
        </row>
        <row r="1985">
          <cell r="A1985">
            <v>11016</v>
          </cell>
          <cell r="B1985">
            <v>31</v>
          </cell>
          <cell r="C1985">
            <v>12.5</v>
          </cell>
          <cell r="D1985">
            <v>15</v>
          </cell>
          <cell r="E1985">
            <v>0</v>
          </cell>
          <cell r="F1985">
            <v>187.5</v>
          </cell>
        </row>
        <row r="1986">
          <cell r="A1986">
            <v>11016</v>
          </cell>
          <cell r="B1986">
            <v>36</v>
          </cell>
          <cell r="C1986">
            <v>19</v>
          </cell>
          <cell r="D1986">
            <v>16</v>
          </cell>
          <cell r="E1986">
            <v>0</v>
          </cell>
          <cell r="F1986">
            <v>304</v>
          </cell>
        </row>
        <row r="1987">
          <cell r="A1987">
            <v>11017</v>
          </cell>
          <cell r="B1987">
            <v>3</v>
          </cell>
          <cell r="C1987">
            <v>10</v>
          </cell>
          <cell r="D1987">
            <v>25</v>
          </cell>
          <cell r="E1987">
            <v>0</v>
          </cell>
          <cell r="F1987">
            <v>250</v>
          </cell>
        </row>
        <row r="1988">
          <cell r="A1988">
            <v>11017</v>
          </cell>
          <cell r="B1988">
            <v>59</v>
          </cell>
          <cell r="C1988">
            <v>55</v>
          </cell>
          <cell r="D1988">
            <v>110</v>
          </cell>
          <cell r="E1988">
            <v>0</v>
          </cell>
          <cell r="F1988">
            <v>6050</v>
          </cell>
        </row>
        <row r="1989">
          <cell r="A1989">
            <v>11017</v>
          </cell>
          <cell r="B1989">
            <v>70</v>
          </cell>
          <cell r="C1989">
            <v>15</v>
          </cell>
          <cell r="D1989">
            <v>30</v>
          </cell>
          <cell r="E1989">
            <v>0</v>
          </cell>
          <cell r="F1989">
            <v>450</v>
          </cell>
        </row>
        <row r="1990">
          <cell r="A1990">
            <v>11018</v>
          </cell>
          <cell r="B1990">
            <v>12</v>
          </cell>
          <cell r="C1990">
            <v>38</v>
          </cell>
          <cell r="D1990">
            <v>20</v>
          </cell>
          <cell r="E1990">
            <v>0</v>
          </cell>
          <cell r="F1990">
            <v>760</v>
          </cell>
        </row>
        <row r="1991">
          <cell r="A1991">
            <v>11018</v>
          </cell>
          <cell r="B1991">
            <v>18</v>
          </cell>
          <cell r="C1991">
            <v>62.5</v>
          </cell>
          <cell r="D1991">
            <v>10</v>
          </cell>
          <cell r="E1991">
            <v>0</v>
          </cell>
          <cell r="F1991">
            <v>625</v>
          </cell>
        </row>
        <row r="1992">
          <cell r="A1992">
            <v>11018</v>
          </cell>
          <cell r="B1992">
            <v>56</v>
          </cell>
          <cell r="C1992">
            <v>38</v>
          </cell>
          <cell r="D1992">
            <v>5</v>
          </cell>
          <cell r="E1992">
            <v>0</v>
          </cell>
          <cell r="F1992">
            <v>190</v>
          </cell>
        </row>
        <row r="1993">
          <cell r="A1993">
            <v>11019</v>
          </cell>
          <cell r="B1993">
            <v>46</v>
          </cell>
          <cell r="C1993">
            <v>12</v>
          </cell>
          <cell r="D1993">
            <v>3</v>
          </cell>
          <cell r="E1993">
            <v>0</v>
          </cell>
          <cell r="F1993">
            <v>36</v>
          </cell>
        </row>
        <row r="1994">
          <cell r="A1994">
            <v>11019</v>
          </cell>
          <cell r="B1994">
            <v>49</v>
          </cell>
          <cell r="C1994">
            <v>20</v>
          </cell>
          <cell r="D1994">
            <v>2</v>
          </cell>
          <cell r="E1994">
            <v>0</v>
          </cell>
          <cell r="F1994">
            <v>40</v>
          </cell>
        </row>
        <row r="1995">
          <cell r="A1995">
            <v>11020</v>
          </cell>
          <cell r="B1995">
            <v>10</v>
          </cell>
          <cell r="C1995">
            <v>31</v>
          </cell>
          <cell r="D1995">
            <v>24</v>
          </cell>
          <cell r="E1995">
            <v>0.15000000596046448</v>
          </cell>
          <cell r="F1995">
            <v>743.84999999403954</v>
          </cell>
        </row>
        <row r="1996">
          <cell r="A1996">
            <v>11021</v>
          </cell>
          <cell r="B1996">
            <v>2</v>
          </cell>
          <cell r="C1996">
            <v>19</v>
          </cell>
          <cell r="D1996">
            <v>11</v>
          </cell>
          <cell r="E1996">
            <v>0.25</v>
          </cell>
          <cell r="F1996">
            <v>208.75</v>
          </cell>
        </row>
        <row r="1997">
          <cell r="A1997">
            <v>11021</v>
          </cell>
          <cell r="B1997">
            <v>20</v>
          </cell>
          <cell r="C1997">
            <v>81</v>
          </cell>
          <cell r="D1997">
            <v>15</v>
          </cell>
          <cell r="E1997">
            <v>0</v>
          </cell>
          <cell r="F1997">
            <v>1215</v>
          </cell>
        </row>
        <row r="1998">
          <cell r="A1998">
            <v>11021</v>
          </cell>
          <cell r="B1998">
            <v>26</v>
          </cell>
          <cell r="C1998">
            <v>31.23</v>
          </cell>
          <cell r="D1998">
            <v>63</v>
          </cell>
          <cell r="E1998">
            <v>0</v>
          </cell>
          <cell r="F1998">
            <v>1967.49</v>
          </cell>
        </row>
        <row r="1999">
          <cell r="A1999">
            <v>11021</v>
          </cell>
          <cell r="B1999">
            <v>51</v>
          </cell>
          <cell r="C1999">
            <v>53</v>
          </cell>
          <cell r="D1999">
            <v>44</v>
          </cell>
          <cell r="E1999">
            <v>0.25</v>
          </cell>
          <cell r="F1999">
            <v>2331.75</v>
          </cell>
        </row>
        <row r="2000">
          <cell r="A2000">
            <v>11021</v>
          </cell>
          <cell r="B2000">
            <v>72</v>
          </cell>
          <cell r="C2000">
            <v>34.799999999999997</v>
          </cell>
          <cell r="D2000">
            <v>35</v>
          </cell>
          <cell r="E2000">
            <v>0</v>
          </cell>
          <cell r="F2000">
            <v>1218</v>
          </cell>
        </row>
        <row r="2001">
          <cell r="A2001">
            <v>11022</v>
          </cell>
          <cell r="B2001">
            <v>19</v>
          </cell>
          <cell r="C2001">
            <v>9.1999999999999993</v>
          </cell>
          <cell r="D2001">
            <v>35</v>
          </cell>
          <cell r="E2001">
            <v>0</v>
          </cell>
          <cell r="F2001">
            <v>322</v>
          </cell>
        </row>
        <row r="2002">
          <cell r="A2002">
            <v>11022</v>
          </cell>
          <cell r="B2002">
            <v>69</v>
          </cell>
          <cell r="C2002">
            <v>36</v>
          </cell>
          <cell r="D2002">
            <v>30</v>
          </cell>
          <cell r="E2002">
            <v>0</v>
          </cell>
          <cell r="F2002">
            <v>1080</v>
          </cell>
        </row>
        <row r="2003">
          <cell r="A2003">
            <v>11023</v>
          </cell>
          <cell r="B2003">
            <v>7</v>
          </cell>
          <cell r="C2003">
            <v>30</v>
          </cell>
          <cell r="D2003">
            <v>4</v>
          </cell>
          <cell r="E2003">
            <v>0</v>
          </cell>
          <cell r="F2003">
            <v>120</v>
          </cell>
        </row>
        <row r="2004">
          <cell r="A2004">
            <v>11023</v>
          </cell>
          <cell r="B2004">
            <v>43</v>
          </cell>
          <cell r="C2004">
            <v>46</v>
          </cell>
          <cell r="D2004">
            <v>30</v>
          </cell>
          <cell r="E2004">
            <v>0</v>
          </cell>
          <cell r="F2004">
            <v>1380</v>
          </cell>
        </row>
        <row r="2005">
          <cell r="A2005">
            <v>11024</v>
          </cell>
          <cell r="B2005">
            <v>26</v>
          </cell>
          <cell r="C2005">
            <v>31.23</v>
          </cell>
          <cell r="D2005">
            <v>12</v>
          </cell>
          <cell r="E2005">
            <v>0</v>
          </cell>
          <cell r="F2005">
            <v>374.76</v>
          </cell>
        </row>
        <row r="2006">
          <cell r="A2006">
            <v>11024</v>
          </cell>
          <cell r="B2006">
            <v>33</v>
          </cell>
          <cell r="C2006">
            <v>2.5</v>
          </cell>
          <cell r="D2006">
            <v>30</v>
          </cell>
          <cell r="E2006">
            <v>0</v>
          </cell>
          <cell r="F2006">
            <v>75</v>
          </cell>
        </row>
        <row r="2007">
          <cell r="A2007">
            <v>11024</v>
          </cell>
          <cell r="B2007">
            <v>65</v>
          </cell>
          <cell r="C2007">
            <v>21.05</v>
          </cell>
          <cell r="D2007">
            <v>21</v>
          </cell>
          <cell r="E2007">
            <v>0</v>
          </cell>
          <cell r="F2007">
            <v>442.05</v>
          </cell>
        </row>
        <row r="2008">
          <cell r="A2008">
            <v>11024</v>
          </cell>
          <cell r="B2008">
            <v>71</v>
          </cell>
          <cell r="C2008">
            <v>21.5</v>
          </cell>
          <cell r="D2008">
            <v>50</v>
          </cell>
          <cell r="E2008">
            <v>0</v>
          </cell>
          <cell r="F2008">
            <v>1075</v>
          </cell>
        </row>
        <row r="2009">
          <cell r="A2009">
            <v>11025</v>
          </cell>
          <cell r="B2009">
            <v>1</v>
          </cell>
          <cell r="C2009">
            <v>18</v>
          </cell>
          <cell r="D2009">
            <v>10</v>
          </cell>
          <cell r="E2009">
            <v>0.10000000149011612</v>
          </cell>
          <cell r="F2009">
            <v>179.89999999850988</v>
          </cell>
        </row>
        <row r="2010">
          <cell r="A2010">
            <v>11025</v>
          </cell>
          <cell r="B2010">
            <v>13</v>
          </cell>
          <cell r="C2010">
            <v>6</v>
          </cell>
          <cell r="D2010">
            <v>20</v>
          </cell>
          <cell r="E2010">
            <v>0.10000000149011612</v>
          </cell>
          <cell r="F2010">
            <v>119.89999999850988</v>
          </cell>
        </row>
        <row r="2011">
          <cell r="A2011">
            <v>11026</v>
          </cell>
          <cell r="B2011">
            <v>18</v>
          </cell>
          <cell r="C2011">
            <v>62.5</v>
          </cell>
          <cell r="D2011">
            <v>8</v>
          </cell>
          <cell r="E2011">
            <v>0</v>
          </cell>
          <cell r="F2011">
            <v>500</v>
          </cell>
        </row>
        <row r="2012">
          <cell r="A2012">
            <v>11026</v>
          </cell>
          <cell r="B2012">
            <v>51</v>
          </cell>
          <cell r="C2012">
            <v>53</v>
          </cell>
          <cell r="D2012">
            <v>10</v>
          </cell>
          <cell r="E2012">
            <v>0</v>
          </cell>
          <cell r="F2012">
            <v>530</v>
          </cell>
        </row>
        <row r="2013">
          <cell r="A2013">
            <v>11027</v>
          </cell>
          <cell r="B2013">
            <v>24</v>
          </cell>
          <cell r="C2013">
            <v>4.5</v>
          </cell>
          <cell r="D2013">
            <v>30</v>
          </cell>
          <cell r="E2013">
            <v>0.25</v>
          </cell>
          <cell r="F2013">
            <v>134.75</v>
          </cell>
        </row>
        <row r="2014">
          <cell r="A2014">
            <v>11027</v>
          </cell>
          <cell r="B2014">
            <v>62</v>
          </cell>
          <cell r="C2014">
            <v>49.3</v>
          </cell>
          <cell r="D2014">
            <v>21</v>
          </cell>
          <cell r="E2014">
            <v>0.25</v>
          </cell>
          <cell r="F2014">
            <v>1035.05</v>
          </cell>
        </row>
        <row r="2015">
          <cell r="A2015">
            <v>11028</v>
          </cell>
          <cell r="B2015">
            <v>55</v>
          </cell>
          <cell r="C2015">
            <v>24</v>
          </cell>
          <cell r="D2015">
            <v>35</v>
          </cell>
          <cell r="E2015">
            <v>0</v>
          </cell>
          <cell r="F2015">
            <v>840</v>
          </cell>
        </row>
        <row r="2016">
          <cell r="A2016">
            <v>11028</v>
          </cell>
          <cell r="B2016">
            <v>59</v>
          </cell>
          <cell r="C2016">
            <v>55</v>
          </cell>
          <cell r="D2016">
            <v>24</v>
          </cell>
          <cell r="E2016">
            <v>0</v>
          </cell>
          <cell r="F2016">
            <v>1320</v>
          </cell>
        </row>
        <row r="2017">
          <cell r="A2017">
            <v>11029</v>
          </cell>
          <cell r="B2017">
            <v>56</v>
          </cell>
          <cell r="C2017">
            <v>38</v>
          </cell>
          <cell r="D2017">
            <v>20</v>
          </cell>
          <cell r="E2017">
            <v>0</v>
          </cell>
          <cell r="F2017">
            <v>760</v>
          </cell>
        </row>
        <row r="2018">
          <cell r="A2018">
            <v>11029</v>
          </cell>
          <cell r="B2018">
            <v>63</v>
          </cell>
          <cell r="C2018">
            <v>43.9</v>
          </cell>
          <cell r="D2018">
            <v>12</v>
          </cell>
          <cell r="E2018">
            <v>0</v>
          </cell>
          <cell r="F2018">
            <v>526.79999999999995</v>
          </cell>
        </row>
        <row r="2019">
          <cell r="A2019">
            <v>11030</v>
          </cell>
          <cell r="B2019">
            <v>2</v>
          </cell>
          <cell r="C2019">
            <v>19</v>
          </cell>
          <cell r="D2019">
            <v>100</v>
          </cell>
          <cell r="E2019">
            <v>0.25</v>
          </cell>
          <cell r="F2019">
            <v>1899.75</v>
          </cell>
        </row>
        <row r="2020">
          <cell r="A2020">
            <v>11030</v>
          </cell>
          <cell r="B2020">
            <v>5</v>
          </cell>
          <cell r="C2020">
            <v>21.35</v>
          </cell>
          <cell r="D2020">
            <v>70</v>
          </cell>
          <cell r="E2020">
            <v>0</v>
          </cell>
          <cell r="F2020">
            <v>1494.5</v>
          </cell>
        </row>
        <row r="2021">
          <cell r="A2021">
            <v>11030</v>
          </cell>
          <cell r="B2021">
            <v>29</v>
          </cell>
          <cell r="C2021">
            <v>123.79</v>
          </cell>
          <cell r="D2021">
            <v>60</v>
          </cell>
          <cell r="E2021">
            <v>0.25</v>
          </cell>
          <cell r="F2021">
            <v>7427.1500000000005</v>
          </cell>
        </row>
        <row r="2022">
          <cell r="A2022">
            <v>11030</v>
          </cell>
          <cell r="B2022">
            <v>59</v>
          </cell>
          <cell r="C2022">
            <v>55</v>
          </cell>
          <cell r="D2022">
            <v>100</v>
          </cell>
          <cell r="E2022">
            <v>0.25</v>
          </cell>
          <cell r="F2022">
            <v>5499.75</v>
          </cell>
        </row>
        <row r="2023">
          <cell r="A2023">
            <v>11031</v>
          </cell>
          <cell r="B2023">
            <v>1</v>
          </cell>
          <cell r="C2023">
            <v>18</v>
          </cell>
          <cell r="D2023">
            <v>45</v>
          </cell>
          <cell r="E2023">
            <v>0</v>
          </cell>
          <cell r="F2023">
            <v>810</v>
          </cell>
        </row>
        <row r="2024">
          <cell r="A2024">
            <v>11031</v>
          </cell>
          <cell r="B2024">
            <v>13</v>
          </cell>
          <cell r="C2024">
            <v>6</v>
          </cell>
          <cell r="D2024">
            <v>80</v>
          </cell>
          <cell r="E2024">
            <v>0</v>
          </cell>
          <cell r="F2024">
            <v>480</v>
          </cell>
        </row>
        <row r="2025">
          <cell r="A2025">
            <v>11031</v>
          </cell>
          <cell r="B2025">
            <v>24</v>
          </cell>
          <cell r="C2025">
            <v>4.5</v>
          </cell>
          <cell r="D2025">
            <v>21</v>
          </cell>
          <cell r="E2025">
            <v>0</v>
          </cell>
          <cell r="F2025">
            <v>94.5</v>
          </cell>
        </row>
        <row r="2026">
          <cell r="A2026">
            <v>11031</v>
          </cell>
          <cell r="B2026">
            <v>64</v>
          </cell>
          <cell r="C2026">
            <v>33.25</v>
          </cell>
          <cell r="D2026">
            <v>20</v>
          </cell>
          <cell r="E2026">
            <v>0</v>
          </cell>
          <cell r="F2026">
            <v>665</v>
          </cell>
        </row>
        <row r="2027">
          <cell r="A2027">
            <v>11031</v>
          </cell>
          <cell r="B2027">
            <v>71</v>
          </cell>
          <cell r="C2027">
            <v>21.5</v>
          </cell>
          <cell r="D2027">
            <v>16</v>
          </cell>
          <cell r="E2027">
            <v>0</v>
          </cell>
          <cell r="F2027">
            <v>344</v>
          </cell>
        </row>
        <row r="2028">
          <cell r="A2028">
            <v>11032</v>
          </cell>
          <cell r="B2028">
            <v>36</v>
          </cell>
          <cell r="C2028">
            <v>19</v>
          </cell>
          <cell r="D2028">
            <v>35</v>
          </cell>
          <cell r="E2028">
            <v>0</v>
          </cell>
          <cell r="F2028">
            <v>665</v>
          </cell>
        </row>
        <row r="2029">
          <cell r="A2029">
            <v>11032</v>
          </cell>
          <cell r="B2029">
            <v>38</v>
          </cell>
          <cell r="C2029">
            <v>263.5</v>
          </cell>
          <cell r="D2029">
            <v>25</v>
          </cell>
          <cell r="E2029">
            <v>0</v>
          </cell>
          <cell r="F2029">
            <v>6587.5</v>
          </cell>
        </row>
        <row r="2030">
          <cell r="A2030">
            <v>11032</v>
          </cell>
          <cell r="B2030">
            <v>59</v>
          </cell>
          <cell r="C2030">
            <v>55</v>
          </cell>
          <cell r="D2030">
            <v>30</v>
          </cell>
          <cell r="E2030">
            <v>0</v>
          </cell>
          <cell r="F2030">
            <v>1650</v>
          </cell>
        </row>
        <row r="2031">
          <cell r="A2031">
            <v>11033</v>
          </cell>
          <cell r="B2031">
            <v>53</v>
          </cell>
          <cell r="C2031">
            <v>32.799999999999997</v>
          </cell>
          <cell r="D2031">
            <v>70</v>
          </cell>
          <cell r="E2031">
            <v>0.10000000149011612</v>
          </cell>
          <cell r="F2031">
            <v>2295.8999999985099</v>
          </cell>
        </row>
        <row r="2032">
          <cell r="A2032">
            <v>11033</v>
          </cell>
          <cell r="B2032">
            <v>69</v>
          </cell>
          <cell r="C2032">
            <v>36</v>
          </cell>
          <cell r="D2032">
            <v>36</v>
          </cell>
          <cell r="E2032">
            <v>0.10000000149011612</v>
          </cell>
          <cell r="F2032">
            <v>1295.8999999985099</v>
          </cell>
        </row>
        <row r="2033">
          <cell r="A2033">
            <v>11034</v>
          </cell>
          <cell r="B2033">
            <v>21</v>
          </cell>
          <cell r="C2033">
            <v>10</v>
          </cell>
          <cell r="D2033">
            <v>15</v>
          </cell>
          <cell r="E2033">
            <v>0.10000000149011612</v>
          </cell>
          <cell r="F2033">
            <v>149.89999999850988</v>
          </cell>
        </row>
        <row r="2034">
          <cell r="A2034">
            <v>11034</v>
          </cell>
          <cell r="B2034">
            <v>44</v>
          </cell>
          <cell r="C2034">
            <v>19.45</v>
          </cell>
          <cell r="D2034">
            <v>12</v>
          </cell>
          <cell r="E2034">
            <v>0</v>
          </cell>
          <cell r="F2034">
            <v>233.39999999999998</v>
          </cell>
        </row>
        <row r="2035">
          <cell r="A2035">
            <v>11034</v>
          </cell>
          <cell r="B2035">
            <v>61</v>
          </cell>
          <cell r="C2035">
            <v>28.5</v>
          </cell>
          <cell r="D2035">
            <v>6</v>
          </cell>
          <cell r="E2035">
            <v>0</v>
          </cell>
          <cell r="F2035">
            <v>171</v>
          </cell>
        </row>
        <row r="2036">
          <cell r="A2036">
            <v>11035</v>
          </cell>
          <cell r="B2036">
            <v>1</v>
          </cell>
          <cell r="C2036">
            <v>18</v>
          </cell>
          <cell r="D2036">
            <v>10</v>
          </cell>
          <cell r="E2036">
            <v>0</v>
          </cell>
          <cell r="F2036">
            <v>180</v>
          </cell>
        </row>
        <row r="2037">
          <cell r="A2037">
            <v>11035</v>
          </cell>
          <cell r="B2037">
            <v>35</v>
          </cell>
          <cell r="C2037">
            <v>18</v>
          </cell>
          <cell r="D2037">
            <v>60</v>
          </cell>
          <cell r="E2037">
            <v>0</v>
          </cell>
          <cell r="F2037">
            <v>1080</v>
          </cell>
        </row>
        <row r="2038">
          <cell r="A2038">
            <v>11035</v>
          </cell>
          <cell r="B2038">
            <v>42</v>
          </cell>
          <cell r="C2038">
            <v>14</v>
          </cell>
          <cell r="D2038">
            <v>30</v>
          </cell>
          <cell r="E2038">
            <v>0</v>
          </cell>
          <cell r="F2038">
            <v>420</v>
          </cell>
        </row>
        <row r="2039">
          <cell r="A2039">
            <v>11035</v>
          </cell>
          <cell r="B2039">
            <v>54</v>
          </cell>
          <cell r="C2039">
            <v>7.45</v>
          </cell>
          <cell r="D2039">
            <v>10</v>
          </cell>
          <cell r="E2039">
            <v>0</v>
          </cell>
          <cell r="F2039">
            <v>74.5</v>
          </cell>
        </row>
        <row r="2040">
          <cell r="A2040">
            <v>11036</v>
          </cell>
          <cell r="B2040">
            <v>13</v>
          </cell>
          <cell r="C2040">
            <v>6</v>
          </cell>
          <cell r="D2040">
            <v>7</v>
          </cell>
          <cell r="E2040">
            <v>0</v>
          </cell>
          <cell r="F2040">
            <v>42</v>
          </cell>
        </row>
        <row r="2041">
          <cell r="A2041">
            <v>11036</v>
          </cell>
          <cell r="B2041">
            <v>59</v>
          </cell>
          <cell r="C2041">
            <v>55</v>
          </cell>
          <cell r="D2041">
            <v>30</v>
          </cell>
          <cell r="E2041">
            <v>0</v>
          </cell>
          <cell r="F2041">
            <v>1650</v>
          </cell>
        </row>
        <row r="2042">
          <cell r="A2042">
            <v>11037</v>
          </cell>
          <cell r="B2042">
            <v>70</v>
          </cell>
          <cell r="C2042">
            <v>15</v>
          </cell>
          <cell r="D2042">
            <v>4</v>
          </cell>
          <cell r="E2042">
            <v>0</v>
          </cell>
          <cell r="F2042">
            <v>60</v>
          </cell>
        </row>
        <row r="2043">
          <cell r="A2043">
            <v>11038</v>
          </cell>
          <cell r="B2043">
            <v>40</v>
          </cell>
          <cell r="C2043">
            <v>18.399999999999999</v>
          </cell>
          <cell r="D2043">
            <v>5</v>
          </cell>
          <cell r="E2043">
            <v>0.20000000298023224</v>
          </cell>
          <cell r="F2043">
            <v>91.799999997019768</v>
          </cell>
        </row>
        <row r="2044">
          <cell r="A2044">
            <v>11038</v>
          </cell>
          <cell r="B2044">
            <v>52</v>
          </cell>
          <cell r="C2044">
            <v>7</v>
          </cell>
          <cell r="D2044">
            <v>2</v>
          </cell>
          <cell r="E2044">
            <v>0</v>
          </cell>
          <cell r="F2044">
            <v>14</v>
          </cell>
        </row>
        <row r="2045">
          <cell r="A2045">
            <v>11038</v>
          </cell>
          <cell r="B2045">
            <v>71</v>
          </cell>
          <cell r="C2045">
            <v>21.5</v>
          </cell>
          <cell r="D2045">
            <v>30</v>
          </cell>
          <cell r="E2045">
            <v>0</v>
          </cell>
          <cell r="F2045">
            <v>645</v>
          </cell>
        </row>
        <row r="2046">
          <cell r="A2046">
            <v>11039</v>
          </cell>
          <cell r="B2046">
            <v>28</v>
          </cell>
          <cell r="C2046">
            <v>45.6</v>
          </cell>
          <cell r="D2046">
            <v>20</v>
          </cell>
          <cell r="E2046">
            <v>0</v>
          </cell>
          <cell r="F2046">
            <v>912</v>
          </cell>
        </row>
        <row r="2047">
          <cell r="A2047">
            <v>11039</v>
          </cell>
          <cell r="B2047">
            <v>35</v>
          </cell>
          <cell r="C2047">
            <v>18</v>
          </cell>
          <cell r="D2047">
            <v>24</v>
          </cell>
          <cell r="E2047">
            <v>0</v>
          </cell>
          <cell r="F2047">
            <v>432</v>
          </cell>
        </row>
        <row r="2048">
          <cell r="A2048">
            <v>11039</v>
          </cell>
          <cell r="B2048">
            <v>49</v>
          </cell>
          <cell r="C2048">
            <v>20</v>
          </cell>
          <cell r="D2048">
            <v>60</v>
          </cell>
          <cell r="E2048">
            <v>0</v>
          </cell>
          <cell r="F2048">
            <v>1200</v>
          </cell>
        </row>
        <row r="2049">
          <cell r="A2049">
            <v>11039</v>
          </cell>
          <cell r="B2049">
            <v>57</v>
          </cell>
          <cell r="C2049">
            <v>19.5</v>
          </cell>
          <cell r="D2049">
            <v>28</v>
          </cell>
          <cell r="E2049">
            <v>0</v>
          </cell>
          <cell r="F2049">
            <v>546</v>
          </cell>
        </row>
        <row r="2050">
          <cell r="A2050">
            <v>11040</v>
          </cell>
          <cell r="B2050">
            <v>21</v>
          </cell>
          <cell r="C2050">
            <v>10</v>
          </cell>
          <cell r="D2050">
            <v>20</v>
          </cell>
          <cell r="E2050">
            <v>0</v>
          </cell>
          <cell r="F2050">
            <v>200</v>
          </cell>
        </row>
        <row r="2051">
          <cell r="A2051">
            <v>11041</v>
          </cell>
          <cell r="B2051">
            <v>2</v>
          </cell>
          <cell r="C2051">
            <v>19</v>
          </cell>
          <cell r="D2051">
            <v>30</v>
          </cell>
          <cell r="E2051">
            <v>0.20000000298023224</v>
          </cell>
          <cell r="F2051">
            <v>569.79999999701977</v>
          </cell>
        </row>
        <row r="2052">
          <cell r="A2052">
            <v>11041</v>
          </cell>
          <cell r="B2052">
            <v>63</v>
          </cell>
          <cell r="C2052">
            <v>43.9</v>
          </cell>
          <cell r="D2052">
            <v>30</v>
          </cell>
          <cell r="E2052">
            <v>0</v>
          </cell>
          <cell r="F2052">
            <v>1317</v>
          </cell>
        </row>
        <row r="2053">
          <cell r="A2053">
            <v>11042</v>
          </cell>
          <cell r="B2053">
            <v>44</v>
          </cell>
          <cell r="C2053">
            <v>19.45</v>
          </cell>
          <cell r="D2053">
            <v>15</v>
          </cell>
          <cell r="E2053">
            <v>0</v>
          </cell>
          <cell r="F2053">
            <v>291.75</v>
          </cell>
        </row>
        <row r="2054">
          <cell r="A2054">
            <v>11042</v>
          </cell>
          <cell r="B2054">
            <v>61</v>
          </cell>
          <cell r="C2054">
            <v>28.5</v>
          </cell>
          <cell r="D2054">
            <v>4</v>
          </cell>
          <cell r="E2054">
            <v>0</v>
          </cell>
          <cell r="F2054">
            <v>114</v>
          </cell>
        </row>
        <row r="2055">
          <cell r="A2055">
            <v>11043</v>
          </cell>
          <cell r="B2055">
            <v>11</v>
          </cell>
          <cell r="C2055">
            <v>21</v>
          </cell>
          <cell r="D2055">
            <v>10</v>
          </cell>
          <cell r="E2055">
            <v>0</v>
          </cell>
          <cell r="F2055">
            <v>210</v>
          </cell>
        </row>
        <row r="2056">
          <cell r="A2056">
            <v>11044</v>
          </cell>
          <cell r="B2056">
            <v>62</v>
          </cell>
          <cell r="C2056">
            <v>49.3</v>
          </cell>
          <cell r="D2056">
            <v>12</v>
          </cell>
          <cell r="E2056">
            <v>0</v>
          </cell>
          <cell r="F2056">
            <v>591.59999999999991</v>
          </cell>
        </row>
        <row r="2057">
          <cell r="A2057">
            <v>11045</v>
          </cell>
          <cell r="B2057">
            <v>33</v>
          </cell>
          <cell r="C2057">
            <v>2.5</v>
          </cell>
          <cell r="D2057">
            <v>15</v>
          </cell>
          <cell r="E2057">
            <v>0</v>
          </cell>
          <cell r="F2057">
            <v>37.5</v>
          </cell>
        </row>
        <row r="2058">
          <cell r="A2058">
            <v>11045</v>
          </cell>
          <cell r="B2058">
            <v>51</v>
          </cell>
          <cell r="C2058">
            <v>53</v>
          </cell>
          <cell r="D2058">
            <v>24</v>
          </cell>
          <cell r="E2058">
            <v>0</v>
          </cell>
          <cell r="F2058">
            <v>1272</v>
          </cell>
        </row>
        <row r="2059">
          <cell r="A2059">
            <v>11046</v>
          </cell>
          <cell r="B2059">
            <v>12</v>
          </cell>
          <cell r="C2059">
            <v>38</v>
          </cell>
          <cell r="D2059">
            <v>20</v>
          </cell>
          <cell r="E2059">
            <v>5.000000074505806E-2</v>
          </cell>
          <cell r="F2059">
            <v>759.94999999925494</v>
          </cell>
        </row>
        <row r="2060">
          <cell r="A2060">
            <v>11046</v>
          </cell>
          <cell r="B2060">
            <v>32</v>
          </cell>
          <cell r="C2060">
            <v>32</v>
          </cell>
          <cell r="D2060">
            <v>15</v>
          </cell>
          <cell r="E2060">
            <v>5.000000074505806E-2</v>
          </cell>
          <cell r="F2060">
            <v>479.94999999925494</v>
          </cell>
        </row>
        <row r="2061">
          <cell r="A2061">
            <v>11046</v>
          </cell>
          <cell r="B2061">
            <v>35</v>
          </cell>
          <cell r="C2061">
            <v>18</v>
          </cell>
          <cell r="D2061">
            <v>18</v>
          </cell>
          <cell r="E2061">
            <v>5.000000074505806E-2</v>
          </cell>
          <cell r="F2061">
            <v>323.94999999925494</v>
          </cell>
        </row>
        <row r="2062">
          <cell r="A2062">
            <v>11047</v>
          </cell>
          <cell r="B2062">
            <v>1</v>
          </cell>
          <cell r="C2062">
            <v>18</v>
          </cell>
          <cell r="D2062">
            <v>25</v>
          </cell>
          <cell r="E2062">
            <v>0.25</v>
          </cell>
          <cell r="F2062">
            <v>449.75</v>
          </cell>
        </row>
        <row r="2063">
          <cell r="A2063">
            <v>11047</v>
          </cell>
          <cell r="B2063">
            <v>5</v>
          </cell>
          <cell r="C2063">
            <v>21.35</v>
          </cell>
          <cell r="D2063">
            <v>30</v>
          </cell>
          <cell r="E2063">
            <v>0.25</v>
          </cell>
          <cell r="F2063">
            <v>640.25</v>
          </cell>
        </row>
        <row r="2064">
          <cell r="A2064">
            <v>11048</v>
          </cell>
          <cell r="B2064">
            <v>68</v>
          </cell>
          <cell r="C2064">
            <v>12.5</v>
          </cell>
          <cell r="D2064">
            <v>42</v>
          </cell>
          <cell r="E2064">
            <v>0</v>
          </cell>
          <cell r="F2064">
            <v>525</v>
          </cell>
        </row>
        <row r="2065">
          <cell r="A2065">
            <v>11049</v>
          </cell>
          <cell r="B2065">
            <v>2</v>
          </cell>
          <cell r="C2065">
            <v>19</v>
          </cell>
          <cell r="D2065">
            <v>10</v>
          </cell>
          <cell r="E2065">
            <v>0.20000000298023224</v>
          </cell>
          <cell r="F2065">
            <v>189.79999999701977</v>
          </cell>
        </row>
        <row r="2066">
          <cell r="A2066">
            <v>11049</v>
          </cell>
          <cell r="B2066">
            <v>12</v>
          </cell>
          <cell r="C2066">
            <v>38</v>
          </cell>
          <cell r="D2066">
            <v>4</v>
          </cell>
          <cell r="E2066">
            <v>0.20000000298023224</v>
          </cell>
          <cell r="F2066">
            <v>151.79999999701977</v>
          </cell>
        </row>
        <row r="2067">
          <cell r="A2067">
            <v>11050</v>
          </cell>
          <cell r="B2067">
            <v>76</v>
          </cell>
          <cell r="C2067">
            <v>18</v>
          </cell>
          <cell r="D2067">
            <v>50</v>
          </cell>
          <cell r="E2067">
            <v>0.10000000149011612</v>
          </cell>
          <cell r="F2067">
            <v>899.89999999850988</v>
          </cell>
        </row>
        <row r="2068">
          <cell r="A2068">
            <v>11051</v>
          </cell>
          <cell r="B2068">
            <v>24</v>
          </cell>
          <cell r="C2068">
            <v>4.5</v>
          </cell>
          <cell r="D2068">
            <v>10</v>
          </cell>
          <cell r="E2068">
            <v>0.20000000298023224</v>
          </cell>
          <cell r="F2068">
            <v>44.799999997019768</v>
          </cell>
        </row>
        <row r="2069">
          <cell r="A2069">
            <v>11052</v>
          </cell>
          <cell r="B2069">
            <v>43</v>
          </cell>
          <cell r="C2069">
            <v>46</v>
          </cell>
          <cell r="D2069">
            <v>30</v>
          </cell>
          <cell r="E2069">
            <v>0.20000000298023224</v>
          </cell>
          <cell r="F2069">
            <v>1379.7999999970198</v>
          </cell>
        </row>
        <row r="2070">
          <cell r="A2070">
            <v>11052</v>
          </cell>
          <cell r="B2070">
            <v>61</v>
          </cell>
          <cell r="C2070">
            <v>28.5</v>
          </cell>
          <cell r="D2070">
            <v>10</v>
          </cell>
          <cell r="E2070">
            <v>0.20000000298023224</v>
          </cell>
          <cell r="F2070">
            <v>284.79999999701977</v>
          </cell>
        </row>
        <row r="2071">
          <cell r="A2071">
            <v>11053</v>
          </cell>
          <cell r="B2071">
            <v>18</v>
          </cell>
          <cell r="C2071">
            <v>62.5</v>
          </cell>
          <cell r="D2071">
            <v>35</v>
          </cell>
          <cell r="E2071">
            <v>0.20000000298023224</v>
          </cell>
          <cell r="F2071">
            <v>2187.2999999970198</v>
          </cell>
        </row>
        <row r="2072">
          <cell r="A2072">
            <v>11053</v>
          </cell>
          <cell r="B2072">
            <v>32</v>
          </cell>
          <cell r="C2072">
            <v>32</v>
          </cell>
          <cell r="D2072">
            <v>20</v>
          </cell>
          <cell r="E2072">
            <v>0</v>
          </cell>
          <cell r="F2072">
            <v>640</v>
          </cell>
        </row>
        <row r="2073">
          <cell r="A2073">
            <v>11053</v>
          </cell>
          <cell r="B2073">
            <v>64</v>
          </cell>
          <cell r="C2073">
            <v>33.25</v>
          </cell>
          <cell r="D2073">
            <v>25</v>
          </cell>
          <cell r="E2073">
            <v>0.20000000298023224</v>
          </cell>
          <cell r="F2073">
            <v>831.04999999701977</v>
          </cell>
        </row>
        <row r="2074">
          <cell r="A2074">
            <v>11054</v>
          </cell>
          <cell r="B2074">
            <v>33</v>
          </cell>
          <cell r="C2074">
            <v>2.5</v>
          </cell>
          <cell r="D2074">
            <v>10</v>
          </cell>
          <cell r="E2074">
            <v>0</v>
          </cell>
          <cell r="F2074">
            <v>25</v>
          </cell>
        </row>
        <row r="2075">
          <cell r="A2075">
            <v>11054</v>
          </cell>
          <cell r="B2075">
            <v>67</v>
          </cell>
          <cell r="C2075">
            <v>14</v>
          </cell>
          <cell r="D2075">
            <v>20</v>
          </cell>
          <cell r="E2075">
            <v>0</v>
          </cell>
          <cell r="F2075">
            <v>280</v>
          </cell>
        </row>
        <row r="2076">
          <cell r="A2076">
            <v>11055</v>
          </cell>
          <cell r="B2076">
            <v>24</v>
          </cell>
          <cell r="C2076">
            <v>4.5</v>
          </cell>
          <cell r="D2076">
            <v>15</v>
          </cell>
          <cell r="E2076">
            <v>0</v>
          </cell>
          <cell r="F2076">
            <v>67.5</v>
          </cell>
        </row>
        <row r="2077">
          <cell r="A2077">
            <v>11055</v>
          </cell>
          <cell r="B2077">
            <v>25</v>
          </cell>
          <cell r="C2077">
            <v>14</v>
          </cell>
          <cell r="D2077">
            <v>15</v>
          </cell>
          <cell r="E2077">
            <v>0</v>
          </cell>
          <cell r="F2077">
            <v>210</v>
          </cell>
        </row>
        <row r="2078">
          <cell r="A2078">
            <v>11055</v>
          </cell>
          <cell r="B2078">
            <v>51</v>
          </cell>
          <cell r="C2078">
            <v>53</v>
          </cell>
          <cell r="D2078">
            <v>20</v>
          </cell>
          <cell r="E2078">
            <v>0</v>
          </cell>
          <cell r="F2078">
            <v>1060</v>
          </cell>
        </row>
        <row r="2079">
          <cell r="A2079">
            <v>11055</v>
          </cell>
          <cell r="B2079">
            <v>57</v>
          </cell>
          <cell r="C2079">
            <v>19.5</v>
          </cell>
          <cell r="D2079">
            <v>20</v>
          </cell>
          <cell r="E2079">
            <v>0</v>
          </cell>
          <cell r="F2079">
            <v>390</v>
          </cell>
        </row>
        <row r="2080">
          <cell r="A2080">
            <v>11056</v>
          </cell>
          <cell r="B2080">
            <v>7</v>
          </cell>
          <cell r="C2080">
            <v>30</v>
          </cell>
          <cell r="D2080">
            <v>40</v>
          </cell>
          <cell r="E2080">
            <v>0</v>
          </cell>
          <cell r="F2080">
            <v>1200</v>
          </cell>
        </row>
        <row r="2081">
          <cell r="A2081">
            <v>11056</v>
          </cell>
          <cell r="B2081">
            <v>55</v>
          </cell>
          <cell r="C2081">
            <v>24</v>
          </cell>
          <cell r="D2081">
            <v>35</v>
          </cell>
          <cell r="E2081">
            <v>0</v>
          </cell>
          <cell r="F2081">
            <v>840</v>
          </cell>
        </row>
        <row r="2082">
          <cell r="A2082">
            <v>11056</v>
          </cell>
          <cell r="B2082">
            <v>60</v>
          </cell>
          <cell r="C2082">
            <v>34</v>
          </cell>
          <cell r="D2082">
            <v>50</v>
          </cell>
          <cell r="E2082">
            <v>0</v>
          </cell>
          <cell r="F2082">
            <v>1700</v>
          </cell>
        </row>
        <row r="2083">
          <cell r="A2083">
            <v>11057</v>
          </cell>
          <cell r="B2083">
            <v>70</v>
          </cell>
          <cell r="C2083">
            <v>15</v>
          </cell>
          <cell r="D2083">
            <v>3</v>
          </cell>
          <cell r="E2083">
            <v>0</v>
          </cell>
          <cell r="F2083">
            <v>45</v>
          </cell>
        </row>
        <row r="2084">
          <cell r="A2084">
            <v>11058</v>
          </cell>
          <cell r="B2084">
            <v>21</v>
          </cell>
          <cell r="C2084">
            <v>10</v>
          </cell>
          <cell r="D2084">
            <v>3</v>
          </cell>
          <cell r="E2084">
            <v>0</v>
          </cell>
          <cell r="F2084">
            <v>30</v>
          </cell>
        </row>
        <row r="2085">
          <cell r="A2085">
            <v>11058</v>
          </cell>
          <cell r="B2085">
            <v>60</v>
          </cell>
          <cell r="C2085">
            <v>34</v>
          </cell>
          <cell r="D2085">
            <v>21</v>
          </cell>
          <cell r="E2085">
            <v>0</v>
          </cell>
          <cell r="F2085">
            <v>714</v>
          </cell>
        </row>
        <row r="2086">
          <cell r="A2086">
            <v>11058</v>
          </cell>
          <cell r="B2086">
            <v>61</v>
          </cell>
          <cell r="C2086">
            <v>28.5</v>
          </cell>
          <cell r="D2086">
            <v>4</v>
          </cell>
          <cell r="E2086">
            <v>0</v>
          </cell>
          <cell r="F2086">
            <v>114</v>
          </cell>
        </row>
        <row r="2087">
          <cell r="A2087">
            <v>11059</v>
          </cell>
          <cell r="B2087">
            <v>13</v>
          </cell>
          <cell r="C2087">
            <v>6</v>
          </cell>
          <cell r="D2087">
            <v>30</v>
          </cell>
          <cell r="E2087">
            <v>0</v>
          </cell>
          <cell r="F2087">
            <v>180</v>
          </cell>
        </row>
        <row r="2088">
          <cell r="A2088">
            <v>11059</v>
          </cell>
          <cell r="B2088">
            <v>17</v>
          </cell>
          <cell r="C2088">
            <v>39</v>
          </cell>
          <cell r="D2088">
            <v>12</v>
          </cell>
          <cell r="E2088">
            <v>0</v>
          </cell>
          <cell r="F2088">
            <v>468</v>
          </cell>
        </row>
        <row r="2089">
          <cell r="A2089">
            <v>11059</v>
          </cell>
          <cell r="B2089">
            <v>60</v>
          </cell>
          <cell r="C2089">
            <v>34</v>
          </cell>
          <cell r="D2089">
            <v>35</v>
          </cell>
          <cell r="E2089">
            <v>0</v>
          </cell>
          <cell r="F2089">
            <v>1190</v>
          </cell>
        </row>
        <row r="2090">
          <cell r="A2090">
            <v>11060</v>
          </cell>
          <cell r="B2090">
            <v>60</v>
          </cell>
          <cell r="C2090">
            <v>34</v>
          </cell>
          <cell r="D2090">
            <v>4</v>
          </cell>
          <cell r="E2090">
            <v>0</v>
          </cell>
          <cell r="F2090">
            <v>136</v>
          </cell>
        </row>
        <row r="2091">
          <cell r="A2091">
            <v>11060</v>
          </cell>
          <cell r="B2091">
            <v>77</v>
          </cell>
          <cell r="C2091">
            <v>13</v>
          </cell>
          <cell r="D2091">
            <v>10</v>
          </cell>
          <cell r="E2091">
            <v>0</v>
          </cell>
          <cell r="F2091">
            <v>130</v>
          </cell>
        </row>
        <row r="2092">
          <cell r="A2092">
            <v>11061</v>
          </cell>
          <cell r="B2092">
            <v>60</v>
          </cell>
          <cell r="C2092">
            <v>34</v>
          </cell>
          <cell r="D2092">
            <v>15</v>
          </cell>
          <cell r="E2092">
            <v>0</v>
          </cell>
          <cell r="F2092">
            <v>510</v>
          </cell>
        </row>
        <row r="2093">
          <cell r="A2093">
            <v>11062</v>
          </cell>
          <cell r="B2093">
            <v>53</v>
          </cell>
          <cell r="C2093">
            <v>32.799999999999997</v>
          </cell>
          <cell r="D2093">
            <v>10</v>
          </cell>
          <cell r="E2093">
            <v>0.20000000298023224</v>
          </cell>
          <cell r="F2093">
            <v>327.79999999701977</v>
          </cell>
        </row>
        <row r="2094">
          <cell r="A2094">
            <v>11062</v>
          </cell>
          <cell r="B2094">
            <v>70</v>
          </cell>
          <cell r="C2094">
            <v>15</v>
          </cell>
          <cell r="D2094">
            <v>12</v>
          </cell>
          <cell r="E2094">
            <v>0.20000000298023224</v>
          </cell>
          <cell r="F2094">
            <v>179.79999999701977</v>
          </cell>
        </row>
        <row r="2095">
          <cell r="A2095">
            <v>11063</v>
          </cell>
          <cell r="B2095">
            <v>34</v>
          </cell>
          <cell r="C2095">
            <v>14</v>
          </cell>
          <cell r="D2095">
            <v>30</v>
          </cell>
          <cell r="E2095">
            <v>0</v>
          </cell>
          <cell r="F2095">
            <v>420</v>
          </cell>
        </row>
        <row r="2096">
          <cell r="A2096">
            <v>11063</v>
          </cell>
          <cell r="B2096">
            <v>40</v>
          </cell>
          <cell r="C2096">
            <v>18.399999999999999</v>
          </cell>
          <cell r="D2096">
            <v>40</v>
          </cell>
          <cell r="E2096">
            <v>0.10000000149011612</v>
          </cell>
          <cell r="F2096">
            <v>735.89999999850988</v>
          </cell>
        </row>
        <row r="2097">
          <cell r="A2097">
            <v>11063</v>
          </cell>
          <cell r="B2097">
            <v>41</v>
          </cell>
          <cell r="C2097">
            <v>9.65</v>
          </cell>
          <cell r="D2097">
            <v>30</v>
          </cell>
          <cell r="E2097">
            <v>0.10000000149011612</v>
          </cell>
          <cell r="F2097">
            <v>289.39999999850988</v>
          </cell>
        </row>
        <row r="2098">
          <cell r="A2098">
            <v>11064</v>
          </cell>
          <cell r="B2098">
            <v>17</v>
          </cell>
          <cell r="C2098">
            <v>39</v>
          </cell>
          <cell r="D2098">
            <v>77</v>
          </cell>
          <cell r="E2098">
            <v>0.10000000149011612</v>
          </cell>
          <cell r="F2098">
            <v>3002.8999999985099</v>
          </cell>
        </row>
        <row r="2099">
          <cell r="A2099">
            <v>11064</v>
          </cell>
          <cell r="B2099">
            <v>41</v>
          </cell>
          <cell r="C2099">
            <v>9.65</v>
          </cell>
          <cell r="D2099">
            <v>12</v>
          </cell>
          <cell r="E2099">
            <v>0</v>
          </cell>
          <cell r="F2099">
            <v>115.80000000000001</v>
          </cell>
        </row>
        <row r="2100">
          <cell r="A2100">
            <v>11064</v>
          </cell>
          <cell r="B2100">
            <v>53</v>
          </cell>
          <cell r="C2100">
            <v>32.799999999999997</v>
          </cell>
          <cell r="D2100">
            <v>25</v>
          </cell>
          <cell r="E2100">
            <v>0.10000000149011612</v>
          </cell>
          <cell r="F2100">
            <v>819.89999999850977</v>
          </cell>
        </row>
        <row r="2101">
          <cell r="A2101">
            <v>11064</v>
          </cell>
          <cell r="B2101">
            <v>55</v>
          </cell>
          <cell r="C2101">
            <v>24</v>
          </cell>
          <cell r="D2101">
            <v>4</v>
          </cell>
          <cell r="E2101">
            <v>0.10000000149011612</v>
          </cell>
          <cell r="F2101">
            <v>95.899999998509884</v>
          </cell>
        </row>
        <row r="2102">
          <cell r="A2102">
            <v>11064</v>
          </cell>
          <cell r="B2102">
            <v>68</v>
          </cell>
          <cell r="C2102">
            <v>12.5</v>
          </cell>
          <cell r="D2102">
            <v>55</v>
          </cell>
          <cell r="E2102">
            <v>0</v>
          </cell>
          <cell r="F2102">
            <v>687.5</v>
          </cell>
        </row>
        <row r="2103">
          <cell r="A2103">
            <v>11065</v>
          </cell>
          <cell r="B2103">
            <v>30</v>
          </cell>
          <cell r="C2103">
            <v>25.89</v>
          </cell>
          <cell r="D2103">
            <v>4</v>
          </cell>
          <cell r="E2103">
            <v>0.25</v>
          </cell>
          <cell r="F2103">
            <v>103.31</v>
          </cell>
        </row>
        <row r="2104">
          <cell r="A2104">
            <v>11065</v>
          </cell>
          <cell r="B2104">
            <v>54</v>
          </cell>
          <cell r="C2104">
            <v>7.45</v>
          </cell>
          <cell r="D2104">
            <v>20</v>
          </cell>
          <cell r="E2104">
            <v>0.25</v>
          </cell>
          <cell r="F2104">
            <v>148.75</v>
          </cell>
        </row>
        <row r="2105">
          <cell r="A2105">
            <v>11066</v>
          </cell>
          <cell r="B2105">
            <v>16</v>
          </cell>
          <cell r="C2105">
            <v>17.45</v>
          </cell>
          <cell r="D2105">
            <v>3</v>
          </cell>
          <cell r="E2105">
            <v>0</v>
          </cell>
          <cell r="F2105">
            <v>52.349999999999994</v>
          </cell>
        </row>
        <row r="2106">
          <cell r="A2106">
            <v>11066</v>
          </cell>
          <cell r="B2106">
            <v>19</v>
          </cell>
          <cell r="C2106">
            <v>9.1999999999999993</v>
          </cell>
          <cell r="D2106">
            <v>42</v>
          </cell>
          <cell r="E2106">
            <v>0</v>
          </cell>
          <cell r="F2106">
            <v>386.4</v>
          </cell>
        </row>
        <row r="2107">
          <cell r="A2107">
            <v>11066</v>
          </cell>
          <cell r="B2107">
            <v>34</v>
          </cell>
          <cell r="C2107">
            <v>14</v>
          </cell>
          <cell r="D2107">
            <v>35</v>
          </cell>
          <cell r="E2107">
            <v>0</v>
          </cell>
          <cell r="F2107">
            <v>490</v>
          </cell>
        </row>
        <row r="2108">
          <cell r="A2108">
            <v>11067</v>
          </cell>
          <cell r="B2108">
            <v>41</v>
          </cell>
          <cell r="C2108">
            <v>9.65</v>
          </cell>
          <cell r="D2108">
            <v>9</v>
          </cell>
          <cell r="E2108">
            <v>0</v>
          </cell>
          <cell r="F2108">
            <v>86.850000000000009</v>
          </cell>
        </row>
        <row r="2109">
          <cell r="A2109">
            <v>11068</v>
          </cell>
          <cell r="B2109">
            <v>28</v>
          </cell>
          <cell r="C2109">
            <v>45.6</v>
          </cell>
          <cell r="D2109">
            <v>8</v>
          </cell>
          <cell r="E2109">
            <v>0.15000000596046448</v>
          </cell>
          <cell r="F2109">
            <v>364.64999999403955</v>
          </cell>
        </row>
        <row r="2110">
          <cell r="A2110">
            <v>11068</v>
          </cell>
          <cell r="B2110">
            <v>43</v>
          </cell>
          <cell r="C2110">
            <v>46</v>
          </cell>
          <cell r="D2110">
            <v>36</v>
          </cell>
          <cell r="E2110">
            <v>0.15000000596046448</v>
          </cell>
          <cell r="F2110">
            <v>1655.8499999940395</v>
          </cell>
        </row>
        <row r="2111">
          <cell r="A2111">
            <v>11068</v>
          </cell>
          <cell r="B2111">
            <v>77</v>
          </cell>
          <cell r="C2111">
            <v>13</v>
          </cell>
          <cell r="D2111">
            <v>28</v>
          </cell>
          <cell r="E2111">
            <v>0.15000000596046448</v>
          </cell>
          <cell r="F2111">
            <v>363.84999999403954</v>
          </cell>
        </row>
        <row r="2112">
          <cell r="A2112">
            <v>11069</v>
          </cell>
          <cell r="B2112">
            <v>39</v>
          </cell>
          <cell r="C2112">
            <v>18</v>
          </cell>
          <cell r="D2112">
            <v>20</v>
          </cell>
          <cell r="E2112">
            <v>0</v>
          </cell>
          <cell r="F2112">
            <v>360</v>
          </cell>
        </row>
        <row r="2113">
          <cell r="A2113">
            <v>11070</v>
          </cell>
          <cell r="B2113">
            <v>1</v>
          </cell>
          <cell r="C2113">
            <v>18</v>
          </cell>
          <cell r="D2113">
            <v>40</v>
          </cell>
          <cell r="E2113">
            <v>0.15000000596046448</v>
          </cell>
          <cell r="F2113">
            <v>719.84999999403954</v>
          </cell>
        </row>
        <row r="2114">
          <cell r="A2114">
            <v>11070</v>
          </cell>
          <cell r="B2114">
            <v>2</v>
          </cell>
          <cell r="C2114">
            <v>19</v>
          </cell>
          <cell r="D2114">
            <v>20</v>
          </cell>
          <cell r="E2114">
            <v>0.15000000596046448</v>
          </cell>
          <cell r="F2114">
            <v>379.84999999403954</v>
          </cell>
        </row>
        <row r="2115">
          <cell r="A2115">
            <v>11070</v>
          </cell>
          <cell r="B2115">
            <v>16</v>
          </cell>
          <cell r="C2115">
            <v>17.45</v>
          </cell>
          <cell r="D2115">
            <v>30</v>
          </cell>
          <cell r="E2115">
            <v>0.15000000596046448</v>
          </cell>
          <cell r="F2115">
            <v>523.34999999403954</v>
          </cell>
        </row>
        <row r="2116">
          <cell r="A2116">
            <v>11070</v>
          </cell>
          <cell r="B2116">
            <v>31</v>
          </cell>
          <cell r="C2116">
            <v>12.5</v>
          </cell>
          <cell r="D2116">
            <v>20</v>
          </cell>
          <cell r="E2116">
            <v>0</v>
          </cell>
          <cell r="F2116">
            <v>250</v>
          </cell>
        </row>
        <row r="2117">
          <cell r="A2117">
            <v>11071</v>
          </cell>
          <cell r="B2117">
            <v>7</v>
          </cell>
          <cell r="C2117">
            <v>30</v>
          </cell>
          <cell r="D2117">
            <v>15</v>
          </cell>
          <cell r="E2117">
            <v>5.000000074505806E-2</v>
          </cell>
          <cell r="F2117">
            <v>449.94999999925494</v>
          </cell>
        </row>
        <row r="2118">
          <cell r="A2118">
            <v>11071</v>
          </cell>
          <cell r="B2118">
            <v>13</v>
          </cell>
          <cell r="C2118">
            <v>6</v>
          </cell>
          <cell r="D2118">
            <v>10</v>
          </cell>
          <cell r="E2118">
            <v>5.000000074505806E-2</v>
          </cell>
          <cell r="F2118">
            <v>59.949999999254942</v>
          </cell>
        </row>
        <row r="2119">
          <cell r="A2119">
            <v>11072</v>
          </cell>
          <cell r="B2119">
            <v>2</v>
          </cell>
          <cell r="C2119">
            <v>19</v>
          </cell>
          <cell r="D2119">
            <v>8</v>
          </cell>
          <cell r="E2119">
            <v>0</v>
          </cell>
          <cell r="F2119">
            <v>152</v>
          </cell>
        </row>
        <row r="2120">
          <cell r="A2120">
            <v>11072</v>
          </cell>
          <cell r="B2120">
            <v>41</v>
          </cell>
          <cell r="C2120">
            <v>9.65</v>
          </cell>
          <cell r="D2120">
            <v>40</v>
          </cell>
          <cell r="E2120">
            <v>0</v>
          </cell>
          <cell r="F2120">
            <v>386</v>
          </cell>
        </row>
        <row r="2121">
          <cell r="A2121">
            <v>11072</v>
          </cell>
          <cell r="B2121">
            <v>50</v>
          </cell>
          <cell r="C2121">
            <v>16.25</v>
          </cell>
          <cell r="D2121">
            <v>22</v>
          </cell>
          <cell r="E2121">
            <v>0</v>
          </cell>
          <cell r="F2121">
            <v>357.5</v>
          </cell>
        </row>
        <row r="2122">
          <cell r="A2122">
            <v>11072</v>
          </cell>
          <cell r="B2122">
            <v>64</v>
          </cell>
          <cell r="C2122">
            <v>33.25</v>
          </cell>
          <cell r="D2122">
            <v>130</v>
          </cell>
          <cell r="E2122">
            <v>0</v>
          </cell>
          <cell r="F2122">
            <v>4322.5</v>
          </cell>
        </row>
        <row r="2123">
          <cell r="A2123">
            <v>11073</v>
          </cell>
          <cell r="B2123">
            <v>11</v>
          </cell>
          <cell r="C2123">
            <v>21</v>
          </cell>
          <cell r="D2123">
            <v>10</v>
          </cell>
          <cell r="E2123">
            <v>0</v>
          </cell>
          <cell r="F2123">
            <v>210</v>
          </cell>
        </row>
        <row r="2124">
          <cell r="A2124">
            <v>11073</v>
          </cell>
          <cell r="B2124">
            <v>24</v>
          </cell>
          <cell r="C2124">
            <v>4.5</v>
          </cell>
          <cell r="D2124">
            <v>20</v>
          </cell>
          <cell r="E2124">
            <v>0</v>
          </cell>
          <cell r="F2124">
            <v>90</v>
          </cell>
        </row>
        <row r="2125">
          <cell r="A2125">
            <v>11074</v>
          </cell>
          <cell r="B2125">
            <v>16</v>
          </cell>
          <cell r="C2125">
            <v>17.45</v>
          </cell>
          <cell r="D2125">
            <v>14</v>
          </cell>
          <cell r="E2125">
            <v>5.000000074505806E-2</v>
          </cell>
          <cell r="F2125">
            <v>244.24999999925492</v>
          </cell>
        </row>
        <row r="2126">
          <cell r="A2126">
            <v>11075</v>
          </cell>
          <cell r="B2126">
            <v>2</v>
          </cell>
          <cell r="C2126">
            <v>19</v>
          </cell>
          <cell r="D2126">
            <v>10</v>
          </cell>
          <cell r="E2126">
            <v>0.15000000596046448</v>
          </cell>
          <cell r="F2126">
            <v>189.84999999403954</v>
          </cell>
        </row>
        <row r="2127">
          <cell r="A2127">
            <v>11075</v>
          </cell>
          <cell r="B2127">
            <v>46</v>
          </cell>
          <cell r="C2127">
            <v>12</v>
          </cell>
          <cell r="D2127">
            <v>30</v>
          </cell>
          <cell r="E2127">
            <v>0.15000000596046448</v>
          </cell>
          <cell r="F2127">
            <v>359.84999999403954</v>
          </cell>
        </row>
        <row r="2128">
          <cell r="A2128">
            <v>11075</v>
          </cell>
          <cell r="B2128">
            <v>76</v>
          </cell>
          <cell r="C2128">
            <v>18</v>
          </cell>
          <cell r="D2128">
            <v>2</v>
          </cell>
          <cell r="E2128">
            <v>0.15000000596046448</v>
          </cell>
          <cell r="F2128">
            <v>35.849999994039536</v>
          </cell>
        </row>
        <row r="2129">
          <cell r="A2129">
            <v>11076</v>
          </cell>
          <cell r="B2129">
            <v>6</v>
          </cell>
          <cell r="C2129">
            <v>25</v>
          </cell>
          <cell r="D2129">
            <v>20</v>
          </cell>
          <cell r="E2129">
            <v>0.25</v>
          </cell>
          <cell r="F2129">
            <v>499.75</v>
          </cell>
        </row>
        <row r="2130">
          <cell r="A2130">
            <v>11076</v>
          </cell>
          <cell r="B2130">
            <v>14</v>
          </cell>
          <cell r="C2130">
            <v>23.25</v>
          </cell>
          <cell r="D2130">
            <v>20</v>
          </cell>
          <cell r="E2130">
            <v>0.25</v>
          </cell>
          <cell r="F2130">
            <v>464.75</v>
          </cell>
        </row>
        <row r="2131">
          <cell r="A2131">
            <v>11076</v>
          </cell>
          <cell r="B2131">
            <v>19</v>
          </cell>
          <cell r="C2131">
            <v>9.1999999999999993</v>
          </cell>
          <cell r="D2131">
            <v>10</v>
          </cell>
          <cell r="E2131">
            <v>0.25</v>
          </cell>
          <cell r="F2131">
            <v>91.75</v>
          </cell>
        </row>
        <row r="2132">
          <cell r="A2132">
            <v>11077</v>
          </cell>
          <cell r="B2132">
            <v>2</v>
          </cell>
          <cell r="C2132">
            <v>19</v>
          </cell>
          <cell r="D2132">
            <v>24</v>
          </cell>
          <cell r="E2132">
            <v>0.20000000298023224</v>
          </cell>
          <cell r="F2132">
            <v>455.79999999701977</v>
          </cell>
        </row>
        <row r="2133">
          <cell r="A2133">
            <v>11077</v>
          </cell>
          <cell r="B2133">
            <v>3</v>
          </cell>
          <cell r="C2133">
            <v>10</v>
          </cell>
          <cell r="D2133">
            <v>4</v>
          </cell>
          <cell r="E2133">
            <v>0</v>
          </cell>
          <cell r="F2133">
            <v>40</v>
          </cell>
        </row>
        <row r="2134">
          <cell r="A2134">
            <v>11077</v>
          </cell>
          <cell r="B2134">
            <v>4</v>
          </cell>
          <cell r="C2134">
            <v>22</v>
          </cell>
          <cell r="D2134">
            <v>1</v>
          </cell>
          <cell r="E2134">
            <v>0</v>
          </cell>
          <cell r="F2134">
            <v>22</v>
          </cell>
        </row>
        <row r="2135">
          <cell r="A2135">
            <v>11077</v>
          </cell>
          <cell r="B2135">
            <v>6</v>
          </cell>
          <cell r="C2135">
            <v>25</v>
          </cell>
          <cell r="D2135">
            <v>1</v>
          </cell>
          <cell r="E2135">
            <v>1.9999999552965164E-2</v>
          </cell>
          <cell r="F2135">
            <v>24.980000000447035</v>
          </cell>
        </row>
        <row r="2136">
          <cell r="A2136">
            <v>11077</v>
          </cell>
          <cell r="B2136">
            <v>7</v>
          </cell>
          <cell r="C2136">
            <v>30</v>
          </cell>
          <cell r="D2136">
            <v>1</v>
          </cell>
          <cell r="E2136">
            <v>5.000000074505806E-2</v>
          </cell>
          <cell r="F2136">
            <v>29.949999999254942</v>
          </cell>
        </row>
        <row r="2137">
          <cell r="A2137">
            <v>11077</v>
          </cell>
          <cell r="B2137">
            <v>8</v>
          </cell>
          <cell r="C2137">
            <v>40</v>
          </cell>
          <cell r="D2137">
            <v>2</v>
          </cell>
          <cell r="E2137">
            <v>0.10000000149011612</v>
          </cell>
          <cell r="F2137">
            <v>79.899999998509884</v>
          </cell>
        </row>
        <row r="2138">
          <cell r="A2138">
            <v>11077</v>
          </cell>
          <cell r="B2138">
            <v>10</v>
          </cell>
          <cell r="C2138">
            <v>31</v>
          </cell>
          <cell r="D2138">
            <v>1</v>
          </cell>
          <cell r="E2138">
            <v>0</v>
          </cell>
          <cell r="F2138">
            <v>31</v>
          </cell>
        </row>
        <row r="2139">
          <cell r="A2139">
            <v>11077</v>
          </cell>
          <cell r="B2139">
            <v>12</v>
          </cell>
          <cell r="C2139">
            <v>38</v>
          </cell>
          <cell r="D2139">
            <v>2</v>
          </cell>
          <cell r="E2139">
            <v>5.000000074505806E-2</v>
          </cell>
          <cell r="F2139">
            <v>75.949999999254942</v>
          </cell>
        </row>
        <row r="2140">
          <cell r="A2140">
            <v>11077</v>
          </cell>
          <cell r="B2140">
            <v>13</v>
          </cell>
          <cell r="C2140">
            <v>6</v>
          </cell>
          <cell r="D2140">
            <v>4</v>
          </cell>
          <cell r="E2140">
            <v>0</v>
          </cell>
          <cell r="F2140">
            <v>24</v>
          </cell>
        </row>
        <row r="2141">
          <cell r="A2141">
            <v>11077</v>
          </cell>
          <cell r="B2141">
            <v>14</v>
          </cell>
          <cell r="C2141">
            <v>23.25</v>
          </cell>
          <cell r="D2141">
            <v>1</v>
          </cell>
          <cell r="E2141">
            <v>2.9999999329447746E-2</v>
          </cell>
          <cell r="F2141">
            <v>23.220000000670552</v>
          </cell>
        </row>
        <row r="2142">
          <cell r="A2142">
            <v>11077</v>
          </cell>
          <cell r="B2142">
            <v>16</v>
          </cell>
          <cell r="C2142">
            <v>17.45</v>
          </cell>
          <cell r="D2142">
            <v>2</v>
          </cell>
          <cell r="E2142">
            <v>2.9999999329447746E-2</v>
          </cell>
          <cell r="F2142">
            <v>34.870000000670551</v>
          </cell>
        </row>
        <row r="2143">
          <cell r="A2143">
            <v>11077</v>
          </cell>
          <cell r="B2143">
            <v>20</v>
          </cell>
          <cell r="C2143">
            <v>81</v>
          </cell>
          <cell r="D2143">
            <v>1</v>
          </cell>
          <cell r="E2143">
            <v>3.9999999105930328E-2</v>
          </cell>
          <cell r="F2143">
            <v>80.96000000089407</v>
          </cell>
        </row>
        <row r="2144">
          <cell r="A2144">
            <v>11077</v>
          </cell>
          <cell r="B2144">
            <v>23</v>
          </cell>
          <cell r="C2144">
            <v>9</v>
          </cell>
          <cell r="D2144">
            <v>2</v>
          </cell>
          <cell r="E2144">
            <v>0</v>
          </cell>
          <cell r="F2144">
            <v>18</v>
          </cell>
        </row>
        <row r="2145">
          <cell r="A2145">
            <v>11077</v>
          </cell>
          <cell r="B2145">
            <v>32</v>
          </cell>
          <cell r="C2145">
            <v>32</v>
          </cell>
          <cell r="D2145">
            <v>1</v>
          </cell>
          <cell r="E2145">
            <v>0</v>
          </cell>
          <cell r="F2145">
            <v>32</v>
          </cell>
        </row>
        <row r="2146">
          <cell r="A2146">
            <v>11077</v>
          </cell>
          <cell r="B2146">
            <v>39</v>
          </cell>
          <cell r="C2146">
            <v>18</v>
          </cell>
          <cell r="D2146">
            <v>2</v>
          </cell>
          <cell r="E2146">
            <v>5.000000074505806E-2</v>
          </cell>
          <cell r="F2146">
            <v>35.949999999254942</v>
          </cell>
        </row>
        <row r="2147">
          <cell r="A2147">
            <v>11077</v>
          </cell>
          <cell r="B2147">
            <v>41</v>
          </cell>
          <cell r="C2147">
            <v>9.65</v>
          </cell>
          <cell r="D2147">
            <v>3</v>
          </cell>
          <cell r="E2147">
            <v>0</v>
          </cell>
          <cell r="F2147">
            <v>28.950000000000003</v>
          </cell>
        </row>
        <row r="2148">
          <cell r="A2148">
            <v>11077</v>
          </cell>
          <cell r="B2148">
            <v>46</v>
          </cell>
          <cell r="C2148">
            <v>12</v>
          </cell>
          <cell r="D2148">
            <v>3</v>
          </cell>
          <cell r="E2148">
            <v>1.9999999552965164E-2</v>
          </cell>
          <cell r="F2148">
            <v>35.980000000447035</v>
          </cell>
        </row>
        <row r="2149">
          <cell r="A2149">
            <v>11077</v>
          </cell>
          <cell r="B2149">
            <v>52</v>
          </cell>
          <cell r="C2149">
            <v>7</v>
          </cell>
          <cell r="D2149">
            <v>2</v>
          </cell>
          <cell r="E2149">
            <v>0</v>
          </cell>
          <cell r="F2149">
            <v>14</v>
          </cell>
        </row>
        <row r="2150">
          <cell r="A2150">
            <v>11077</v>
          </cell>
          <cell r="B2150">
            <v>55</v>
          </cell>
          <cell r="C2150">
            <v>24</v>
          </cell>
          <cell r="D2150">
            <v>2</v>
          </cell>
          <cell r="E2150">
            <v>0</v>
          </cell>
          <cell r="F2150">
            <v>48</v>
          </cell>
        </row>
        <row r="2151">
          <cell r="A2151">
            <v>11077</v>
          </cell>
          <cell r="B2151">
            <v>60</v>
          </cell>
          <cell r="C2151">
            <v>34</v>
          </cell>
          <cell r="D2151">
            <v>2</v>
          </cell>
          <cell r="E2151">
            <v>5.9999998658895493E-2</v>
          </cell>
          <cell r="F2151">
            <v>67.940000001341105</v>
          </cell>
        </row>
        <row r="2152">
          <cell r="A2152">
            <v>11077</v>
          </cell>
          <cell r="B2152">
            <v>64</v>
          </cell>
          <cell r="C2152">
            <v>33.25</v>
          </cell>
          <cell r="D2152">
            <v>2</v>
          </cell>
          <cell r="E2152">
            <v>2.9999999329447746E-2</v>
          </cell>
          <cell r="F2152">
            <v>66.470000000670552</v>
          </cell>
        </row>
        <row r="2153">
          <cell r="A2153">
            <v>11077</v>
          </cell>
          <cell r="B2153">
            <v>66</v>
          </cell>
          <cell r="C2153">
            <v>17</v>
          </cell>
          <cell r="D2153">
            <v>1</v>
          </cell>
          <cell r="E2153">
            <v>0</v>
          </cell>
          <cell r="F2153">
            <v>17</v>
          </cell>
        </row>
        <row r="2154">
          <cell r="A2154">
            <v>11077</v>
          </cell>
          <cell r="B2154">
            <v>73</v>
          </cell>
          <cell r="C2154">
            <v>15</v>
          </cell>
          <cell r="D2154">
            <v>2</v>
          </cell>
          <cell r="E2154">
            <v>9.9999997764825821E-3</v>
          </cell>
          <cell r="F2154">
            <v>29.990000000223517</v>
          </cell>
        </row>
        <row r="2155">
          <cell r="A2155">
            <v>11077</v>
          </cell>
          <cell r="B2155">
            <v>75</v>
          </cell>
          <cell r="C2155">
            <v>7.75</v>
          </cell>
          <cell r="D2155">
            <v>4</v>
          </cell>
          <cell r="E2155">
            <v>0</v>
          </cell>
          <cell r="F2155">
            <v>31</v>
          </cell>
        </row>
        <row r="2156">
          <cell r="A2156">
            <v>11077</v>
          </cell>
          <cell r="B2156">
            <v>77</v>
          </cell>
          <cell r="C2156">
            <v>13</v>
          </cell>
          <cell r="D2156">
            <v>2</v>
          </cell>
          <cell r="E2156">
            <v>0</v>
          </cell>
          <cell r="F2156">
            <v>26</v>
          </cell>
        </row>
      </sheetData>
      <sheetData sheetId="5"/>
      <sheetData sheetId="6">
        <row r="1">
          <cell r="A1" t="str">
            <v>ProductID</v>
          </cell>
          <cell r="B1" t="str">
            <v>ProductName</v>
          </cell>
          <cell r="C1" t="str">
            <v>SupplierID</v>
          </cell>
          <cell r="D1" t="str">
            <v>CategoryID</v>
          </cell>
          <cell r="E1" t="str">
            <v>QuantityPerUnit</v>
          </cell>
          <cell r="F1" t="str">
            <v>UnitPrice</v>
          </cell>
          <cell r="G1" t="str">
            <v>UnitsInStock</v>
          </cell>
          <cell r="H1" t="str">
            <v>UnitsOnOrder</v>
          </cell>
          <cell r="I1" t="str">
            <v>ReorderLevel</v>
          </cell>
          <cell r="J1" t="str">
            <v>Discontinued</v>
          </cell>
        </row>
        <row r="2">
          <cell r="A2">
            <v>1</v>
          </cell>
          <cell r="B2" t="str">
            <v>Chai</v>
          </cell>
          <cell r="C2">
            <v>1</v>
          </cell>
          <cell r="D2">
            <v>1</v>
          </cell>
          <cell r="E2" t="str">
            <v>10 boxes x 20 bags</v>
          </cell>
          <cell r="F2">
            <v>18</v>
          </cell>
          <cell r="G2">
            <v>39</v>
          </cell>
          <cell r="H2">
            <v>0</v>
          </cell>
          <cell r="I2">
            <v>10</v>
          </cell>
          <cell r="J2">
            <v>0</v>
          </cell>
        </row>
        <row r="3">
          <cell r="A3">
            <v>2</v>
          </cell>
          <cell r="B3" t="str">
            <v>Chang</v>
          </cell>
          <cell r="C3">
            <v>1</v>
          </cell>
          <cell r="D3">
            <v>1</v>
          </cell>
          <cell r="E3" t="str">
            <v>24 - 12 oz bottles</v>
          </cell>
          <cell r="F3">
            <v>19</v>
          </cell>
          <cell r="G3">
            <v>17</v>
          </cell>
          <cell r="H3">
            <v>40</v>
          </cell>
          <cell r="I3">
            <v>25</v>
          </cell>
          <cell r="J3">
            <v>0</v>
          </cell>
        </row>
        <row r="4">
          <cell r="A4">
            <v>3</v>
          </cell>
          <cell r="B4" t="str">
            <v>Aniseed Syrup</v>
          </cell>
          <cell r="C4">
            <v>1</v>
          </cell>
          <cell r="D4">
            <v>2</v>
          </cell>
          <cell r="E4" t="str">
            <v>12 - 550 ml bottles</v>
          </cell>
          <cell r="F4">
            <v>10</v>
          </cell>
          <cell r="G4">
            <v>13</v>
          </cell>
          <cell r="H4">
            <v>70</v>
          </cell>
          <cell r="I4">
            <v>25</v>
          </cell>
          <cell r="J4">
            <v>0</v>
          </cell>
        </row>
        <row r="5">
          <cell r="A5">
            <v>4</v>
          </cell>
          <cell r="B5" t="str">
            <v>Chef Anton's Cajun Seasoning</v>
          </cell>
          <cell r="C5">
            <v>2</v>
          </cell>
          <cell r="D5">
            <v>2</v>
          </cell>
          <cell r="E5" t="str">
            <v>48 - 6 oz jars</v>
          </cell>
          <cell r="F5">
            <v>22</v>
          </cell>
          <cell r="G5">
            <v>53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5</v>
          </cell>
          <cell r="B6" t="str">
            <v>Chef Anton's Gumbo Mix</v>
          </cell>
          <cell r="C6">
            <v>2</v>
          </cell>
          <cell r="D6">
            <v>2</v>
          </cell>
          <cell r="E6" t="str">
            <v>36 boxes</v>
          </cell>
          <cell r="F6">
            <v>21.35</v>
          </cell>
          <cell r="G6">
            <v>0</v>
          </cell>
          <cell r="H6">
            <v>0</v>
          </cell>
          <cell r="I6">
            <v>0</v>
          </cell>
          <cell r="J6">
            <v>-1</v>
          </cell>
        </row>
        <row r="7">
          <cell r="A7">
            <v>6</v>
          </cell>
          <cell r="B7" t="str">
            <v>Grandma's Boysenberry Spread</v>
          </cell>
          <cell r="C7">
            <v>3</v>
          </cell>
          <cell r="D7">
            <v>2</v>
          </cell>
          <cell r="E7" t="str">
            <v>12 - 8 oz jars</v>
          </cell>
          <cell r="F7">
            <v>25</v>
          </cell>
          <cell r="G7">
            <v>120</v>
          </cell>
          <cell r="H7">
            <v>0</v>
          </cell>
          <cell r="I7">
            <v>25</v>
          </cell>
          <cell r="J7">
            <v>0</v>
          </cell>
        </row>
        <row r="8">
          <cell r="A8">
            <v>7</v>
          </cell>
          <cell r="B8" t="str">
            <v>Uncle Bob's Organic Dried Pears</v>
          </cell>
          <cell r="C8">
            <v>3</v>
          </cell>
          <cell r="D8">
            <v>7</v>
          </cell>
          <cell r="E8" t="str">
            <v>12 - 1 lb pkgs.</v>
          </cell>
          <cell r="F8">
            <v>30</v>
          </cell>
          <cell r="G8">
            <v>15</v>
          </cell>
          <cell r="H8">
            <v>0</v>
          </cell>
          <cell r="I8">
            <v>10</v>
          </cell>
          <cell r="J8">
            <v>0</v>
          </cell>
        </row>
        <row r="9">
          <cell r="A9">
            <v>8</v>
          </cell>
          <cell r="B9" t="str">
            <v>Northwoods Cranberry Sauce</v>
          </cell>
          <cell r="C9">
            <v>3</v>
          </cell>
          <cell r="D9">
            <v>2</v>
          </cell>
          <cell r="E9" t="str">
            <v>12 - 12 oz jars</v>
          </cell>
          <cell r="F9">
            <v>40</v>
          </cell>
          <cell r="G9">
            <v>6</v>
          </cell>
          <cell r="H9">
            <v>0</v>
          </cell>
          <cell r="I9">
            <v>0</v>
          </cell>
          <cell r="J9">
            <v>0</v>
          </cell>
        </row>
        <row r="10">
          <cell r="A10">
            <v>9</v>
          </cell>
          <cell r="B10" t="str">
            <v>Mishi Kobe Niku</v>
          </cell>
          <cell r="C10">
            <v>4</v>
          </cell>
          <cell r="D10">
            <v>6</v>
          </cell>
          <cell r="E10" t="str">
            <v>18 - 500 g pkgs.</v>
          </cell>
          <cell r="F10">
            <v>97</v>
          </cell>
          <cell r="G10">
            <v>29</v>
          </cell>
          <cell r="H10">
            <v>0</v>
          </cell>
          <cell r="I10">
            <v>0</v>
          </cell>
          <cell r="J10">
            <v>-1</v>
          </cell>
        </row>
        <row r="11">
          <cell r="A11">
            <v>10</v>
          </cell>
          <cell r="B11" t="str">
            <v>Ikura</v>
          </cell>
          <cell r="C11">
            <v>4</v>
          </cell>
          <cell r="D11">
            <v>8</v>
          </cell>
          <cell r="E11" t="str">
            <v>12 - 200 ml jars</v>
          </cell>
          <cell r="F11">
            <v>31</v>
          </cell>
          <cell r="G11">
            <v>31</v>
          </cell>
          <cell r="H11">
            <v>0</v>
          </cell>
          <cell r="I11">
            <v>0</v>
          </cell>
          <cell r="J11">
            <v>0</v>
          </cell>
        </row>
        <row r="12">
          <cell r="A12">
            <v>11</v>
          </cell>
          <cell r="B12" t="str">
            <v>Queso Cabrales</v>
          </cell>
          <cell r="C12">
            <v>5</v>
          </cell>
          <cell r="D12">
            <v>4</v>
          </cell>
          <cell r="E12" t="str">
            <v>1 kg pkg.</v>
          </cell>
          <cell r="F12">
            <v>21</v>
          </cell>
          <cell r="G12">
            <v>22</v>
          </cell>
          <cell r="H12">
            <v>30</v>
          </cell>
          <cell r="I12">
            <v>30</v>
          </cell>
          <cell r="J12">
            <v>0</v>
          </cell>
        </row>
        <row r="13">
          <cell r="A13">
            <v>12</v>
          </cell>
          <cell r="B13" t="str">
            <v>Queso Manchego La Pastora</v>
          </cell>
          <cell r="C13">
            <v>5</v>
          </cell>
          <cell r="D13">
            <v>4</v>
          </cell>
          <cell r="E13" t="str">
            <v>10 - 500 g pkgs.</v>
          </cell>
          <cell r="F13">
            <v>38</v>
          </cell>
          <cell r="G13">
            <v>86</v>
          </cell>
          <cell r="H13">
            <v>0</v>
          </cell>
          <cell r="I13">
            <v>0</v>
          </cell>
          <cell r="J13">
            <v>0</v>
          </cell>
        </row>
        <row r="14">
          <cell r="A14">
            <v>13</v>
          </cell>
          <cell r="B14" t="str">
            <v>Konbu</v>
          </cell>
          <cell r="C14">
            <v>6</v>
          </cell>
          <cell r="D14">
            <v>8</v>
          </cell>
          <cell r="E14" t="str">
            <v>2 kg box</v>
          </cell>
          <cell r="F14">
            <v>6</v>
          </cell>
          <cell r="G14">
            <v>24</v>
          </cell>
          <cell r="H14">
            <v>0</v>
          </cell>
          <cell r="I14">
            <v>5</v>
          </cell>
          <cell r="J14">
            <v>0</v>
          </cell>
        </row>
        <row r="15">
          <cell r="A15">
            <v>14</v>
          </cell>
          <cell r="B15" t="str">
            <v>Tofu</v>
          </cell>
          <cell r="C15">
            <v>6</v>
          </cell>
          <cell r="D15">
            <v>7</v>
          </cell>
          <cell r="E15" t="str">
            <v>40 - 100 g pkgs.</v>
          </cell>
          <cell r="F15">
            <v>23.25</v>
          </cell>
          <cell r="G15">
            <v>35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15</v>
          </cell>
          <cell r="B16" t="str">
            <v>Genen Shouyu</v>
          </cell>
          <cell r="C16">
            <v>6</v>
          </cell>
          <cell r="D16">
            <v>2</v>
          </cell>
          <cell r="E16" t="str">
            <v>24 - 250 ml bottles</v>
          </cell>
          <cell r="F16">
            <v>15.5</v>
          </cell>
          <cell r="G16">
            <v>39</v>
          </cell>
          <cell r="H16">
            <v>0</v>
          </cell>
          <cell r="I16">
            <v>5</v>
          </cell>
          <cell r="J16">
            <v>0</v>
          </cell>
        </row>
        <row r="17">
          <cell r="A17">
            <v>16</v>
          </cell>
          <cell r="B17" t="str">
            <v>Pavlova</v>
          </cell>
          <cell r="C17">
            <v>7</v>
          </cell>
          <cell r="D17">
            <v>3</v>
          </cell>
          <cell r="E17" t="str">
            <v>32 - 500 g boxes</v>
          </cell>
          <cell r="F17">
            <v>17.45</v>
          </cell>
          <cell r="G17">
            <v>29</v>
          </cell>
          <cell r="H17">
            <v>0</v>
          </cell>
          <cell r="I17">
            <v>10</v>
          </cell>
          <cell r="J17">
            <v>0</v>
          </cell>
        </row>
        <row r="18">
          <cell r="A18">
            <v>17</v>
          </cell>
          <cell r="B18" t="str">
            <v>Alice Mutton</v>
          </cell>
          <cell r="C18">
            <v>7</v>
          </cell>
          <cell r="D18">
            <v>6</v>
          </cell>
          <cell r="E18" t="str">
            <v>20 - 1 kg tins</v>
          </cell>
          <cell r="F18">
            <v>39</v>
          </cell>
          <cell r="G18">
            <v>0</v>
          </cell>
          <cell r="H18">
            <v>0</v>
          </cell>
          <cell r="I18">
            <v>0</v>
          </cell>
          <cell r="J18">
            <v>-1</v>
          </cell>
        </row>
        <row r="19">
          <cell r="A19">
            <v>18</v>
          </cell>
          <cell r="B19" t="str">
            <v>Carnarvon Tigers</v>
          </cell>
          <cell r="C19">
            <v>7</v>
          </cell>
          <cell r="D19">
            <v>8</v>
          </cell>
          <cell r="E19" t="str">
            <v>16 kg pkg.</v>
          </cell>
          <cell r="F19">
            <v>62.5</v>
          </cell>
          <cell r="G19">
            <v>42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19</v>
          </cell>
          <cell r="B20" t="str">
            <v>Teatime Chocolate Biscuits</v>
          </cell>
          <cell r="C20">
            <v>8</v>
          </cell>
          <cell r="D20">
            <v>3</v>
          </cell>
          <cell r="E20" t="str">
            <v>10 boxes x 12 pieces</v>
          </cell>
          <cell r="F20">
            <v>9.1999999999999993</v>
          </cell>
          <cell r="G20">
            <v>25</v>
          </cell>
          <cell r="H20">
            <v>0</v>
          </cell>
          <cell r="I20">
            <v>5</v>
          </cell>
          <cell r="J20">
            <v>0</v>
          </cell>
        </row>
        <row r="21">
          <cell r="A21">
            <v>20</v>
          </cell>
          <cell r="B21" t="str">
            <v>Sir Rodney's Marmalade</v>
          </cell>
          <cell r="C21">
            <v>8</v>
          </cell>
          <cell r="D21">
            <v>3</v>
          </cell>
          <cell r="E21" t="str">
            <v>30 gift boxes</v>
          </cell>
          <cell r="F21">
            <v>81</v>
          </cell>
          <cell r="G21">
            <v>40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21</v>
          </cell>
          <cell r="B22" t="str">
            <v>Sir Rodney's Scones</v>
          </cell>
          <cell r="C22">
            <v>8</v>
          </cell>
          <cell r="D22">
            <v>3</v>
          </cell>
          <cell r="E22" t="str">
            <v>24 pkgs. x 4 pieces</v>
          </cell>
          <cell r="F22">
            <v>10</v>
          </cell>
          <cell r="G22">
            <v>3</v>
          </cell>
          <cell r="H22">
            <v>40</v>
          </cell>
          <cell r="I22">
            <v>5</v>
          </cell>
          <cell r="J22">
            <v>0</v>
          </cell>
        </row>
        <row r="23">
          <cell r="A23">
            <v>22</v>
          </cell>
          <cell r="B23" t="str">
            <v>Gustaf's Knäckebröd</v>
          </cell>
          <cell r="C23">
            <v>9</v>
          </cell>
          <cell r="D23">
            <v>5</v>
          </cell>
          <cell r="E23" t="str">
            <v>24 - 500 g pkgs.</v>
          </cell>
          <cell r="F23">
            <v>21</v>
          </cell>
          <cell r="G23">
            <v>104</v>
          </cell>
          <cell r="H23">
            <v>0</v>
          </cell>
          <cell r="I23">
            <v>25</v>
          </cell>
          <cell r="J23">
            <v>0</v>
          </cell>
        </row>
        <row r="24">
          <cell r="A24">
            <v>23</v>
          </cell>
          <cell r="B24" t="str">
            <v>Tunnbröd</v>
          </cell>
          <cell r="C24">
            <v>9</v>
          </cell>
          <cell r="D24">
            <v>5</v>
          </cell>
          <cell r="E24" t="str">
            <v>12 - 250 g pkgs.</v>
          </cell>
          <cell r="F24">
            <v>9</v>
          </cell>
          <cell r="G24">
            <v>61</v>
          </cell>
          <cell r="H24">
            <v>0</v>
          </cell>
          <cell r="I24">
            <v>25</v>
          </cell>
          <cell r="J24">
            <v>0</v>
          </cell>
        </row>
        <row r="25">
          <cell r="A25">
            <v>24</v>
          </cell>
          <cell r="B25" t="str">
            <v>Guaraná Fantástica</v>
          </cell>
          <cell r="C25">
            <v>10</v>
          </cell>
          <cell r="D25">
            <v>1</v>
          </cell>
          <cell r="E25" t="str">
            <v>12 - 355 ml cans</v>
          </cell>
          <cell r="F25">
            <v>4.5</v>
          </cell>
          <cell r="G25">
            <v>20</v>
          </cell>
          <cell r="H25">
            <v>0</v>
          </cell>
          <cell r="I25">
            <v>0</v>
          </cell>
          <cell r="J25">
            <v>-1</v>
          </cell>
        </row>
        <row r="26">
          <cell r="A26">
            <v>25</v>
          </cell>
          <cell r="B26" t="str">
            <v>NuNuCa Nuß-Nougat-Creme</v>
          </cell>
          <cell r="C26">
            <v>11</v>
          </cell>
          <cell r="D26">
            <v>3</v>
          </cell>
          <cell r="E26" t="str">
            <v>20 - 450 g glasses</v>
          </cell>
          <cell r="F26">
            <v>14</v>
          </cell>
          <cell r="G26">
            <v>76</v>
          </cell>
          <cell r="H26">
            <v>0</v>
          </cell>
          <cell r="I26">
            <v>30</v>
          </cell>
          <cell r="J26">
            <v>0</v>
          </cell>
        </row>
        <row r="27">
          <cell r="A27">
            <v>26</v>
          </cell>
          <cell r="B27" t="str">
            <v>Gumbär Gummibärchen</v>
          </cell>
          <cell r="C27">
            <v>11</v>
          </cell>
          <cell r="D27">
            <v>3</v>
          </cell>
          <cell r="E27" t="str">
            <v>100 - 250 g bags</v>
          </cell>
          <cell r="F27">
            <v>31.23</v>
          </cell>
          <cell r="G27">
            <v>15</v>
          </cell>
          <cell r="H27">
            <v>0</v>
          </cell>
          <cell r="I27">
            <v>0</v>
          </cell>
          <cell r="J27">
            <v>0</v>
          </cell>
        </row>
        <row r="28">
          <cell r="A28">
            <v>27</v>
          </cell>
          <cell r="B28" t="str">
            <v>Schoggi Schokolade</v>
          </cell>
          <cell r="C28">
            <v>11</v>
          </cell>
          <cell r="D28">
            <v>3</v>
          </cell>
          <cell r="E28" t="str">
            <v>100 - 100 g pieces</v>
          </cell>
          <cell r="F28">
            <v>43.9</v>
          </cell>
          <cell r="G28">
            <v>49</v>
          </cell>
          <cell r="H28">
            <v>0</v>
          </cell>
          <cell r="I28">
            <v>30</v>
          </cell>
          <cell r="J28">
            <v>0</v>
          </cell>
        </row>
        <row r="29">
          <cell r="A29">
            <v>28</v>
          </cell>
          <cell r="B29" t="str">
            <v>Rössle Sauerkraut</v>
          </cell>
          <cell r="C29">
            <v>12</v>
          </cell>
          <cell r="D29">
            <v>7</v>
          </cell>
          <cell r="E29" t="str">
            <v>25 - 825 g cans</v>
          </cell>
          <cell r="F29">
            <v>45.6</v>
          </cell>
          <cell r="G29">
            <v>26</v>
          </cell>
          <cell r="H29">
            <v>0</v>
          </cell>
          <cell r="I29">
            <v>0</v>
          </cell>
          <cell r="J29">
            <v>-1</v>
          </cell>
        </row>
        <row r="30">
          <cell r="A30">
            <v>29</v>
          </cell>
          <cell r="B30" t="str">
            <v>Thüringer Rostbratwurst</v>
          </cell>
          <cell r="C30">
            <v>12</v>
          </cell>
          <cell r="D30">
            <v>6</v>
          </cell>
          <cell r="E30" t="str">
            <v>50 bags x 30 sausgs.</v>
          </cell>
          <cell r="F30">
            <v>123.79</v>
          </cell>
          <cell r="G30">
            <v>0</v>
          </cell>
          <cell r="H30">
            <v>0</v>
          </cell>
          <cell r="I30">
            <v>0</v>
          </cell>
          <cell r="J30">
            <v>-1</v>
          </cell>
        </row>
        <row r="31">
          <cell r="A31">
            <v>30</v>
          </cell>
          <cell r="B31" t="str">
            <v>Nord-Ost Matjeshering</v>
          </cell>
          <cell r="C31">
            <v>13</v>
          </cell>
          <cell r="D31">
            <v>8</v>
          </cell>
          <cell r="E31" t="str">
            <v>10 - 200 g glasses</v>
          </cell>
          <cell r="F31">
            <v>25.89</v>
          </cell>
          <cell r="G31">
            <v>10</v>
          </cell>
          <cell r="H31">
            <v>0</v>
          </cell>
          <cell r="I31">
            <v>15</v>
          </cell>
          <cell r="J31">
            <v>0</v>
          </cell>
        </row>
        <row r="32">
          <cell r="A32">
            <v>31</v>
          </cell>
          <cell r="B32" t="str">
            <v>Gorgonzola Telino</v>
          </cell>
          <cell r="C32">
            <v>14</v>
          </cell>
          <cell r="D32">
            <v>4</v>
          </cell>
          <cell r="E32" t="str">
            <v>12 - 100 g pkgs</v>
          </cell>
          <cell r="F32">
            <v>12.5</v>
          </cell>
          <cell r="G32">
            <v>0</v>
          </cell>
          <cell r="H32">
            <v>70</v>
          </cell>
          <cell r="I32">
            <v>20</v>
          </cell>
          <cell r="J32">
            <v>0</v>
          </cell>
        </row>
        <row r="33">
          <cell r="A33">
            <v>32</v>
          </cell>
          <cell r="B33" t="str">
            <v>Mascarpone Fabioli</v>
          </cell>
          <cell r="C33">
            <v>14</v>
          </cell>
          <cell r="D33">
            <v>4</v>
          </cell>
          <cell r="E33" t="str">
            <v>24 - 200 g pkgs.</v>
          </cell>
          <cell r="F33">
            <v>32</v>
          </cell>
          <cell r="G33">
            <v>9</v>
          </cell>
          <cell r="H33">
            <v>40</v>
          </cell>
          <cell r="I33">
            <v>25</v>
          </cell>
          <cell r="J33">
            <v>0</v>
          </cell>
        </row>
        <row r="34">
          <cell r="A34">
            <v>33</v>
          </cell>
          <cell r="B34" t="str">
            <v>Geitost</v>
          </cell>
          <cell r="C34">
            <v>15</v>
          </cell>
          <cell r="D34">
            <v>4</v>
          </cell>
          <cell r="E34" t="str">
            <v>500 g</v>
          </cell>
          <cell r="F34">
            <v>2.5</v>
          </cell>
          <cell r="G34">
            <v>112</v>
          </cell>
          <cell r="H34">
            <v>0</v>
          </cell>
          <cell r="I34">
            <v>20</v>
          </cell>
          <cell r="J34">
            <v>0</v>
          </cell>
        </row>
        <row r="35">
          <cell r="A35">
            <v>34</v>
          </cell>
          <cell r="B35" t="str">
            <v>Sasquatch Ale</v>
          </cell>
          <cell r="C35">
            <v>16</v>
          </cell>
          <cell r="D35">
            <v>1</v>
          </cell>
          <cell r="E35" t="str">
            <v>24 - 12 oz bottles</v>
          </cell>
          <cell r="F35">
            <v>14</v>
          </cell>
          <cell r="G35">
            <v>111</v>
          </cell>
          <cell r="H35">
            <v>0</v>
          </cell>
          <cell r="I35">
            <v>15</v>
          </cell>
          <cell r="J35">
            <v>0</v>
          </cell>
        </row>
        <row r="36">
          <cell r="A36">
            <v>35</v>
          </cell>
          <cell r="B36" t="str">
            <v>Steeleye Stout</v>
          </cell>
          <cell r="C36">
            <v>16</v>
          </cell>
          <cell r="D36">
            <v>1</v>
          </cell>
          <cell r="E36" t="str">
            <v>24 - 12 oz bottles</v>
          </cell>
          <cell r="F36">
            <v>18</v>
          </cell>
          <cell r="G36">
            <v>20</v>
          </cell>
          <cell r="H36">
            <v>0</v>
          </cell>
          <cell r="I36">
            <v>15</v>
          </cell>
          <cell r="J36">
            <v>0</v>
          </cell>
        </row>
        <row r="37">
          <cell r="A37">
            <v>36</v>
          </cell>
          <cell r="B37" t="str">
            <v>Inlagd Sill</v>
          </cell>
          <cell r="C37">
            <v>17</v>
          </cell>
          <cell r="D37">
            <v>8</v>
          </cell>
          <cell r="E37" t="str">
            <v>24 - 250 g  jars</v>
          </cell>
          <cell r="F37">
            <v>19</v>
          </cell>
          <cell r="G37">
            <v>112</v>
          </cell>
          <cell r="H37">
            <v>0</v>
          </cell>
          <cell r="I37">
            <v>20</v>
          </cell>
          <cell r="J37">
            <v>0</v>
          </cell>
        </row>
        <row r="38">
          <cell r="A38">
            <v>37</v>
          </cell>
          <cell r="B38" t="str">
            <v>Gravad lax</v>
          </cell>
          <cell r="C38">
            <v>17</v>
          </cell>
          <cell r="D38">
            <v>8</v>
          </cell>
          <cell r="E38" t="str">
            <v>12 - 500 g pkgs.</v>
          </cell>
          <cell r="F38">
            <v>26</v>
          </cell>
          <cell r="G38">
            <v>11</v>
          </cell>
          <cell r="H38">
            <v>50</v>
          </cell>
          <cell r="I38">
            <v>25</v>
          </cell>
          <cell r="J38">
            <v>0</v>
          </cell>
        </row>
        <row r="39">
          <cell r="A39">
            <v>38</v>
          </cell>
          <cell r="B39" t="str">
            <v>Côte de Blaye</v>
          </cell>
          <cell r="C39">
            <v>18</v>
          </cell>
          <cell r="D39">
            <v>1</v>
          </cell>
          <cell r="E39" t="str">
            <v>12 - 75 cl bottles</v>
          </cell>
          <cell r="F39">
            <v>263.5</v>
          </cell>
          <cell r="G39">
            <v>17</v>
          </cell>
          <cell r="H39">
            <v>0</v>
          </cell>
          <cell r="I39">
            <v>15</v>
          </cell>
          <cell r="J39">
            <v>0</v>
          </cell>
        </row>
        <row r="40">
          <cell r="A40">
            <v>39</v>
          </cell>
          <cell r="B40" t="str">
            <v>Chartreuse verte</v>
          </cell>
          <cell r="C40">
            <v>18</v>
          </cell>
          <cell r="D40">
            <v>1</v>
          </cell>
          <cell r="E40" t="str">
            <v>750 cc per bottle</v>
          </cell>
          <cell r="F40">
            <v>18</v>
          </cell>
          <cell r="G40">
            <v>69</v>
          </cell>
          <cell r="H40">
            <v>0</v>
          </cell>
          <cell r="I40">
            <v>5</v>
          </cell>
          <cell r="J40">
            <v>0</v>
          </cell>
        </row>
        <row r="41">
          <cell r="A41">
            <v>40</v>
          </cell>
          <cell r="B41" t="str">
            <v>Boston Crab Meat</v>
          </cell>
          <cell r="C41">
            <v>19</v>
          </cell>
          <cell r="D41">
            <v>8</v>
          </cell>
          <cell r="E41" t="str">
            <v>24 - 4 oz tins</v>
          </cell>
          <cell r="F41">
            <v>18.399999999999999</v>
          </cell>
          <cell r="G41">
            <v>123</v>
          </cell>
          <cell r="H41">
            <v>0</v>
          </cell>
          <cell r="I41">
            <v>30</v>
          </cell>
          <cell r="J41">
            <v>0</v>
          </cell>
        </row>
        <row r="42">
          <cell r="A42">
            <v>41</v>
          </cell>
          <cell r="B42" t="str">
            <v>Jack's New England Clam Chowder</v>
          </cell>
          <cell r="C42">
            <v>19</v>
          </cell>
          <cell r="D42">
            <v>8</v>
          </cell>
          <cell r="E42" t="str">
            <v>12 - 12 oz cans</v>
          </cell>
          <cell r="F42">
            <v>9.65</v>
          </cell>
          <cell r="G42">
            <v>85</v>
          </cell>
          <cell r="H42">
            <v>0</v>
          </cell>
          <cell r="I42">
            <v>10</v>
          </cell>
          <cell r="J42">
            <v>0</v>
          </cell>
        </row>
        <row r="43">
          <cell r="A43">
            <v>42</v>
          </cell>
          <cell r="B43" t="str">
            <v>Singaporean Hokkien Fried Mee</v>
          </cell>
          <cell r="C43">
            <v>20</v>
          </cell>
          <cell r="D43">
            <v>5</v>
          </cell>
          <cell r="E43" t="str">
            <v>32 - 1 kg pkgs.</v>
          </cell>
          <cell r="F43">
            <v>14</v>
          </cell>
          <cell r="G43">
            <v>26</v>
          </cell>
          <cell r="H43">
            <v>0</v>
          </cell>
          <cell r="I43">
            <v>0</v>
          </cell>
          <cell r="J43">
            <v>-1</v>
          </cell>
        </row>
        <row r="44">
          <cell r="A44">
            <v>43</v>
          </cell>
          <cell r="B44" t="str">
            <v>Ipoh Coffee</v>
          </cell>
          <cell r="C44">
            <v>20</v>
          </cell>
          <cell r="D44">
            <v>1</v>
          </cell>
          <cell r="E44" t="str">
            <v>16 - 500 g tins</v>
          </cell>
          <cell r="F44">
            <v>46</v>
          </cell>
          <cell r="G44">
            <v>17</v>
          </cell>
          <cell r="H44">
            <v>10</v>
          </cell>
          <cell r="I44">
            <v>25</v>
          </cell>
          <cell r="J44">
            <v>0</v>
          </cell>
        </row>
        <row r="45">
          <cell r="A45">
            <v>44</v>
          </cell>
          <cell r="B45" t="str">
            <v>Gula Malacca</v>
          </cell>
          <cell r="C45">
            <v>20</v>
          </cell>
          <cell r="D45">
            <v>2</v>
          </cell>
          <cell r="E45" t="str">
            <v>20 - 2 kg bags</v>
          </cell>
          <cell r="F45">
            <v>19.45</v>
          </cell>
          <cell r="G45">
            <v>27</v>
          </cell>
          <cell r="H45">
            <v>0</v>
          </cell>
          <cell r="I45">
            <v>15</v>
          </cell>
          <cell r="J45">
            <v>0</v>
          </cell>
        </row>
        <row r="46">
          <cell r="A46">
            <v>45</v>
          </cell>
          <cell r="B46" t="str">
            <v>Rogede sild</v>
          </cell>
          <cell r="C46">
            <v>21</v>
          </cell>
          <cell r="D46">
            <v>8</v>
          </cell>
          <cell r="E46" t="str">
            <v>1k pkg.</v>
          </cell>
          <cell r="F46">
            <v>9.5</v>
          </cell>
          <cell r="G46">
            <v>5</v>
          </cell>
          <cell r="H46">
            <v>70</v>
          </cell>
          <cell r="I46">
            <v>15</v>
          </cell>
          <cell r="J46">
            <v>0</v>
          </cell>
        </row>
        <row r="47">
          <cell r="A47">
            <v>46</v>
          </cell>
          <cell r="B47" t="str">
            <v>Spegesild</v>
          </cell>
          <cell r="C47">
            <v>21</v>
          </cell>
          <cell r="D47">
            <v>8</v>
          </cell>
          <cell r="E47" t="str">
            <v>4 - 450 g glasses</v>
          </cell>
          <cell r="F47">
            <v>12</v>
          </cell>
          <cell r="G47">
            <v>95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47</v>
          </cell>
          <cell r="B48" t="str">
            <v>Zaanse koeken</v>
          </cell>
          <cell r="C48">
            <v>22</v>
          </cell>
          <cell r="D48">
            <v>3</v>
          </cell>
          <cell r="E48" t="str">
            <v>10 - 4 oz boxes</v>
          </cell>
          <cell r="F48">
            <v>9.5</v>
          </cell>
          <cell r="G48">
            <v>36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48</v>
          </cell>
          <cell r="B49" t="str">
            <v>Chocolade</v>
          </cell>
          <cell r="C49">
            <v>22</v>
          </cell>
          <cell r="D49">
            <v>3</v>
          </cell>
          <cell r="E49" t="str">
            <v>10 pkgs.</v>
          </cell>
          <cell r="F49">
            <v>12.75</v>
          </cell>
          <cell r="G49">
            <v>15</v>
          </cell>
          <cell r="H49">
            <v>70</v>
          </cell>
          <cell r="I49">
            <v>25</v>
          </cell>
          <cell r="J49">
            <v>0</v>
          </cell>
        </row>
        <row r="50">
          <cell r="A50">
            <v>49</v>
          </cell>
          <cell r="B50" t="str">
            <v>Maxilaku</v>
          </cell>
          <cell r="C50">
            <v>23</v>
          </cell>
          <cell r="D50">
            <v>3</v>
          </cell>
          <cell r="E50" t="str">
            <v>24 - 50 g pkgs.</v>
          </cell>
          <cell r="F50">
            <v>20</v>
          </cell>
          <cell r="G50">
            <v>10</v>
          </cell>
          <cell r="H50">
            <v>60</v>
          </cell>
          <cell r="I50">
            <v>15</v>
          </cell>
          <cell r="J50">
            <v>0</v>
          </cell>
        </row>
        <row r="51">
          <cell r="A51">
            <v>50</v>
          </cell>
          <cell r="B51" t="str">
            <v>Valkoinen suklaa</v>
          </cell>
          <cell r="C51">
            <v>23</v>
          </cell>
          <cell r="D51">
            <v>3</v>
          </cell>
          <cell r="E51" t="str">
            <v>12 - 100 g bars</v>
          </cell>
          <cell r="F51">
            <v>16.25</v>
          </cell>
          <cell r="G51">
            <v>65</v>
          </cell>
          <cell r="H51">
            <v>0</v>
          </cell>
          <cell r="I51">
            <v>30</v>
          </cell>
          <cell r="J51">
            <v>0</v>
          </cell>
        </row>
        <row r="52">
          <cell r="A52">
            <v>51</v>
          </cell>
          <cell r="B52" t="str">
            <v>Manjimup Dried Apples</v>
          </cell>
          <cell r="C52">
            <v>24</v>
          </cell>
          <cell r="D52">
            <v>7</v>
          </cell>
          <cell r="E52" t="str">
            <v>50 - 300 g pkgs.</v>
          </cell>
          <cell r="F52">
            <v>53</v>
          </cell>
          <cell r="G52">
            <v>20</v>
          </cell>
          <cell r="H52">
            <v>0</v>
          </cell>
          <cell r="I52">
            <v>10</v>
          </cell>
          <cell r="J52">
            <v>0</v>
          </cell>
        </row>
        <row r="53">
          <cell r="A53">
            <v>52</v>
          </cell>
          <cell r="B53" t="str">
            <v>Filo Mix</v>
          </cell>
          <cell r="C53">
            <v>24</v>
          </cell>
          <cell r="D53">
            <v>5</v>
          </cell>
          <cell r="E53" t="str">
            <v>16 - 2 kg boxes</v>
          </cell>
          <cell r="F53">
            <v>7</v>
          </cell>
          <cell r="G53">
            <v>38</v>
          </cell>
          <cell r="H53">
            <v>0</v>
          </cell>
          <cell r="I53">
            <v>25</v>
          </cell>
          <cell r="J53">
            <v>0</v>
          </cell>
        </row>
        <row r="54">
          <cell r="A54">
            <v>53</v>
          </cell>
          <cell r="B54" t="str">
            <v>Perth Pasties</v>
          </cell>
          <cell r="C54">
            <v>24</v>
          </cell>
          <cell r="D54">
            <v>6</v>
          </cell>
          <cell r="E54" t="str">
            <v>48 pieces</v>
          </cell>
          <cell r="F54">
            <v>32.799999999999997</v>
          </cell>
          <cell r="G54">
            <v>0</v>
          </cell>
          <cell r="H54">
            <v>0</v>
          </cell>
          <cell r="I54">
            <v>0</v>
          </cell>
          <cell r="J54">
            <v>-1</v>
          </cell>
        </row>
        <row r="55">
          <cell r="A55">
            <v>54</v>
          </cell>
          <cell r="B55" t="str">
            <v>Tourtière</v>
          </cell>
          <cell r="C55">
            <v>25</v>
          </cell>
          <cell r="D55">
            <v>6</v>
          </cell>
          <cell r="E55" t="str">
            <v>16 pies</v>
          </cell>
          <cell r="F55">
            <v>7.45</v>
          </cell>
          <cell r="G55">
            <v>21</v>
          </cell>
          <cell r="H55">
            <v>0</v>
          </cell>
          <cell r="I55">
            <v>10</v>
          </cell>
          <cell r="J55">
            <v>0</v>
          </cell>
        </row>
        <row r="56">
          <cell r="A56">
            <v>55</v>
          </cell>
          <cell r="B56" t="str">
            <v>Pâté chinois</v>
          </cell>
          <cell r="C56">
            <v>25</v>
          </cell>
          <cell r="D56">
            <v>6</v>
          </cell>
          <cell r="E56" t="str">
            <v>24 boxes x 2 pies</v>
          </cell>
          <cell r="F56">
            <v>24</v>
          </cell>
          <cell r="G56">
            <v>115</v>
          </cell>
          <cell r="H56">
            <v>0</v>
          </cell>
          <cell r="I56">
            <v>20</v>
          </cell>
          <cell r="J56">
            <v>0</v>
          </cell>
        </row>
        <row r="57">
          <cell r="A57">
            <v>56</v>
          </cell>
          <cell r="B57" t="str">
            <v>Gnocchi di nonna Alice</v>
          </cell>
          <cell r="C57">
            <v>26</v>
          </cell>
          <cell r="D57">
            <v>5</v>
          </cell>
          <cell r="E57" t="str">
            <v>24 - 250 g pkgs.</v>
          </cell>
          <cell r="F57">
            <v>38</v>
          </cell>
          <cell r="G57">
            <v>21</v>
          </cell>
          <cell r="H57">
            <v>10</v>
          </cell>
          <cell r="I57">
            <v>30</v>
          </cell>
          <cell r="J57">
            <v>0</v>
          </cell>
        </row>
        <row r="58">
          <cell r="A58">
            <v>57</v>
          </cell>
          <cell r="B58" t="str">
            <v>Ravioli Angelo</v>
          </cell>
          <cell r="C58">
            <v>26</v>
          </cell>
          <cell r="D58">
            <v>5</v>
          </cell>
          <cell r="E58" t="str">
            <v>24 - 250 g pkgs.</v>
          </cell>
          <cell r="F58">
            <v>19.5</v>
          </cell>
          <cell r="G58">
            <v>36</v>
          </cell>
          <cell r="H58">
            <v>0</v>
          </cell>
          <cell r="I58">
            <v>20</v>
          </cell>
          <cell r="J58">
            <v>0</v>
          </cell>
        </row>
        <row r="59">
          <cell r="A59">
            <v>58</v>
          </cell>
          <cell r="B59" t="str">
            <v>Escargots de Bourgogne</v>
          </cell>
          <cell r="C59">
            <v>27</v>
          </cell>
          <cell r="D59">
            <v>8</v>
          </cell>
          <cell r="E59" t="str">
            <v>24 pieces</v>
          </cell>
          <cell r="F59">
            <v>13.25</v>
          </cell>
          <cell r="G59">
            <v>62</v>
          </cell>
          <cell r="H59">
            <v>0</v>
          </cell>
          <cell r="I59">
            <v>20</v>
          </cell>
          <cell r="J59">
            <v>0</v>
          </cell>
        </row>
        <row r="60">
          <cell r="A60">
            <v>59</v>
          </cell>
          <cell r="B60" t="str">
            <v>Raclette Courdavault</v>
          </cell>
          <cell r="C60">
            <v>28</v>
          </cell>
          <cell r="D60">
            <v>4</v>
          </cell>
          <cell r="E60" t="str">
            <v>5 kg pkg.</v>
          </cell>
          <cell r="F60">
            <v>55</v>
          </cell>
          <cell r="G60">
            <v>79</v>
          </cell>
          <cell r="H60">
            <v>0</v>
          </cell>
          <cell r="I60">
            <v>0</v>
          </cell>
          <cell r="J60">
            <v>0</v>
          </cell>
        </row>
        <row r="61">
          <cell r="A61">
            <v>60</v>
          </cell>
          <cell r="B61" t="str">
            <v>Camembert Pierrot</v>
          </cell>
          <cell r="C61">
            <v>28</v>
          </cell>
          <cell r="D61">
            <v>4</v>
          </cell>
          <cell r="E61" t="str">
            <v>15 - 300 g rounds</v>
          </cell>
          <cell r="F61">
            <v>34</v>
          </cell>
          <cell r="G61">
            <v>19</v>
          </cell>
          <cell r="H61">
            <v>0</v>
          </cell>
          <cell r="I61">
            <v>0</v>
          </cell>
          <cell r="J61">
            <v>0</v>
          </cell>
        </row>
        <row r="62">
          <cell r="A62">
            <v>61</v>
          </cell>
          <cell r="B62" t="str">
            <v>Sirop d'érable</v>
          </cell>
          <cell r="C62">
            <v>29</v>
          </cell>
          <cell r="D62">
            <v>2</v>
          </cell>
          <cell r="E62" t="str">
            <v>24 - 500 ml bottles</v>
          </cell>
          <cell r="F62">
            <v>28.5</v>
          </cell>
          <cell r="G62">
            <v>113</v>
          </cell>
          <cell r="H62">
            <v>0</v>
          </cell>
          <cell r="I62">
            <v>25</v>
          </cell>
          <cell r="J62">
            <v>0</v>
          </cell>
        </row>
        <row r="63">
          <cell r="A63">
            <v>62</v>
          </cell>
          <cell r="B63" t="str">
            <v>Tarte au sucre</v>
          </cell>
          <cell r="C63">
            <v>29</v>
          </cell>
          <cell r="D63">
            <v>3</v>
          </cell>
          <cell r="E63" t="str">
            <v>48 pies</v>
          </cell>
          <cell r="F63">
            <v>49.3</v>
          </cell>
          <cell r="G63">
            <v>17</v>
          </cell>
          <cell r="H63">
            <v>0</v>
          </cell>
          <cell r="I63">
            <v>0</v>
          </cell>
          <cell r="J63">
            <v>0</v>
          </cell>
        </row>
        <row r="64">
          <cell r="A64">
            <v>63</v>
          </cell>
          <cell r="B64" t="str">
            <v>Vegie-spread</v>
          </cell>
          <cell r="C64">
            <v>7</v>
          </cell>
          <cell r="D64">
            <v>2</v>
          </cell>
          <cell r="E64" t="str">
            <v>15 - 625 g jars</v>
          </cell>
          <cell r="F64">
            <v>43.9</v>
          </cell>
          <cell r="G64">
            <v>24</v>
          </cell>
          <cell r="H64">
            <v>0</v>
          </cell>
          <cell r="I64">
            <v>5</v>
          </cell>
          <cell r="J64">
            <v>0</v>
          </cell>
        </row>
        <row r="65">
          <cell r="A65">
            <v>64</v>
          </cell>
          <cell r="B65" t="str">
            <v>Wimmers gute Semmelknödel</v>
          </cell>
          <cell r="C65">
            <v>12</v>
          </cell>
          <cell r="D65">
            <v>5</v>
          </cell>
          <cell r="E65" t="str">
            <v>20 bags x 4 pieces</v>
          </cell>
          <cell r="F65">
            <v>33.25</v>
          </cell>
          <cell r="G65">
            <v>22</v>
          </cell>
          <cell r="H65">
            <v>80</v>
          </cell>
          <cell r="I65">
            <v>30</v>
          </cell>
          <cell r="J65">
            <v>0</v>
          </cell>
        </row>
        <row r="66">
          <cell r="A66">
            <v>65</v>
          </cell>
          <cell r="B66" t="str">
            <v>Louisiana Fiery Hot Pepper Sauce</v>
          </cell>
          <cell r="C66">
            <v>2</v>
          </cell>
          <cell r="D66">
            <v>2</v>
          </cell>
          <cell r="E66" t="str">
            <v>32 - 8 oz bottles</v>
          </cell>
          <cell r="F66">
            <v>21.05</v>
          </cell>
          <cell r="G66">
            <v>76</v>
          </cell>
          <cell r="H66">
            <v>0</v>
          </cell>
          <cell r="I66">
            <v>0</v>
          </cell>
          <cell r="J66">
            <v>0</v>
          </cell>
        </row>
        <row r="67">
          <cell r="A67">
            <v>66</v>
          </cell>
          <cell r="B67" t="str">
            <v>Louisiana Hot Spiced Okra</v>
          </cell>
          <cell r="C67">
            <v>2</v>
          </cell>
          <cell r="D67">
            <v>2</v>
          </cell>
          <cell r="E67" t="str">
            <v>24 - 8 oz jars</v>
          </cell>
          <cell r="F67">
            <v>17</v>
          </cell>
          <cell r="G67">
            <v>4</v>
          </cell>
          <cell r="H67">
            <v>100</v>
          </cell>
          <cell r="I67">
            <v>20</v>
          </cell>
          <cell r="J67">
            <v>0</v>
          </cell>
        </row>
        <row r="68">
          <cell r="A68">
            <v>67</v>
          </cell>
          <cell r="B68" t="str">
            <v>Laughing Lumberjack Lager</v>
          </cell>
          <cell r="C68">
            <v>16</v>
          </cell>
          <cell r="D68">
            <v>1</v>
          </cell>
          <cell r="E68" t="str">
            <v>24 - 12 oz bottles</v>
          </cell>
          <cell r="F68">
            <v>14</v>
          </cell>
          <cell r="G68">
            <v>52</v>
          </cell>
          <cell r="H68">
            <v>0</v>
          </cell>
          <cell r="I68">
            <v>10</v>
          </cell>
          <cell r="J68">
            <v>0</v>
          </cell>
        </row>
        <row r="69">
          <cell r="A69">
            <v>68</v>
          </cell>
          <cell r="B69" t="str">
            <v>Scottish Longbreads</v>
          </cell>
          <cell r="C69">
            <v>8</v>
          </cell>
          <cell r="D69">
            <v>3</v>
          </cell>
          <cell r="E69" t="str">
            <v>10 boxes x 8 pieces</v>
          </cell>
          <cell r="F69">
            <v>12.5</v>
          </cell>
          <cell r="G69">
            <v>6</v>
          </cell>
          <cell r="H69">
            <v>10</v>
          </cell>
          <cell r="I69">
            <v>15</v>
          </cell>
          <cell r="J69">
            <v>0</v>
          </cell>
        </row>
        <row r="70">
          <cell r="A70">
            <v>69</v>
          </cell>
          <cell r="B70" t="str">
            <v>Gudbrandsdalsost</v>
          </cell>
          <cell r="C70">
            <v>15</v>
          </cell>
          <cell r="D70">
            <v>4</v>
          </cell>
          <cell r="E70" t="str">
            <v>10 kg pkg.</v>
          </cell>
          <cell r="F70">
            <v>36</v>
          </cell>
          <cell r="G70">
            <v>26</v>
          </cell>
          <cell r="H70">
            <v>0</v>
          </cell>
          <cell r="I70">
            <v>15</v>
          </cell>
          <cell r="J70">
            <v>0</v>
          </cell>
        </row>
        <row r="71">
          <cell r="A71">
            <v>70</v>
          </cell>
          <cell r="B71" t="str">
            <v>Outback Lager</v>
          </cell>
          <cell r="C71">
            <v>7</v>
          </cell>
          <cell r="D71">
            <v>1</v>
          </cell>
          <cell r="E71" t="str">
            <v>24 - 355 ml bottles</v>
          </cell>
          <cell r="F71">
            <v>15</v>
          </cell>
          <cell r="G71">
            <v>15</v>
          </cell>
          <cell r="H71">
            <v>10</v>
          </cell>
          <cell r="I71">
            <v>30</v>
          </cell>
          <cell r="J71">
            <v>0</v>
          </cell>
        </row>
        <row r="72">
          <cell r="A72">
            <v>71</v>
          </cell>
          <cell r="B72" t="str">
            <v>Flotemysost</v>
          </cell>
          <cell r="C72">
            <v>15</v>
          </cell>
          <cell r="D72">
            <v>4</v>
          </cell>
          <cell r="E72" t="str">
            <v>10 - 500 g pkgs.</v>
          </cell>
          <cell r="F72">
            <v>21.5</v>
          </cell>
          <cell r="G72">
            <v>26</v>
          </cell>
          <cell r="H72">
            <v>0</v>
          </cell>
          <cell r="I72">
            <v>0</v>
          </cell>
          <cell r="J72">
            <v>0</v>
          </cell>
        </row>
        <row r="73">
          <cell r="A73">
            <v>72</v>
          </cell>
          <cell r="B73" t="str">
            <v>Mozzarella di Giovanni</v>
          </cell>
          <cell r="C73">
            <v>14</v>
          </cell>
          <cell r="D73">
            <v>4</v>
          </cell>
          <cell r="E73" t="str">
            <v>24 - 200 g pkgs.</v>
          </cell>
          <cell r="F73">
            <v>34.799999999999997</v>
          </cell>
          <cell r="G73">
            <v>14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73</v>
          </cell>
          <cell r="B74" t="str">
            <v>Röd Kaviar</v>
          </cell>
          <cell r="C74">
            <v>17</v>
          </cell>
          <cell r="D74">
            <v>8</v>
          </cell>
          <cell r="E74" t="str">
            <v>24 - 150 g jars</v>
          </cell>
          <cell r="F74">
            <v>15</v>
          </cell>
          <cell r="G74">
            <v>101</v>
          </cell>
          <cell r="H74">
            <v>0</v>
          </cell>
          <cell r="I74">
            <v>5</v>
          </cell>
          <cell r="J74">
            <v>0</v>
          </cell>
        </row>
        <row r="75">
          <cell r="A75">
            <v>74</v>
          </cell>
          <cell r="B75" t="str">
            <v>Longlife Tofu</v>
          </cell>
          <cell r="C75">
            <v>4</v>
          </cell>
          <cell r="D75">
            <v>7</v>
          </cell>
          <cell r="E75" t="str">
            <v>5 kg pkg.</v>
          </cell>
          <cell r="F75">
            <v>10</v>
          </cell>
          <cell r="G75">
            <v>4</v>
          </cell>
          <cell r="H75">
            <v>20</v>
          </cell>
          <cell r="I75">
            <v>5</v>
          </cell>
          <cell r="J75">
            <v>0</v>
          </cell>
        </row>
        <row r="76">
          <cell r="A76">
            <v>75</v>
          </cell>
          <cell r="B76" t="str">
            <v>Rhönbräu Klosterbier</v>
          </cell>
          <cell r="C76">
            <v>12</v>
          </cell>
          <cell r="D76">
            <v>1</v>
          </cell>
          <cell r="E76" t="str">
            <v>24 - 0.5 l bottles</v>
          </cell>
          <cell r="F76">
            <v>7.75</v>
          </cell>
          <cell r="G76">
            <v>125</v>
          </cell>
          <cell r="H76">
            <v>0</v>
          </cell>
          <cell r="I76">
            <v>25</v>
          </cell>
          <cell r="J76">
            <v>0</v>
          </cell>
        </row>
        <row r="77">
          <cell r="A77">
            <v>76</v>
          </cell>
          <cell r="B77" t="str">
            <v>Lakkalikööri</v>
          </cell>
          <cell r="C77">
            <v>23</v>
          </cell>
          <cell r="D77">
            <v>1</v>
          </cell>
          <cell r="E77" t="str">
            <v>500 ml</v>
          </cell>
          <cell r="F77">
            <v>18</v>
          </cell>
          <cell r="G77">
            <v>57</v>
          </cell>
          <cell r="H77">
            <v>0</v>
          </cell>
          <cell r="I77">
            <v>20</v>
          </cell>
          <cell r="J77">
            <v>0</v>
          </cell>
        </row>
        <row r="78">
          <cell r="A78">
            <v>77</v>
          </cell>
          <cell r="B78" t="str">
            <v>Original Frankfurter grüne Soße</v>
          </cell>
          <cell r="C78">
            <v>12</v>
          </cell>
          <cell r="D78">
            <v>2</v>
          </cell>
          <cell r="E78" t="str">
            <v>12 boxes</v>
          </cell>
          <cell r="F78">
            <v>13</v>
          </cell>
          <cell r="G78">
            <v>32</v>
          </cell>
          <cell r="H78">
            <v>0</v>
          </cell>
          <cell r="I78">
            <v>15</v>
          </cell>
          <cell r="J78">
            <v>0</v>
          </cell>
        </row>
      </sheetData>
      <sheetData sheetId="7">
        <row r="2">
          <cell r="A2">
            <v>1</v>
          </cell>
          <cell r="B2" t="str">
            <v>Eastern</v>
          </cell>
        </row>
        <row r="3">
          <cell r="A3">
            <v>2</v>
          </cell>
          <cell r="B3" t="str">
            <v>Western</v>
          </cell>
        </row>
        <row r="4">
          <cell r="A4">
            <v>3</v>
          </cell>
          <cell r="B4" t="str">
            <v>Northern</v>
          </cell>
        </row>
        <row r="5">
          <cell r="A5">
            <v>4</v>
          </cell>
          <cell r="B5" t="str">
            <v>Southern</v>
          </cell>
        </row>
      </sheetData>
      <sheetData sheetId="8">
        <row r="1">
          <cell r="A1" t="str">
            <v>ShipperID</v>
          </cell>
          <cell r="B1" t="str">
            <v>CompanyName</v>
          </cell>
          <cell r="C1" t="str">
            <v>Phone</v>
          </cell>
        </row>
        <row r="2">
          <cell r="A2">
            <v>1</v>
          </cell>
          <cell r="B2" t="str">
            <v>Speedy Express</v>
          </cell>
          <cell r="C2" t="str">
            <v>(503) 555-9831</v>
          </cell>
        </row>
        <row r="3">
          <cell r="A3">
            <v>2</v>
          </cell>
          <cell r="B3" t="str">
            <v>United Package</v>
          </cell>
          <cell r="C3" t="str">
            <v>(503) 555-3199</v>
          </cell>
        </row>
        <row r="4">
          <cell r="A4">
            <v>3</v>
          </cell>
          <cell r="B4" t="str">
            <v>Federal Shipping</v>
          </cell>
          <cell r="C4" t="str">
            <v>(503) 555-9931</v>
          </cell>
        </row>
      </sheetData>
      <sheetData sheetId="9">
        <row r="2">
          <cell r="A2">
            <v>1</v>
          </cell>
          <cell r="B2" t="str">
            <v>Exotic Liquids</v>
          </cell>
          <cell r="C2" t="str">
            <v>Charlotte Cooper</v>
          </cell>
          <cell r="D2" t="str">
            <v>Purchasing Manager</v>
          </cell>
          <cell r="E2" t="str">
            <v>49 Gilbert St.</v>
          </cell>
          <cell r="F2" t="str">
            <v>London</v>
          </cell>
          <cell r="H2" t="str">
            <v>EC1 4SD</v>
          </cell>
          <cell r="I2" t="str">
            <v>UK</v>
          </cell>
          <cell r="J2" t="str">
            <v>(171) 555-2222</v>
          </cell>
        </row>
        <row r="3">
          <cell r="A3">
            <v>2</v>
          </cell>
          <cell r="B3" t="str">
            <v>New Orleans Cajun Delights</v>
          </cell>
          <cell r="C3" t="str">
            <v>Shelley Burke</v>
          </cell>
          <cell r="D3" t="str">
            <v>Order Administrator</v>
          </cell>
          <cell r="E3" t="str">
            <v>P.O. Box 78934</v>
          </cell>
          <cell r="F3" t="str">
            <v>New Orleans</v>
          </cell>
          <cell r="G3" t="str">
            <v>LA</v>
          </cell>
          <cell r="H3" t="str">
            <v>70117</v>
          </cell>
          <cell r="I3" t="str">
            <v>USA</v>
          </cell>
          <cell r="J3" t="str">
            <v>(100) 555-4822</v>
          </cell>
        </row>
        <row r="4">
          <cell r="A4">
            <v>3</v>
          </cell>
          <cell r="B4" t="str">
            <v>Grandma Kelly's Homestead</v>
          </cell>
          <cell r="C4" t="str">
            <v>Regina Murphy</v>
          </cell>
          <cell r="D4" t="str">
            <v>Sales Representative</v>
          </cell>
          <cell r="E4" t="str">
            <v>707 Oxford Rd.</v>
          </cell>
          <cell r="F4" t="str">
            <v>Ann Arbor</v>
          </cell>
          <cell r="G4" t="str">
            <v>MI</v>
          </cell>
          <cell r="H4" t="str">
            <v>48104</v>
          </cell>
          <cell r="I4" t="str">
            <v>USA</v>
          </cell>
          <cell r="J4" t="str">
            <v>(313) 555-5735</v>
          </cell>
          <cell r="K4" t="str">
            <v>(313) 555-3349</v>
          </cell>
        </row>
        <row r="5">
          <cell r="A5">
            <v>4</v>
          </cell>
          <cell r="B5" t="str">
            <v>Tokyo Traders</v>
          </cell>
          <cell r="C5" t="str">
            <v>Yoshi Nagase</v>
          </cell>
          <cell r="D5" t="str">
            <v>Marketing Manager</v>
          </cell>
          <cell r="E5" t="str">
            <v>9-8 Sekimai Musashino-shi</v>
          </cell>
          <cell r="F5" t="str">
            <v>Tokyo</v>
          </cell>
          <cell r="H5" t="str">
            <v>100</v>
          </cell>
          <cell r="I5" t="str">
            <v>Japan</v>
          </cell>
          <cell r="J5" t="str">
            <v>(03) 3555-5011</v>
          </cell>
        </row>
        <row r="6">
          <cell r="A6">
            <v>5</v>
          </cell>
          <cell r="B6" t="str">
            <v>Cooperativa de Quesos 'Las Cabras'</v>
          </cell>
          <cell r="C6" t="str">
            <v>Antonio del Valle Saavedra</v>
          </cell>
          <cell r="D6" t="str">
            <v>Export Administrator</v>
          </cell>
          <cell r="E6" t="str">
            <v>Calle del Rosal 4</v>
          </cell>
          <cell r="F6" t="str">
            <v>Oviedo</v>
          </cell>
          <cell r="G6" t="str">
            <v>Asturias</v>
          </cell>
          <cell r="H6" t="str">
            <v>33007</v>
          </cell>
          <cell r="I6" t="str">
            <v>Spain</v>
          </cell>
          <cell r="J6" t="str">
            <v>(98) 598 76 54</v>
          </cell>
        </row>
        <row r="7">
          <cell r="A7">
            <v>6</v>
          </cell>
          <cell r="B7" t="str">
            <v>Mayumi's</v>
          </cell>
          <cell r="C7" t="str">
            <v>Mayumi Ohno</v>
          </cell>
          <cell r="D7" t="str">
            <v>Marketing Representative</v>
          </cell>
          <cell r="E7" t="str">
            <v>92 Setsuko Chuo-ku</v>
          </cell>
          <cell r="F7" t="str">
            <v>Osaka</v>
          </cell>
          <cell r="H7" t="str">
            <v>545</v>
          </cell>
          <cell r="I7" t="str">
            <v>Japan</v>
          </cell>
          <cell r="J7" t="str">
            <v>(06) 431-7877</v>
          </cell>
        </row>
        <row r="8">
          <cell r="A8">
            <v>7</v>
          </cell>
          <cell r="B8" t="str">
            <v>Pavlova, Ltd.</v>
          </cell>
          <cell r="C8" t="str">
            <v>Ian Devling</v>
          </cell>
          <cell r="D8" t="str">
            <v>Marketing Manager</v>
          </cell>
          <cell r="E8" t="str">
            <v>74 Rose St. Moonie Ponds</v>
          </cell>
          <cell r="F8" t="str">
            <v>Melbourne</v>
          </cell>
          <cell r="G8" t="str">
            <v>Victoria</v>
          </cell>
          <cell r="H8" t="str">
            <v>3058</v>
          </cell>
          <cell r="I8" t="str">
            <v>Australia</v>
          </cell>
          <cell r="J8" t="str">
            <v>(03) 444-2343</v>
          </cell>
          <cell r="K8" t="str">
            <v>(03) 444-6588</v>
          </cell>
        </row>
        <row r="9">
          <cell r="A9">
            <v>8</v>
          </cell>
          <cell r="B9" t="str">
            <v>Specialty Biscuits, Ltd.</v>
          </cell>
          <cell r="C9" t="str">
            <v>Peter Wilson</v>
          </cell>
          <cell r="D9" t="str">
            <v>Sales Representative</v>
          </cell>
          <cell r="E9" t="str">
            <v>29 King's Way</v>
          </cell>
          <cell r="F9" t="str">
            <v>Manchester</v>
          </cell>
          <cell r="H9" t="str">
            <v>M14 GSD</v>
          </cell>
          <cell r="I9" t="str">
            <v>UK</v>
          </cell>
          <cell r="J9" t="str">
            <v>(161) 555-4448</v>
          </cell>
        </row>
        <row r="10">
          <cell r="A10">
            <v>9</v>
          </cell>
          <cell r="B10" t="str">
            <v>PB Knäckebröd AB</v>
          </cell>
          <cell r="C10" t="str">
            <v>Lars Peterson</v>
          </cell>
          <cell r="D10" t="str">
            <v>Sales Agent</v>
          </cell>
          <cell r="E10" t="str">
            <v>Kaloadagatan 13</v>
          </cell>
          <cell r="F10" t="str">
            <v>Göteborg</v>
          </cell>
          <cell r="H10" t="str">
            <v>S-345 67</v>
          </cell>
          <cell r="I10" t="str">
            <v>Sweden</v>
          </cell>
          <cell r="J10" t="str">
            <v>031-987 65 43</v>
          </cell>
          <cell r="K10" t="str">
            <v>031-987 65 91</v>
          </cell>
        </row>
        <row r="11">
          <cell r="A11">
            <v>10</v>
          </cell>
          <cell r="B11" t="str">
            <v>Refrescos Americanas LTDA</v>
          </cell>
          <cell r="C11" t="str">
            <v>Carlos Diaz</v>
          </cell>
          <cell r="D11" t="str">
            <v>Marketing Manager</v>
          </cell>
          <cell r="E11" t="str">
            <v>Av. das Americanas 12.890</v>
          </cell>
          <cell r="F11" t="str">
            <v>Sao Paulo</v>
          </cell>
          <cell r="H11" t="str">
            <v>5442</v>
          </cell>
          <cell r="I11" t="str">
            <v>Brazil</v>
          </cell>
          <cell r="J11" t="str">
            <v>(11) 555 4640</v>
          </cell>
        </row>
        <row r="12">
          <cell r="A12">
            <v>11</v>
          </cell>
          <cell r="B12" t="str">
            <v>Heli Süßwaren GmbH &amp; Co. KG</v>
          </cell>
          <cell r="C12" t="str">
            <v>Petra Winkler</v>
          </cell>
          <cell r="D12" t="str">
            <v>Sales Manager</v>
          </cell>
          <cell r="E12" t="str">
            <v>Tiergartenstraße 5</v>
          </cell>
          <cell r="F12" t="str">
            <v>Berlin</v>
          </cell>
          <cell r="H12" t="str">
            <v>10785</v>
          </cell>
          <cell r="I12" t="str">
            <v>Germany</v>
          </cell>
          <cell r="J12" t="str">
            <v>(010) 9984510</v>
          </cell>
        </row>
        <row r="13">
          <cell r="A13">
            <v>12</v>
          </cell>
          <cell r="B13" t="str">
            <v>Plutzer Lebensmittelgroßmärkte AG</v>
          </cell>
          <cell r="C13" t="str">
            <v>Martin Bein</v>
          </cell>
          <cell r="D13" t="str">
            <v>International Marketing Mgr.</v>
          </cell>
          <cell r="E13" t="str">
            <v>Bogenallee 51</v>
          </cell>
          <cell r="F13" t="str">
            <v>Frankfurt</v>
          </cell>
          <cell r="H13" t="str">
            <v>60439</v>
          </cell>
          <cell r="I13" t="str">
            <v>Germany</v>
          </cell>
          <cell r="J13" t="str">
            <v>(069) 992755</v>
          </cell>
        </row>
        <row r="14">
          <cell r="A14">
            <v>13</v>
          </cell>
          <cell r="B14" t="str">
            <v>Nord-Ost-Fisch Handelsgesellschaft mbH</v>
          </cell>
          <cell r="C14" t="str">
            <v>Sven Petersen</v>
          </cell>
          <cell r="D14" t="str">
            <v>Coordinator Foreign Markets</v>
          </cell>
          <cell r="E14" t="str">
            <v>Frahmredder 112a</v>
          </cell>
          <cell r="F14" t="str">
            <v>Cuxhaven</v>
          </cell>
          <cell r="H14" t="str">
            <v>27478</v>
          </cell>
          <cell r="I14" t="str">
            <v>Germany</v>
          </cell>
          <cell r="J14" t="str">
            <v>(04721) 8713</v>
          </cell>
          <cell r="K14" t="str">
            <v>(04721) 8714</v>
          </cell>
        </row>
        <row r="15">
          <cell r="A15">
            <v>14</v>
          </cell>
          <cell r="B15" t="str">
            <v>Formaggi Fortini s.r.l.</v>
          </cell>
          <cell r="C15" t="str">
            <v>Elio Rossi</v>
          </cell>
          <cell r="D15" t="str">
            <v>Sales Representative</v>
          </cell>
          <cell r="E15" t="str">
            <v>Viale Dante, 75</v>
          </cell>
          <cell r="F15" t="str">
            <v>Ravenna</v>
          </cell>
          <cell r="H15" t="str">
            <v>48100</v>
          </cell>
          <cell r="I15" t="str">
            <v>Italy</v>
          </cell>
          <cell r="J15" t="str">
            <v>(0544) 60323</v>
          </cell>
          <cell r="K15" t="str">
            <v>(0544) 60603</v>
          </cell>
        </row>
        <row r="16">
          <cell r="A16">
            <v>15</v>
          </cell>
          <cell r="B16" t="str">
            <v>Norske Meierier</v>
          </cell>
          <cell r="C16" t="str">
            <v>Beate Vileid</v>
          </cell>
          <cell r="D16" t="str">
            <v>Marketing Manager</v>
          </cell>
          <cell r="E16" t="str">
            <v>Hatlevegen 5</v>
          </cell>
          <cell r="F16" t="str">
            <v>Sandvika</v>
          </cell>
          <cell r="H16" t="str">
            <v>1320</v>
          </cell>
          <cell r="I16" t="str">
            <v>Norway</v>
          </cell>
          <cell r="J16" t="str">
            <v>(0)2-953010</v>
          </cell>
        </row>
        <row r="17">
          <cell r="A17">
            <v>16</v>
          </cell>
          <cell r="B17" t="str">
            <v>Bigfoot Breweries</v>
          </cell>
          <cell r="C17" t="str">
            <v>Cheryl Saylor</v>
          </cell>
          <cell r="D17" t="str">
            <v>Regional Account Rep.</v>
          </cell>
          <cell r="E17" t="str">
            <v>3400 - 8th Avenue Suite 210</v>
          </cell>
          <cell r="F17" t="str">
            <v>Bend</v>
          </cell>
          <cell r="G17" t="str">
            <v>OR</v>
          </cell>
          <cell r="H17" t="str">
            <v>97101</v>
          </cell>
          <cell r="I17" t="str">
            <v>USA</v>
          </cell>
          <cell r="J17" t="str">
            <v>(503) 555-9931</v>
          </cell>
        </row>
        <row r="18">
          <cell r="A18">
            <v>17</v>
          </cell>
          <cell r="B18" t="str">
            <v>Svensk Sjöföda AB</v>
          </cell>
          <cell r="C18" t="str">
            <v>Michael Björn</v>
          </cell>
          <cell r="D18" t="str">
            <v>Sales Representative</v>
          </cell>
          <cell r="E18" t="str">
            <v>Brovallavägen 231</v>
          </cell>
          <cell r="F18" t="str">
            <v>Stockholm</v>
          </cell>
          <cell r="H18" t="str">
            <v>S-123 45</v>
          </cell>
          <cell r="I18" t="str">
            <v>Sweden</v>
          </cell>
          <cell r="J18" t="str">
            <v>08-123 45 67</v>
          </cell>
        </row>
        <row r="19">
          <cell r="A19">
            <v>18</v>
          </cell>
          <cell r="B19" t="str">
            <v>Aux joyeux ecclésiastiques</v>
          </cell>
          <cell r="C19" t="str">
            <v>Guylène Nodier</v>
          </cell>
          <cell r="D19" t="str">
            <v>Sales Manager</v>
          </cell>
          <cell r="E19" t="str">
            <v>203, Rue des Francs-Bourgeois</v>
          </cell>
          <cell r="F19" t="str">
            <v>Paris</v>
          </cell>
          <cell r="H19" t="str">
            <v>75004</v>
          </cell>
          <cell r="I19" t="str">
            <v>France</v>
          </cell>
          <cell r="J19" t="str">
            <v>(1) 03.83.00.68</v>
          </cell>
          <cell r="K19" t="str">
            <v>(1) 03.83.00.62</v>
          </cell>
        </row>
        <row r="20">
          <cell r="A20">
            <v>19</v>
          </cell>
          <cell r="B20" t="str">
            <v>New England Seafood Cannery</v>
          </cell>
          <cell r="C20" t="str">
            <v>Robb Merchant</v>
          </cell>
          <cell r="D20" t="str">
            <v>Wholesale Account Agent</v>
          </cell>
          <cell r="E20" t="str">
            <v>Order Processing Dept. 2100 Paul Revere Blvd.</v>
          </cell>
          <cell r="F20" t="str">
            <v>Boston</v>
          </cell>
          <cell r="G20" t="str">
            <v>MA</v>
          </cell>
          <cell r="H20" t="str">
            <v>02134</v>
          </cell>
          <cell r="I20" t="str">
            <v>USA</v>
          </cell>
          <cell r="J20" t="str">
            <v>(617) 555-3267</v>
          </cell>
          <cell r="K20" t="str">
            <v>(617) 555-3389</v>
          </cell>
        </row>
        <row r="21">
          <cell r="A21">
            <v>20</v>
          </cell>
          <cell r="B21" t="str">
            <v>Leka Trading</v>
          </cell>
          <cell r="C21" t="str">
            <v>Chandra Leka</v>
          </cell>
          <cell r="D21" t="str">
            <v>Owner</v>
          </cell>
          <cell r="E21" t="str">
            <v>471 Serangoon Loop, Suite #402</v>
          </cell>
          <cell r="F21" t="str">
            <v>Singapore</v>
          </cell>
          <cell r="H21" t="str">
            <v>0512</v>
          </cell>
          <cell r="I21" t="str">
            <v>Singapore</v>
          </cell>
          <cell r="J21" t="str">
            <v>555-8787</v>
          </cell>
        </row>
        <row r="22">
          <cell r="A22">
            <v>21</v>
          </cell>
          <cell r="B22" t="str">
            <v>Lyngbysild</v>
          </cell>
          <cell r="C22" t="str">
            <v>Niels Petersen</v>
          </cell>
          <cell r="D22" t="str">
            <v>Sales Manager</v>
          </cell>
          <cell r="E22" t="str">
            <v>Lyngbysild Fiskebakken 10</v>
          </cell>
          <cell r="F22" t="str">
            <v>Lyngby</v>
          </cell>
          <cell r="H22" t="str">
            <v>2800</v>
          </cell>
          <cell r="I22" t="str">
            <v>Denmark</v>
          </cell>
          <cell r="J22" t="str">
            <v>43844108</v>
          </cell>
          <cell r="K22" t="str">
            <v>43844115</v>
          </cell>
        </row>
        <row r="23">
          <cell r="A23">
            <v>22</v>
          </cell>
          <cell r="B23" t="str">
            <v>Zaanse Snoepfabriek</v>
          </cell>
          <cell r="C23" t="str">
            <v>Dirk Luchte</v>
          </cell>
          <cell r="D23" t="str">
            <v>Accounting Manager</v>
          </cell>
          <cell r="E23" t="str">
            <v>Verkoop Rijnweg 22</v>
          </cell>
          <cell r="F23" t="str">
            <v>Zaandam</v>
          </cell>
          <cell r="H23" t="str">
            <v>9999 ZZ</v>
          </cell>
          <cell r="I23" t="str">
            <v>Netherlands</v>
          </cell>
          <cell r="J23" t="str">
            <v>(12345) 1212</v>
          </cell>
          <cell r="K23" t="str">
            <v>(12345) 1210</v>
          </cell>
        </row>
        <row r="24">
          <cell r="A24">
            <v>23</v>
          </cell>
          <cell r="B24" t="str">
            <v>Karkki Oy</v>
          </cell>
          <cell r="C24" t="str">
            <v>Anne Heikkonen</v>
          </cell>
          <cell r="D24" t="str">
            <v>Product Manager</v>
          </cell>
          <cell r="E24" t="str">
            <v>Valtakatu 12</v>
          </cell>
          <cell r="F24" t="str">
            <v>Lappeenranta</v>
          </cell>
          <cell r="H24" t="str">
            <v>53120</v>
          </cell>
          <cell r="I24" t="str">
            <v>Finland</v>
          </cell>
          <cell r="J24" t="str">
            <v>(953) 10956</v>
          </cell>
        </row>
        <row r="25">
          <cell r="A25">
            <v>24</v>
          </cell>
          <cell r="B25" t="str">
            <v>G'day, Mate</v>
          </cell>
          <cell r="C25" t="str">
            <v>Wendy Mackenzie</v>
          </cell>
          <cell r="D25" t="str">
            <v>Sales Representative</v>
          </cell>
          <cell r="E25" t="str">
            <v>170 Prince Edward Parade Hunter's Hill</v>
          </cell>
          <cell r="F25" t="str">
            <v>Sydney</v>
          </cell>
          <cell r="G25" t="str">
            <v>NSW</v>
          </cell>
          <cell r="H25" t="str">
            <v>2042</v>
          </cell>
          <cell r="I25" t="str">
            <v>Australia</v>
          </cell>
          <cell r="J25" t="str">
            <v>(02) 555-5914</v>
          </cell>
          <cell r="K25" t="str">
            <v>(02) 555-4873</v>
          </cell>
        </row>
        <row r="26">
          <cell r="A26">
            <v>25</v>
          </cell>
          <cell r="B26" t="str">
            <v>Ma Maison</v>
          </cell>
          <cell r="C26" t="str">
            <v>Jean-Guy Lauzon</v>
          </cell>
          <cell r="D26" t="str">
            <v>Marketing Manager</v>
          </cell>
          <cell r="E26" t="str">
            <v>2960 Rue St. Laurent</v>
          </cell>
          <cell r="F26" t="str">
            <v>Montréal</v>
          </cell>
          <cell r="G26" t="str">
            <v>Québec</v>
          </cell>
          <cell r="H26" t="str">
            <v>H1J 1C3</v>
          </cell>
          <cell r="I26" t="str">
            <v>Canada</v>
          </cell>
          <cell r="J26" t="str">
            <v>(514) 555-9022</v>
          </cell>
        </row>
        <row r="27">
          <cell r="A27">
            <v>26</v>
          </cell>
          <cell r="B27" t="str">
            <v>Pasta Buttini s.r.l.</v>
          </cell>
          <cell r="C27" t="str">
            <v>Giovanni Giudici</v>
          </cell>
          <cell r="D27" t="str">
            <v>Order Administrator</v>
          </cell>
          <cell r="E27" t="str">
            <v>Via dei Gelsomini, 153</v>
          </cell>
          <cell r="F27" t="str">
            <v>Salerno</v>
          </cell>
          <cell r="H27" t="str">
            <v>84100</v>
          </cell>
          <cell r="I27" t="str">
            <v>Italy</v>
          </cell>
          <cell r="J27" t="str">
            <v>(089) 6547665</v>
          </cell>
          <cell r="K27" t="str">
            <v>(089) 6547667</v>
          </cell>
        </row>
        <row r="28">
          <cell r="A28">
            <v>27</v>
          </cell>
          <cell r="B28" t="str">
            <v>Escargots Nouveaux</v>
          </cell>
          <cell r="C28" t="str">
            <v>Marie Delamare</v>
          </cell>
          <cell r="D28" t="str">
            <v>Sales Manager</v>
          </cell>
          <cell r="E28" t="str">
            <v>22, rue H. Voiron</v>
          </cell>
          <cell r="F28" t="str">
            <v>Montceau</v>
          </cell>
          <cell r="H28" t="str">
            <v>71300</v>
          </cell>
          <cell r="I28" t="str">
            <v>France</v>
          </cell>
          <cell r="J28" t="str">
            <v>85.57.00.07</v>
          </cell>
        </row>
        <row r="29">
          <cell r="A29">
            <v>28</v>
          </cell>
          <cell r="B29" t="str">
            <v>Gai pâturage</v>
          </cell>
          <cell r="C29" t="str">
            <v>Eliane Noz</v>
          </cell>
          <cell r="D29" t="str">
            <v>Sales Representative</v>
          </cell>
          <cell r="E29" t="str">
            <v>Bat. B 3, rue des Alpes</v>
          </cell>
          <cell r="F29" t="str">
            <v>Annecy</v>
          </cell>
          <cell r="H29" t="str">
            <v>74000</v>
          </cell>
          <cell r="I29" t="str">
            <v>France</v>
          </cell>
          <cell r="J29" t="str">
            <v>38.76.98.06</v>
          </cell>
          <cell r="K29" t="str">
            <v>38.76.98.58</v>
          </cell>
        </row>
        <row r="30">
          <cell r="A30">
            <v>29</v>
          </cell>
          <cell r="B30" t="str">
            <v>Forêts d'érables</v>
          </cell>
          <cell r="C30" t="str">
            <v>Chantal Goulet</v>
          </cell>
          <cell r="D30" t="str">
            <v>Accounting Manager</v>
          </cell>
          <cell r="E30" t="str">
            <v>148 rue Chasseur</v>
          </cell>
          <cell r="F30" t="str">
            <v>Ste-Hyacinthe</v>
          </cell>
          <cell r="G30" t="str">
            <v>Québec</v>
          </cell>
          <cell r="H30" t="str">
            <v>J2S 7S8</v>
          </cell>
          <cell r="I30" t="str">
            <v>Canada</v>
          </cell>
          <cell r="J30" t="str">
            <v>(514) 555-2955</v>
          </cell>
          <cell r="K30" t="str">
            <v>(514) 555-2921</v>
          </cell>
        </row>
      </sheetData>
      <sheetData sheetId="10">
        <row r="2">
          <cell r="A2" t="str">
            <v>01581</v>
          </cell>
          <cell r="B2" t="str">
            <v>Westboro</v>
          </cell>
          <cell r="C2">
            <v>1</v>
          </cell>
        </row>
        <row r="3">
          <cell r="A3" t="str">
            <v>01730</v>
          </cell>
          <cell r="B3" t="str">
            <v>Bedford</v>
          </cell>
          <cell r="C3">
            <v>1</v>
          </cell>
        </row>
        <row r="4">
          <cell r="A4" t="str">
            <v>01833</v>
          </cell>
          <cell r="B4" t="str">
            <v>Georgetow</v>
          </cell>
          <cell r="C4">
            <v>1</v>
          </cell>
        </row>
        <row r="5">
          <cell r="A5" t="str">
            <v>02116</v>
          </cell>
          <cell r="B5" t="str">
            <v>Boston</v>
          </cell>
          <cell r="C5">
            <v>1</v>
          </cell>
        </row>
        <row r="6">
          <cell r="A6" t="str">
            <v>02139</v>
          </cell>
          <cell r="B6" t="str">
            <v>Cambridge</v>
          </cell>
          <cell r="C6">
            <v>1</v>
          </cell>
        </row>
        <row r="7">
          <cell r="A7" t="str">
            <v>02184</v>
          </cell>
          <cell r="B7" t="str">
            <v>Braintree</v>
          </cell>
          <cell r="C7">
            <v>1</v>
          </cell>
        </row>
        <row r="8">
          <cell r="A8" t="str">
            <v>02903</v>
          </cell>
          <cell r="B8" t="str">
            <v>Providence</v>
          </cell>
          <cell r="C8">
            <v>1</v>
          </cell>
        </row>
        <row r="9">
          <cell r="A9" t="str">
            <v>03049</v>
          </cell>
          <cell r="B9" t="str">
            <v>Hollis</v>
          </cell>
          <cell r="C9">
            <v>3</v>
          </cell>
        </row>
        <row r="10">
          <cell r="A10" t="str">
            <v>03801</v>
          </cell>
          <cell r="B10" t="str">
            <v>Portsmouth</v>
          </cell>
          <cell r="C10">
            <v>3</v>
          </cell>
        </row>
        <row r="11">
          <cell r="A11" t="str">
            <v>06897</v>
          </cell>
          <cell r="B11" t="str">
            <v>Wilton</v>
          </cell>
          <cell r="C11">
            <v>1</v>
          </cell>
        </row>
        <row r="12">
          <cell r="A12" t="str">
            <v>07960</v>
          </cell>
          <cell r="B12" t="str">
            <v>Morristown</v>
          </cell>
          <cell r="C12">
            <v>1</v>
          </cell>
        </row>
        <row r="13">
          <cell r="A13" t="str">
            <v>08837</v>
          </cell>
          <cell r="B13" t="str">
            <v>Edison</v>
          </cell>
          <cell r="C13">
            <v>1</v>
          </cell>
        </row>
        <row r="14">
          <cell r="A14" t="str">
            <v>10019</v>
          </cell>
          <cell r="B14" t="str">
            <v>New York</v>
          </cell>
          <cell r="C14">
            <v>1</v>
          </cell>
        </row>
        <row r="15">
          <cell r="A15" t="str">
            <v>10038</v>
          </cell>
          <cell r="B15" t="str">
            <v>New York</v>
          </cell>
          <cell r="C15">
            <v>1</v>
          </cell>
        </row>
        <row r="16">
          <cell r="A16" t="str">
            <v>11747</v>
          </cell>
          <cell r="B16" t="str">
            <v>Mellvile</v>
          </cell>
          <cell r="C16">
            <v>1</v>
          </cell>
        </row>
        <row r="17">
          <cell r="A17" t="str">
            <v>14450</v>
          </cell>
          <cell r="B17" t="str">
            <v>Fairport</v>
          </cell>
          <cell r="C17">
            <v>1</v>
          </cell>
        </row>
        <row r="18">
          <cell r="A18" t="str">
            <v>19428</v>
          </cell>
          <cell r="B18" t="str">
            <v>Philadelphia</v>
          </cell>
          <cell r="C18">
            <v>3</v>
          </cell>
        </row>
        <row r="19">
          <cell r="A19" t="str">
            <v>19713</v>
          </cell>
          <cell r="B19" t="str">
            <v>Neward</v>
          </cell>
          <cell r="C19">
            <v>1</v>
          </cell>
        </row>
        <row r="20">
          <cell r="A20" t="str">
            <v>20852</v>
          </cell>
          <cell r="B20" t="str">
            <v>Rockville</v>
          </cell>
          <cell r="C20">
            <v>1</v>
          </cell>
        </row>
        <row r="21">
          <cell r="A21" t="str">
            <v>27403</v>
          </cell>
          <cell r="B21" t="str">
            <v>Greensboro</v>
          </cell>
          <cell r="C21">
            <v>1</v>
          </cell>
        </row>
        <row r="22">
          <cell r="A22" t="str">
            <v>27511</v>
          </cell>
          <cell r="B22" t="str">
            <v>Cary</v>
          </cell>
          <cell r="C22">
            <v>1</v>
          </cell>
        </row>
        <row r="23">
          <cell r="A23" t="str">
            <v>30346</v>
          </cell>
          <cell r="B23" t="str">
            <v>Atlanta</v>
          </cell>
          <cell r="C23">
            <v>4</v>
          </cell>
        </row>
        <row r="24">
          <cell r="A24" t="str">
            <v>31406</v>
          </cell>
          <cell r="B24" t="str">
            <v>Savannah</v>
          </cell>
          <cell r="C24">
            <v>4</v>
          </cell>
        </row>
        <row r="25">
          <cell r="A25" t="str">
            <v>32859</v>
          </cell>
          <cell r="B25" t="str">
            <v>Orlando</v>
          </cell>
          <cell r="C25">
            <v>4</v>
          </cell>
        </row>
        <row r="26">
          <cell r="A26" t="str">
            <v>33607</v>
          </cell>
          <cell r="B26" t="str">
            <v>Tampa</v>
          </cell>
          <cell r="C26">
            <v>4</v>
          </cell>
        </row>
        <row r="27">
          <cell r="A27" t="str">
            <v>40222</v>
          </cell>
          <cell r="B27" t="str">
            <v>Louisville</v>
          </cell>
          <cell r="C27">
            <v>1</v>
          </cell>
        </row>
        <row r="28">
          <cell r="A28" t="str">
            <v>44122</v>
          </cell>
          <cell r="B28" t="str">
            <v>Beachwood</v>
          </cell>
          <cell r="C28">
            <v>3</v>
          </cell>
        </row>
        <row r="29">
          <cell r="A29" t="str">
            <v>45839</v>
          </cell>
          <cell r="B29" t="str">
            <v>Findlay</v>
          </cell>
          <cell r="C29">
            <v>3</v>
          </cell>
        </row>
        <row r="30">
          <cell r="A30" t="str">
            <v>48075</v>
          </cell>
          <cell r="B30" t="str">
            <v>Southfield</v>
          </cell>
          <cell r="C30">
            <v>3</v>
          </cell>
        </row>
        <row r="31">
          <cell r="A31" t="str">
            <v>48084</v>
          </cell>
          <cell r="B31" t="str">
            <v>Troy</v>
          </cell>
          <cell r="C31">
            <v>3</v>
          </cell>
        </row>
        <row r="32">
          <cell r="A32" t="str">
            <v>48304</v>
          </cell>
          <cell r="B32" t="str">
            <v>Bloomfield Hills</v>
          </cell>
          <cell r="C32">
            <v>3</v>
          </cell>
        </row>
        <row r="33">
          <cell r="A33" t="str">
            <v>53404</v>
          </cell>
          <cell r="B33" t="str">
            <v>Racine</v>
          </cell>
          <cell r="C33">
            <v>3</v>
          </cell>
        </row>
        <row r="34">
          <cell r="A34" t="str">
            <v>55113</v>
          </cell>
          <cell r="B34" t="str">
            <v>Roseville</v>
          </cell>
          <cell r="C34">
            <v>3</v>
          </cell>
        </row>
        <row r="35">
          <cell r="A35" t="str">
            <v>55439</v>
          </cell>
          <cell r="B35" t="str">
            <v>Minneapolis</v>
          </cell>
          <cell r="C35">
            <v>3</v>
          </cell>
        </row>
        <row r="36">
          <cell r="A36" t="str">
            <v>60179</v>
          </cell>
          <cell r="B36" t="str">
            <v>Hoffman Estates</v>
          </cell>
          <cell r="C36">
            <v>2</v>
          </cell>
        </row>
        <row r="37">
          <cell r="A37" t="str">
            <v>60601</v>
          </cell>
          <cell r="B37" t="str">
            <v>Chicago</v>
          </cell>
          <cell r="C37">
            <v>2</v>
          </cell>
        </row>
        <row r="38">
          <cell r="A38" t="str">
            <v>80202</v>
          </cell>
          <cell r="B38" t="str">
            <v>Denver</v>
          </cell>
          <cell r="C38">
            <v>2</v>
          </cell>
        </row>
        <row r="39">
          <cell r="A39" t="str">
            <v>80909</v>
          </cell>
          <cell r="B39" t="str">
            <v>Colorado Springs</v>
          </cell>
          <cell r="C39">
            <v>2</v>
          </cell>
        </row>
        <row r="40">
          <cell r="A40" t="str">
            <v>85014</v>
          </cell>
          <cell r="B40" t="str">
            <v>Phoenix</v>
          </cell>
          <cell r="C40">
            <v>2</v>
          </cell>
        </row>
        <row r="41">
          <cell r="A41" t="str">
            <v>85251</v>
          </cell>
          <cell r="B41" t="str">
            <v>Scottsdale</v>
          </cell>
          <cell r="C41">
            <v>2</v>
          </cell>
        </row>
        <row r="42">
          <cell r="A42" t="str">
            <v>90405</v>
          </cell>
          <cell r="B42" t="str">
            <v>Santa Monica</v>
          </cell>
          <cell r="C42">
            <v>2</v>
          </cell>
        </row>
        <row r="43">
          <cell r="A43" t="str">
            <v>94025</v>
          </cell>
          <cell r="B43" t="str">
            <v>Menlo Park</v>
          </cell>
          <cell r="C43">
            <v>2</v>
          </cell>
        </row>
        <row r="44">
          <cell r="A44" t="str">
            <v>94105</v>
          </cell>
          <cell r="B44" t="str">
            <v>San Francisco</v>
          </cell>
          <cell r="C44">
            <v>2</v>
          </cell>
        </row>
        <row r="45">
          <cell r="A45" t="str">
            <v>95008</v>
          </cell>
          <cell r="B45" t="str">
            <v>Campbell</v>
          </cell>
          <cell r="C45">
            <v>2</v>
          </cell>
        </row>
        <row r="46">
          <cell r="A46" t="str">
            <v>95054</v>
          </cell>
          <cell r="B46" t="str">
            <v>Santa Clara</v>
          </cell>
          <cell r="C46">
            <v>2</v>
          </cell>
        </row>
        <row r="47">
          <cell r="A47" t="str">
            <v>95060</v>
          </cell>
          <cell r="B47" t="str">
            <v>Santa Cruz</v>
          </cell>
          <cell r="C47">
            <v>2</v>
          </cell>
        </row>
        <row r="48">
          <cell r="A48" t="str">
            <v>98004</v>
          </cell>
          <cell r="B48" t="str">
            <v>Bellevue</v>
          </cell>
          <cell r="C48">
            <v>2</v>
          </cell>
        </row>
        <row r="49">
          <cell r="A49" t="str">
            <v>98052</v>
          </cell>
          <cell r="B49" t="str">
            <v>Redmond</v>
          </cell>
          <cell r="C49">
            <v>2</v>
          </cell>
        </row>
        <row r="50">
          <cell r="A50" t="str">
            <v>98104</v>
          </cell>
          <cell r="B50" t="str">
            <v>Seattle</v>
          </cell>
          <cell r="C50">
            <v>2</v>
          </cell>
        </row>
      </sheetData>
      <sheetData sheetId="11">
        <row r="2">
          <cell r="A2">
            <v>10248</v>
          </cell>
        </row>
        <row r="3">
          <cell r="A3">
            <v>10249</v>
          </cell>
        </row>
        <row r="4">
          <cell r="A4">
            <v>10250</v>
          </cell>
        </row>
        <row r="5">
          <cell r="A5">
            <v>10251</v>
          </cell>
        </row>
        <row r="6">
          <cell r="A6">
            <v>10255</v>
          </cell>
        </row>
        <row r="7">
          <cell r="A7">
            <v>10262</v>
          </cell>
        </row>
        <row r="8">
          <cell r="A8">
            <v>10265</v>
          </cell>
        </row>
        <row r="9">
          <cell r="A9">
            <v>10289</v>
          </cell>
        </row>
        <row r="10">
          <cell r="A10">
            <v>10252</v>
          </cell>
        </row>
        <row r="11">
          <cell r="A11">
            <v>10253</v>
          </cell>
        </row>
        <row r="12">
          <cell r="A12">
            <v>10254</v>
          </cell>
        </row>
        <row r="13">
          <cell r="A13">
            <v>10256</v>
          </cell>
        </row>
        <row r="14">
          <cell r="A14">
            <v>10257</v>
          </cell>
        </row>
        <row r="15">
          <cell r="A15">
            <v>10259</v>
          </cell>
        </row>
        <row r="16">
          <cell r="A16">
            <v>10263</v>
          </cell>
        </row>
        <row r="17">
          <cell r="A17">
            <v>10266</v>
          </cell>
        </row>
        <row r="18">
          <cell r="A18">
            <v>10267</v>
          </cell>
        </row>
        <row r="19">
          <cell r="A19">
            <v>10268</v>
          </cell>
        </row>
        <row r="20">
          <cell r="A20">
            <v>10269</v>
          </cell>
        </row>
        <row r="21">
          <cell r="A21">
            <v>10270</v>
          </cell>
        </row>
        <row r="22">
          <cell r="A22">
            <v>10273</v>
          </cell>
        </row>
        <row r="23">
          <cell r="A23">
            <v>10274</v>
          </cell>
        </row>
        <row r="24">
          <cell r="A24">
            <v>10277</v>
          </cell>
        </row>
        <row r="25">
          <cell r="A25">
            <v>10278</v>
          </cell>
        </row>
        <row r="26">
          <cell r="A26">
            <v>10281</v>
          </cell>
        </row>
        <row r="27">
          <cell r="A27">
            <v>10282</v>
          </cell>
        </row>
        <row r="28">
          <cell r="A28">
            <v>10283</v>
          </cell>
        </row>
        <row r="29">
          <cell r="A29">
            <v>10285</v>
          </cell>
        </row>
        <row r="30">
          <cell r="A30">
            <v>10286</v>
          </cell>
        </row>
        <row r="31">
          <cell r="A31">
            <v>10288</v>
          </cell>
        </row>
        <row r="32">
          <cell r="A32">
            <v>10291</v>
          </cell>
        </row>
        <row r="33">
          <cell r="A33">
            <v>10293</v>
          </cell>
        </row>
        <row r="34">
          <cell r="A34">
            <v>10295</v>
          </cell>
        </row>
        <row r="35">
          <cell r="A35">
            <v>10297</v>
          </cell>
        </row>
        <row r="36">
          <cell r="A36">
            <v>10300</v>
          </cell>
        </row>
        <row r="37">
          <cell r="A37">
            <v>10304</v>
          </cell>
        </row>
        <row r="38">
          <cell r="A38">
            <v>10307</v>
          </cell>
        </row>
        <row r="39">
          <cell r="A39">
            <v>10308</v>
          </cell>
        </row>
        <row r="40">
          <cell r="A40">
            <v>10309</v>
          </cell>
        </row>
        <row r="41">
          <cell r="A41">
            <v>10311</v>
          </cell>
        </row>
        <row r="42">
          <cell r="A42">
            <v>10314</v>
          </cell>
        </row>
        <row r="43">
          <cell r="A43">
            <v>10315</v>
          </cell>
        </row>
        <row r="44">
          <cell r="A44">
            <v>10322</v>
          </cell>
        </row>
        <row r="45">
          <cell r="A45">
            <v>10325</v>
          </cell>
        </row>
        <row r="46">
          <cell r="A46">
            <v>10328</v>
          </cell>
        </row>
        <row r="47">
          <cell r="A47">
            <v>10330</v>
          </cell>
        </row>
        <row r="48">
          <cell r="A48">
            <v>10337</v>
          </cell>
        </row>
        <row r="49">
          <cell r="A49">
            <v>10343</v>
          </cell>
        </row>
        <row r="50">
          <cell r="A50">
            <v>10345</v>
          </cell>
        </row>
        <row r="51">
          <cell r="A51">
            <v>10347</v>
          </cell>
        </row>
        <row r="52">
          <cell r="A52">
            <v>10350</v>
          </cell>
        </row>
        <row r="53">
          <cell r="A53">
            <v>10351</v>
          </cell>
        </row>
        <row r="54">
          <cell r="A54">
            <v>10366</v>
          </cell>
        </row>
        <row r="55">
          <cell r="A55">
            <v>10373</v>
          </cell>
        </row>
        <row r="56">
          <cell r="A56">
            <v>10381</v>
          </cell>
        </row>
        <row r="57">
          <cell r="A57">
            <v>10385</v>
          </cell>
        </row>
        <row r="58">
          <cell r="A58">
            <v>10388</v>
          </cell>
        </row>
        <row r="59">
          <cell r="A59">
            <v>10395</v>
          </cell>
        </row>
        <row r="60">
          <cell r="A60">
            <v>10399</v>
          </cell>
        </row>
        <row r="61">
          <cell r="A61">
            <v>10408</v>
          </cell>
        </row>
        <row r="62">
          <cell r="A62">
            <v>10419</v>
          </cell>
        </row>
        <row r="63">
          <cell r="A63">
            <v>10420</v>
          </cell>
        </row>
        <row r="64">
          <cell r="A64">
            <v>10425</v>
          </cell>
        </row>
        <row r="65">
          <cell r="A65">
            <v>10453</v>
          </cell>
        </row>
        <row r="66">
          <cell r="A66">
            <v>10480</v>
          </cell>
        </row>
        <row r="67">
          <cell r="A67">
            <v>10507</v>
          </cell>
        </row>
        <row r="68">
          <cell r="A68">
            <v>10538</v>
          </cell>
        </row>
        <row r="69">
          <cell r="A69">
            <v>10556</v>
          </cell>
        </row>
        <row r="70">
          <cell r="A70">
            <v>10581</v>
          </cell>
        </row>
        <row r="71">
          <cell r="A71">
            <v>10582</v>
          </cell>
        </row>
        <row r="72">
          <cell r="A72">
            <v>10602</v>
          </cell>
        </row>
        <row r="73">
          <cell r="A73">
            <v>10665</v>
          </cell>
        </row>
        <row r="74">
          <cell r="A74">
            <v>10692</v>
          </cell>
        </row>
        <row r="75">
          <cell r="A75">
            <v>10732</v>
          </cell>
        </row>
        <row r="76">
          <cell r="A76">
            <v>10735</v>
          </cell>
        </row>
        <row r="77">
          <cell r="A77">
            <v>10881</v>
          </cell>
        </row>
        <row r="78">
          <cell r="A78">
            <v>10258</v>
          </cell>
        </row>
        <row r="79">
          <cell r="A79">
            <v>10260</v>
          </cell>
        </row>
        <row r="80">
          <cell r="A80">
            <v>10261</v>
          </cell>
        </row>
        <row r="81">
          <cell r="A81">
            <v>10264</v>
          </cell>
        </row>
        <row r="82">
          <cell r="A82">
            <v>10271</v>
          </cell>
        </row>
        <row r="83">
          <cell r="A83">
            <v>10272</v>
          </cell>
        </row>
        <row r="84">
          <cell r="A84">
            <v>10275</v>
          </cell>
        </row>
        <row r="85">
          <cell r="A85">
            <v>10276</v>
          </cell>
        </row>
        <row r="86">
          <cell r="A86">
            <v>10279</v>
          </cell>
        </row>
        <row r="87">
          <cell r="A87">
            <v>10280</v>
          </cell>
        </row>
        <row r="88">
          <cell r="A88">
            <v>10284</v>
          </cell>
        </row>
        <row r="89">
          <cell r="A89">
            <v>10287</v>
          </cell>
        </row>
        <row r="90">
          <cell r="A90">
            <v>10290</v>
          </cell>
        </row>
        <row r="91">
          <cell r="A91">
            <v>10292</v>
          </cell>
        </row>
        <row r="92">
          <cell r="A92">
            <v>10294</v>
          </cell>
        </row>
        <row r="93">
          <cell r="A93">
            <v>10296</v>
          </cell>
        </row>
        <row r="94">
          <cell r="A94">
            <v>10298</v>
          </cell>
        </row>
        <row r="95">
          <cell r="A95">
            <v>10299</v>
          </cell>
        </row>
        <row r="96">
          <cell r="A96">
            <v>10301</v>
          </cell>
        </row>
        <row r="97">
          <cell r="A97">
            <v>10302</v>
          </cell>
        </row>
        <row r="98">
          <cell r="A98">
            <v>10303</v>
          </cell>
        </row>
        <row r="99">
          <cell r="A99">
            <v>10305</v>
          </cell>
        </row>
        <row r="100">
          <cell r="A100">
            <v>10306</v>
          </cell>
        </row>
        <row r="101">
          <cell r="A101">
            <v>10310</v>
          </cell>
        </row>
        <row r="102">
          <cell r="A102">
            <v>10312</v>
          </cell>
        </row>
        <row r="103">
          <cell r="A103">
            <v>10313</v>
          </cell>
        </row>
        <row r="104">
          <cell r="A104">
            <v>10316</v>
          </cell>
        </row>
        <row r="105">
          <cell r="A105">
            <v>10317</v>
          </cell>
        </row>
        <row r="106">
          <cell r="A106">
            <v>10318</v>
          </cell>
        </row>
        <row r="107">
          <cell r="A107">
            <v>10319</v>
          </cell>
        </row>
        <row r="108">
          <cell r="A108">
            <v>10320</v>
          </cell>
        </row>
        <row r="109">
          <cell r="A109">
            <v>10321</v>
          </cell>
        </row>
        <row r="110">
          <cell r="A110">
            <v>10323</v>
          </cell>
        </row>
        <row r="111">
          <cell r="A111">
            <v>10324</v>
          </cell>
        </row>
        <row r="112">
          <cell r="A112">
            <v>10326</v>
          </cell>
        </row>
        <row r="113">
          <cell r="A113">
            <v>10327</v>
          </cell>
        </row>
        <row r="114">
          <cell r="A114">
            <v>10329</v>
          </cell>
        </row>
        <row r="115">
          <cell r="A115">
            <v>10331</v>
          </cell>
        </row>
        <row r="116">
          <cell r="A116">
            <v>10332</v>
          </cell>
        </row>
        <row r="117">
          <cell r="A117">
            <v>10333</v>
          </cell>
        </row>
        <row r="118">
          <cell r="A118">
            <v>10334</v>
          </cell>
        </row>
        <row r="119">
          <cell r="A119">
            <v>10335</v>
          </cell>
        </row>
        <row r="120">
          <cell r="A120">
            <v>10336</v>
          </cell>
        </row>
        <row r="121">
          <cell r="A121">
            <v>10338</v>
          </cell>
        </row>
        <row r="122">
          <cell r="A122">
            <v>10339</v>
          </cell>
        </row>
        <row r="123">
          <cell r="A123">
            <v>10340</v>
          </cell>
        </row>
        <row r="124">
          <cell r="A124">
            <v>10341</v>
          </cell>
        </row>
        <row r="125">
          <cell r="A125">
            <v>10342</v>
          </cell>
        </row>
        <row r="126">
          <cell r="A126">
            <v>10344</v>
          </cell>
        </row>
        <row r="127">
          <cell r="A127">
            <v>10346</v>
          </cell>
        </row>
        <row r="128">
          <cell r="A128">
            <v>10348</v>
          </cell>
        </row>
        <row r="129">
          <cell r="A129">
            <v>10349</v>
          </cell>
        </row>
        <row r="130">
          <cell r="A130">
            <v>10352</v>
          </cell>
        </row>
        <row r="131">
          <cell r="A131">
            <v>10353</v>
          </cell>
        </row>
        <row r="132">
          <cell r="A132">
            <v>10354</v>
          </cell>
        </row>
        <row r="133">
          <cell r="A133">
            <v>10355</v>
          </cell>
        </row>
        <row r="134">
          <cell r="A134">
            <v>10356</v>
          </cell>
        </row>
        <row r="135">
          <cell r="A135">
            <v>10357</v>
          </cell>
        </row>
        <row r="136">
          <cell r="A136">
            <v>10358</v>
          </cell>
        </row>
        <row r="137">
          <cell r="A137">
            <v>10359</v>
          </cell>
        </row>
        <row r="138">
          <cell r="A138">
            <v>10360</v>
          </cell>
        </row>
        <row r="139">
          <cell r="A139">
            <v>10361</v>
          </cell>
        </row>
        <row r="140">
          <cell r="A140">
            <v>10362</v>
          </cell>
        </row>
        <row r="141">
          <cell r="A141">
            <v>10363</v>
          </cell>
        </row>
        <row r="142">
          <cell r="A142">
            <v>10364</v>
          </cell>
        </row>
        <row r="143">
          <cell r="A143">
            <v>10365</v>
          </cell>
        </row>
        <row r="144">
          <cell r="A144">
            <v>10367</v>
          </cell>
        </row>
        <row r="145">
          <cell r="A145">
            <v>10368</v>
          </cell>
        </row>
        <row r="146">
          <cell r="A146">
            <v>10369</v>
          </cell>
        </row>
        <row r="147">
          <cell r="A147">
            <v>10370</v>
          </cell>
        </row>
        <row r="148">
          <cell r="A148">
            <v>10371</v>
          </cell>
        </row>
        <row r="149">
          <cell r="A149">
            <v>10372</v>
          </cell>
        </row>
        <row r="150">
          <cell r="A150">
            <v>10374</v>
          </cell>
        </row>
        <row r="151">
          <cell r="A151">
            <v>10375</v>
          </cell>
        </row>
        <row r="152">
          <cell r="A152">
            <v>10376</v>
          </cell>
        </row>
        <row r="153">
          <cell r="A153">
            <v>10377</v>
          </cell>
        </row>
        <row r="154">
          <cell r="A154">
            <v>10378</v>
          </cell>
        </row>
        <row r="155">
          <cell r="A155">
            <v>10379</v>
          </cell>
        </row>
        <row r="156">
          <cell r="A156">
            <v>10380</v>
          </cell>
        </row>
        <row r="157">
          <cell r="A157">
            <v>10382</v>
          </cell>
        </row>
        <row r="158">
          <cell r="A158">
            <v>10383</v>
          </cell>
        </row>
        <row r="159">
          <cell r="A159">
            <v>10384</v>
          </cell>
        </row>
        <row r="160">
          <cell r="A160">
            <v>10386</v>
          </cell>
        </row>
        <row r="161">
          <cell r="A161">
            <v>10387</v>
          </cell>
        </row>
        <row r="162">
          <cell r="A162">
            <v>10389</v>
          </cell>
        </row>
        <row r="163">
          <cell r="A163">
            <v>10390</v>
          </cell>
        </row>
        <row r="164">
          <cell r="A164">
            <v>10391</v>
          </cell>
        </row>
        <row r="165">
          <cell r="A165">
            <v>10392</v>
          </cell>
        </row>
        <row r="166">
          <cell r="A166">
            <v>10393</v>
          </cell>
        </row>
        <row r="167">
          <cell r="A167">
            <v>10394</v>
          </cell>
        </row>
        <row r="168">
          <cell r="A168">
            <v>10396</v>
          </cell>
        </row>
        <row r="169">
          <cell r="A169">
            <v>10397</v>
          </cell>
        </row>
        <row r="170">
          <cell r="A170">
            <v>10398</v>
          </cell>
        </row>
        <row r="171">
          <cell r="A171">
            <v>10400</v>
          </cell>
        </row>
        <row r="172">
          <cell r="A172">
            <v>10401</v>
          </cell>
        </row>
        <row r="173">
          <cell r="A173">
            <v>10402</v>
          </cell>
        </row>
        <row r="174">
          <cell r="A174">
            <v>10403</v>
          </cell>
        </row>
        <row r="175">
          <cell r="A175">
            <v>10404</v>
          </cell>
        </row>
        <row r="176">
          <cell r="A176">
            <v>10405</v>
          </cell>
        </row>
        <row r="177">
          <cell r="A177">
            <v>10406</v>
          </cell>
        </row>
        <row r="178">
          <cell r="A178">
            <v>10407</v>
          </cell>
        </row>
        <row r="179">
          <cell r="A179">
            <v>10409</v>
          </cell>
        </row>
        <row r="180">
          <cell r="A180">
            <v>10410</v>
          </cell>
        </row>
        <row r="181">
          <cell r="A181">
            <v>10411</v>
          </cell>
        </row>
        <row r="182">
          <cell r="A182">
            <v>10412</v>
          </cell>
        </row>
        <row r="183">
          <cell r="A183">
            <v>10413</v>
          </cell>
        </row>
        <row r="184">
          <cell r="A184">
            <v>10414</v>
          </cell>
        </row>
        <row r="185">
          <cell r="A185">
            <v>10415</v>
          </cell>
        </row>
        <row r="186">
          <cell r="A186">
            <v>10416</v>
          </cell>
        </row>
        <row r="187">
          <cell r="A187">
            <v>10417</v>
          </cell>
        </row>
        <row r="188">
          <cell r="A188">
            <v>10418</v>
          </cell>
        </row>
        <row r="189">
          <cell r="A189">
            <v>10421</v>
          </cell>
        </row>
        <row r="190">
          <cell r="A190">
            <v>10422</v>
          </cell>
        </row>
        <row r="191">
          <cell r="A191">
            <v>10423</v>
          </cell>
        </row>
        <row r="192">
          <cell r="A192">
            <v>10424</v>
          </cell>
        </row>
        <row r="193">
          <cell r="A193">
            <v>10426</v>
          </cell>
        </row>
        <row r="194">
          <cell r="A194">
            <v>10427</v>
          </cell>
        </row>
        <row r="195">
          <cell r="A195">
            <v>10428</v>
          </cell>
        </row>
        <row r="196">
          <cell r="A196">
            <v>10429</v>
          </cell>
        </row>
        <row r="197">
          <cell r="A197">
            <v>10430</v>
          </cell>
        </row>
        <row r="198">
          <cell r="A198">
            <v>10431</v>
          </cell>
        </row>
        <row r="199">
          <cell r="A199">
            <v>10432</v>
          </cell>
        </row>
        <row r="200">
          <cell r="A200">
            <v>10433</v>
          </cell>
        </row>
        <row r="201">
          <cell r="A201">
            <v>10434</v>
          </cell>
        </row>
        <row r="202">
          <cell r="A202">
            <v>10435</v>
          </cell>
        </row>
        <row r="203">
          <cell r="A203">
            <v>10436</v>
          </cell>
        </row>
        <row r="204">
          <cell r="A204">
            <v>10437</v>
          </cell>
        </row>
        <row r="205">
          <cell r="A205">
            <v>10438</v>
          </cell>
        </row>
        <row r="206">
          <cell r="A206">
            <v>10439</v>
          </cell>
        </row>
        <row r="207">
          <cell r="A207">
            <v>10440</v>
          </cell>
        </row>
        <row r="208">
          <cell r="A208">
            <v>10441</v>
          </cell>
        </row>
        <row r="209">
          <cell r="A209">
            <v>10442</v>
          </cell>
        </row>
        <row r="210">
          <cell r="A210">
            <v>10443</v>
          </cell>
        </row>
        <row r="211">
          <cell r="A211">
            <v>10444</v>
          </cell>
        </row>
        <row r="212">
          <cell r="A212">
            <v>10445</v>
          </cell>
        </row>
        <row r="213">
          <cell r="A213">
            <v>10446</v>
          </cell>
        </row>
        <row r="214">
          <cell r="A214">
            <v>10447</v>
          </cell>
        </row>
        <row r="215">
          <cell r="A215">
            <v>10448</v>
          </cell>
        </row>
        <row r="216">
          <cell r="A216">
            <v>10449</v>
          </cell>
        </row>
        <row r="217">
          <cell r="A217">
            <v>10450</v>
          </cell>
        </row>
        <row r="218">
          <cell r="A218">
            <v>10451</v>
          </cell>
        </row>
        <row r="219">
          <cell r="A219">
            <v>10452</v>
          </cell>
        </row>
        <row r="220">
          <cell r="A220">
            <v>10454</v>
          </cell>
        </row>
        <row r="221">
          <cell r="A221">
            <v>10455</v>
          </cell>
        </row>
        <row r="222">
          <cell r="A222">
            <v>10456</v>
          </cell>
        </row>
        <row r="223">
          <cell r="A223">
            <v>10457</v>
          </cell>
        </row>
        <row r="224">
          <cell r="A224">
            <v>10458</v>
          </cell>
        </row>
        <row r="225">
          <cell r="A225">
            <v>10459</v>
          </cell>
        </row>
        <row r="226">
          <cell r="A226">
            <v>10460</v>
          </cell>
        </row>
        <row r="227">
          <cell r="A227">
            <v>10461</v>
          </cell>
        </row>
        <row r="228">
          <cell r="A228">
            <v>10462</v>
          </cell>
        </row>
        <row r="229">
          <cell r="A229">
            <v>10463</v>
          </cell>
        </row>
        <row r="230">
          <cell r="A230">
            <v>10464</v>
          </cell>
        </row>
        <row r="231">
          <cell r="A231">
            <v>10465</v>
          </cell>
        </row>
        <row r="232">
          <cell r="A232">
            <v>10466</v>
          </cell>
        </row>
        <row r="233">
          <cell r="A233">
            <v>10467</v>
          </cell>
        </row>
        <row r="234">
          <cell r="A234">
            <v>10468</v>
          </cell>
        </row>
        <row r="235">
          <cell r="A235">
            <v>10469</v>
          </cell>
        </row>
        <row r="236">
          <cell r="A236">
            <v>10470</v>
          </cell>
        </row>
        <row r="237">
          <cell r="A237">
            <v>10471</v>
          </cell>
        </row>
        <row r="238">
          <cell r="A238">
            <v>10472</v>
          </cell>
        </row>
        <row r="239">
          <cell r="A239">
            <v>10473</v>
          </cell>
        </row>
        <row r="240">
          <cell r="A240">
            <v>10474</v>
          </cell>
        </row>
        <row r="241">
          <cell r="A241">
            <v>10475</v>
          </cell>
        </row>
        <row r="242">
          <cell r="A242">
            <v>10476</v>
          </cell>
        </row>
        <row r="243">
          <cell r="A243">
            <v>10477</v>
          </cell>
        </row>
        <row r="244">
          <cell r="A244">
            <v>10478</v>
          </cell>
        </row>
        <row r="245">
          <cell r="A245">
            <v>10479</v>
          </cell>
        </row>
        <row r="246">
          <cell r="A246">
            <v>10481</v>
          </cell>
        </row>
        <row r="247">
          <cell r="A247">
            <v>10482</v>
          </cell>
        </row>
        <row r="248">
          <cell r="A248">
            <v>10483</v>
          </cell>
        </row>
        <row r="249">
          <cell r="A249">
            <v>10484</v>
          </cell>
        </row>
        <row r="250">
          <cell r="A250">
            <v>10485</v>
          </cell>
        </row>
        <row r="251">
          <cell r="A251">
            <v>10486</v>
          </cell>
        </row>
        <row r="252">
          <cell r="A252">
            <v>10487</v>
          </cell>
        </row>
        <row r="253">
          <cell r="A253">
            <v>10488</v>
          </cell>
        </row>
        <row r="254">
          <cell r="A254">
            <v>10489</v>
          </cell>
        </row>
        <row r="255">
          <cell r="A255">
            <v>10490</v>
          </cell>
        </row>
        <row r="256">
          <cell r="A256">
            <v>10491</v>
          </cell>
        </row>
        <row r="257">
          <cell r="A257">
            <v>10492</v>
          </cell>
        </row>
        <row r="258">
          <cell r="A258">
            <v>10493</v>
          </cell>
        </row>
        <row r="259">
          <cell r="A259">
            <v>10494</v>
          </cell>
        </row>
        <row r="260">
          <cell r="A260">
            <v>10495</v>
          </cell>
        </row>
        <row r="261">
          <cell r="A261">
            <v>10496</v>
          </cell>
        </row>
        <row r="262">
          <cell r="A262">
            <v>10497</v>
          </cell>
        </row>
        <row r="263">
          <cell r="A263">
            <v>10498</v>
          </cell>
        </row>
        <row r="264">
          <cell r="A264">
            <v>10499</v>
          </cell>
        </row>
        <row r="265">
          <cell r="A265">
            <v>10500</v>
          </cell>
        </row>
        <row r="266">
          <cell r="A266">
            <v>10501</v>
          </cell>
        </row>
        <row r="267">
          <cell r="A267">
            <v>10502</v>
          </cell>
        </row>
        <row r="268">
          <cell r="A268">
            <v>10503</v>
          </cell>
        </row>
        <row r="269">
          <cell r="A269">
            <v>10504</v>
          </cell>
        </row>
        <row r="270">
          <cell r="A270">
            <v>10505</v>
          </cell>
        </row>
        <row r="271">
          <cell r="A271">
            <v>10506</v>
          </cell>
        </row>
        <row r="272">
          <cell r="A272">
            <v>10508</v>
          </cell>
        </row>
        <row r="273">
          <cell r="A273">
            <v>10509</v>
          </cell>
        </row>
        <row r="274">
          <cell r="A274">
            <v>10510</v>
          </cell>
        </row>
        <row r="275">
          <cell r="A275">
            <v>10511</v>
          </cell>
        </row>
        <row r="276">
          <cell r="A276">
            <v>10512</v>
          </cell>
        </row>
        <row r="277">
          <cell r="A277">
            <v>10513</v>
          </cell>
        </row>
        <row r="278">
          <cell r="A278">
            <v>10514</v>
          </cell>
        </row>
        <row r="279">
          <cell r="A279">
            <v>10515</v>
          </cell>
        </row>
        <row r="280">
          <cell r="A280">
            <v>10516</v>
          </cell>
        </row>
        <row r="281">
          <cell r="A281">
            <v>10517</v>
          </cell>
        </row>
        <row r="282">
          <cell r="A282">
            <v>10518</v>
          </cell>
        </row>
        <row r="283">
          <cell r="A283">
            <v>10519</v>
          </cell>
        </row>
        <row r="284">
          <cell r="A284">
            <v>10520</v>
          </cell>
        </row>
        <row r="285">
          <cell r="A285">
            <v>10521</v>
          </cell>
        </row>
        <row r="286">
          <cell r="A286">
            <v>10522</v>
          </cell>
        </row>
        <row r="287">
          <cell r="A287">
            <v>10523</v>
          </cell>
        </row>
        <row r="288">
          <cell r="A288">
            <v>10524</v>
          </cell>
        </row>
        <row r="289">
          <cell r="A289">
            <v>10525</v>
          </cell>
        </row>
        <row r="290">
          <cell r="A290">
            <v>10526</v>
          </cell>
        </row>
        <row r="291">
          <cell r="A291">
            <v>10527</v>
          </cell>
        </row>
        <row r="292">
          <cell r="A292">
            <v>10528</v>
          </cell>
        </row>
        <row r="293">
          <cell r="A293">
            <v>10529</v>
          </cell>
        </row>
        <row r="294">
          <cell r="A294">
            <v>10530</v>
          </cell>
        </row>
        <row r="295">
          <cell r="A295">
            <v>10531</v>
          </cell>
        </row>
        <row r="296">
          <cell r="A296">
            <v>10532</v>
          </cell>
        </row>
        <row r="297">
          <cell r="A297">
            <v>10533</v>
          </cell>
        </row>
        <row r="298">
          <cell r="A298">
            <v>10534</v>
          </cell>
        </row>
        <row r="299">
          <cell r="A299">
            <v>10535</v>
          </cell>
        </row>
        <row r="300">
          <cell r="A300">
            <v>10536</v>
          </cell>
        </row>
        <row r="301">
          <cell r="A301">
            <v>10537</v>
          </cell>
        </row>
        <row r="302">
          <cell r="A302">
            <v>10539</v>
          </cell>
        </row>
        <row r="303">
          <cell r="A303">
            <v>10540</v>
          </cell>
        </row>
        <row r="304">
          <cell r="A304">
            <v>10541</v>
          </cell>
        </row>
        <row r="305">
          <cell r="A305">
            <v>10542</v>
          </cell>
        </row>
        <row r="306">
          <cell r="A306">
            <v>10543</v>
          </cell>
        </row>
        <row r="307">
          <cell r="A307">
            <v>10544</v>
          </cell>
        </row>
        <row r="308">
          <cell r="A308">
            <v>10545</v>
          </cell>
        </row>
        <row r="309">
          <cell r="A309">
            <v>10546</v>
          </cell>
        </row>
        <row r="310">
          <cell r="A310">
            <v>10547</v>
          </cell>
        </row>
        <row r="311">
          <cell r="A311">
            <v>10548</v>
          </cell>
        </row>
        <row r="312">
          <cell r="A312">
            <v>10549</v>
          </cell>
        </row>
        <row r="313">
          <cell r="A313">
            <v>10550</v>
          </cell>
        </row>
        <row r="314">
          <cell r="A314">
            <v>10551</v>
          </cell>
        </row>
        <row r="315">
          <cell r="A315">
            <v>10552</v>
          </cell>
        </row>
        <row r="316">
          <cell r="A316">
            <v>10553</v>
          </cell>
        </row>
        <row r="317">
          <cell r="A317">
            <v>10554</v>
          </cell>
        </row>
        <row r="318">
          <cell r="A318">
            <v>10555</v>
          </cell>
        </row>
        <row r="319">
          <cell r="A319">
            <v>10557</v>
          </cell>
        </row>
        <row r="320">
          <cell r="A320">
            <v>10558</v>
          </cell>
        </row>
        <row r="321">
          <cell r="A321">
            <v>10559</v>
          </cell>
        </row>
        <row r="322">
          <cell r="A322">
            <v>10560</v>
          </cell>
        </row>
        <row r="323">
          <cell r="A323">
            <v>10561</v>
          </cell>
        </row>
        <row r="324">
          <cell r="A324">
            <v>10562</v>
          </cell>
        </row>
        <row r="325">
          <cell r="A325">
            <v>10563</v>
          </cell>
        </row>
        <row r="326">
          <cell r="A326">
            <v>10564</v>
          </cell>
        </row>
        <row r="327">
          <cell r="A327">
            <v>10565</v>
          </cell>
        </row>
        <row r="328">
          <cell r="A328">
            <v>10566</v>
          </cell>
        </row>
        <row r="329">
          <cell r="A329">
            <v>10567</v>
          </cell>
        </row>
        <row r="330">
          <cell r="A330">
            <v>10568</v>
          </cell>
        </row>
        <row r="331">
          <cell r="A331">
            <v>10569</v>
          </cell>
        </row>
        <row r="332">
          <cell r="A332">
            <v>10570</v>
          </cell>
        </row>
        <row r="333">
          <cell r="A333">
            <v>10571</v>
          </cell>
        </row>
        <row r="334">
          <cell r="A334">
            <v>10572</v>
          </cell>
        </row>
        <row r="335">
          <cell r="A335">
            <v>10573</v>
          </cell>
        </row>
        <row r="336">
          <cell r="A336">
            <v>10574</v>
          </cell>
        </row>
        <row r="337">
          <cell r="A337">
            <v>10575</v>
          </cell>
        </row>
        <row r="338">
          <cell r="A338">
            <v>10576</v>
          </cell>
        </row>
        <row r="339">
          <cell r="A339">
            <v>10577</v>
          </cell>
        </row>
        <row r="340">
          <cell r="A340">
            <v>10578</v>
          </cell>
        </row>
        <row r="341">
          <cell r="A341">
            <v>10579</v>
          </cell>
        </row>
        <row r="342">
          <cell r="A342">
            <v>10580</v>
          </cell>
        </row>
        <row r="343">
          <cell r="A343">
            <v>10583</v>
          </cell>
        </row>
        <row r="344">
          <cell r="A344">
            <v>10584</v>
          </cell>
        </row>
        <row r="345">
          <cell r="A345">
            <v>10585</v>
          </cell>
        </row>
        <row r="346">
          <cell r="A346">
            <v>10586</v>
          </cell>
        </row>
        <row r="347">
          <cell r="A347">
            <v>10587</v>
          </cell>
        </row>
        <row r="348">
          <cell r="A348">
            <v>10588</v>
          </cell>
        </row>
        <row r="349">
          <cell r="A349">
            <v>10589</v>
          </cell>
        </row>
        <row r="350">
          <cell r="A350">
            <v>10590</v>
          </cell>
        </row>
        <row r="351">
          <cell r="A351">
            <v>10591</v>
          </cell>
        </row>
        <row r="352">
          <cell r="A352">
            <v>10592</v>
          </cell>
        </row>
        <row r="353">
          <cell r="A353">
            <v>10593</v>
          </cell>
        </row>
        <row r="354">
          <cell r="A354">
            <v>10594</v>
          </cell>
        </row>
        <row r="355">
          <cell r="A355">
            <v>10595</v>
          </cell>
        </row>
        <row r="356">
          <cell r="A356">
            <v>10596</v>
          </cell>
        </row>
        <row r="357">
          <cell r="A357">
            <v>10597</v>
          </cell>
        </row>
        <row r="358">
          <cell r="A358">
            <v>10598</v>
          </cell>
        </row>
        <row r="359">
          <cell r="A359">
            <v>10599</v>
          </cell>
        </row>
        <row r="360">
          <cell r="A360">
            <v>10600</v>
          </cell>
        </row>
        <row r="361">
          <cell r="A361">
            <v>10601</v>
          </cell>
        </row>
        <row r="362">
          <cell r="A362">
            <v>10603</v>
          </cell>
        </row>
        <row r="363">
          <cell r="A363">
            <v>10604</v>
          </cell>
        </row>
        <row r="364">
          <cell r="A364">
            <v>10605</v>
          </cell>
        </row>
        <row r="365">
          <cell r="A365">
            <v>10606</v>
          </cell>
        </row>
        <row r="366">
          <cell r="A366">
            <v>10607</v>
          </cell>
        </row>
        <row r="367">
          <cell r="A367">
            <v>10608</v>
          </cell>
        </row>
        <row r="368">
          <cell r="A368">
            <v>10609</v>
          </cell>
        </row>
        <row r="369">
          <cell r="A369">
            <v>10610</v>
          </cell>
        </row>
        <row r="370">
          <cell r="A370">
            <v>10611</v>
          </cell>
        </row>
        <row r="371">
          <cell r="A371">
            <v>10612</v>
          </cell>
        </row>
        <row r="372">
          <cell r="A372">
            <v>10613</v>
          </cell>
        </row>
        <row r="373">
          <cell r="A373">
            <v>10614</v>
          </cell>
        </row>
        <row r="374">
          <cell r="A374">
            <v>10615</v>
          </cell>
        </row>
        <row r="375">
          <cell r="A375">
            <v>10616</v>
          </cell>
        </row>
        <row r="376">
          <cell r="A376">
            <v>10617</v>
          </cell>
        </row>
        <row r="377">
          <cell r="A377">
            <v>10618</v>
          </cell>
        </row>
        <row r="378">
          <cell r="A378">
            <v>10619</v>
          </cell>
        </row>
        <row r="379">
          <cell r="A379">
            <v>10620</v>
          </cell>
        </row>
        <row r="380">
          <cell r="A380">
            <v>10621</v>
          </cell>
        </row>
        <row r="381">
          <cell r="A381">
            <v>10622</v>
          </cell>
        </row>
        <row r="382">
          <cell r="A382">
            <v>10623</v>
          </cell>
        </row>
        <row r="383">
          <cell r="A383">
            <v>10624</v>
          </cell>
        </row>
        <row r="384">
          <cell r="A384">
            <v>10625</v>
          </cell>
        </row>
        <row r="385">
          <cell r="A385">
            <v>10626</v>
          </cell>
        </row>
        <row r="386">
          <cell r="A386">
            <v>10627</v>
          </cell>
        </row>
        <row r="387">
          <cell r="A387">
            <v>10628</v>
          </cell>
        </row>
        <row r="388">
          <cell r="A388">
            <v>10629</v>
          </cell>
        </row>
        <row r="389">
          <cell r="A389">
            <v>10630</v>
          </cell>
        </row>
        <row r="390">
          <cell r="A390">
            <v>10631</v>
          </cell>
        </row>
        <row r="391">
          <cell r="A391">
            <v>10632</v>
          </cell>
        </row>
        <row r="392">
          <cell r="A392">
            <v>10633</v>
          </cell>
        </row>
        <row r="393">
          <cell r="A393">
            <v>10634</v>
          </cell>
        </row>
        <row r="394">
          <cell r="A394">
            <v>10635</v>
          </cell>
        </row>
        <row r="395">
          <cell r="A395">
            <v>10636</v>
          </cell>
        </row>
        <row r="396">
          <cell r="A396">
            <v>10637</v>
          </cell>
        </row>
        <row r="397">
          <cell r="A397">
            <v>10638</v>
          </cell>
        </row>
        <row r="398">
          <cell r="A398">
            <v>10639</v>
          </cell>
        </row>
        <row r="399">
          <cell r="A399">
            <v>10640</v>
          </cell>
        </row>
        <row r="400">
          <cell r="A400">
            <v>10641</v>
          </cell>
        </row>
        <row r="401">
          <cell r="A401">
            <v>10642</v>
          </cell>
        </row>
        <row r="402">
          <cell r="A402">
            <v>10643</v>
          </cell>
        </row>
        <row r="403">
          <cell r="A403">
            <v>10644</v>
          </cell>
        </row>
        <row r="404">
          <cell r="A404">
            <v>10645</v>
          </cell>
        </row>
        <row r="405">
          <cell r="A405">
            <v>10646</v>
          </cell>
        </row>
        <row r="406">
          <cell r="A406">
            <v>10647</v>
          </cell>
        </row>
        <row r="407">
          <cell r="A407">
            <v>10648</v>
          </cell>
        </row>
        <row r="408">
          <cell r="A408">
            <v>10649</v>
          </cell>
        </row>
        <row r="409">
          <cell r="A409">
            <v>10650</v>
          </cell>
        </row>
        <row r="410">
          <cell r="A410">
            <v>10651</v>
          </cell>
        </row>
        <row r="411">
          <cell r="A411">
            <v>10652</v>
          </cell>
        </row>
        <row r="412">
          <cell r="A412">
            <v>10653</v>
          </cell>
        </row>
        <row r="413">
          <cell r="A413">
            <v>10654</v>
          </cell>
        </row>
        <row r="414">
          <cell r="A414">
            <v>10655</v>
          </cell>
        </row>
        <row r="415">
          <cell r="A415">
            <v>10656</v>
          </cell>
        </row>
        <row r="416">
          <cell r="A416">
            <v>10657</v>
          </cell>
        </row>
        <row r="417">
          <cell r="A417">
            <v>10658</v>
          </cell>
        </row>
        <row r="418">
          <cell r="A418">
            <v>10659</v>
          </cell>
        </row>
        <row r="419">
          <cell r="A419">
            <v>10660</v>
          </cell>
        </row>
        <row r="420">
          <cell r="A420">
            <v>10661</v>
          </cell>
        </row>
        <row r="421">
          <cell r="A421">
            <v>10662</v>
          </cell>
        </row>
        <row r="422">
          <cell r="A422">
            <v>10663</v>
          </cell>
        </row>
        <row r="423">
          <cell r="A423">
            <v>10664</v>
          </cell>
        </row>
        <row r="424">
          <cell r="A424">
            <v>10666</v>
          </cell>
        </row>
        <row r="425">
          <cell r="A425">
            <v>10667</v>
          </cell>
        </row>
        <row r="426">
          <cell r="A426">
            <v>10668</v>
          </cell>
        </row>
        <row r="427">
          <cell r="A427">
            <v>10669</v>
          </cell>
        </row>
        <row r="428">
          <cell r="A428">
            <v>10670</v>
          </cell>
        </row>
        <row r="429">
          <cell r="A429">
            <v>10671</v>
          </cell>
        </row>
        <row r="430">
          <cell r="A430">
            <v>10672</v>
          </cell>
        </row>
        <row r="431">
          <cell r="A431">
            <v>10673</v>
          </cell>
        </row>
        <row r="432">
          <cell r="A432">
            <v>10674</v>
          </cell>
        </row>
        <row r="433">
          <cell r="A433">
            <v>10675</v>
          </cell>
        </row>
        <row r="434">
          <cell r="A434">
            <v>10676</v>
          </cell>
        </row>
        <row r="435">
          <cell r="A435">
            <v>10677</v>
          </cell>
        </row>
        <row r="436">
          <cell r="A436">
            <v>10678</v>
          </cell>
        </row>
        <row r="437">
          <cell r="A437">
            <v>10679</v>
          </cell>
        </row>
        <row r="438">
          <cell r="A438">
            <v>10680</v>
          </cell>
        </row>
        <row r="439">
          <cell r="A439">
            <v>10681</v>
          </cell>
        </row>
        <row r="440">
          <cell r="A440">
            <v>10682</v>
          </cell>
        </row>
        <row r="441">
          <cell r="A441">
            <v>10683</v>
          </cell>
        </row>
        <row r="442">
          <cell r="A442">
            <v>10684</v>
          </cell>
        </row>
        <row r="443">
          <cell r="A443">
            <v>10685</v>
          </cell>
        </row>
        <row r="444">
          <cell r="A444">
            <v>10686</v>
          </cell>
        </row>
        <row r="445">
          <cell r="A445">
            <v>10687</v>
          </cell>
        </row>
        <row r="446">
          <cell r="A446">
            <v>10688</v>
          </cell>
        </row>
        <row r="447">
          <cell r="A447">
            <v>10689</v>
          </cell>
        </row>
        <row r="448">
          <cell r="A448">
            <v>10690</v>
          </cell>
        </row>
        <row r="449">
          <cell r="A449">
            <v>10691</v>
          </cell>
        </row>
        <row r="450">
          <cell r="A450">
            <v>10693</v>
          </cell>
        </row>
        <row r="451">
          <cell r="A451">
            <v>10694</v>
          </cell>
        </row>
        <row r="452">
          <cell r="A452">
            <v>10695</v>
          </cell>
        </row>
        <row r="453">
          <cell r="A453">
            <v>10696</v>
          </cell>
        </row>
        <row r="454">
          <cell r="A454">
            <v>10697</v>
          </cell>
        </row>
        <row r="455">
          <cell r="A455">
            <v>10698</v>
          </cell>
        </row>
        <row r="456">
          <cell r="A456">
            <v>10699</v>
          </cell>
        </row>
        <row r="457">
          <cell r="A457">
            <v>10700</v>
          </cell>
        </row>
        <row r="458">
          <cell r="A458">
            <v>10701</v>
          </cell>
        </row>
        <row r="459">
          <cell r="A459">
            <v>10702</v>
          </cell>
        </row>
        <row r="460">
          <cell r="A460">
            <v>10703</v>
          </cell>
        </row>
        <row r="461">
          <cell r="A461">
            <v>10704</v>
          </cell>
        </row>
        <row r="462">
          <cell r="A462">
            <v>10705</v>
          </cell>
        </row>
        <row r="463">
          <cell r="A463">
            <v>10706</v>
          </cell>
        </row>
        <row r="464">
          <cell r="A464">
            <v>10707</v>
          </cell>
        </row>
        <row r="465">
          <cell r="A465">
            <v>10708</v>
          </cell>
        </row>
        <row r="466">
          <cell r="A466">
            <v>10709</v>
          </cell>
        </row>
        <row r="467">
          <cell r="A467">
            <v>10710</v>
          </cell>
        </row>
        <row r="468">
          <cell r="A468">
            <v>10711</v>
          </cell>
        </row>
        <row r="469">
          <cell r="A469">
            <v>10712</v>
          </cell>
        </row>
        <row r="470">
          <cell r="A470">
            <v>10713</v>
          </cell>
        </row>
        <row r="471">
          <cell r="A471">
            <v>10714</v>
          </cell>
        </row>
        <row r="472">
          <cell r="A472">
            <v>10715</v>
          </cell>
        </row>
        <row r="473">
          <cell r="A473">
            <v>10716</v>
          </cell>
        </row>
        <row r="474">
          <cell r="A474">
            <v>10717</v>
          </cell>
        </row>
        <row r="475">
          <cell r="A475">
            <v>10718</v>
          </cell>
        </row>
        <row r="476">
          <cell r="A476">
            <v>10719</v>
          </cell>
        </row>
        <row r="477">
          <cell r="A477">
            <v>10720</v>
          </cell>
        </row>
        <row r="478">
          <cell r="A478">
            <v>10721</v>
          </cell>
        </row>
        <row r="479">
          <cell r="A479">
            <v>10722</v>
          </cell>
        </row>
        <row r="480">
          <cell r="A480">
            <v>10723</v>
          </cell>
        </row>
        <row r="481">
          <cell r="A481">
            <v>10724</v>
          </cell>
        </row>
        <row r="482">
          <cell r="A482">
            <v>10725</v>
          </cell>
        </row>
        <row r="483">
          <cell r="A483">
            <v>10726</v>
          </cell>
        </row>
        <row r="484">
          <cell r="A484">
            <v>10727</v>
          </cell>
        </row>
        <row r="485">
          <cell r="A485">
            <v>10728</v>
          </cell>
        </row>
        <row r="486">
          <cell r="A486">
            <v>10729</v>
          </cell>
        </row>
        <row r="487">
          <cell r="A487">
            <v>10730</v>
          </cell>
        </row>
        <row r="488">
          <cell r="A488">
            <v>10731</v>
          </cell>
        </row>
        <row r="489">
          <cell r="A489">
            <v>10733</v>
          </cell>
        </row>
        <row r="490">
          <cell r="A490">
            <v>10734</v>
          </cell>
        </row>
        <row r="491">
          <cell r="A491">
            <v>10736</v>
          </cell>
        </row>
        <row r="492">
          <cell r="A492">
            <v>10737</v>
          </cell>
        </row>
        <row r="493">
          <cell r="A493">
            <v>10738</v>
          </cell>
        </row>
        <row r="494">
          <cell r="A494">
            <v>10739</v>
          </cell>
        </row>
        <row r="495">
          <cell r="A495">
            <v>10740</v>
          </cell>
        </row>
        <row r="496">
          <cell r="A496">
            <v>10741</v>
          </cell>
        </row>
        <row r="497">
          <cell r="A497">
            <v>10742</v>
          </cell>
        </row>
        <row r="498">
          <cell r="A498">
            <v>10743</v>
          </cell>
        </row>
        <row r="499">
          <cell r="A499">
            <v>10744</v>
          </cell>
        </row>
        <row r="500">
          <cell r="A500">
            <v>10745</v>
          </cell>
        </row>
        <row r="501">
          <cell r="A501">
            <v>10746</v>
          </cell>
        </row>
        <row r="502">
          <cell r="A502">
            <v>10747</v>
          </cell>
        </row>
        <row r="503">
          <cell r="A503">
            <v>10748</v>
          </cell>
        </row>
        <row r="504">
          <cell r="A504">
            <v>10749</v>
          </cell>
        </row>
        <row r="505">
          <cell r="A505">
            <v>10750</v>
          </cell>
        </row>
        <row r="506">
          <cell r="A506">
            <v>10751</v>
          </cell>
        </row>
        <row r="507">
          <cell r="A507">
            <v>10752</v>
          </cell>
        </row>
        <row r="508">
          <cell r="A508">
            <v>10753</v>
          </cell>
        </row>
        <row r="509">
          <cell r="A509">
            <v>10754</v>
          </cell>
        </row>
        <row r="510">
          <cell r="A510">
            <v>10755</v>
          </cell>
        </row>
        <row r="511">
          <cell r="A511">
            <v>10756</v>
          </cell>
        </row>
        <row r="512">
          <cell r="A512">
            <v>10757</v>
          </cell>
        </row>
        <row r="513">
          <cell r="A513">
            <v>10758</v>
          </cell>
        </row>
        <row r="514">
          <cell r="A514">
            <v>10759</v>
          </cell>
        </row>
        <row r="515">
          <cell r="A515">
            <v>10760</v>
          </cell>
        </row>
        <row r="516">
          <cell r="A516">
            <v>10761</v>
          </cell>
        </row>
        <row r="517">
          <cell r="A517">
            <v>10762</v>
          </cell>
        </row>
        <row r="518">
          <cell r="A518">
            <v>10763</v>
          </cell>
        </row>
        <row r="519">
          <cell r="A519">
            <v>10764</v>
          </cell>
        </row>
        <row r="520">
          <cell r="A520">
            <v>10765</v>
          </cell>
        </row>
        <row r="521">
          <cell r="A521">
            <v>10766</v>
          </cell>
        </row>
        <row r="522">
          <cell r="A522">
            <v>10767</v>
          </cell>
        </row>
        <row r="523">
          <cell r="A523">
            <v>10768</v>
          </cell>
        </row>
        <row r="524">
          <cell r="A524">
            <v>10769</v>
          </cell>
        </row>
        <row r="525">
          <cell r="A525">
            <v>10770</v>
          </cell>
        </row>
        <row r="526">
          <cell r="A526">
            <v>10771</v>
          </cell>
        </row>
        <row r="527">
          <cell r="A527">
            <v>10772</v>
          </cell>
        </row>
        <row r="528">
          <cell r="A528">
            <v>10773</v>
          </cell>
        </row>
        <row r="529">
          <cell r="A529">
            <v>10774</v>
          </cell>
        </row>
        <row r="530">
          <cell r="A530">
            <v>10775</v>
          </cell>
        </row>
        <row r="531">
          <cell r="A531">
            <v>10776</v>
          </cell>
        </row>
        <row r="532">
          <cell r="A532">
            <v>10777</v>
          </cell>
        </row>
        <row r="533">
          <cell r="A533">
            <v>10778</v>
          </cell>
        </row>
        <row r="534">
          <cell r="A534">
            <v>10779</v>
          </cell>
        </row>
        <row r="535">
          <cell r="A535">
            <v>10780</v>
          </cell>
        </row>
        <row r="536">
          <cell r="A536">
            <v>10781</v>
          </cell>
        </row>
        <row r="537">
          <cell r="A537">
            <v>10782</v>
          </cell>
        </row>
        <row r="538">
          <cell r="A538">
            <v>10783</v>
          </cell>
        </row>
        <row r="539">
          <cell r="A539">
            <v>10784</v>
          </cell>
        </row>
        <row r="540">
          <cell r="A540">
            <v>10785</v>
          </cell>
        </row>
        <row r="541">
          <cell r="A541">
            <v>10786</v>
          </cell>
        </row>
        <row r="542">
          <cell r="A542">
            <v>10787</v>
          </cell>
        </row>
        <row r="543">
          <cell r="A543">
            <v>10788</v>
          </cell>
        </row>
        <row r="544">
          <cell r="A544">
            <v>10789</v>
          </cell>
        </row>
        <row r="545">
          <cell r="A545">
            <v>10790</v>
          </cell>
        </row>
        <row r="546">
          <cell r="A546">
            <v>10791</v>
          </cell>
        </row>
        <row r="547">
          <cell r="A547">
            <v>10792</v>
          </cell>
        </row>
        <row r="548">
          <cell r="A548">
            <v>10793</v>
          </cell>
        </row>
        <row r="549">
          <cell r="A549">
            <v>10794</v>
          </cell>
        </row>
        <row r="550">
          <cell r="A550">
            <v>10795</v>
          </cell>
        </row>
        <row r="551">
          <cell r="A551">
            <v>10796</v>
          </cell>
        </row>
        <row r="552">
          <cell r="A552">
            <v>10797</v>
          </cell>
        </row>
        <row r="553">
          <cell r="A553">
            <v>10798</v>
          </cell>
        </row>
        <row r="554">
          <cell r="A554">
            <v>10799</v>
          </cell>
        </row>
        <row r="555">
          <cell r="A555">
            <v>10800</v>
          </cell>
        </row>
        <row r="556">
          <cell r="A556">
            <v>10801</v>
          </cell>
        </row>
        <row r="557">
          <cell r="A557">
            <v>10802</v>
          </cell>
        </row>
        <row r="558">
          <cell r="A558">
            <v>10803</v>
          </cell>
        </row>
        <row r="559">
          <cell r="A559">
            <v>10804</v>
          </cell>
        </row>
        <row r="560">
          <cell r="A560">
            <v>10805</v>
          </cell>
        </row>
        <row r="561">
          <cell r="A561">
            <v>10806</v>
          </cell>
        </row>
        <row r="562">
          <cell r="A562">
            <v>10807</v>
          </cell>
        </row>
        <row r="563">
          <cell r="A563">
            <v>10808</v>
          </cell>
        </row>
        <row r="564">
          <cell r="A564">
            <v>10809</v>
          </cell>
        </row>
        <row r="565">
          <cell r="A565">
            <v>10810</v>
          </cell>
        </row>
        <row r="566">
          <cell r="A566">
            <v>10811</v>
          </cell>
        </row>
        <row r="567">
          <cell r="A567">
            <v>10812</v>
          </cell>
        </row>
        <row r="568">
          <cell r="A568">
            <v>10813</v>
          </cell>
        </row>
        <row r="569">
          <cell r="A569">
            <v>10814</v>
          </cell>
        </row>
        <row r="570">
          <cell r="A570">
            <v>10815</v>
          </cell>
        </row>
        <row r="571">
          <cell r="A571">
            <v>10816</v>
          </cell>
        </row>
        <row r="572">
          <cell r="A572">
            <v>10817</v>
          </cell>
        </row>
        <row r="573">
          <cell r="A573">
            <v>10818</v>
          </cell>
        </row>
        <row r="574">
          <cell r="A574">
            <v>10819</v>
          </cell>
        </row>
        <row r="575">
          <cell r="A575">
            <v>10820</v>
          </cell>
        </row>
        <row r="576">
          <cell r="A576">
            <v>10821</v>
          </cell>
        </row>
        <row r="577">
          <cell r="A577">
            <v>10822</v>
          </cell>
        </row>
        <row r="578">
          <cell r="A578">
            <v>10823</v>
          </cell>
        </row>
        <row r="579">
          <cell r="A579">
            <v>10824</v>
          </cell>
        </row>
        <row r="580">
          <cell r="A580">
            <v>10825</v>
          </cell>
        </row>
        <row r="581">
          <cell r="A581">
            <v>10826</v>
          </cell>
        </row>
        <row r="582">
          <cell r="A582">
            <v>10827</v>
          </cell>
        </row>
        <row r="583">
          <cell r="A583">
            <v>10828</v>
          </cell>
        </row>
        <row r="584">
          <cell r="A584">
            <v>10829</v>
          </cell>
        </row>
        <row r="585">
          <cell r="A585">
            <v>10830</v>
          </cell>
        </row>
        <row r="586">
          <cell r="A586">
            <v>10831</v>
          </cell>
        </row>
        <row r="587">
          <cell r="A587">
            <v>10832</v>
          </cell>
        </row>
        <row r="588">
          <cell r="A588">
            <v>10833</v>
          </cell>
        </row>
        <row r="589">
          <cell r="A589">
            <v>10834</v>
          </cell>
        </row>
        <row r="590">
          <cell r="A590">
            <v>10835</v>
          </cell>
        </row>
        <row r="591">
          <cell r="A591">
            <v>10836</v>
          </cell>
        </row>
        <row r="592">
          <cell r="A592">
            <v>10837</v>
          </cell>
        </row>
        <row r="593">
          <cell r="A593">
            <v>10838</v>
          </cell>
        </row>
        <row r="594">
          <cell r="A594">
            <v>10839</v>
          </cell>
        </row>
        <row r="595">
          <cell r="A595">
            <v>10840</v>
          </cell>
        </row>
        <row r="596">
          <cell r="A596">
            <v>10841</v>
          </cell>
        </row>
        <row r="597">
          <cell r="A597">
            <v>10842</v>
          </cell>
        </row>
        <row r="598">
          <cell r="A598">
            <v>10843</v>
          </cell>
        </row>
        <row r="599">
          <cell r="A599">
            <v>10844</v>
          </cell>
        </row>
        <row r="600">
          <cell r="A600">
            <v>10845</v>
          </cell>
        </row>
        <row r="601">
          <cell r="A601">
            <v>10846</v>
          </cell>
        </row>
        <row r="602">
          <cell r="A602">
            <v>10847</v>
          </cell>
        </row>
        <row r="603">
          <cell r="A603">
            <v>10848</v>
          </cell>
        </row>
        <row r="604">
          <cell r="A604">
            <v>10849</v>
          </cell>
        </row>
        <row r="605">
          <cell r="A605">
            <v>10850</v>
          </cell>
        </row>
        <row r="606">
          <cell r="A606">
            <v>10851</v>
          </cell>
        </row>
        <row r="607">
          <cell r="A607">
            <v>10852</v>
          </cell>
        </row>
        <row r="608">
          <cell r="A608">
            <v>10853</v>
          </cell>
        </row>
        <row r="609">
          <cell r="A609">
            <v>10854</v>
          </cell>
        </row>
        <row r="610">
          <cell r="A610">
            <v>10855</v>
          </cell>
        </row>
        <row r="611">
          <cell r="A611">
            <v>10856</v>
          </cell>
        </row>
        <row r="612">
          <cell r="A612">
            <v>10857</v>
          </cell>
        </row>
        <row r="613">
          <cell r="A613">
            <v>10858</v>
          </cell>
        </row>
        <row r="614">
          <cell r="A614">
            <v>10859</v>
          </cell>
        </row>
        <row r="615">
          <cell r="A615">
            <v>10860</v>
          </cell>
        </row>
        <row r="616">
          <cell r="A616">
            <v>10861</v>
          </cell>
        </row>
        <row r="617">
          <cell r="A617">
            <v>10862</v>
          </cell>
        </row>
        <row r="618">
          <cell r="A618">
            <v>10863</v>
          </cell>
        </row>
        <row r="619">
          <cell r="A619">
            <v>10864</v>
          </cell>
        </row>
        <row r="620">
          <cell r="A620">
            <v>10865</v>
          </cell>
        </row>
        <row r="621">
          <cell r="A621">
            <v>10866</v>
          </cell>
        </row>
        <row r="622">
          <cell r="A622">
            <v>10867</v>
          </cell>
        </row>
        <row r="623">
          <cell r="A623">
            <v>10868</v>
          </cell>
        </row>
        <row r="624">
          <cell r="A624">
            <v>10869</v>
          </cell>
        </row>
        <row r="625">
          <cell r="A625">
            <v>10870</v>
          </cell>
        </row>
        <row r="626">
          <cell r="A626">
            <v>10871</v>
          </cell>
        </row>
        <row r="627">
          <cell r="A627">
            <v>10872</v>
          </cell>
        </row>
        <row r="628">
          <cell r="A628">
            <v>10873</v>
          </cell>
        </row>
        <row r="629">
          <cell r="A629">
            <v>10874</v>
          </cell>
        </row>
        <row r="630">
          <cell r="A630">
            <v>10875</v>
          </cell>
        </row>
        <row r="631">
          <cell r="A631">
            <v>10876</v>
          </cell>
        </row>
        <row r="632">
          <cell r="A632">
            <v>10877</v>
          </cell>
        </row>
        <row r="633">
          <cell r="A633">
            <v>10878</v>
          </cell>
        </row>
        <row r="634">
          <cell r="A634">
            <v>10879</v>
          </cell>
        </row>
        <row r="635">
          <cell r="A635">
            <v>10880</v>
          </cell>
        </row>
        <row r="636">
          <cell r="A636">
            <v>10882</v>
          </cell>
        </row>
        <row r="637">
          <cell r="A637">
            <v>10883</v>
          </cell>
        </row>
        <row r="638">
          <cell r="A638">
            <v>10884</v>
          </cell>
        </row>
        <row r="639">
          <cell r="A639">
            <v>10885</v>
          </cell>
        </row>
        <row r="640">
          <cell r="A640">
            <v>10886</v>
          </cell>
        </row>
        <row r="641">
          <cell r="A641">
            <v>10887</v>
          </cell>
        </row>
        <row r="642">
          <cell r="A642">
            <v>10888</v>
          </cell>
        </row>
        <row r="643">
          <cell r="A643">
            <v>10889</v>
          </cell>
        </row>
        <row r="644">
          <cell r="A644">
            <v>10890</v>
          </cell>
        </row>
        <row r="645">
          <cell r="A645">
            <v>10891</v>
          </cell>
        </row>
        <row r="646">
          <cell r="A646">
            <v>10892</v>
          </cell>
        </row>
        <row r="647">
          <cell r="A647">
            <v>10893</v>
          </cell>
        </row>
        <row r="648">
          <cell r="A648">
            <v>10894</v>
          </cell>
        </row>
        <row r="649">
          <cell r="A649">
            <v>10895</v>
          </cell>
        </row>
        <row r="650">
          <cell r="A650">
            <v>10896</v>
          </cell>
        </row>
        <row r="651">
          <cell r="A651">
            <v>10897</v>
          </cell>
        </row>
        <row r="652">
          <cell r="A652">
            <v>10898</v>
          </cell>
        </row>
        <row r="653">
          <cell r="A653">
            <v>10899</v>
          </cell>
        </row>
        <row r="654">
          <cell r="A654">
            <v>10900</v>
          </cell>
        </row>
        <row r="655">
          <cell r="A655">
            <v>10901</v>
          </cell>
        </row>
        <row r="656">
          <cell r="A656">
            <v>10902</v>
          </cell>
        </row>
        <row r="657">
          <cell r="A657">
            <v>10903</v>
          </cell>
        </row>
        <row r="658">
          <cell r="A658">
            <v>10904</v>
          </cell>
        </row>
        <row r="659">
          <cell r="A659">
            <v>10905</v>
          </cell>
        </row>
        <row r="660">
          <cell r="A660">
            <v>10906</v>
          </cell>
        </row>
        <row r="661">
          <cell r="A661">
            <v>10907</v>
          </cell>
        </row>
        <row r="662">
          <cell r="A662">
            <v>10908</v>
          </cell>
        </row>
        <row r="663">
          <cell r="A663">
            <v>10909</v>
          </cell>
        </row>
        <row r="664">
          <cell r="A664">
            <v>10910</v>
          </cell>
        </row>
        <row r="665">
          <cell r="A665">
            <v>10911</v>
          </cell>
        </row>
        <row r="666">
          <cell r="A666">
            <v>10912</v>
          </cell>
        </row>
        <row r="667">
          <cell r="A667">
            <v>10913</v>
          </cell>
        </row>
        <row r="668">
          <cell r="A668">
            <v>10914</v>
          </cell>
        </row>
        <row r="669">
          <cell r="A669">
            <v>10915</v>
          </cell>
        </row>
        <row r="670">
          <cell r="A670">
            <v>10916</v>
          </cell>
        </row>
        <row r="671">
          <cell r="A671">
            <v>10917</v>
          </cell>
        </row>
        <row r="672">
          <cell r="A672">
            <v>10918</v>
          </cell>
        </row>
        <row r="673">
          <cell r="A673">
            <v>10919</v>
          </cell>
        </row>
        <row r="674">
          <cell r="A674">
            <v>10920</v>
          </cell>
        </row>
        <row r="675">
          <cell r="A675">
            <v>10921</v>
          </cell>
        </row>
        <row r="676">
          <cell r="A676">
            <v>10922</v>
          </cell>
        </row>
        <row r="677">
          <cell r="A677">
            <v>10923</v>
          </cell>
        </row>
        <row r="678">
          <cell r="A678">
            <v>10924</v>
          </cell>
        </row>
        <row r="679">
          <cell r="A679">
            <v>10925</v>
          </cell>
        </row>
        <row r="680">
          <cell r="A680">
            <v>10926</v>
          </cell>
        </row>
        <row r="681">
          <cell r="A681">
            <v>10927</v>
          </cell>
        </row>
        <row r="682">
          <cell r="A682">
            <v>10928</v>
          </cell>
        </row>
        <row r="683">
          <cell r="A683">
            <v>10929</v>
          </cell>
        </row>
        <row r="684">
          <cell r="A684">
            <v>10930</v>
          </cell>
        </row>
        <row r="685">
          <cell r="A685">
            <v>10931</v>
          </cell>
        </row>
        <row r="686">
          <cell r="A686">
            <v>10932</v>
          </cell>
        </row>
        <row r="687">
          <cell r="A687">
            <v>10933</v>
          </cell>
        </row>
        <row r="688">
          <cell r="A688">
            <v>10934</v>
          </cell>
        </row>
        <row r="689">
          <cell r="A689">
            <v>10935</v>
          </cell>
        </row>
        <row r="690">
          <cell r="A690">
            <v>10936</v>
          </cell>
        </row>
        <row r="691">
          <cell r="A691">
            <v>10937</v>
          </cell>
        </row>
        <row r="692">
          <cell r="A692">
            <v>10938</v>
          </cell>
        </row>
        <row r="693">
          <cell r="A693">
            <v>10939</v>
          </cell>
        </row>
        <row r="694">
          <cell r="A694">
            <v>10940</v>
          </cell>
        </row>
        <row r="695">
          <cell r="A695">
            <v>10941</v>
          </cell>
        </row>
        <row r="696">
          <cell r="A696">
            <v>10942</v>
          </cell>
        </row>
        <row r="697">
          <cell r="A697">
            <v>10943</v>
          </cell>
        </row>
        <row r="698">
          <cell r="A698">
            <v>10944</v>
          </cell>
        </row>
        <row r="699">
          <cell r="A699">
            <v>10945</v>
          </cell>
        </row>
        <row r="700">
          <cell r="A700">
            <v>10946</v>
          </cell>
        </row>
        <row r="701">
          <cell r="A701">
            <v>10947</v>
          </cell>
        </row>
        <row r="702">
          <cell r="A702">
            <v>10948</v>
          </cell>
        </row>
        <row r="703">
          <cell r="A703">
            <v>10949</v>
          </cell>
        </row>
        <row r="704">
          <cell r="A704">
            <v>10950</v>
          </cell>
        </row>
        <row r="705">
          <cell r="A705">
            <v>10951</v>
          </cell>
        </row>
        <row r="706">
          <cell r="A706">
            <v>10952</v>
          </cell>
        </row>
        <row r="707">
          <cell r="A707">
            <v>10953</v>
          </cell>
        </row>
        <row r="708">
          <cell r="A708">
            <v>10954</v>
          </cell>
        </row>
        <row r="709">
          <cell r="A709">
            <v>10955</v>
          </cell>
        </row>
        <row r="710">
          <cell r="A710">
            <v>10956</v>
          </cell>
        </row>
        <row r="711">
          <cell r="A711">
            <v>10957</v>
          </cell>
        </row>
        <row r="712">
          <cell r="A712">
            <v>10958</v>
          </cell>
        </row>
        <row r="713">
          <cell r="A713">
            <v>10959</v>
          </cell>
        </row>
        <row r="714">
          <cell r="A714">
            <v>10960</v>
          </cell>
        </row>
        <row r="715">
          <cell r="A715">
            <v>10961</v>
          </cell>
        </row>
        <row r="716">
          <cell r="A716">
            <v>10962</v>
          </cell>
        </row>
        <row r="717">
          <cell r="A717">
            <v>10963</v>
          </cell>
        </row>
        <row r="718">
          <cell r="A718">
            <v>10964</v>
          </cell>
        </row>
        <row r="719">
          <cell r="A719">
            <v>10965</v>
          </cell>
        </row>
        <row r="720">
          <cell r="A720">
            <v>10966</v>
          </cell>
        </row>
        <row r="721">
          <cell r="A721">
            <v>10967</v>
          </cell>
        </row>
        <row r="722">
          <cell r="A722">
            <v>10968</v>
          </cell>
        </row>
        <row r="723">
          <cell r="A723">
            <v>10969</v>
          </cell>
        </row>
        <row r="724">
          <cell r="A724">
            <v>10970</v>
          </cell>
        </row>
        <row r="725">
          <cell r="A725">
            <v>10971</v>
          </cell>
        </row>
        <row r="726">
          <cell r="A726">
            <v>10972</v>
          </cell>
        </row>
        <row r="727">
          <cell r="A727">
            <v>10973</v>
          </cell>
        </row>
        <row r="728">
          <cell r="A728">
            <v>10974</v>
          </cell>
        </row>
        <row r="729">
          <cell r="A729">
            <v>10975</v>
          </cell>
        </row>
        <row r="730">
          <cell r="A730">
            <v>10976</v>
          </cell>
        </row>
        <row r="731">
          <cell r="A731">
            <v>10977</v>
          </cell>
        </row>
        <row r="732">
          <cell r="A732">
            <v>10978</v>
          </cell>
        </row>
        <row r="733">
          <cell r="A733">
            <v>10979</v>
          </cell>
        </row>
        <row r="734">
          <cell r="A734">
            <v>10980</v>
          </cell>
        </row>
        <row r="735">
          <cell r="A735">
            <v>10981</v>
          </cell>
        </row>
        <row r="736">
          <cell r="A736">
            <v>10982</v>
          </cell>
        </row>
        <row r="737">
          <cell r="A737">
            <v>10983</v>
          </cell>
        </row>
        <row r="738">
          <cell r="A738">
            <v>10984</v>
          </cell>
        </row>
        <row r="739">
          <cell r="A739">
            <v>10985</v>
          </cell>
        </row>
        <row r="740">
          <cell r="A740">
            <v>10986</v>
          </cell>
        </row>
        <row r="741">
          <cell r="A741">
            <v>10987</v>
          </cell>
        </row>
        <row r="742">
          <cell r="A742">
            <v>10988</v>
          </cell>
        </row>
        <row r="743">
          <cell r="A743">
            <v>10989</v>
          </cell>
        </row>
        <row r="744">
          <cell r="A744">
            <v>10990</v>
          </cell>
        </row>
        <row r="745">
          <cell r="A745">
            <v>10991</v>
          </cell>
        </row>
        <row r="746">
          <cell r="A746">
            <v>10992</v>
          </cell>
        </row>
        <row r="747">
          <cell r="A747">
            <v>10993</v>
          </cell>
        </row>
        <row r="748">
          <cell r="A748">
            <v>10994</v>
          </cell>
        </row>
        <row r="749">
          <cell r="A749">
            <v>10995</v>
          </cell>
        </row>
        <row r="750">
          <cell r="A750">
            <v>10996</v>
          </cell>
        </row>
        <row r="751">
          <cell r="A751">
            <v>10997</v>
          </cell>
        </row>
        <row r="752">
          <cell r="A752">
            <v>10998</v>
          </cell>
        </row>
        <row r="753">
          <cell r="A753">
            <v>10999</v>
          </cell>
        </row>
        <row r="754">
          <cell r="A754">
            <v>11000</v>
          </cell>
        </row>
        <row r="755">
          <cell r="A755">
            <v>11001</v>
          </cell>
        </row>
        <row r="756">
          <cell r="A756">
            <v>11002</v>
          </cell>
        </row>
        <row r="757">
          <cell r="A757">
            <v>11003</v>
          </cell>
        </row>
        <row r="758">
          <cell r="A758">
            <v>11004</v>
          </cell>
        </row>
        <row r="759">
          <cell r="A759">
            <v>11005</v>
          </cell>
        </row>
        <row r="760">
          <cell r="A760">
            <v>11006</v>
          </cell>
        </row>
        <row r="761">
          <cell r="A761">
            <v>11007</v>
          </cell>
        </row>
        <row r="762">
          <cell r="A762">
            <v>11008</v>
          </cell>
        </row>
        <row r="763">
          <cell r="A763">
            <v>11009</v>
          </cell>
        </row>
        <row r="764">
          <cell r="A764">
            <v>11010</v>
          </cell>
        </row>
        <row r="765">
          <cell r="A765">
            <v>11011</v>
          </cell>
        </row>
        <row r="766">
          <cell r="A766">
            <v>11012</v>
          </cell>
        </row>
        <row r="767">
          <cell r="A767">
            <v>11013</v>
          </cell>
        </row>
        <row r="768">
          <cell r="A768">
            <v>11014</v>
          </cell>
        </row>
        <row r="769">
          <cell r="A769">
            <v>11015</v>
          </cell>
        </row>
        <row r="770">
          <cell r="A770">
            <v>11016</v>
          </cell>
        </row>
        <row r="771">
          <cell r="A771">
            <v>11017</v>
          </cell>
        </row>
        <row r="772">
          <cell r="A772">
            <v>11018</v>
          </cell>
        </row>
        <row r="773">
          <cell r="A773">
            <v>11019</v>
          </cell>
        </row>
        <row r="774">
          <cell r="A774">
            <v>11020</v>
          </cell>
        </row>
        <row r="775">
          <cell r="A775">
            <v>11021</v>
          </cell>
        </row>
        <row r="776">
          <cell r="A776">
            <v>11022</v>
          </cell>
        </row>
        <row r="777">
          <cell r="A777">
            <v>11023</v>
          </cell>
        </row>
        <row r="778">
          <cell r="A778">
            <v>11024</v>
          </cell>
        </row>
        <row r="779">
          <cell r="A779">
            <v>11025</v>
          </cell>
        </row>
        <row r="780">
          <cell r="A780">
            <v>11026</v>
          </cell>
        </row>
        <row r="781">
          <cell r="A781">
            <v>11027</v>
          </cell>
        </row>
        <row r="782">
          <cell r="A782">
            <v>11028</v>
          </cell>
        </row>
        <row r="783">
          <cell r="A783">
            <v>11029</v>
          </cell>
        </row>
        <row r="784">
          <cell r="A784">
            <v>11030</v>
          </cell>
        </row>
        <row r="785">
          <cell r="A785">
            <v>11031</v>
          </cell>
        </row>
        <row r="786">
          <cell r="A786">
            <v>11032</v>
          </cell>
        </row>
        <row r="787">
          <cell r="A787">
            <v>11033</v>
          </cell>
        </row>
        <row r="788">
          <cell r="A788">
            <v>11034</v>
          </cell>
        </row>
        <row r="789">
          <cell r="A789">
            <v>11035</v>
          </cell>
        </row>
        <row r="790">
          <cell r="A790">
            <v>11036</v>
          </cell>
        </row>
        <row r="791">
          <cell r="A791">
            <v>11037</v>
          </cell>
        </row>
        <row r="792">
          <cell r="A792">
            <v>11038</v>
          </cell>
        </row>
        <row r="793">
          <cell r="A793">
            <v>11039</v>
          </cell>
        </row>
        <row r="794">
          <cell r="A794">
            <v>11040</v>
          </cell>
        </row>
        <row r="795">
          <cell r="A795">
            <v>11041</v>
          </cell>
        </row>
        <row r="796">
          <cell r="A796">
            <v>11042</v>
          </cell>
        </row>
        <row r="797">
          <cell r="A797">
            <v>11043</v>
          </cell>
        </row>
        <row r="798">
          <cell r="A798">
            <v>11044</v>
          </cell>
        </row>
        <row r="799">
          <cell r="A799">
            <v>11045</v>
          </cell>
        </row>
        <row r="800">
          <cell r="A800">
            <v>11046</v>
          </cell>
        </row>
        <row r="801">
          <cell r="A801">
            <v>11047</v>
          </cell>
        </row>
        <row r="802">
          <cell r="A802">
            <v>11048</v>
          </cell>
        </row>
        <row r="803">
          <cell r="A803">
            <v>11049</v>
          </cell>
        </row>
        <row r="804">
          <cell r="A804">
            <v>11050</v>
          </cell>
        </row>
        <row r="805">
          <cell r="A805">
            <v>11051</v>
          </cell>
        </row>
        <row r="806">
          <cell r="A806">
            <v>11052</v>
          </cell>
        </row>
        <row r="807">
          <cell r="A807">
            <v>11053</v>
          </cell>
        </row>
        <row r="808">
          <cell r="A808">
            <v>11054</v>
          </cell>
        </row>
        <row r="809">
          <cell r="A809">
            <v>11055</v>
          </cell>
        </row>
        <row r="810">
          <cell r="A810">
            <v>11056</v>
          </cell>
        </row>
        <row r="811">
          <cell r="A811">
            <v>11057</v>
          </cell>
        </row>
        <row r="812">
          <cell r="A812">
            <v>11058</v>
          </cell>
        </row>
        <row r="813">
          <cell r="A813">
            <v>11059</v>
          </cell>
        </row>
        <row r="814">
          <cell r="A814">
            <v>11060</v>
          </cell>
        </row>
        <row r="815">
          <cell r="A815">
            <v>11061</v>
          </cell>
        </row>
        <row r="816">
          <cell r="A816">
            <v>11062</v>
          </cell>
        </row>
        <row r="817">
          <cell r="A817">
            <v>11063</v>
          </cell>
        </row>
        <row r="818">
          <cell r="A818">
            <v>11064</v>
          </cell>
        </row>
        <row r="819">
          <cell r="A819">
            <v>11065</v>
          </cell>
        </row>
        <row r="820">
          <cell r="A820">
            <v>11066</v>
          </cell>
        </row>
        <row r="821">
          <cell r="A821">
            <v>11067</v>
          </cell>
        </row>
        <row r="822">
          <cell r="A822">
            <v>11068</v>
          </cell>
        </row>
        <row r="823">
          <cell r="A823">
            <v>11069</v>
          </cell>
        </row>
        <row r="824">
          <cell r="A824">
            <v>11070</v>
          </cell>
        </row>
        <row r="825">
          <cell r="A825">
            <v>11071</v>
          </cell>
        </row>
        <row r="826">
          <cell r="A826">
            <v>11072</v>
          </cell>
        </row>
        <row r="827">
          <cell r="A827">
            <v>11073</v>
          </cell>
        </row>
        <row r="828">
          <cell r="A828">
            <v>11074</v>
          </cell>
        </row>
        <row r="829">
          <cell r="A829">
            <v>11075</v>
          </cell>
        </row>
        <row r="830">
          <cell r="A830">
            <v>11076</v>
          </cell>
        </row>
        <row r="831">
          <cell r="A831">
            <v>11077</v>
          </cell>
        </row>
      </sheetData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25601-10E5-4DF7-B4F3-069596C6E114}" name="SalesData" displayName="SalesData" ref="A1:V831" totalsRowShown="0" headerRowDxfId="10">
  <tableColumns count="22">
    <tableColumn id="1" xr3:uid="{F63D2D6D-0B16-476B-804C-20B2BEB149BA}" name="OrderID"/>
    <tableColumn id="2" xr3:uid="{24AA3F3F-A793-445F-8C91-F8114D69566E}" name="CustomerID" dataDxfId="9"/>
    <tableColumn id="3" xr3:uid="{C0C1CC40-9A9D-4991-9B92-D012A7FDC120}" name="EmployeeID" dataDxfId="2"/>
    <tableColumn id="4" xr3:uid="{E94B2DEC-187B-4A7E-B535-D9AF852CC02A}" name="OrderDate" dataDxfId="0"/>
    <tableColumn id="5" xr3:uid="{77F31CC6-D68A-47CB-82E9-138502B9565C}" name="Employee Name" dataDxfId="1">
      <calculatedColumnFormula>VLOOKUP(C2,[1]Employees!$A$1:$E$10,4,FALSE)</calculatedColumnFormula>
    </tableColumn>
    <tableColumn id="6" xr3:uid="{43D90390-B5AE-49A2-9FD7-DD54E41769C0}" name="Sales">
      <calculatedColumnFormula>SUMIF([1]Order_Details!A2:A2156,'[1]Combined Sheet'!A2,[1]Order_Details!F2:F2156)</calculatedColumnFormula>
    </tableColumn>
    <tableColumn id="7" xr3:uid="{F463D93C-8E02-4814-89B8-A983B6D2AC62}" name="Freight">
      <calculatedColumnFormula>VLOOKUP(A2,[1]!OrdersTable[[OrderID]:[Freight]],8,FALSE)</calculatedColumnFormula>
    </tableColumn>
    <tableColumn id="8" xr3:uid="{06861147-104A-4138-80D9-97738F5B1A0F}" name="ShipVia">
      <calculatedColumnFormula>VLOOKUP('[1]Combined Sheet'!A2,[1]!OrdersTable[[OrderID]:[ShipVia]],7,0)</calculatedColumnFormula>
    </tableColumn>
    <tableColumn id="9" xr3:uid="{44E619FB-2272-4A27-9DBB-DE5813048749}" name="Shipper CompanyName">
      <calculatedColumnFormula>VLOOKUP(H2,[1]Shippers!$A$1:$C$5,2,0)</calculatedColumnFormula>
    </tableColumn>
    <tableColumn id="10" xr3:uid="{33EB58F9-0DA2-4FB3-91E6-4747EFFBC497}" name="Customer ComapanyName">
      <calculatedColumnFormula>VLOOKUP(B2,[1]Customers!$A$2:$K$92,2,FALSE)</calculatedColumnFormula>
    </tableColumn>
    <tableColumn id="11" xr3:uid="{16FF3EC8-949B-4A55-9061-3867ACFE08DE}" name="ProductID" dataDxfId="8">
      <calculatedColumnFormula>VLOOKUP(A2,[1]Order_Details!$A$5:$F$2160,2,0)</calculatedColumnFormula>
    </tableColumn>
    <tableColumn id="12" xr3:uid="{040A8B1D-9AA3-4759-A808-4B2578597A4B}" name="ProductName">
      <calculatedColumnFormula>VLOOKUP(K2,Products,2,FALSE)</calculatedColumnFormula>
    </tableColumn>
    <tableColumn id="13" xr3:uid="{49478465-0C16-451D-AB70-1CE1B42F8943}" name="CategoryID" dataDxfId="7">
      <calculatedColumnFormula>VLOOKUP(K2,[1]Products!$A$2:$J$78,4,FALSE)</calculatedColumnFormula>
    </tableColumn>
    <tableColumn id="14" xr3:uid="{005945D8-5E3F-4135-B643-50D6C0D32D3F}" name="CategoryName">
      <calculatedColumnFormula>VLOOKUP(M2,[1]Categories!$A$2:$C$9,2,FALSE)</calculatedColumnFormula>
    </tableColumn>
    <tableColumn id="15" xr3:uid="{DBD9ADD5-8085-42ED-8ED5-4280A086BA8B}" name="TerritoryID">
      <calculatedColumnFormula>VLOOKUP(C2,[1]EmployeeTerritories!$A$2:$B$50,2,FALSE)</calculatedColumnFormula>
    </tableColumn>
    <tableColumn id="16" xr3:uid="{4C737A09-5923-4D31-A0E0-B743DD1773BD}" name="RegionID" dataDxfId="6">
      <calculatedColumnFormula>VLOOKUP(O2,[1]Territories!$A$2:$C$50,3,FALSE)</calculatedColumnFormula>
    </tableColumn>
    <tableColumn id="17" xr3:uid="{7A51933A-17D4-48B1-8C6B-5C344604AA04}" name="RegionDescription">
      <calculatedColumnFormula>VLOOKUP(P2,[1]Region!$A$2:$B$5,2,FALSE)</calculatedColumnFormula>
    </tableColumn>
    <tableColumn id="18" xr3:uid="{A67F4D94-C9EC-4B3F-9B04-8FFCC877C659}" name="SupplierID" dataDxfId="5">
      <calculatedColumnFormula>VLOOKUP(K2,[1]Products!$A$2:$J$78,3,FALSE)</calculatedColumnFormula>
    </tableColumn>
    <tableColumn id="19" xr3:uid="{355200C9-FB34-4681-B428-E763BD4ABCB5}" name="Supplier CompanyName">
      <calculatedColumnFormula>VLOOKUP(R2,[1]Suppliers!$A$2:$K$30,2,FALSE)</calculatedColumnFormula>
    </tableColumn>
    <tableColumn id="20" xr3:uid="{DAB12C04-C1A2-4D80-8385-76F569026CE9}" name="Quantity" dataDxfId="4">
      <calculatedColumnFormula>SUMIF([1]Order_Details!A2:A2156,'[1]Combined Sheet'!A2,[1]Order_Details!D2:D2156)</calculatedColumnFormula>
    </tableColumn>
    <tableColumn id="21" xr3:uid="{DDDE8D0E-CD90-4B7D-A985-2DB2FAC987EF}" name="UnitPrice">
      <calculatedColumnFormula>SUMIF([1]Order_Details!A2:A2156,'[1]Combined Sheet'!A2,[1]Order_Details!C2:C2156)</calculatedColumnFormula>
    </tableColumn>
    <tableColumn id="22" xr3:uid="{62C83762-C8A2-4F3F-9324-9E9B52851DA6}" name="Discount" dataDxfId="3">
      <calculatedColumnFormula>VLOOKUP(SalesData[[#This Row],[OrderID]],[1]Order_Details!A2:F2156,5,FALSE)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341-CFF3-4DF4-B67D-6422F10D7341}">
  <dimension ref="A1:V831"/>
  <sheetViews>
    <sheetView tabSelected="1" topLeftCell="AY1" zoomScale="34" workbookViewId="0">
      <selection activeCell="L84" sqref="L84"/>
    </sheetView>
  </sheetViews>
  <sheetFormatPr defaultRowHeight="14.4" x14ac:dyDescent="0.3"/>
  <cols>
    <col min="1" max="1" width="15.88671875" customWidth="1"/>
    <col min="2" max="2" width="13.88671875" customWidth="1"/>
    <col min="3" max="3" width="8.6640625" customWidth="1"/>
    <col min="4" max="4" width="19.21875" style="10" customWidth="1"/>
    <col min="5" max="5" width="14.33203125" customWidth="1"/>
    <col min="6" max="6" width="14.6640625" customWidth="1"/>
    <col min="7" max="7" width="14" customWidth="1"/>
    <col min="9" max="9" width="20.77734375" customWidth="1"/>
    <col min="10" max="10" width="23.109375" customWidth="1"/>
    <col min="11" max="11" width="17.33203125" customWidth="1"/>
    <col min="12" max="12" width="29.109375" customWidth="1"/>
    <col min="13" max="13" width="19.77734375" customWidth="1"/>
    <col min="14" max="14" width="18.5546875" customWidth="1"/>
    <col min="15" max="15" width="21.44140625" customWidth="1"/>
    <col min="16" max="16" width="13.5546875" customWidth="1"/>
    <col min="17" max="17" width="15.33203125" customWidth="1"/>
    <col min="18" max="18" width="15" customWidth="1"/>
    <col min="19" max="19" width="37.109375" customWidth="1"/>
    <col min="20" max="20" width="14.5546875" customWidth="1"/>
    <col min="21" max="21" width="14.6640625" customWidth="1"/>
    <col min="22" max="22" width="17.6640625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1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6" t="s">
        <v>14</v>
      </c>
      <c r="P1" s="2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5" t="s">
        <v>20</v>
      </c>
      <c r="V1" s="5" t="s">
        <v>21</v>
      </c>
    </row>
    <row r="2" spans="1:22" x14ac:dyDescent="0.3">
      <c r="A2" s="7">
        <v>10248</v>
      </c>
      <c r="B2" s="8" t="s">
        <v>22</v>
      </c>
      <c r="C2" s="8">
        <v>5</v>
      </c>
      <c r="D2" s="13">
        <v>35250</v>
      </c>
      <c r="E2" s="9" t="str">
        <f>VLOOKUP(C2,[1]Employees!$A$1:$E$10,4,FALSE)</f>
        <v>Buchanan Steven</v>
      </c>
      <c r="F2">
        <f>SUMIF([1]Order_Details!A2:A2156,'[1]Combined Sheet'!A2,[1]Order_Details!F2:F2156)</f>
        <v>440</v>
      </c>
      <c r="G2">
        <f>VLOOKUP(A2,[1]!OrdersTable[[OrderID]:[Freight]],8,FALSE)</f>
        <v>32.380000000000003</v>
      </c>
      <c r="H2">
        <f>VLOOKUP('[1]Combined Sheet'!A2,[1]!OrdersTable[[OrderID]:[ShipVia]],7,0)</f>
        <v>3</v>
      </c>
      <c r="I2" t="str">
        <f>VLOOKUP(H2,[1]Shippers!$A$1:$C$5,2,0)</f>
        <v>Federal Shipping</v>
      </c>
      <c r="J2" t="str">
        <f>VLOOKUP(B2,[1]Customers!$A$2:$K$92,2,FALSE)</f>
        <v>Vins et alcools Chevalier</v>
      </c>
      <c r="K2" s="10">
        <f>VLOOKUP(A2,[1]Order_Details!A1:F2156,2,0)</f>
        <v>11</v>
      </c>
      <c r="L2" t="str">
        <f t="shared" ref="L2:L65" si="0">VLOOKUP(K2,Products,2,FALSE)</f>
        <v>Queso Cabrales</v>
      </c>
      <c r="M2" s="10">
        <f>VLOOKUP(K2,[1]Products!$A$2:$J$78,4,FALSE)</f>
        <v>4</v>
      </c>
      <c r="N2" t="str">
        <f>VLOOKUP(M2,[1]Categories!$A$2:$C$9,2,FALSE)</f>
        <v>Dairy Products</v>
      </c>
      <c r="O2" t="str">
        <f>VLOOKUP(C2,[1]EmployeeTerritories!$A$2:$B$50,2,FALSE)</f>
        <v>02903</v>
      </c>
      <c r="P2" s="10">
        <f>VLOOKUP(O2,[1]Territories!$A$2:$C$50,3,FALSE)</f>
        <v>1</v>
      </c>
      <c r="Q2" t="str">
        <f>VLOOKUP(P2,[1]Region!$A$2:$B$5,2,FALSE)</f>
        <v>Eastern</v>
      </c>
      <c r="R2" s="10">
        <f>VLOOKUP(K2,[1]Products!$A$2:$J$78,3,FALSE)</f>
        <v>5</v>
      </c>
      <c r="S2" t="str">
        <f>VLOOKUP(R2,[1]Suppliers!$A$2:$K$30,2,FALSE)</f>
        <v>Cooperativa de Quesos 'Las Cabras'</v>
      </c>
      <c r="T2" s="11">
        <f>SUMIF([1]Order_Details!A2:A2156,'[1]Combined Sheet'!A2,[1]Order_Details!D2:D2156)</f>
        <v>27</v>
      </c>
      <c r="U2">
        <f>SUMIF([1]Order_Details!A2:A2156,'[1]Combined Sheet'!A2,[1]Order_Details!C2:C2156)</f>
        <v>58.599999999999994</v>
      </c>
      <c r="V2">
        <f>VLOOKUP(SalesData[[#This Row],[OrderID]],[1]Order_Details!A2:F2156,5,FALSE)</f>
        <v>0</v>
      </c>
    </row>
    <row r="3" spans="1:22" x14ac:dyDescent="0.3">
      <c r="A3" s="7">
        <v>10249</v>
      </c>
      <c r="B3" s="8" t="s">
        <v>23</v>
      </c>
      <c r="C3" s="8">
        <v>6</v>
      </c>
      <c r="D3" s="13">
        <v>35251</v>
      </c>
      <c r="E3" s="9" t="str">
        <f>VLOOKUP(C3,[1]Employees!$A$1:$E$10,4,FALSE)</f>
        <v>Suyama Michael</v>
      </c>
      <c r="F3">
        <f>SUMIF([1]Order_Details!A3:A2157,'[1]Combined Sheet'!A3,[1]Order_Details!F3:F2157)</f>
        <v>1863.4</v>
      </c>
      <c r="G3">
        <f>VLOOKUP(A3,[1]!OrdersTable[[OrderID]:[Freight]],8,FALSE)</f>
        <v>11.61</v>
      </c>
      <c r="H3">
        <f>VLOOKUP('[1]Combined Sheet'!A3,[1]!OrdersTable[[OrderID]:[ShipVia]],7,0)</f>
        <v>1</v>
      </c>
      <c r="I3" t="str">
        <f>VLOOKUP(H3,[1]Shippers!$A$1:$C$5,2,0)</f>
        <v>Speedy Express</v>
      </c>
      <c r="J3" t="str">
        <f>VLOOKUP(B3,[1]Customers!$A$2:$K$92,2,FALSE)</f>
        <v>Toms Spezialitäten</v>
      </c>
      <c r="K3" s="10">
        <f>VLOOKUP(A3,[1]Order_Details!A2:F2157,2,0)</f>
        <v>14</v>
      </c>
      <c r="L3" t="str">
        <f t="shared" si="0"/>
        <v>Tofu</v>
      </c>
      <c r="M3" s="10">
        <f>VLOOKUP(K3,[1]Products!$A$2:$J$78,4,FALSE)</f>
        <v>7</v>
      </c>
      <c r="N3" t="str">
        <f>VLOOKUP(M3,[1]Categories!$A$2:$C$9,2,FALSE)</f>
        <v>Produce</v>
      </c>
      <c r="O3" t="str">
        <f>VLOOKUP(C3,[1]EmployeeTerritories!$A$2:$B$50,2,FALSE)</f>
        <v>85014</v>
      </c>
      <c r="P3" s="10">
        <f>VLOOKUP(O3,[1]Territories!$A$2:$C$50,3,FALSE)</f>
        <v>2</v>
      </c>
      <c r="Q3" t="str">
        <f>VLOOKUP(P3,[1]Region!$A$2:$B$5,2,FALSE)</f>
        <v>Western</v>
      </c>
      <c r="R3" s="10">
        <f>VLOOKUP(K3,[1]Products!$A$2:$J$78,3,FALSE)</f>
        <v>6</v>
      </c>
      <c r="S3" t="str">
        <f>VLOOKUP(R3,[1]Suppliers!$A$2:$K$30,2,FALSE)</f>
        <v>Mayumi's</v>
      </c>
      <c r="T3" s="11">
        <f>SUMIF([1]Order_Details!A3:A2157,'[1]Combined Sheet'!A3,[1]Order_Details!D3:D2157)</f>
        <v>49</v>
      </c>
      <c r="U3">
        <f>SUMIF([1]Order_Details!A3:A2157,'[1]Combined Sheet'!A3,[1]Order_Details!C3:C2157)</f>
        <v>61</v>
      </c>
      <c r="V3">
        <f>VLOOKUP(SalesData[[#This Row],[OrderID]],[1]Order_Details!A3:F2157,5,FALSE)</f>
        <v>0</v>
      </c>
    </row>
    <row r="4" spans="1:22" x14ac:dyDescent="0.3">
      <c r="A4" s="7">
        <v>10250</v>
      </c>
      <c r="B4" s="8" t="s">
        <v>24</v>
      </c>
      <c r="C4" s="8">
        <v>4</v>
      </c>
      <c r="D4" s="13">
        <v>35254</v>
      </c>
      <c r="E4" s="9" t="str">
        <f>VLOOKUP(C4,[1]Employees!$A$1:$E$10,4,FALSE)</f>
        <v>Peacock Margaret</v>
      </c>
      <c r="F4">
        <f>SUMIF([1]Order_Details!A4:A2158,'[1]Combined Sheet'!A4,[1]Order_Details!F4:F2158)</f>
        <v>1812.6999999880791</v>
      </c>
      <c r="G4">
        <f>VLOOKUP(A4,[1]!OrdersTable[[OrderID]:[Freight]],8,FALSE)</f>
        <v>65.83</v>
      </c>
      <c r="H4">
        <f>VLOOKUP('[1]Combined Sheet'!A4,[1]!OrdersTable[[OrderID]:[ShipVia]],7,0)</f>
        <v>2</v>
      </c>
      <c r="I4" t="str">
        <f>VLOOKUP(H4,[1]Shippers!$A$1:$C$5,2,0)</f>
        <v>United Package</v>
      </c>
      <c r="J4" t="str">
        <f>VLOOKUP(B4,[1]Customers!$A$2:$K$92,2,FALSE)</f>
        <v>Hanari Carnes</v>
      </c>
      <c r="K4" s="10">
        <f>VLOOKUP(A4,[1]Order_Details!A3:F2158,2,0)</f>
        <v>41</v>
      </c>
      <c r="L4" t="str">
        <f t="shared" si="0"/>
        <v>Jack's New England Clam Chowder</v>
      </c>
      <c r="M4" s="10">
        <f>VLOOKUP(K4,[1]Products!$A$2:$J$78,4,FALSE)</f>
        <v>8</v>
      </c>
      <c r="N4" t="str">
        <f>VLOOKUP(M4,[1]Categories!$A$2:$C$9,2,FALSE)</f>
        <v>Seafood</v>
      </c>
      <c r="O4" t="str">
        <f>VLOOKUP(C4,[1]EmployeeTerritories!$A$2:$B$50,2,FALSE)</f>
        <v>20852</v>
      </c>
      <c r="P4" s="10">
        <f>VLOOKUP(O4,[1]Territories!$A$2:$C$50,3,FALSE)</f>
        <v>1</v>
      </c>
      <c r="Q4" t="str">
        <f>VLOOKUP(P4,[1]Region!$A$2:$B$5,2,FALSE)</f>
        <v>Eastern</v>
      </c>
      <c r="R4" s="10">
        <f>VLOOKUP(K4,[1]Products!$A$2:$J$78,3,FALSE)</f>
        <v>19</v>
      </c>
      <c r="S4" t="str">
        <f>VLOOKUP(R4,[1]Suppliers!$A$2:$K$30,2,FALSE)</f>
        <v>New England Seafood Cannery</v>
      </c>
      <c r="T4" s="11">
        <f>SUMIF([1]Order_Details!A4:A2158,'[1]Combined Sheet'!A4,[1]Order_Details!D4:D2158)</f>
        <v>60</v>
      </c>
      <c r="U4">
        <f>SUMIF([1]Order_Details!A4:A2158,'[1]Combined Sheet'!A4,[1]Order_Details!C4:C2158)</f>
        <v>66.900000000000006</v>
      </c>
      <c r="V4">
        <f>VLOOKUP(SalesData[[#This Row],[OrderID]],[1]Order_Details!A4:F2158,5,FALSE)</f>
        <v>0</v>
      </c>
    </row>
    <row r="5" spans="1:22" x14ac:dyDescent="0.3">
      <c r="A5" s="7">
        <v>10251</v>
      </c>
      <c r="B5" s="8" t="s">
        <v>25</v>
      </c>
      <c r="C5" s="8">
        <v>3</v>
      </c>
      <c r="D5" s="13">
        <v>35254</v>
      </c>
      <c r="E5" s="9" t="str">
        <f>VLOOKUP(C5,[1]Employees!$A$1:$E$10,4,FALSE)</f>
        <v>Leverling Janet</v>
      </c>
      <c r="F5">
        <f>SUMIF([1]Order_Details!A5:A2159,'[1]Combined Sheet'!A5,[1]Order_Details!F5:F2159)</f>
        <v>670.69999999850984</v>
      </c>
      <c r="G5">
        <f>VLOOKUP(A5,[1]!OrdersTable[[OrderID]:[Freight]],8,FALSE)</f>
        <v>41.34</v>
      </c>
      <c r="H5">
        <f>VLOOKUP('[1]Combined Sheet'!A5,[1]!OrdersTable[[OrderID]:[ShipVia]],7,0)</f>
        <v>1</v>
      </c>
      <c r="I5" t="str">
        <f>VLOOKUP(H5,[1]Shippers!$A$1:$C$5,2,0)</f>
        <v>Speedy Express</v>
      </c>
      <c r="J5" t="str">
        <f>VLOOKUP(B5,[1]Customers!$A$2:$K$92,2,FALSE)</f>
        <v>Victuailles en stock</v>
      </c>
      <c r="K5" s="10">
        <f>VLOOKUP(A5,[1]Order_Details!A4:F2159,2,0)</f>
        <v>22</v>
      </c>
      <c r="L5" t="str">
        <f t="shared" si="0"/>
        <v>Gustaf's Knäckebröd</v>
      </c>
      <c r="M5" s="10">
        <f>VLOOKUP(K5,[1]Products!$A$2:$J$78,4,FALSE)</f>
        <v>5</v>
      </c>
      <c r="N5" t="str">
        <f>VLOOKUP(M5,[1]Categories!$A$2:$C$9,2,FALSE)</f>
        <v>Grains/Cereals</v>
      </c>
      <c r="O5" t="str">
        <f>VLOOKUP(C5,[1]EmployeeTerritories!$A$2:$B$50,2,FALSE)</f>
        <v>30346</v>
      </c>
      <c r="P5" s="10">
        <f>VLOOKUP(O5,[1]Territories!$A$2:$C$50,3,FALSE)</f>
        <v>4</v>
      </c>
      <c r="Q5" t="str">
        <f>VLOOKUP(P5,[1]Region!$A$2:$B$5,2,FALSE)</f>
        <v>Southern</v>
      </c>
      <c r="R5" s="10">
        <f>VLOOKUP(K5,[1]Products!$A$2:$J$78,3,FALSE)</f>
        <v>9</v>
      </c>
      <c r="S5" t="str">
        <f>VLOOKUP(R5,[1]Suppliers!$A$2:$K$30,2,FALSE)</f>
        <v>PB Knäckebröd AB</v>
      </c>
      <c r="T5" s="11">
        <f>SUMIF([1]Order_Details!A5:A2159,'[1]Combined Sheet'!A5,[1]Order_Details!D5:D2159)</f>
        <v>41</v>
      </c>
      <c r="U5">
        <f>SUMIF([1]Order_Details!A5:A2159,'[1]Combined Sheet'!A5,[1]Order_Details!C5:C2159)</f>
        <v>49.2</v>
      </c>
      <c r="V5">
        <f>VLOOKUP(SalesData[[#This Row],[OrderID]],[1]Order_Details!A5:F2159,5,FALSE)</f>
        <v>5.000000074505806E-2</v>
      </c>
    </row>
    <row r="6" spans="1:22" x14ac:dyDescent="0.3">
      <c r="A6" s="7">
        <v>10255</v>
      </c>
      <c r="B6" s="8" t="s">
        <v>26</v>
      </c>
      <c r="C6" s="8">
        <v>9</v>
      </c>
      <c r="D6" s="13">
        <v>35258</v>
      </c>
      <c r="E6" s="9" t="str">
        <f>VLOOKUP(C6,[1]Employees!$A$1:$E$10,4,FALSE)</f>
        <v>Dodsworth Anne</v>
      </c>
      <c r="F6">
        <f>SUMIF([1]Order_Details!A9:A2163,'[1]Combined Sheet'!A9,[1]Order_Details!F9:F2163)</f>
        <v>479.4</v>
      </c>
      <c r="G6">
        <f>VLOOKUP(A6,[1]!OrdersTable[[OrderID]:[Freight]],8,FALSE)</f>
        <v>148.33000000000001</v>
      </c>
      <c r="H6">
        <f>VLOOKUP('[1]Combined Sheet'!A9,[1]!OrdersTable[[OrderID]:[ShipVia]],7,0)</f>
        <v>3</v>
      </c>
      <c r="I6" t="str">
        <f>VLOOKUP(H6,[1]Shippers!$A$1:$C$5,2,0)</f>
        <v>Federal Shipping</v>
      </c>
      <c r="J6" t="str">
        <f>VLOOKUP(B6,[1]Customers!$A$2:$K$92,2,FALSE)</f>
        <v>Richter Supermarkt</v>
      </c>
      <c r="K6" s="10">
        <f>VLOOKUP(A6,[1]Order_Details!$A$5:$F$2160,2,0)</f>
        <v>2</v>
      </c>
      <c r="L6" t="str">
        <f t="shared" si="0"/>
        <v>Chang</v>
      </c>
      <c r="M6" s="10">
        <f>VLOOKUP(K6,[1]Products!$A$2:$J$78,4,FALSE)</f>
        <v>1</v>
      </c>
      <c r="N6" t="str">
        <f>VLOOKUP(M6,[1]Categories!$A$2:$C$9,2,FALSE)</f>
        <v>Beverages</v>
      </c>
      <c r="O6" t="str">
        <f>VLOOKUP(C6,[1]EmployeeTerritories!$A$2:$B$50,2,FALSE)</f>
        <v>03049</v>
      </c>
      <c r="P6" s="10">
        <f>VLOOKUP(O6,[1]Territories!$A$2:$C$50,3,FALSE)</f>
        <v>3</v>
      </c>
      <c r="Q6" t="str">
        <f>VLOOKUP(P6,[1]Region!$A$2:$B$5,2,FALSE)</f>
        <v>Northern</v>
      </c>
      <c r="R6" s="10">
        <f>VLOOKUP(K6,[1]Products!$A$2:$J$78,3,FALSE)</f>
        <v>1</v>
      </c>
      <c r="S6" t="str">
        <f>VLOOKUP(R6,[1]Suppliers!$A$2:$K$30,2,FALSE)</f>
        <v>Exotic Liquids</v>
      </c>
      <c r="T6" s="11">
        <f>SUMIF([1]Order_Details!A9:A2163,'[1]Combined Sheet'!A9,[1]Order_Details!D9:D2163)</f>
        <v>39</v>
      </c>
      <c r="U6">
        <f>SUMIF([1]Order_Details!A9:A2163,'[1]Combined Sheet'!A9,[1]Order_Details!C9:C2163)</f>
        <v>34.6</v>
      </c>
      <c r="V6">
        <f>VLOOKUP(SalesData[[#This Row],[OrderID]],[1]Order_Details!A9:F2163,5,FALSE)</f>
        <v>0</v>
      </c>
    </row>
    <row r="7" spans="1:22" x14ac:dyDescent="0.3">
      <c r="A7" s="7">
        <v>10262</v>
      </c>
      <c r="B7" s="8" t="s">
        <v>27</v>
      </c>
      <c r="C7" s="8">
        <v>8</v>
      </c>
      <c r="D7" s="13">
        <v>35268</v>
      </c>
      <c r="E7" s="9" t="str">
        <f>VLOOKUP(C7,[1]Employees!$A$1:$E$10,4,FALSE)</f>
        <v>Callahan Laura</v>
      </c>
      <c r="F7">
        <f>SUMIF([1]Order_Details!A16:A2170,'[1]Combined Sheet'!A16,[1]Order_Details!F16:F2170)</f>
        <v>2464.0500000000002</v>
      </c>
      <c r="G7">
        <f>VLOOKUP(A7,[1]!OrdersTable[[OrderID]:[Freight]],8,FALSE)</f>
        <v>48.29</v>
      </c>
      <c r="H7">
        <f>VLOOKUP('[1]Combined Sheet'!A16,[1]!OrdersTable[[OrderID]:[ShipVia]],7,0)</f>
        <v>3</v>
      </c>
      <c r="I7" t="str">
        <f>VLOOKUP(H7,[1]Shippers!$A$1:$C$5,2,0)</f>
        <v>Federal Shipping</v>
      </c>
      <c r="J7" t="str">
        <f>VLOOKUP(B7,[1]Customers!$A$2:$K$92,2,FALSE)</f>
        <v>Rattlesnake Canyon Grocery</v>
      </c>
      <c r="K7" s="10">
        <f>VLOOKUP(A7,[1]Order_Details!$A$5:$F$2160,2,0)</f>
        <v>5</v>
      </c>
      <c r="L7" t="str">
        <f t="shared" si="0"/>
        <v>Chef Anton's Gumbo Mix</v>
      </c>
      <c r="M7" s="10">
        <f>VLOOKUP(K7,[1]Products!$A$2:$J$78,4,FALSE)</f>
        <v>2</v>
      </c>
      <c r="N7" t="str">
        <f>VLOOKUP(M7,[1]Categories!$A$2:$C$9,2,FALSE)</f>
        <v>Condiments</v>
      </c>
      <c r="O7" t="str">
        <f>VLOOKUP(C7,[1]EmployeeTerritories!$A$2:$B$50,2,FALSE)</f>
        <v>19428</v>
      </c>
      <c r="P7" s="10">
        <f>VLOOKUP(O7,[1]Territories!$A$2:$C$50,3,FALSE)</f>
        <v>3</v>
      </c>
      <c r="Q7" t="str">
        <f>VLOOKUP(P7,[1]Region!$A$2:$B$5,2,FALSE)</f>
        <v>Northern</v>
      </c>
      <c r="R7" s="10">
        <f>VLOOKUP(K7,[1]Products!$A$2:$J$78,3,FALSE)</f>
        <v>2</v>
      </c>
      <c r="S7" t="str">
        <f>VLOOKUP(R7,[1]Suppliers!$A$2:$K$30,2,FALSE)</f>
        <v>New Orleans Cajun Delights</v>
      </c>
      <c r="T7" s="11">
        <f>SUMIF([1]Order_Details!A16:A2170,'[1]Combined Sheet'!A16,[1]Order_Details!D16:D2170)</f>
        <v>184</v>
      </c>
      <c r="U7">
        <f>SUMIF([1]Order_Details!A16:A2170,'[1]Combined Sheet'!A16,[1]Order_Details!C16:C2170)</f>
        <v>46.2</v>
      </c>
      <c r="V7">
        <f>VLOOKUP(SalesData[[#This Row],[OrderID]],[1]Order_Details!A16:F2170,5,FALSE)</f>
        <v>0.20000000298023224</v>
      </c>
    </row>
    <row r="8" spans="1:22" x14ac:dyDescent="0.3">
      <c r="A8" s="7">
        <v>10265</v>
      </c>
      <c r="B8" s="8" t="s">
        <v>28</v>
      </c>
      <c r="C8" s="8">
        <v>2</v>
      </c>
      <c r="D8" s="13">
        <v>35271</v>
      </c>
      <c r="E8" s="9" t="str">
        <f>VLOOKUP(C8,[1]Employees!$A$1:$E$10,4,FALSE)</f>
        <v>Fuller Andrew</v>
      </c>
      <c r="F8">
        <f>SUMIF([1]Order_Details!A19:A2173,'[1]Combined Sheet'!A19,[1]Order_Details!F19:F2173)</f>
        <v>1101.2</v>
      </c>
      <c r="G8">
        <f>VLOOKUP(A8,[1]!OrdersTable[[OrderID]:[Freight]],8,FALSE)</f>
        <v>55.28</v>
      </c>
      <c r="H8">
        <f>VLOOKUP('[1]Combined Sheet'!A19,[1]!OrdersTable[[OrderID]:[ShipVia]],7,0)</f>
        <v>3</v>
      </c>
      <c r="I8" t="str">
        <f>VLOOKUP(H8,[1]Shippers!$A$1:$C$5,2,0)</f>
        <v>Federal Shipping</v>
      </c>
      <c r="J8" t="str">
        <f>VLOOKUP(B8,[1]Customers!$A$2:$K$92,2,FALSE)</f>
        <v>Blondesddsl père et fils</v>
      </c>
      <c r="K8" s="10">
        <f>VLOOKUP(A8,[1]Order_Details!$A$5:$F$2160,2,0)</f>
        <v>17</v>
      </c>
      <c r="L8" t="str">
        <f t="shared" si="0"/>
        <v>Alice Mutton</v>
      </c>
      <c r="M8" s="10">
        <f>VLOOKUP(K8,[1]Products!$A$2:$J$78,4,FALSE)</f>
        <v>6</v>
      </c>
      <c r="N8" t="str">
        <f>VLOOKUP(M8,[1]Categories!$A$2:$C$9,2,FALSE)</f>
        <v>Meat/Poultry</v>
      </c>
      <c r="O8" t="str">
        <f>VLOOKUP(C8,[1]EmployeeTerritories!$A$2:$B$50,2,FALSE)</f>
        <v>01581</v>
      </c>
      <c r="P8" s="10">
        <f>VLOOKUP(O8,[1]Territories!$A$2:$C$50,3,FALSE)</f>
        <v>1</v>
      </c>
      <c r="Q8" t="str">
        <f>VLOOKUP(P8,[1]Region!$A$2:$B$5,2,FALSE)</f>
        <v>Eastern</v>
      </c>
      <c r="R8" s="10">
        <f>VLOOKUP(K8,[1]Products!$A$2:$J$78,3,FALSE)</f>
        <v>7</v>
      </c>
      <c r="S8" t="str">
        <f>VLOOKUP(R8,[1]Suppliers!$A$2:$K$30,2,FALSE)</f>
        <v>Pavlova, Ltd.</v>
      </c>
      <c r="T8" s="11">
        <f>SUMIF([1]Order_Details!A19:A2173,'[1]Combined Sheet'!A19,[1]Order_Details!D19:D2173)</f>
        <v>14</v>
      </c>
      <c r="U8">
        <f>SUMIF([1]Order_Details!A19:A2173,'[1]Combined Sheet'!A19,[1]Order_Details!C19:C2173)</f>
        <v>126.8</v>
      </c>
      <c r="V8">
        <f>VLOOKUP(SalesData[[#This Row],[OrderID]],[1]Order_Details!A19:F2173,5,FALSE)</f>
        <v>0</v>
      </c>
    </row>
    <row r="9" spans="1:22" x14ac:dyDescent="0.3">
      <c r="A9" s="7">
        <v>10289</v>
      </c>
      <c r="B9" s="8" t="s">
        <v>29</v>
      </c>
      <c r="C9" s="8">
        <v>7</v>
      </c>
      <c r="D9" s="13">
        <v>35303</v>
      </c>
      <c r="E9" s="9" t="str">
        <f>VLOOKUP(C9,[1]Employees!$A$1:$E$10,4,FALSE)</f>
        <v>King Robert</v>
      </c>
      <c r="F9">
        <f>SUMIF([1]Order_Details!A43:A2197,'[1]Combined Sheet'!A43,[1]Order_Details!F43:F2197)</f>
        <v>516.79999999999995</v>
      </c>
      <c r="G9">
        <f>VLOOKUP(A9,[1]!OrdersTable[[OrderID]:[Freight]],8,FALSE)</f>
        <v>22.77</v>
      </c>
      <c r="H9">
        <f>VLOOKUP('[1]Combined Sheet'!A43,[1]!OrdersTable[[OrderID]:[ShipVia]],7,0)</f>
        <v>2</v>
      </c>
      <c r="I9" t="str">
        <f>VLOOKUP(H9,[1]Shippers!$A$1:$C$5,2,0)</f>
        <v>United Package</v>
      </c>
      <c r="J9" t="str">
        <f>VLOOKUP(B9,[1]Customers!$A$2:$K$92,2,FALSE)</f>
        <v>B's Beverages</v>
      </c>
      <c r="K9" s="10">
        <f>VLOOKUP(A9,[1]Order_Details!$A$5:$F$2160,2,0)</f>
        <v>3</v>
      </c>
      <c r="L9" t="str">
        <f t="shared" si="0"/>
        <v>Aniseed Syrup</v>
      </c>
      <c r="M9" s="10">
        <f>VLOOKUP(K9,[1]Products!$A$2:$J$78,4,FALSE)</f>
        <v>2</v>
      </c>
      <c r="N9" t="str">
        <f>VLOOKUP(M9,[1]Categories!$A$2:$C$9,2,FALSE)</f>
        <v>Condiments</v>
      </c>
      <c r="O9" t="str">
        <f>VLOOKUP(C9,[1]EmployeeTerritories!$A$2:$B$50,2,FALSE)</f>
        <v>60179</v>
      </c>
      <c r="P9" s="10">
        <f>VLOOKUP(O9,[1]Territories!$A$2:$C$50,3,FALSE)</f>
        <v>2</v>
      </c>
      <c r="Q9" t="str">
        <f>VLOOKUP(P9,[1]Region!$A$2:$B$5,2,FALSE)</f>
        <v>Western</v>
      </c>
      <c r="R9" s="10">
        <f>VLOOKUP(K9,[1]Products!$A$2:$J$78,3,FALSE)</f>
        <v>1</v>
      </c>
      <c r="S9" t="str">
        <f>VLOOKUP(R9,[1]Suppliers!$A$2:$K$30,2,FALSE)</f>
        <v>Exotic Liquids</v>
      </c>
      <c r="T9" s="11">
        <f>SUMIF([1]Order_Details!A43:A2197,'[1]Combined Sheet'!A43,[1]Order_Details!D43:D2197)</f>
        <v>44</v>
      </c>
      <c r="U9">
        <f>SUMIF([1]Order_Details!A43:A2197,'[1]Combined Sheet'!A43,[1]Order_Details!C43:C2197)</f>
        <v>23.2</v>
      </c>
      <c r="V9">
        <f>VLOOKUP(SalesData[[#This Row],[OrderID]],[1]Order_Details!A43:F2197,5,FALSE)</f>
        <v>0</v>
      </c>
    </row>
    <row r="10" spans="1:22" x14ac:dyDescent="0.3">
      <c r="A10" s="7">
        <v>10252</v>
      </c>
      <c r="B10" s="8" t="s">
        <v>30</v>
      </c>
      <c r="C10" s="8">
        <v>4</v>
      </c>
      <c r="D10" s="13">
        <v>35255</v>
      </c>
      <c r="E10" s="9" t="str">
        <f>VLOOKUP(C10,[1]Employees!$A$1:$E$10,4,FALSE)</f>
        <v>Peacock Margaret</v>
      </c>
      <c r="F10">
        <f>SUMIF([1]Order_Details!A6:A2160,'[1]Combined Sheet'!A6,[1]Order_Details!F6:F2160)</f>
        <v>2490.5</v>
      </c>
      <c r="G10">
        <f>VLOOKUP(A10,[1]!OrdersTable[[OrderID]:[Freight]],8,FALSE)</f>
        <v>51.3</v>
      </c>
      <c r="H10">
        <f>VLOOKUP('[1]Combined Sheet'!A6,[1]!OrdersTable[[OrderID]:[ShipVia]],7,0)</f>
        <v>3</v>
      </c>
      <c r="I10" t="str">
        <f>VLOOKUP(H10,[1]Shippers!$A$1:$C$5,2,0)</f>
        <v>Federal Shipping</v>
      </c>
      <c r="J10" t="str">
        <f>VLOOKUP(B10,[1]Customers!$A$2:$K$92,2,FALSE)</f>
        <v>Suprêmes délices</v>
      </c>
      <c r="K10" s="10">
        <f>VLOOKUP(A10,[1]Order_Details!$A$5:$F$2160,2,0)</f>
        <v>20</v>
      </c>
      <c r="L10" t="str">
        <f t="shared" si="0"/>
        <v>Sir Rodney's Marmalade</v>
      </c>
      <c r="M10" s="10">
        <f>VLOOKUP(K10,[1]Products!$A$2:$J$78,4,FALSE)</f>
        <v>3</v>
      </c>
      <c r="N10" t="str">
        <f>VLOOKUP(M10,[1]Categories!$A$2:$C$9,2,FALSE)</f>
        <v>Confections</v>
      </c>
      <c r="O10" t="str">
        <f>VLOOKUP(C10,[1]EmployeeTerritories!$A$2:$B$50,2,FALSE)</f>
        <v>20852</v>
      </c>
      <c r="P10" s="10">
        <f>VLOOKUP(O10,[1]Territories!$A$2:$C$50,3,FALSE)</f>
        <v>1</v>
      </c>
      <c r="Q10" t="str">
        <f>VLOOKUP(P10,[1]Region!$A$2:$B$5,2,FALSE)</f>
        <v>Eastern</v>
      </c>
      <c r="R10" s="10">
        <f>VLOOKUP(K10,[1]Products!$A$2:$J$78,3,FALSE)</f>
        <v>8</v>
      </c>
      <c r="S10" t="str">
        <f>VLOOKUP(R10,[1]Suppliers!$A$2:$K$30,2,FALSE)</f>
        <v>Specialty Biscuits, Ltd.</v>
      </c>
      <c r="T10" s="11">
        <f>SUMIF([1]Order_Details!A6:A2160,'[1]Combined Sheet'!A6,[1]Order_Details!D6:D2160)</f>
        <v>110</v>
      </c>
      <c r="U10">
        <f>SUMIF([1]Order_Details!A6:A2160,'[1]Combined Sheet'!A6,[1]Order_Details!C6:C2160)</f>
        <v>88.3</v>
      </c>
      <c r="V10">
        <f>VLOOKUP(SalesData[[#This Row],[OrderID]],[1]Order_Details!A6:F2160,5,FALSE)</f>
        <v>5.000000074505806E-2</v>
      </c>
    </row>
    <row r="11" spans="1:22" x14ac:dyDescent="0.3">
      <c r="A11" s="7">
        <v>10253</v>
      </c>
      <c r="B11" s="8" t="s">
        <v>24</v>
      </c>
      <c r="C11" s="8">
        <v>3</v>
      </c>
      <c r="D11" s="13">
        <v>35256</v>
      </c>
      <c r="E11" s="9" t="str">
        <f>VLOOKUP(C11,[1]Employees!$A$1:$E$10,4,FALSE)</f>
        <v>Leverling Janet</v>
      </c>
      <c r="F11">
        <f>SUMIF([1]Order_Details!A7:A2161,'[1]Combined Sheet'!A7,[1]Order_Details!F7:F2161)</f>
        <v>624.59999999701972</v>
      </c>
      <c r="G11">
        <f>VLOOKUP(A11,[1]!OrdersTable[[OrderID]:[Freight]],8,FALSE)</f>
        <v>58.17</v>
      </c>
      <c r="H11">
        <f>VLOOKUP('[1]Combined Sheet'!A7,[1]!OrdersTable[[OrderID]:[ShipVia]],7,0)</f>
        <v>3</v>
      </c>
      <c r="I11" t="str">
        <f>VLOOKUP(H11,[1]Shippers!$A$1:$C$5,2,0)</f>
        <v>Federal Shipping</v>
      </c>
      <c r="J11" t="str">
        <f>VLOOKUP(B11,[1]Customers!$A$2:$K$92,2,FALSE)</f>
        <v>Hanari Carnes</v>
      </c>
      <c r="K11" s="10">
        <f>VLOOKUP(A11,[1]Order_Details!$A$5:$F$2160,2,0)</f>
        <v>31</v>
      </c>
      <c r="L11" t="str">
        <f t="shared" si="0"/>
        <v>Gorgonzola Telino</v>
      </c>
      <c r="M11" s="10">
        <f>VLOOKUP(K11,[1]Products!$A$2:$J$78,4,FALSE)</f>
        <v>4</v>
      </c>
      <c r="N11" t="str">
        <f>VLOOKUP(M11,[1]Categories!$A$2:$C$9,2,FALSE)</f>
        <v>Dairy Products</v>
      </c>
      <c r="O11" t="str">
        <f>VLOOKUP(C11,[1]EmployeeTerritories!$A$2:$B$50,2,FALSE)</f>
        <v>30346</v>
      </c>
      <c r="P11" s="10">
        <f>VLOOKUP(O11,[1]Territories!$A$2:$C$50,3,FALSE)</f>
        <v>4</v>
      </c>
      <c r="Q11" t="str">
        <f>VLOOKUP(P11,[1]Region!$A$2:$B$5,2,FALSE)</f>
        <v>Southern</v>
      </c>
      <c r="R11" s="10">
        <f>VLOOKUP(K11,[1]Products!$A$2:$J$78,3,FALSE)</f>
        <v>14</v>
      </c>
      <c r="S11" t="str">
        <f>VLOOKUP(R11,[1]Suppliers!$A$2:$K$30,2,FALSE)</f>
        <v>Formaggi Fortini s.r.l.</v>
      </c>
      <c r="T11" s="11">
        <f>SUMIF([1]Order_Details!A7:A2161,'[1]Combined Sheet'!A7,[1]Order_Details!D7:D2161)</f>
        <v>29</v>
      </c>
      <c r="U11">
        <f>SUMIF([1]Order_Details!A7:A2161,'[1]Combined Sheet'!A7,[1]Order_Details!C7:C2161)</f>
        <v>71.400000000000006</v>
      </c>
      <c r="V11">
        <f>VLOOKUP(SalesData[[#This Row],[OrderID]],[1]Order_Details!A7:F2161,5,FALSE)</f>
        <v>0</v>
      </c>
    </row>
    <row r="12" spans="1:22" x14ac:dyDescent="0.3">
      <c r="A12" s="7">
        <v>10254</v>
      </c>
      <c r="B12" s="8" t="s">
        <v>31</v>
      </c>
      <c r="C12" s="8">
        <v>5</v>
      </c>
      <c r="D12" s="13">
        <v>35257</v>
      </c>
      <c r="E12" s="9" t="str">
        <f>VLOOKUP(C12,[1]Employees!$A$1:$E$10,4,FALSE)</f>
        <v>Buchanan Steven</v>
      </c>
      <c r="F12">
        <f>SUMIF([1]Order_Details!A8:A2162,'[1]Combined Sheet'!A8,[1]Order_Details!F8:F2162)</f>
        <v>1176</v>
      </c>
      <c r="G12">
        <f>VLOOKUP(A12,[1]!OrdersTable[[OrderID]:[Freight]],8,FALSE)</f>
        <v>22.98</v>
      </c>
      <c r="H12">
        <f>VLOOKUP('[1]Combined Sheet'!A8,[1]!OrdersTable[[OrderID]:[ShipVia]],7,0)</f>
        <v>1</v>
      </c>
      <c r="I12" t="str">
        <f>VLOOKUP(H12,[1]Shippers!$A$1:$C$5,2,0)</f>
        <v>Speedy Express</v>
      </c>
      <c r="J12" t="str">
        <f>VLOOKUP(B12,[1]Customers!$A$2:$K$92,2,FALSE)</f>
        <v>Chop-suey Chinese</v>
      </c>
      <c r="K12" s="10">
        <f>VLOOKUP(A12,[1]Order_Details!$A$5:$F$2160,2,0)</f>
        <v>24</v>
      </c>
      <c r="L12" t="str">
        <f t="shared" si="0"/>
        <v>Guaraná Fantástica</v>
      </c>
      <c r="M12" s="10">
        <f>VLOOKUP(K12,[1]Products!$A$2:$J$78,4,FALSE)</f>
        <v>1</v>
      </c>
      <c r="N12" t="str">
        <f>VLOOKUP(M12,[1]Categories!$A$2:$C$9,2,FALSE)</f>
        <v>Beverages</v>
      </c>
      <c r="O12" t="str">
        <f>VLOOKUP(C12,[1]EmployeeTerritories!$A$2:$B$50,2,FALSE)</f>
        <v>02903</v>
      </c>
      <c r="P12" s="10">
        <f>VLOOKUP(O12,[1]Territories!$A$2:$C$50,3,FALSE)</f>
        <v>1</v>
      </c>
      <c r="Q12" t="str">
        <f>VLOOKUP(P12,[1]Region!$A$2:$B$5,2,FALSE)</f>
        <v>Eastern</v>
      </c>
      <c r="R12" s="10">
        <f>VLOOKUP(K12,[1]Products!$A$2:$J$78,3,FALSE)</f>
        <v>10</v>
      </c>
      <c r="S12" t="str">
        <f>VLOOKUP(R12,[1]Suppliers!$A$2:$K$30,2,FALSE)</f>
        <v>Refrescos Americanas LTDA</v>
      </c>
      <c r="T12" s="11">
        <f>SUMIF([1]Order_Details!A8:A2162,'[1]Combined Sheet'!A8,[1]Order_Details!D8:D2162)</f>
        <v>50</v>
      </c>
      <c r="U12">
        <f>SUMIF([1]Order_Details!A8:A2162,'[1]Combined Sheet'!A8,[1]Order_Details!C8:C2162)</f>
        <v>43.2</v>
      </c>
      <c r="V12">
        <f>VLOOKUP(SalesData[[#This Row],[OrderID]],[1]Order_Details!A8:F2162,5,FALSE)</f>
        <v>0.15000000596046448</v>
      </c>
    </row>
    <row r="13" spans="1:22" x14ac:dyDescent="0.3">
      <c r="A13" s="7">
        <v>10256</v>
      </c>
      <c r="B13" s="8" t="s">
        <v>32</v>
      </c>
      <c r="C13" s="8">
        <v>3</v>
      </c>
      <c r="D13" s="13">
        <v>35261</v>
      </c>
      <c r="E13" s="9" t="str">
        <f>VLOOKUP(C13,[1]Employees!$A$1:$E$10,4,FALSE)</f>
        <v>Leverling Janet</v>
      </c>
      <c r="F13">
        <f>SUMIF([1]Order_Details!A10:A2164,'[1]Combined Sheet'!A10,[1]Order_Details!F10:F2164)</f>
        <v>3729.8999999985099</v>
      </c>
      <c r="G13">
        <f>VLOOKUP(A13,[1]!OrdersTable[[OrderID]:[Freight]],8,FALSE)</f>
        <v>13.97</v>
      </c>
      <c r="H13">
        <f>VLOOKUP('[1]Combined Sheet'!A10,[1]!OrdersTable[[OrderID]:[ShipVia]],7,0)</f>
        <v>2</v>
      </c>
      <c r="I13" t="str">
        <f>VLOOKUP(H13,[1]Shippers!$A$1:$C$5,2,0)</f>
        <v>United Package</v>
      </c>
      <c r="J13" t="str">
        <f>VLOOKUP(B13,[1]Customers!$A$2:$K$92,2,FALSE)</f>
        <v>Wellington Importadora</v>
      </c>
      <c r="K13" s="10">
        <f>VLOOKUP(A13,[1]Order_Details!$A$5:$F$2160,2,0)</f>
        <v>53</v>
      </c>
      <c r="L13" t="str">
        <f t="shared" si="0"/>
        <v>Perth Pasties</v>
      </c>
      <c r="M13" s="10">
        <f>VLOOKUP(K13,[1]Products!$A$2:$J$78,4,FALSE)</f>
        <v>6</v>
      </c>
      <c r="N13" t="str">
        <f>VLOOKUP(M13,[1]Categories!$A$2:$C$9,2,FALSE)</f>
        <v>Meat/Poultry</v>
      </c>
      <c r="O13" t="str">
        <f>VLOOKUP(C13,[1]EmployeeTerritories!$A$2:$B$50,2,FALSE)</f>
        <v>30346</v>
      </c>
      <c r="P13" s="10">
        <f>VLOOKUP(O13,[1]Territories!$A$2:$C$50,3,FALSE)</f>
        <v>4</v>
      </c>
      <c r="Q13" t="str">
        <f>VLOOKUP(P13,[1]Region!$A$2:$B$5,2,FALSE)</f>
        <v>Southern</v>
      </c>
      <c r="R13" s="10">
        <f>VLOOKUP(K13,[1]Products!$A$2:$J$78,3,FALSE)</f>
        <v>24</v>
      </c>
      <c r="S13" t="str">
        <f>VLOOKUP(R13,[1]Suppliers!$A$2:$K$30,2,FALSE)</f>
        <v>G'day, Mate</v>
      </c>
      <c r="T13" s="11">
        <f>SUMIF([1]Order_Details!A10:A2164,'[1]Combined Sheet'!A10,[1]Order_Details!D10:D2164)</f>
        <v>105</v>
      </c>
      <c r="U13">
        <f>SUMIF([1]Order_Details!A10:A2164,'[1]Combined Sheet'!A10,[1]Order_Details!C10:C2164)</f>
        <v>94</v>
      </c>
      <c r="V13">
        <f>VLOOKUP(SalesData[[#This Row],[OrderID]],[1]Order_Details!A10:F2164,5,FALSE)</f>
        <v>0</v>
      </c>
    </row>
    <row r="14" spans="1:22" x14ac:dyDescent="0.3">
      <c r="A14" s="7">
        <v>10257</v>
      </c>
      <c r="B14" s="8" t="s">
        <v>33</v>
      </c>
      <c r="C14" s="8">
        <v>4</v>
      </c>
      <c r="D14" s="13">
        <v>35262</v>
      </c>
      <c r="E14" s="9" t="str">
        <f>VLOOKUP(C14,[1]Employees!$A$1:$E$10,4,FALSE)</f>
        <v>Peacock Margaret</v>
      </c>
      <c r="F14">
        <f>SUMIF([1]Order_Details!A11:A2165,'[1]Combined Sheet'!A11,[1]Order_Details!F11:F2165)</f>
        <v>1444.8000000000002</v>
      </c>
      <c r="G14">
        <f>VLOOKUP(A14,[1]!OrdersTable[[OrderID]:[Freight]],8,FALSE)</f>
        <v>81.91</v>
      </c>
      <c r="H14">
        <f>VLOOKUP('[1]Combined Sheet'!A11,[1]!OrdersTable[[OrderID]:[ShipVia]],7,0)</f>
        <v>2</v>
      </c>
      <c r="I14" t="str">
        <f>VLOOKUP(H14,[1]Shippers!$A$1:$C$5,2,0)</f>
        <v>United Package</v>
      </c>
      <c r="J14" t="str">
        <f>VLOOKUP(B14,[1]Customers!$A$2:$K$92,2,FALSE)</f>
        <v>HILARION-Abastos</v>
      </c>
      <c r="K14" s="10">
        <f>VLOOKUP(A14,[1]Order_Details!$A$5:$F$2160,2,0)</f>
        <v>27</v>
      </c>
      <c r="L14" t="str">
        <f t="shared" si="0"/>
        <v>Schoggi Schokolade</v>
      </c>
      <c r="M14" s="10">
        <f>VLOOKUP(K14,[1]Products!$A$2:$J$78,4,FALSE)</f>
        <v>3</v>
      </c>
      <c r="N14" t="str">
        <f>VLOOKUP(M14,[1]Categories!$A$2:$C$9,2,FALSE)</f>
        <v>Confections</v>
      </c>
      <c r="O14" t="str">
        <f>VLOOKUP(C14,[1]EmployeeTerritories!$A$2:$B$50,2,FALSE)</f>
        <v>20852</v>
      </c>
      <c r="P14" s="10">
        <f>VLOOKUP(O14,[1]Territories!$A$2:$C$50,3,FALSE)</f>
        <v>1</v>
      </c>
      <c r="Q14" t="str">
        <f>VLOOKUP(P14,[1]Region!$A$2:$B$5,2,FALSE)</f>
        <v>Eastern</v>
      </c>
      <c r="R14" s="10">
        <f>VLOOKUP(K14,[1]Products!$A$2:$J$78,3,FALSE)</f>
        <v>11</v>
      </c>
      <c r="S14" t="str">
        <f>VLOOKUP(R14,[1]Suppliers!$A$2:$K$30,2,FALSE)</f>
        <v>Heli Süßwaren GmbH &amp; Co. KG</v>
      </c>
      <c r="T14" s="11">
        <f>SUMIF([1]Order_Details!A11:A2165,'[1]Combined Sheet'!A11,[1]Order_Details!D11:D2165)</f>
        <v>102</v>
      </c>
      <c r="U14">
        <f>SUMIF([1]Order_Details!A11:A2165,'[1]Combined Sheet'!A11,[1]Order_Details!C11:C2165)</f>
        <v>40.4</v>
      </c>
      <c r="V14">
        <f>VLOOKUP(SalesData[[#This Row],[OrderID]],[1]Order_Details!A11:F2165,5,FALSE)</f>
        <v>0</v>
      </c>
    </row>
    <row r="15" spans="1:22" x14ac:dyDescent="0.3">
      <c r="A15" s="7">
        <v>10259</v>
      </c>
      <c r="B15" s="8" t="s">
        <v>34</v>
      </c>
      <c r="C15" s="8">
        <v>4</v>
      </c>
      <c r="D15" s="13">
        <v>35264</v>
      </c>
      <c r="E15" s="9" t="str">
        <f>VLOOKUP(C15,[1]Employees!$A$1:$E$10,4,FALSE)</f>
        <v>Peacock Margaret</v>
      </c>
      <c r="F15">
        <f>SUMIF([1]Order_Details!A13:A2167,'[1]Combined Sheet'!A13,[1]Order_Details!F13:F2167)</f>
        <v>517.79999999999995</v>
      </c>
      <c r="G15">
        <f>VLOOKUP(A15,[1]!OrdersTable[[OrderID]:[Freight]],8,FALSE)</f>
        <v>3.25</v>
      </c>
      <c r="H15">
        <f>VLOOKUP('[1]Combined Sheet'!A13,[1]!OrdersTable[[OrderID]:[ShipVia]],7,0)</f>
        <v>2</v>
      </c>
      <c r="I15" t="str">
        <f>VLOOKUP(H15,[1]Shippers!$A$1:$C$5,2,0)</f>
        <v>United Package</v>
      </c>
      <c r="J15" t="str">
        <f>VLOOKUP(B15,[1]Customers!$A$2:$K$92,2,FALSE)</f>
        <v>Centro comercial Moctezuma</v>
      </c>
      <c r="K15" s="10">
        <f>VLOOKUP(A15,[1]Order_Details!$A$5:$F$2160,2,0)</f>
        <v>21</v>
      </c>
      <c r="L15" t="str">
        <f t="shared" si="0"/>
        <v>Sir Rodney's Scones</v>
      </c>
      <c r="M15" s="10">
        <f>VLOOKUP(K15,[1]Products!$A$2:$J$78,4,FALSE)</f>
        <v>3</v>
      </c>
      <c r="N15" t="str">
        <f>VLOOKUP(M15,[1]Categories!$A$2:$C$9,2,FALSE)</f>
        <v>Confections</v>
      </c>
      <c r="O15" t="str">
        <f>VLOOKUP(C15,[1]EmployeeTerritories!$A$2:$B$50,2,FALSE)</f>
        <v>20852</v>
      </c>
      <c r="P15" s="10">
        <f>VLOOKUP(O15,[1]Territories!$A$2:$C$50,3,FALSE)</f>
        <v>1</v>
      </c>
      <c r="Q15" t="str">
        <f>VLOOKUP(P15,[1]Region!$A$2:$B$5,2,FALSE)</f>
        <v>Eastern</v>
      </c>
      <c r="R15" s="10">
        <f>VLOOKUP(K15,[1]Products!$A$2:$J$78,3,FALSE)</f>
        <v>8</v>
      </c>
      <c r="S15" t="str">
        <f>VLOOKUP(R15,[1]Suppliers!$A$2:$K$30,2,FALSE)</f>
        <v>Specialty Biscuits, Ltd.</v>
      </c>
      <c r="T15" s="11">
        <f>SUMIF([1]Order_Details!A13:A2167,'[1]Combined Sheet'!A13,[1]Order_Details!D13:D2167)</f>
        <v>27</v>
      </c>
      <c r="U15">
        <f>SUMIF([1]Order_Details!A13:A2167,'[1]Combined Sheet'!A13,[1]Order_Details!C13:C2167)</f>
        <v>36.6</v>
      </c>
      <c r="V15">
        <f>VLOOKUP(SalesData[[#This Row],[OrderID]],[1]Order_Details!A13:F2167,5,FALSE)</f>
        <v>0</v>
      </c>
    </row>
    <row r="16" spans="1:22" x14ac:dyDescent="0.3">
      <c r="A16" s="7">
        <v>10263</v>
      </c>
      <c r="B16" s="8" t="s">
        <v>35</v>
      </c>
      <c r="C16" s="8">
        <v>9</v>
      </c>
      <c r="D16" s="13">
        <v>35269</v>
      </c>
      <c r="E16" s="9" t="str">
        <f>VLOOKUP(C16,[1]Employees!$A$1:$E$10,4,FALSE)</f>
        <v>Dodsworth Anne</v>
      </c>
      <c r="F16">
        <f>SUMIF([1]Order_Details!A17:A2171,'[1]Combined Sheet'!A17,[1]Order_Details!F17:F2171)</f>
        <v>364.7499999992549</v>
      </c>
      <c r="G16">
        <f>VLOOKUP(A16,[1]!OrdersTable[[OrderID]:[Freight]],8,FALSE)</f>
        <v>146.06</v>
      </c>
      <c r="H16">
        <f>VLOOKUP('[1]Combined Sheet'!A17,[1]!OrdersTable[[OrderID]:[ShipVia]],7,0)</f>
        <v>3</v>
      </c>
      <c r="I16" t="str">
        <f>VLOOKUP(H16,[1]Shippers!$A$1:$C$5,2,0)</f>
        <v>Federal Shipping</v>
      </c>
      <c r="J16" t="str">
        <f>VLOOKUP(B16,[1]Customers!$A$2:$K$92,2,FALSE)</f>
        <v>Ernst Handel</v>
      </c>
      <c r="K16" s="10">
        <f>VLOOKUP(A16,[1]Order_Details!$A$5:$F$2160,2,0)</f>
        <v>16</v>
      </c>
      <c r="L16" t="str">
        <f t="shared" si="0"/>
        <v>Pavlova</v>
      </c>
      <c r="M16" s="10">
        <f>VLOOKUP(K16,[1]Products!$A$2:$J$78,4,FALSE)</f>
        <v>3</v>
      </c>
      <c r="N16" t="str">
        <f>VLOOKUP(M16,[1]Categories!$A$2:$C$9,2,FALSE)</f>
        <v>Confections</v>
      </c>
      <c r="O16" t="str">
        <f>VLOOKUP(C16,[1]EmployeeTerritories!$A$2:$B$50,2,FALSE)</f>
        <v>03049</v>
      </c>
      <c r="P16" s="10">
        <f>VLOOKUP(O16,[1]Territories!$A$2:$C$50,3,FALSE)</f>
        <v>3</v>
      </c>
      <c r="Q16" t="str">
        <f>VLOOKUP(P16,[1]Region!$A$2:$B$5,2,FALSE)</f>
        <v>Northern</v>
      </c>
      <c r="R16" s="10">
        <f>VLOOKUP(K16,[1]Products!$A$2:$J$78,3,FALSE)</f>
        <v>7</v>
      </c>
      <c r="S16" t="str">
        <f>VLOOKUP(R16,[1]Suppliers!$A$2:$K$30,2,FALSE)</f>
        <v>Pavlova, Ltd.</v>
      </c>
      <c r="T16" s="11">
        <f>SUMIF([1]Order_Details!A17:A2171,'[1]Combined Sheet'!A17,[1]Order_Details!D17:D2171)</f>
        <v>12</v>
      </c>
      <c r="U16">
        <f>SUMIF([1]Order_Details!A17:A2171,'[1]Combined Sheet'!A17,[1]Order_Details!C17:C2171)</f>
        <v>30.4</v>
      </c>
      <c r="V16">
        <f>VLOOKUP(SalesData[[#This Row],[OrderID]],[1]Order_Details!A17:F2171,5,FALSE)</f>
        <v>0.25</v>
      </c>
    </row>
    <row r="17" spans="1:22" x14ac:dyDescent="0.3">
      <c r="A17" s="7">
        <v>10266</v>
      </c>
      <c r="B17" s="8" t="s">
        <v>36</v>
      </c>
      <c r="C17" s="8">
        <v>3</v>
      </c>
      <c r="D17" s="13">
        <v>35272</v>
      </c>
      <c r="E17" s="9" t="str">
        <f>VLOOKUP(C17,[1]Employees!$A$1:$E$10,4,FALSE)</f>
        <v>Leverling Janet</v>
      </c>
      <c r="F17">
        <f>SUMIF([1]Order_Details!A20:A2174,'[1]Combined Sheet'!A20,[1]Order_Details!F20:F2174)</f>
        <v>675.89999999850988</v>
      </c>
      <c r="G17">
        <f>VLOOKUP(A17,[1]!OrdersTable[[OrderID]:[Freight]],8,FALSE)</f>
        <v>25.73</v>
      </c>
      <c r="H17">
        <f>VLOOKUP('[1]Combined Sheet'!A20,[1]!OrdersTable[[OrderID]:[ShipVia]],7,0)</f>
        <v>1</v>
      </c>
      <c r="I17" t="str">
        <f>VLOOKUP(H17,[1]Shippers!$A$1:$C$5,2,0)</f>
        <v>Speedy Express</v>
      </c>
      <c r="J17" t="str">
        <f>VLOOKUP(B17,[1]Customers!$A$2:$K$92,2,FALSE)</f>
        <v>Wartian Herkku</v>
      </c>
      <c r="K17" s="10">
        <f>VLOOKUP(A17,[1]Order_Details!$A$5:$F$2160,2,0)</f>
        <v>12</v>
      </c>
      <c r="L17" t="str">
        <f t="shared" si="0"/>
        <v>Queso Manchego La Pastora</v>
      </c>
      <c r="M17" s="10">
        <f>VLOOKUP(K17,[1]Products!$A$2:$J$78,4,FALSE)</f>
        <v>4</v>
      </c>
      <c r="N17" t="str">
        <f>VLOOKUP(M17,[1]Categories!$A$2:$C$9,2,FALSE)</f>
        <v>Dairy Products</v>
      </c>
      <c r="O17" t="str">
        <f>VLOOKUP(C17,[1]EmployeeTerritories!$A$2:$B$50,2,FALSE)</f>
        <v>30346</v>
      </c>
      <c r="P17" s="10">
        <f>VLOOKUP(O17,[1]Territories!$A$2:$C$50,3,FALSE)</f>
        <v>4</v>
      </c>
      <c r="Q17" t="str">
        <f>VLOOKUP(P17,[1]Region!$A$2:$B$5,2,FALSE)</f>
        <v>Southern</v>
      </c>
      <c r="R17" s="10">
        <f>VLOOKUP(K17,[1]Products!$A$2:$J$78,3,FALSE)</f>
        <v>5</v>
      </c>
      <c r="S17" t="str">
        <f>VLOOKUP(R17,[1]Suppliers!$A$2:$K$30,2,FALSE)</f>
        <v>Cooperativa de Quesos 'Las Cabras'</v>
      </c>
      <c r="T17" s="11">
        <f>SUMIF([1]Order_Details!A20:A2174,'[1]Combined Sheet'!A20,[1]Order_Details!D20:D2174)</f>
        <v>80</v>
      </c>
      <c r="U17">
        <f>SUMIF([1]Order_Details!A20:A2174,'[1]Combined Sheet'!A20,[1]Order_Details!C20:C2174)</f>
        <v>29.8</v>
      </c>
      <c r="V17">
        <f>VLOOKUP(SalesData[[#This Row],[OrderID]],[1]Order_Details!A20:F2174,5,FALSE)</f>
        <v>5.000000074505806E-2</v>
      </c>
    </row>
    <row r="18" spans="1:22" x14ac:dyDescent="0.3">
      <c r="A18" s="7">
        <v>10267</v>
      </c>
      <c r="B18" s="8" t="s">
        <v>37</v>
      </c>
      <c r="C18" s="8">
        <v>4</v>
      </c>
      <c r="D18" s="13">
        <v>35275</v>
      </c>
      <c r="E18" s="9" t="str">
        <f>VLOOKUP(C18,[1]Employees!$A$1:$E$10,4,FALSE)</f>
        <v>Peacock Margaret</v>
      </c>
      <c r="F18">
        <f>SUMIF([1]Order_Details!A21:A2175,'[1]Combined Sheet'!A21,[1]Order_Details!F21:F2175)</f>
        <v>1376</v>
      </c>
      <c r="G18">
        <f>VLOOKUP(A18,[1]!OrdersTable[[OrderID]:[Freight]],8,FALSE)</f>
        <v>208.58</v>
      </c>
      <c r="H18">
        <f>VLOOKUP('[1]Combined Sheet'!A21,[1]!OrdersTable[[OrderID]:[ShipVia]],7,0)</f>
        <v>1</v>
      </c>
      <c r="I18" t="str">
        <f>VLOOKUP(H18,[1]Shippers!$A$1:$C$5,2,0)</f>
        <v>Speedy Express</v>
      </c>
      <c r="J18" t="str">
        <f>VLOOKUP(B18,[1]Customers!$A$2:$K$92,2,FALSE)</f>
        <v>Frankenversand</v>
      </c>
      <c r="K18" s="10">
        <f>VLOOKUP(A18,[1]Order_Details!$A$5:$F$2160,2,0)</f>
        <v>40</v>
      </c>
      <c r="L18" t="str">
        <f t="shared" si="0"/>
        <v>Boston Crab Meat</v>
      </c>
      <c r="M18" s="10">
        <f>VLOOKUP(K18,[1]Products!$A$2:$J$78,4,FALSE)</f>
        <v>8</v>
      </c>
      <c r="N18" t="str">
        <f>VLOOKUP(M18,[1]Categories!$A$2:$C$9,2,FALSE)</f>
        <v>Seafood</v>
      </c>
      <c r="O18" t="str">
        <f>VLOOKUP(C18,[1]EmployeeTerritories!$A$2:$B$50,2,FALSE)</f>
        <v>20852</v>
      </c>
      <c r="P18" s="10">
        <f>VLOOKUP(O18,[1]Territories!$A$2:$C$50,3,FALSE)</f>
        <v>1</v>
      </c>
      <c r="Q18" t="str">
        <f>VLOOKUP(P18,[1]Region!$A$2:$B$5,2,FALSE)</f>
        <v>Eastern</v>
      </c>
      <c r="R18" s="10">
        <f>VLOOKUP(K18,[1]Products!$A$2:$J$78,3,FALSE)</f>
        <v>19</v>
      </c>
      <c r="S18" t="str">
        <f>VLOOKUP(R18,[1]Suppliers!$A$2:$K$30,2,FALSE)</f>
        <v>New England Seafood Cannery</v>
      </c>
      <c r="T18" s="11">
        <f>SUMIF([1]Order_Details!A21:A2175,'[1]Combined Sheet'!A21,[1]Order_Details!D21:D2175)</f>
        <v>55</v>
      </c>
      <c r="U18">
        <f>SUMIF([1]Order_Details!A21:A2175,'[1]Combined Sheet'!A21,[1]Order_Details!C21:C2175)</f>
        <v>52</v>
      </c>
      <c r="V18">
        <f>VLOOKUP(SalesData[[#This Row],[OrderID]],[1]Order_Details!A21:F2175,5,FALSE)</f>
        <v>0</v>
      </c>
    </row>
    <row r="19" spans="1:22" x14ac:dyDescent="0.3">
      <c r="A19" s="7">
        <v>10268</v>
      </c>
      <c r="B19" s="8" t="s">
        <v>38</v>
      </c>
      <c r="C19" s="8">
        <v>8</v>
      </c>
      <c r="D19" s="13">
        <v>35276</v>
      </c>
      <c r="E19" s="9" t="str">
        <f>VLOOKUP(C19,[1]Employees!$A$1:$E$10,4,FALSE)</f>
        <v>Callahan Laura</v>
      </c>
      <c r="F19">
        <f>SUMIF([1]Order_Details!A22:A2176,'[1]Combined Sheet'!A22,[1]Order_Details!F22:F2176)</f>
        <v>2142.1999999970199</v>
      </c>
      <c r="G19">
        <f>VLOOKUP(A19,[1]!OrdersTable[[OrderID]:[Freight]],8,FALSE)</f>
        <v>66.290000000000006</v>
      </c>
      <c r="H19">
        <f>VLOOKUP('[1]Combined Sheet'!A22,[1]!OrdersTable[[OrderID]:[ShipVia]],7,0)</f>
        <v>3</v>
      </c>
      <c r="I19" t="str">
        <f>VLOOKUP(H19,[1]Shippers!$A$1:$C$5,2,0)</f>
        <v>Federal Shipping</v>
      </c>
      <c r="J19" t="str">
        <f>VLOOKUP(B19,[1]Customers!$A$2:$K$92,2,FALSE)</f>
        <v>GROSELLA-Restaurante</v>
      </c>
      <c r="K19" s="10">
        <f>VLOOKUP(A19,[1]Order_Details!$A$5:$F$2160,2,0)</f>
        <v>29</v>
      </c>
      <c r="L19" t="str">
        <f t="shared" si="0"/>
        <v>Thüringer Rostbratwurst</v>
      </c>
      <c r="M19" s="10">
        <f>VLOOKUP(K19,[1]Products!$A$2:$J$78,4,FALSE)</f>
        <v>6</v>
      </c>
      <c r="N19" t="str">
        <f>VLOOKUP(M19,[1]Categories!$A$2:$C$9,2,FALSE)</f>
        <v>Meat/Poultry</v>
      </c>
      <c r="O19" t="str">
        <f>VLOOKUP(C19,[1]EmployeeTerritories!$A$2:$B$50,2,FALSE)</f>
        <v>19428</v>
      </c>
      <c r="P19" s="10">
        <f>VLOOKUP(O19,[1]Territories!$A$2:$C$50,3,FALSE)</f>
        <v>3</v>
      </c>
      <c r="Q19" t="str">
        <f>VLOOKUP(P19,[1]Region!$A$2:$B$5,2,FALSE)</f>
        <v>Northern</v>
      </c>
      <c r="R19" s="10">
        <f>VLOOKUP(K19,[1]Products!$A$2:$J$78,3,FALSE)</f>
        <v>12</v>
      </c>
      <c r="S19" t="str">
        <f>VLOOKUP(R19,[1]Suppliers!$A$2:$K$30,2,FALSE)</f>
        <v>Plutzer Lebensmittelgroßmärkte AG</v>
      </c>
      <c r="T19" s="11">
        <f>SUMIF([1]Order_Details!A22:A2176,'[1]Combined Sheet'!A22,[1]Order_Details!D22:D2176)</f>
        <v>152</v>
      </c>
      <c r="U19">
        <f>SUMIF([1]Order_Details!A22:A2176,'[1]Combined Sheet'!A22,[1]Order_Details!C22:C2176)</f>
        <v>65.900000000000006</v>
      </c>
      <c r="V19">
        <f>VLOOKUP(SalesData[[#This Row],[OrderID]],[1]Order_Details!A22:F2176,5,FALSE)</f>
        <v>0</v>
      </c>
    </row>
    <row r="20" spans="1:22" x14ac:dyDescent="0.3">
      <c r="A20" s="7">
        <v>10269</v>
      </c>
      <c r="B20" s="8" t="s">
        <v>39</v>
      </c>
      <c r="C20" s="8">
        <v>5</v>
      </c>
      <c r="D20" s="13">
        <v>35277</v>
      </c>
      <c r="E20" s="9" t="str">
        <f>VLOOKUP(C20,[1]Employees!$A$1:$E$10,4,FALSE)</f>
        <v>Buchanan Steven</v>
      </c>
      <c r="F20">
        <f>SUMIF([1]Order_Details!A23:A2177,'[1]Combined Sheet'!A23,[1]Order_Details!F23:F2177)</f>
        <v>538.6</v>
      </c>
      <c r="G20">
        <f>VLOOKUP(A20,[1]!OrdersTable[[OrderID]:[Freight]],8,FALSE)</f>
        <v>4.5599999999999996</v>
      </c>
      <c r="H20">
        <f>VLOOKUP('[1]Combined Sheet'!A23,[1]!OrdersTable[[OrderID]:[ShipVia]],7,0)</f>
        <v>1</v>
      </c>
      <c r="I20" t="str">
        <f>VLOOKUP(H20,[1]Shippers!$A$1:$C$5,2,0)</f>
        <v>Speedy Express</v>
      </c>
      <c r="J20" t="str">
        <f>VLOOKUP(B20,[1]Customers!$A$2:$K$92,2,FALSE)</f>
        <v>White Clover Markets</v>
      </c>
      <c r="K20" s="10">
        <f>VLOOKUP(A20,[1]Order_Details!$A$5:$F$2160,2,0)</f>
        <v>33</v>
      </c>
      <c r="L20" t="str">
        <f t="shared" si="0"/>
        <v>Geitost</v>
      </c>
      <c r="M20" s="10">
        <f>VLOOKUP(K20,[1]Products!$A$2:$J$78,4,FALSE)</f>
        <v>4</v>
      </c>
      <c r="N20" t="str">
        <f>VLOOKUP(M20,[1]Categories!$A$2:$C$9,2,FALSE)</f>
        <v>Dairy Products</v>
      </c>
      <c r="O20" t="str">
        <f>VLOOKUP(C20,[1]EmployeeTerritories!$A$2:$B$50,2,FALSE)</f>
        <v>02903</v>
      </c>
      <c r="P20" s="10">
        <f>VLOOKUP(O20,[1]Territories!$A$2:$C$50,3,FALSE)</f>
        <v>1</v>
      </c>
      <c r="Q20" t="str">
        <f>VLOOKUP(P20,[1]Region!$A$2:$B$5,2,FALSE)</f>
        <v>Eastern</v>
      </c>
      <c r="R20" s="10">
        <f>VLOOKUP(K20,[1]Products!$A$2:$J$78,3,FALSE)</f>
        <v>15</v>
      </c>
      <c r="S20" t="str">
        <f>VLOOKUP(R20,[1]Suppliers!$A$2:$K$30,2,FALSE)</f>
        <v>Norske Meierier</v>
      </c>
      <c r="T20" s="11">
        <f>SUMIF([1]Order_Details!A23:A2177,'[1]Combined Sheet'!A23,[1]Order_Details!D23:D2177)</f>
        <v>27</v>
      </c>
      <c r="U20">
        <f>SUMIF([1]Order_Details!A23:A2177,'[1]Combined Sheet'!A23,[1]Order_Details!C23:C2177)</f>
        <v>45</v>
      </c>
      <c r="V20">
        <f>VLOOKUP(SalesData[[#This Row],[OrderID]],[1]Order_Details!A23:F2177,5,FALSE)</f>
        <v>5.000000074505806E-2</v>
      </c>
    </row>
    <row r="21" spans="1:22" x14ac:dyDescent="0.3">
      <c r="A21" s="7">
        <v>10270</v>
      </c>
      <c r="B21" s="8" t="s">
        <v>36</v>
      </c>
      <c r="C21" s="8">
        <v>1</v>
      </c>
      <c r="D21" s="13">
        <v>35278</v>
      </c>
      <c r="E21" s="9" t="str">
        <f>VLOOKUP(C21,[1]Employees!$A$1:$E$10,4,FALSE)</f>
        <v>Davolio Nancy</v>
      </c>
      <c r="F21">
        <f>SUMIF([1]Order_Details!A24:A2178,'[1]Combined Sheet'!A24,[1]Order_Details!F24:F2178)</f>
        <v>1200.8</v>
      </c>
      <c r="G21">
        <f>VLOOKUP(A21,[1]!OrdersTable[[OrderID]:[Freight]],8,FALSE)</f>
        <v>136.54</v>
      </c>
      <c r="H21">
        <f>VLOOKUP('[1]Combined Sheet'!A24,[1]!OrdersTable[[OrderID]:[ShipVia]],7,0)</f>
        <v>3</v>
      </c>
      <c r="I21" t="str">
        <f>VLOOKUP(H21,[1]Shippers!$A$1:$C$5,2,0)</f>
        <v>Federal Shipping</v>
      </c>
      <c r="J21" t="str">
        <f>VLOOKUP(B21,[1]Customers!$A$2:$K$92,2,FALSE)</f>
        <v>Wartian Herkku</v>
      </c>
      <c r="K21" s="10">
        <f>VLOOKUP(A21,[1]Order_Details!$A$5:$F$2160,2,0)</f>
        <v>36</v>
      </c>
      <c r="L21" t="str">
        <f t="shared" si="0"/>
        <v>Inlagd Sill</v>
      </c>
      <c r="M21" s="10">
        <f>VLOOKUP(K21,[1]Products!$A$2:$J$78,4,FALSE)</f>
        <v>8</v>
      </c>
      <c r="N21" t="str">
        <f>VLOOKUP(M21,[1]Categories!$A$2:$C$9,2,FALSE)</f>
        <v>Seafood</v>
      </c>
      <c r="O21" t="str">
        <f>VLOOKUP(C21,[1]EmployeeTerritories!$A$2:$B$50,2,FALSE)</f>
        <v>06897</v>
      </c>
      <c r="P21" s="10">
        <f>VLOOKUP(O21,[1]Territories!$A$2:$C$50,3,FALSE)</f>
        <v>1</v>
      </c>
      <c r="Q21" t="str">
        <f>VLOOKUP(P21,[1]Region!$A$2:$B$5,2,FALSE)</f>
        <v>Eastern</v>
      </c>
      <c r="R21" s="10">
        <f>VLOOKUP(K21,[1]Products!$A$2:$J$78,3,FALSE)</f>
        <v>17</v>
      </c>
      <c r="S21" t="str">
        <f>VLOOKUP(R21,[1]Suppliers!$A$2:$K$30,2,FALSE)</f>
        <v>Svensk Sjöföda AB</v>
      </c>
      <c r="T21" s="11">
        <f>SUMIF([1]Order_Details!A24:A2178,'[1]Combined Sheet'!A24,[1]Order_Details!D24:D2178)</f>
        <v>32</v>
      </c>
      <c r="U21">
        <f>SUMIF([1]Order_Details!A24:A2178,'[1]Combined Sheet'!A24,[1]Order_Details!C24:C2178)</f>
        <v>75.8</v>
      </c>
      <c r="V21">
        <f>VLOOKUP(SalesData[[#This Row],[OrderID]],[1]Order_Details!A24:F2178,5,FALSE)</f>
        <v>0</v>
      </c>
    </row>
    <row r="22" spans="1:22" x14ac:dyDescent="0.3">
      <c r="A22" s="7">
        <v>10273</v>
      </c>
      <c r="B22" s="8" t="s">
        <v>40</v>
      </c>
      <c r="C22" s="8">
        <v>3</v>
      </c>
      <c r="D22" s="13">
        <v>35282</v>
      </c>
      <c r="E22" s="9" t="str">
        <f>VLOOKUP(C22,[1]Employees!$A$1:$E$10,4,FALSE)</f>
        <v>Leverling Janet</v>
      </c>
      <c r="F22">
        <f>SUMIF([1]Order_Details!A27:A2181,'[1]Combined Sheet'!A27,[1]Order_Details!F27:F2181)</f>
        <v>155.39999999999998</v>
      </c>
      <c r="G22">
        <f>VLOOKUP(A22,[1]!OrdersTable[[OrderID]:[Freight]],8,FALSE)</f>
        <v>76.069999999999993</v>
      </c>
      <c r="H22">
        <f>VLOOKUP('[1]Combined Sheet'!A27,[1]!OrdersTable[[OrderID]:[ShipVia]],7,0)</f>
        <v>1</v>
      </c>
      <c r="I22" t="str">
        <f>VLOOKUP(H22,[1]Shippers!$A$1:$C$5,2,0)</f>
        <v>Speedy Express</v>
      </c>
      <c r="J22" t="str">
        <f>VLOOKUP(B22,[1]Customers!$A$2:$K$92,2,FALSE)</f>
        <v>QUICK-Stop</v>
      </c>
      <c r="K22" s="10">
        <f>VLOOKUP(A22,[1]Order_Details!$A$5:$F$2160,2,0)</f>
        <v>10</v>
      </c>
      <c r="L22" t="str">
        <f t="shared" si="0"/>
        <v>Ikura</v>
      </c>
      <c r="M22" s="10">
        <f>VLOOKUP(K22,[1]Products!$A$2:$J$78,4,FALSE)</f>
        <v>8</v>
      </c>
      <c r="N22" t="str">
        <f>VLOOKUP(M22,[1]Categories!$A$2:$C$9,2,FALSE)</f>
        <v>Seafood</v>
      </c>
      <c r="O22" t="str">
        <f>VLOOKUP(C22,[1]EmployeeTerritories!$A$2:$B$50,2,FALSE)</f>
        <v>30346</v>
      </c>
      <c r="P22" s="10">
        <f>VLOOKUP(O22,[1]Territories!$A$2:$C$50,3,FALSE)</f>
        <v>4</v>
      </c>
      <c r="Q22" t="str">
        <f>VLOOKUP(P22,[1]Region!$A$2:$B$5,2,FALSE)</f>
        <v>Southern</v>
      </c>
      <c r="R22" s="10">
        <f>VLOOKUP(K22,[1]Products!$A$2:$J$78,3,FALSE)</f>
        <v>4</v>
      </c>
      <c r="S22" t="str">
        <f>VLOOKUP(R22,[1]Suppliers!$A$2:$K$30,2,FALSE)</f>
        <v>Tokyo Traders</v>
      </c>
      <c r="T22" s="11">
        <f>SUMIF([1]Order_Details!A27:A2181,'[1]Combined Sheet'!A27,[1]Order_Details!D27:D2181)</f>
        <v>8</v>
      </c>
      <c r="U22">
        <f>SUMIF([1]Order_Details!A27:A2181,'[1]Combined Sheet'!A27,[1]Order_Details!C27:C2181)</f>
        <v>36.299999999999997</v>
      </c>
      <c r="V22">
        <f>VLOOKUP(SalesData[[#This Row],[OrderID]],[1]Order_Details!A27:F2181,5,FALSE)</f>
        <v>5.000000074505806E-2</v>
      </c>
    </row>
    <row r="23" spans="1:22" x14ac:dyDescent="0.3">
      <c r="A23" s="7">
        <v>10274</v>
      </c>
      <c r="B23" s="8" t="s">
        <v>22</v>
      </c>
      <c r="C23" s="8">
        <v>6</v>
      </c>
      <c r="D23" s="13">
        <v>35283</v>
      </c>
      <c r="E23" s="9" t="str">
        <f>VLOOKUP(C23,[1]Employees!$A$1:$E$10,4,FALSE)</f>
        <v>Suyama Michael</v>
      </c>
      <c r="F23">
        <f>SUMIF([1]Order_Details!A28:A2182,'[1]Combined Sheet'!A28,[1]Order_Details!F28:F2182)</f>
        <v>1414.8000000000002</v>
      </c>
      <c r="G23">
        <f>VLOOKUP(A23,[1]!OrdersTable[[OrderID]:[Freight]],8,FALSE)</f>
        <v>6.01</v>
      </c>
      <c r="H23">
        <f>VLOOKUP('[1]Combined Sheet'!A28,[1]!OrdersTable[[OrderID]:[ShipVia]],7,0)</f>
        <v>3</v>
      </c>
      <c r="I23" t="str">
        <f>VLOOKUP(H23,[1]Shippers!$A$1:$C$5,2,0)</f>
        <v>Federal Shipping</v>
      </c>
      <c r="J23" t="str">
        <f>VLOOKUP(B23,[1]Customers!$A$2:$K$92,2,FALSE)</f>
        <v>Vins et alcools Chevalier</v>
      </c>
      <c r="K23" s="10">
        <f>VLOOKUP(A23,[1]Order_Details!$A$5:$F$2160,2,0)</f>
        <v>71</v>
      </c>
      <c r="L23" t="str">
        <f t="shared" si="0"/>
        <v>Flotemysost</v>
      </c>
      <c r="M23" s="10">
        <f>VLOOKUP(K23,[1]Products!$A$2:$J$78,4,FALSE)</f>
        <v>4</v>
      </c>
      <c r="N23" t="str">
        <f>VLOOKUP(M23,[1]Categories!$A$2:$C$9,2,FALSE)</f>
        <v>Dairy Products</v>
      </c>
      <c r="O23" t="str">
        <f>VLOOKUP(C23,[1]EmployeeTerritories!$A$2:$B$50,2,FALSE)</f>
        <v>85014</v>
      </c>
      <c r="P23" s="10">
        <f>VLOOKUP(O23,[1]Territories!$A$2:$C$50,3,FALSE)</f>
        <v>2</v>
      </c>
      <c r="Q23" t="str">
        <f>VLOOKUP(P23,[1]Region!$A$2:$B$5,2,FALSE)</f>
        <v>Western</v>
      </c>
      <c r="R23" s="10">
        <f>VLOOKUP(K23,[1]Products!$A$2:$J$78,3,FALSE)</f>
        <v>15</v>
      </c>
      <c r="S23" t="str">
        <f>VLOOKUP(R23,[1]Suppliers!$A$2:$K$30,2,FALSE)</f>
        <v>Norske Meierier</v>
      </c>
      <c r="T23" s="11">
        <f>SUMIF([1]Order_Details!A28:A2182,'[1]Combined Sheet'!A28,[1]Order_Details!D28:D2182)</f>
        <v>76</v>
      </c>
      <c r="U23">
        <f>SUMIF([1]Order_Details!A28:A2182,'[1]Combined Sheet'!A28,[1]Order_Details!C28:C2182)</f>
        <v>74.7</v>
      </c>
      <c r="V23">
        <f>VLOOKUP(SalesData[[#This Row],[OrderID]],[1]Order_Details!A28:F2182,5,FALSE)</f>
        <v>0</v>
      </c>
    </row>
    <row r="24" spans="1:22" x14ac:dyDescent="0.3">
      <c r="A24" s="7">
        <v>10277</v>
      </c>
      <c r="B24" s="8" t="s">
        <v>41</v>
      </c>
      <c r="C24" s="8">
        <v>2</v>
      </c>
      <c r="D24" s="13">
        <v>35286</v>
      </c>
      <c r="E24" s="9" t="str">
        <f>VLOOKUP(C24,[1]Employees!$A$1:$E$10,4,FALSE)</f>
        <v>Fuller Andrew</v>
      </c>
      <c r="F24">
        <f>SUMIF([1]Order_Details!A31:A2185,'[1]Combined Sheet'!A31,[1]Order_Details!F31:F2185)</f>
        <v>88.799999997019768</v>
      </c>
      <c r="G24">
        <f>VLOOKUP(A24,[1]!OrdersTable[[OrderID]:[Freight]],8,FALSE)</f>
        <v>125.77</v>
      </c>
      <c r="H24">
        <f>VLOOKUP('[1]Combined Sheet'!A31,[1]!OrdersTable[[OrderID]:[ShipVia]],7,0)</f>
        <v>1</v>
      </c>
      <c r="I24" t="str">
        <f>VLOOKUP(H24,[1]Shippers!$A$1:$C$5,2,0)</f>
        <v>Speedy Express</v>
      </c>
      <c r="J24" t="str">
        <f>VLOOKUP(B24,[1]Customers!$A$2:$K$92,2,FALSE)</f>
        <v>Morgenstern Gesundkost</v>
      </c>
      <c r="K24" s="10">
        <f>VLOOKUP(A24,[1]Order_Details!$A$5:$F$2160,2,0)</f>
        <v>28</v>
      </c>
      <c r="L24" t="str">
        <f t="shared" si="0"/>
        <v>Rössle Sauerkraut</v>
      </c>
      <c r="M24" s="10">
        <f>VLOOKUP(K24,[1]Products!$A$2:$J$78,4,FALSE)</f>
        <v>7</v>
      </c>
      <c r="N24" t="str">
        <f>VLOOKUP(M24,[1]Categories!$A$2:$C$9,2,FALSE)</f>
        <v>Produce</v>
      </c>
      <c r="O24" t="str">
        <f>VLOOKUP(C24,[1]EmployeeTerritories!$A$2:$B$50,2,FALSE)</f>
        <v>01581</v>
      </c>
      <c r="P24" s="10">
        <f>VLOOKUP(O24,[1]Territories!$A$2:$C$50,3,FALSE)</f>
        <v>1</v>
      </c>
      <c r="Q24" t="str">
        <f>VLOOKUP(P24,[1]Region!$A$2:$B$5,2,FALSE)</f>
        <v>Eastern</v>
      </c>
      <c r="R24" s="10">
        <f>VLOOKUP(K24,[1]Products!$A$2:$J$78,3,FALSE)</f>
        <v>12</v>
      </c>
      <c r="S24" t="str">
        <f>VLOOKUP(R24,[1]Suppliers!$A$2:$K$30,2,FALSE)</f>
        <v>Plutzer Lebensmittelgroßmärkte AG</v>
      </c>
      <c r="T24" s="11">
        <f>SUMIF([1]Order_Details!A31:A2185,'[1]Combined Sheet'!A31,[1]Order_Details!D31:D2185)</f>
        <v>13</v>
      </c>
      <c r="U24">
        <f>SUMIF([1]Order_Details!A31:A2185,'[1]Combined Sheet'!A31,[1]Order_Details!C31:C2185)</f>
        <v>15.9</v>
      </c>
      <c r="V24">
        <f>VLOOKUP(SalesData[[#This Row],[OrderID]],[1]Order_Details!A31:F2185,5,FALSE)</f>
        <v>0</v>
      </c>
    </row>
    <row r="25" spans="1:22" x14ac:dyDescent="0.3">
      <c r="A25" s="7">
        <v>10278</v>
      </c>
      <c r="B25" s="8" t="s">
        <v>42</v>
      </c>
      <c r="C25" s="8">
        <v>8</v>
      </c>
      <c r="D25" s="13">
        <v>35289</v>
      </c>
      <c r="E25" s="9" t="str">
        <f>VLOOKUP(C25,[1]Employees!$A$1:$E$10,4,FALSE)</f>
        <v>Callahan Laura</v>
      </c>
      <c r="F25">
        <f>SUMIF([1]Order_Details!A32:A2186,'[1]Combined Sheet'!A32,[1]Order_Details!F32:F2186)</f>
        <v>552.49999999552961</v>
      </c>
      <c r="G25">
        <f>VLOOKUP(A25,[1]!OrdersTable[[OrderID]:[Freight]],8,FALSE)</f>
        <v>92.69</v>
      </c>
      <c r="H25">
        <f>VLOOKUP('[1]Combined Sheet'!A32,[1]!OrdersTable[[OrderID]:[ShipVia]],7,0)</f>
        <v>2</v>
      </c>
      <c r="I25" t="str">
        <f>VLOOKUP(H25,[1]Shippers!$A$1:$C$5,2,0)</f>
        <v>United Package</v>
      </c>
      <c r="J25" t="str">
        <f>VLOOKUP(B25,[1]Customers!$A$2:$K$92,2,FALSE)</f>
        <v>Berglunds snabbköp</v>
      </c>
      <c r="K25" s="10">
        <f>VLOOKUP(A25,[1]Order_Details!$A$5:$F$2160,2,0)</f>
        <v>44</v>
      </c>
      <c r="L25" t="str">
        <f t="shared" si="0"/>
        <v>Gula Malacca</v>
      </c>
      <c r="M25" s="10">
        <f>VLOOKUP(K25,[1]Products!$A$2:$J$78,4,FALSE)</f>
        <v>2</v>
      </c>
      <c r="N25" t="str">
        <f>VLOOKUP(M25,[1]Categories!$A$2:$C$9,2,FALSE)</f>
        <v>Condiments</v>
      </c>
      <c r="O25" t="str">
        <f>VLOOKUP(C25,[1]EmployeeTerritories!$A$2:$B$50,2,FALSE)</f>
        <v>19428</v>
      </c>
      <c r="P25" s="10">
        <f>VLOOKUP(O25,[1]Territories!$A$2:$C$50,3,FALSE)</f>
        <v>3</v>
      </c>
      <c r="Q25" t="str">
        <f>VLOOKUP(P25,[1]Region!$A$2:$B$5,2,FALSE)</f>
        <v>Northern</v>
      </c>
      <c r="R25" s="10">
        <f>VLOOKUP(K25,[1]Products!$A$2:$J$78,3,FALSE)</f>
        <v>20</v>
      </c>
      <c r="S25" t="str">
        <f>VLOOKUP(R25,[1]Suppliers!$A$2:$K$30,2,FALSE)</f>
        <v>Leka Trading</v>
      </c>
      <c r="T25" s="11">
        <f>SUMIF([1]Order_Details!A32:A2186,'[1]Combined Sheet'!A32,[1]Order_Details!D32:D2186)</f>
        <v>46</v>
      </c>
      <c r="U25">
        <f>SUMIF([1]Order_Details!A32:A2186,'[1]Combined Sheet'!A32,[1]Order_Details!C32:C2186)</f>
        <v>62.7</v>
      </c>
      <c r="V25">
        <f>VLOOKUP(SalesData[[#This Row],[OrderID]],[1]Order_Details!A32:F2186,5,FALSE)</f>
        <v>0</v>
      </c>
    </row>
    <row r="26" spans="1:22" x14ac:dyDescent="0.3">
      <c r="A26" s="7">
        <v>10281</v>
      </c>
      <c r="B26" s="8" t="s">
        <v>43</v>
      </c>
      <c r="C26" s="8">
        <v>4</v>
      </c>
      <c r="D26" s="13">
        <v>35291</v>
      </c>
      <c r="E26" s="9" t="str">
        <f>VLOOKUP(C26,[1]Employees!$A$1:$E$10,4,FALSE)</f>
        <v>Peacock Margaret</v>
      </c>
      <c r="F26">
        <f>SUMIF([1]Order_Details!A35:A2189,'[1]Combined Sheet'!A35,[1]Order_Details!F35:F2189)</f>
        <v>1420</v>
      </c>
      <c r="G26">
        <f>VLOOKUP(A26,[1]!OrdersTable[[OrderID]:[Freight]],8,FALSE)</f>
        <v>2.94</v>
      </c>
      <c r="H26">
        <f>VLOOKUP('[1]Combined Sheet'!A35,[1]!OrdersTable[[OrderID]:[ShipVia]],7,0)</f>
        <v>2</v>
      </c>
      <c r="I26" t="str">
        <f>VLOOKUP(H26,[1]Shippers!$A$1:$C$5,2,0)</f>
        <v>United Package</v>
      </c>
      <c r="J26" t="str">
        <f>VLOOKUP(B26,[1]Customers!$A$2:$K$92,2,FALSE)</f>
        <v>Romero y tomillo</v>
      </c>
      <c r="K26" s="10">
        <f>VLOOKUP(A26,[1]Order_Details!$A$5:$F$2160,2,0)</f>
        <v>19</v>
      </c>
      <c r="L26" t="str">
        <f t="shared" si="0"/>
        <v>Teatime Chocolate Biscuits</v>
      </c>
      <c r="M26" s="10">
        <f>VLOOKUP(K26,[1]Products!$A$2:$J$78,4,FALSE)</f>
        <v>3</v>
      </c>
      <c r="N26" t="str">
        <f>VLOOKUP(M26,[1]Categories!$A$2:$C$9,2,FALSE)</f>
        <v>Confections</v>
      </c>
      <c r="O26" t="str">
        <f>VLOOKUP(C26,[1]EmployeeTerritories!$A$2:$B$50,2,FALSE)</f>
        <v>20852</v>
      </c>
      <c r="P26" s="10">
        <f>VLOOKUP(O26,[1]Territories!$A$2:$C$50,3,FALSE)</f>
        <v>1</v>
      </c>
      <c r="Q26" t="str">
        <f>VLOOKUP(P26,[1]Region!$A$2:$B$5,2,FALSE)</f>
        <v>Eastern</v>
      </c>
      <c r="R26" s="10">
        <f>VLOOKUP(K26,[1]Products!$A$2:$J$78,3,FALSE)</f>
        <v>8</v>
      </c>
      <c r="S26" t="str">
        <f>VLOOKUP(R26,[1]Suppliers!$A$2:$K$30,2,FALSE)</f>
        <v>Specialty Biscuits, Ltd.</v>
      </c>
      <c r="T26" s="11">
        <f>SUMIF([1]Order_Details!A35:A2189,'[1]Combined Sheet'!A35,[1]Order_Details!D35:D2189)</f>
        <v>80</v>
      </c>
      <c r="U26">
        <f>SUMIF([1]Order_Details!A35:A2189,'[1]Combined Sheet'!A35,[1]Order_Details!C35:C2189)</f>
        <v>42.2</v>
      </c>
      <c r="V26">
        <f>VLOOKUP(SalesData[[#This Row],[OrderID]],[1]Order_Details!A35:F2189,5,FALSE)</f>
        <v>0</v>
      </c>
    </row>
    <row r="27" spans="1:22" x14ac:dyDescent="0.3">
      <c r="A27" s="7">
        <v>10282</v>
      </c>
      <c r="B27" s="8" t="s">
        <v>43</v>
      </c>
      <c r="C27" s="8">
        <v>4</v>
      </c>
      <c r="D27" s="13">
        <v>35292</v>
      </c>
      <c r="E27" s="9" t="str">
        <f>VLOOKUP(C27,[1]Employees!$A$1:$E$10,4,FALSE)</f>
        <v>Peacock Margaret</v>
      </c>
      <c r="F27">
        <f>SUMIF([1]Order_Details!A36:A2190,'[1]Combined Sheet'!A36,[1]Order_Details!F36:F2190)</f>
        <v>608</v>
      </c>
      <c r="G27">
        <f>VLOOKUP(A27,[1]!OrdersTable[[OrderID]:[Freight]],8,FALSE)</f>
        <v>12.69</v>
      </c>
      <c r="H27">
        <f>VLOOKUP('[1]Combined Sheet'!A36,[1]!OrdersTable[[OrderID]:[ShipVia]],7,0)</f>
        <v>2</v>
      </c>
      <c r="I27" t="str">
        <f>VLOOKUP(H27,[1]Shippers!$A$1:$C$5,2,0)</f>
        <v>United Package</v>
      </c>
      <c r="J27" t="str">
        <f>VLOOKUP(B27,[1]Customers!$A$2:$K$92,2,FALSE)</f>
        <v>Romero y tomillo</v>
      </c>
      <c r="K27" s="10">
        <f>VLOOKUP(A27,[1]Order_Details!$A$5:$F$2160,2,0)</f>
        <v>30</v>
      </c>
      <c r="L27" t="str">
        <f t="shared" si="0"/>
        <v>Nord-Ost Matjeshering</v>
      </c>
      <c r="M27" s="10">
        <f>VLOOKUP(K27,[1]Products!$A$2:$J$78,4,FALSE)</f>
        <v>8</v>
      </c>
      <c r="N27" t="str">
        <f>VLOOKUP(M27,[1]Categories!$A$2:$C$9,2,FALSE)</f>
        <v>Seafood</v>
      </c>
      <c r="O27" t="str">
        <f>VLOOKUP(C27,[1]EmployeeTerritories!$A$2:$B$50,2,FALSE)</f>
        <v>20852</v>
      </c>
      <c r="P27" s="10">
        <f>VLOOKUP(O27,[1]Territories!$A$2:$C$50,3,FALSE)</f>
        <v>1</v>
      </c>
      <c r="Q27" t="str">
        <f>VLOOKUP(P27,[1]Region!$A$2:$B$5,2,FALSE)</f>
        <v>Eastern</v>
      </c>
      <c r="R27" s="10">
        <f>VLOOKUP(K27,[1]Products!$A$2:$J$78,3,FALSE)</f>
        <v>13</v>
      </c>
      <c r="S27" t="str">
        <f>VLOOKUP(R27,[1]Suppliers!$A$2:$K$30,2,FALSE)</f>
        <v>Nord-Ost-Fisch Handelsgesellschaft mbH</v>
      </c>
      <c r="T27" s="11">
        <f>SUMIF([1]Order_Details!A36:A2190,'[1]Combined Sheet'!A36,[1]Order_Details!D36:D2190)</f>
        <v>50</v>
      </c>
      <c r="U27">
        <f>SUMIF([1]Order_Details!A36:A2190,'[1]Combined Sheet'!A36,[1]Order_Details!C36:C2190)</f>
        <v>23.6</v>
      </c>
      <c r="V27">
        <f>VLOOKUP(SalesData[[#This Row],[OrderID]],[1]Order_Details!A36:F2190,5,FALSE)</f>
        <v>0</v>
      </c>
    </row>
    <row r="28" spans="1:22" x14ac:dyDescent="0.3">
      <c r="A28" s="7">
        <v>10283</v>
      </c>
      <c r="B28" s="8" t="s">
        <v>44</v>
      </c>
      <c r="C28" s="8">
        <v>3</v>
      </c>
      <c r="D28" s="13">
        <v>35293</v>
      </c>
      <c r="E28" s="9" t="str">
        <f>VLOOKUP(C28,[1]Employees!$A$1:$E$10,4,FALSE)</f>
        <v>Leverling Janet</v>
      </c>
      <c r="F28">
        <f>SUMIF([1]Order_Details!A37:A2191,'[1]Combined Sheet'!A37,[1]Order_Details!F37:F2191)</f>
        <v>954.4</v>
      </c>
      <c r="G28">
        <f>VLOOKUP(A28,[1]!OrdersTable[[OrderID]:[Freight]],8,FALSE)</f>
        <v>84.81</v>
      </c>
      <c r="H28">
        <f>VLOOKUP('[1]Combined Sheet'!A37,[1]!OrdersTable[[OrderID]:[ShipVia]],7,0)</f>
        <v>2</v>
      </c>
      <c r="I28" t="str">
        <f>VLOOKUP(H28,[1]Shippers!$A$1:$C$5,2,0)</f>
        <v>United Package</v>
      </c>
      <c r="J28" t="str">
        <f>VLOOKUP(B28,[1]Customers!$A$2:$K$92,2,FALSE)</f>
        <v>LILA-Supermercado</v>
      </c>
      <c r="K28" s="10">
        <f>VLOOKUP(A28,[1]Order_Details!$A$5:$F$2160,2,0)</f>
        <v>15</v>
      </c>
      <c r="L28" t="str">
        <f t="shared" si="0"/>
        <v>Genen Shouyu</v>
      </c>
      <c r="M28" s="10">
        <f>VLOOKUP(K28,[1]Products!$A$2:$J$78,4,FALSE)</f>
        <v>2</v>
      </c>
      <c r="N28" t="str">
        <f>VLOOKUP(M28,[1]Categories!$A$2:$C$9,2,FALSE)</f>
        <v>Condiments</v>
      </c>
      <c r="O28" t="str">
        <f>VLOOKUP(C28,[1]EmployeeTerritories!$A$2:$B$50,2,FALSE)</f>
        <v>30346</v>
      </c>
      <c r="P28" s="10">
        <f>VLOOKUP(O28,[1]Territories!$A$2:$C$50,3,FALSE)</f>
        <v>4</v>
      </c>
      <c r="Q28" t="str">
        <f>VLOOKUP(P28,[1]Region!$A$2:$B$5,2,FALSE)</f>
        <v>Southern</v>
      </c>
      <c r="R28" s="10">
        <f>VLOOKUP(K28,[1]Products!$A$2:$J$78,3,FALSE)</f>
        <v>6</v>
      </c>
      <c r="S28" t="str">
        <f>VLOOKUP(R28,[1]Suppliers!$A$2:$K$30,2,FALSE)</f>
        <v>Mayumi's</v>
      </c>
      <c r="T28" s="11">
        <f>SUMIF([1]Order_Details!A37:A2191,'[1]Combined Sheet'!A37,[1]Order_Details!D37:D2191)</f>
        <v>42</v>
      </c>
      <c r="U28">
        <f>SUMIF([1]Order_Details!A37:A2191,'[1]Combined Sheet'!A37,[1]Order_Details!C37:C2191)</f>
        <v>77.2</v>
      </c>
      <c r="V28">
        <f>VLOOKUP(SalesData[[#This Row],[OrderID]],[1]Order_Details!A37:F2191,5,FALSE)</f>
        <v>0</v>
      </c>
    </row>
    <row r="29" spans="1:22" x14ac:dyDescent="0.3">
      <c r="A29" s="7">
        <v>10285</v>
      </c>
      <c r="B29" s="8" t="s">
        <v>40</v>
      </c>
      <c r="C29" s="8">
        <v>1</v>
      </c>
      <c r="D29" s="13">
        <v>35297</v>
      </c>
      <c r="E29" s="9" t="str">
        <f>VLOOKUP(C29,[1]Employees!$A$1:$E$10,4,FALSE)</f>
        <v>Davolio Nancy</v>
      </c>
      <c r="F29">
        <f>SUMIF([1]Order_Details!A39:A2193,'[1]Combined Sheet'!A39,[1]Order_Details!F39:F2193)</f>
        <v>88.8</v>
      </c>
      <c r="G29">
        <f>VLOOKUP(A29,[1]!OrdersTable[[OrderID]:[Freight]],8,FALSE)</f>
        <v>76.83</v>
      </c>
      <c r="H29">
        <f>VLOOKUP('[1]Combined Sheet'!A39,[1]!OrdersTable[[OrderID]:[ShipVia]],7,0)</f>
        <v>3</v>
      </c>
      <c r="I29" t="str">
        <f>VLOOKUP(H29,[1]Shippers!$A$1:$C$5,2,0)</f>
        <v>Federal Shipping</v>
      </c>
      <c r="J29" t="str">
        <f>VLOOKUP(B29,[1]Customers!$A$2:$K$92,2,FALSE)</f>
        <v>QUICK-Stop</v>
      </c>
      <c r="K29" s="10">
        <f>VLOOKUP(A29,[1]Order_Details!$A$5:$F$2160,2,0)</f>
        <v>1</v>
      </c>
      <c r="L29" t="str">
        <f t="shared" si="0"/>
        <v>Chai</v>
      </c>
      <c r="M29" s="10">
        <f>VLOOKUP(K29,[1]Products!$A$2:$J$78,4,FALSE)</f>
        <v>1</v>
      </c>
      <c r="N29" t="str">
        <f>VLOOKUP(M29,[1]Categories!$A$2:$C$9,2,FALSE)</f>
        <v>Beverages</v>
      </c>
      <c r="O29" t="str">
        <f>VLOOKUP(C29,[1]EmployeeTerritories!$A$2:$B$50,2,FALSE)</f>
        <v>06897</v>
      </c>
      <c r="P29" s="10">
        <f>VLOOKUP(O29,[1]Territories!$A$2:$C$50,3,FALSE)</f>
        <v>1</v>
      </c>
      <c r="Q29" t="str">
        <f>VLOOKUP(P29,[1]Region!$A$2:$B$5,2,FALSE)</f>
        <v>Eastern</v>
      </c>
      <c r="R29" s="10">
        <f>VLOOKUP(K29,[1]Products!$A$2:$J$78,3,FALSE)</f>
        <v>1</v>
      </c>
      <c r="S29" t="str">
        <f>VLOOKUP(R29,[1]Suppliers!$A$2:$K$30,2,FALSE)</f>
        <v>Exotic Liquids</v>
      </c>
      <c r="T29" s="11">
        <f>SUMIF([1]Order_Details!A39:A2193,'[1]Combined Sheet'!A39,[1]Order_Details!D39:D2193)</f>
        <v>6</v>
      </c>
      <c r="U29">
        <f>SUMIF([1]Order_Details!A39:A2193,'[1]Combined Sheet'!A39,[1]Order_Details!C39:C2193)</f>
        <v>40.799999999999997</v>
      </c>
      <c r="V29">
        <f>VLOOKUP(SalesData[[#This Row],[OrderID]],[1]Order_Details!A39:F2193,5,FALSE)</f>
        <v>0.20000000298023224</v>
      </c>
    </row>
    <row r="30" spans="1:22" x14ac:dyDescent="0.3">
      <c r="A30" s="7">
        <v>10286</v>
      </c>
      <c r="B30" s="8" t="s">
        <v>40</v>
      </c>
      <c r="C30" s="8">
        <v>8</v>
      </c>
      <c r="D30" s="13">
        <v>35298</v>
      </c>
      <c r="E30" s="9" t="str">
        <f>VLOOKUP(C30,[1]Employees!$A$1:$E$10,4,FALSE)</f>
        <v>Callahan Laura</v>
      </c>
      <c r="F30">
        <f>SUMIF([1]Order_Details!A40:A2194,'[1]Combined Sheet'!A40,[1]Order_Details!F40:F2194)</f>
        <v>1762</v>
      </c>
      <c r="G30">
        <f>VLOOKUP(A30,[1]!OrdersTable[[OrderID]:[Freight]],8,FALSE)</f>
        <v>229.24</v>
      </c>
      <c r="H30">
        <f>VLOOKUP('[1]Combined Sheet'!A40,[1]!OrdersTable[[OrderID]:[ShipVia]],7,0)</f>
        <v>1</v>
      </c>
      <c r="I30" t="str">
        <f>VLOOKUP(H30,[1]Shippers!$A$1:$C$5,2,0)</f>
        <v>Speedy Express</v>
      </c>
      <c r="J30" t="str">
        <f>VLOOKUP(B30,[1]Customers!$A$2:$K$92,2,FALSE)</f>
        <v>QUICK-Stop</v>
      </c>
      <c r="K30" s="10">
        <f>VLOOKUP(A30,[1]Order_Details!$A$5:$F$2160,2,0)</f>
        <v>35</v>
      </c>
      <c r="L30" t="str">
        <f t="shared" si="0"/>
        <v>Steeleye Stout</v>
      </c>
      <c r="M30" s="10">
        <f>VLOOKUP(K30,[1]Products!$A$2:$J$78,4,FALSE)</f>
        <v>1</v>
      </c>
      <c r="N30" t="str">
        <f>VLOOKUP(M30,[1]Categories!$A$2:$C$9,2,FALSE)</f>
        <v>Beverages</v>
      </c>
      <c r="O30" t="str">
        <f>VLOOKUP(C30,[1]EmployeeTerritories!$A$2:$B$50,2,FALSE)</f>
        <v>19428</v>
      </c>
      <c r="P30" s="10">
        <f>VLOOKUP(O30,[1]Territories!$A$2:$C$50,3,FALSE)</f>
        <v>3</v>
      </c>
      <c r="Q30" t="str">
        <f>VLOOKUP(P30,[1]Region!$A$2:$B$5,2,FALSE)</f>
        <v>Northern</v>
      </c>
      <c r="R30" s="10">
        <f>VLOOKUP(K30,[1]Products!$A$2:$J$78,3,FALSE)</f>
        <v>16</v>
      </c>
      <c r="S30" t="str">
        <f>VLOOKUP(R30,[1]Suppliers!$A$2:$K$30,2,FALSE)</f>
        <v>Bigfoot Breweries</v>
      </c>
      <c r="T30" s="11">
        <f>SUMIF([1]Order_Details!A40:A2194,'[1]Combined Sheet'!A40,[1]Order_Details!D40:D2194)</f>
        <v>75</v>
      </c>
      <c r="U30">
        <f>SUMIF([1]Order_Details!A40:A2194,'[1]Combined Sheet'!A40,[1]Order_Details!C40:C2194)</f>
        <v>102.8</v>
      </c>
      <c r="V30">
        <f>VLOOKUP(SalesData[[#This Row],[OrderID]],[1]Order_Details!A40:F2194,5,FALSE)</f>
        <v>0</v>
      </c>
    </row>
    <row r="31" spans="1:22" x14ac:dyDescent="0.3">
      <c r="A31" s="7">
        <v>10288</v>
      </c>
      <c r="B31" s="8" t="s">
        <v>45</v>
      </c>
      <c r="C31" s="8">
        <v>4</v>
      </c>
      <c r="D31" s="13">
        <v>35300</v>
      </c>
      <c r="E31" s="9" t="str">
        <f>VLOOKUP(C31,[1]Employees!$A$1:$E$10,4,FALSE)</f>
        <v>Peacock Margaret</v>
      </c>
      <c r="F31">
        <f>SUMIF([1]Order_Details!A42:A2196,'[1]Combined Sheet'!A42,[1]Order_Details!F42:F2196)</f>
        <v>2326.6999999955297</v>
      </c>
      <c r="G31">
        <f>VLOOKUP(A31,[1]!OrdersTable[[OrderID]:[Freight]],8,FALSE)</f>
        <v>7.45</v>
      </c>
      <c r="H31">
        <f>VLOOKUP('[1]Combined Sheet'!A42,[1]!OrdersTable[[OrderID]:[ShipVia]],7,0)</f>
        <v>2</v>
      </c>
      <c r="I31" t="str">
        <f>VLOOKUP(H31,[1]Shippers!$A$1:$C$5,2,0)</f>
        <v>United Package</v>
      </c>
      <c r="J31" t="str">
        <f>VLOOKUP(B31,[1]Customers!$A$2:$K$92,2,FALSE)</f>
        <v>Reggiani Caseifici</v>
      </c>
      <c r="K31" s="10">
        <f>VLOOKUP(A31,[1]Order_Details!$A$5:$F$2160,2,0)</f>
        <v>54</v>
      </c>
      <c r="L31" t="str">
        <f t="shared" si="0"/>
        <v>Tourtière</v>
      </c>
      <c r="M31" s="10">
        <f>VLOOKUP(K31,[1]Products!$A$2:$J$78,4,FALSE)</f>
        <v>6</v>
      </c>
      <c r="N31" t="str">
        <f>VLOOKUP(M31,[1]Categories!$A$2:$C$9,2,FALSE)</f>
        <v>Meat/Poultry</v>
      </c>
      <c r="O31" t="str">
        <f>VLOOKUP(C31,[1]EmployeeTerritories!$A$2:$B$50,2,FALSE)</f>
        <v>20852</v>
      </c>
      <c r="P31" s="10">
        <f>VLOOKUP(O31,[1]Territories!$A$2:$C$50,3,FALSE)</f>
        <v>1</v>
      </c>
      <c r="Q31" t="str">
        <f>VLOOKUP(P31,[1]Region!$A$2:$B$5,2,FALSE)</f>
        <v>Eastern</v>
      </c>
      <c r="R31" s="10">
        <f>VLOOKUP(K31,[1]Products!$A$2:$J$78,3,FALSE)</f>
        <v>25</v>
      </c>
      <c r="S31" t="str">
        <f>VLOOKUP(R31,[1]Suppliers!$A$2:$K$30,2,FALSE)</f>
        <v>Ma Maison</v>
      </c>
      <c r="T31" s="11">
        <f>SUMIF([1]Order_Details!A42:A2196,'[1]Combined Sheet'!A42,[1]Order_Details!D42:D2196)</f>
        <v>95</v>
      </c>
      <c r="U31">
        <f>SUMIF([1]Order_Details!A42:A2196,'[1]Combined Sheet'!A42,[1]Order_Details!C42:C2196)</f>
        <v>75.599999999999994</v>
      </c>
      <c r="V31">
        <f>VLOOKUP(SalesData[[#This Row],[OrderID]],[1]Order_Details!A42:F2196,5,FALSE)</f>
        <v>0.10000000149011612</v>
      </c>
    </row>
    <row r="32" spans="1:22" x14ac:dyDescent="0.3">
      <c r="A32" s="7">
        <v>10291</v>
      </c>
      <c r="B32" s="8" t="s">
        <v>46</v>
      </c>
      <c r="C32" s="8">
        <v>6</v>
      </c>
      <c r="D32" s="13">
        <v>35304</v>
      </c>
      <c r="E32" s="9" t="str">
        <f>VLOOKUP(C32,[1]Employees!$A$1:$E$10,4,FALSE)</f>
        <v>Suyama Michael</v>
      </c>
      <c r="F32">
        <f>SUMIF([1]Order_Details!A45:A2199,'[1]Combined Sheet'!A45,[1]Order_Details!F45:F2199)</f>
        <v>1497</v>
      </c>
      <c r="G32">
        <f>VLOOKUP(A32,[1]!OrdersTable[[OrderID]:[Freight]],8,FALSE)</f>
        <v>6.4</v>
      </c>
      <c r="H32">
        <f>VLOOKUP('[1]Combined Sheet'!A45,[1]!OrdersTable[[OrderID]:[ShipVia]],7,0)</f>
        <v>3</v>
      </c>
      <c r="I32" t="str">
        <f>VLOOKUP(H32,[1]Shippers!$A$1:$C$5,2,0)</f>
        <v>Federal Shipping</v>
      </c>
      <c r="J32" t="str">
        <f>VLOOKUP(B32,[1]Customers!$A$2:$K$92,2,FALSE)</f>
        <v>Que Delícia</v>
      </c>
      <c r="K32" s="10">
        <f>VLOOKUP(A32,[1]Order_Details!$A$5:$F$2160,2,0)</f>
        <v>13</v>
      </c>
      <c r="L32" t="str">
        <f t="shared" si="0"/>
        <v>Konbu</v>
      </c>
      <c r="M32" s="10">
        <f>VLOOKUP(K32,[1]Products!$A$2:$J$78,4,FALSE)</f>
        <v>8</v>
      </c>
      <c r="N32" t="str">
        <f>VLOOKUP(M32,[1]Categories!$A$2:$C$9,2,FALSE)</f>
        <v>Seafood</v>
      </c>
      <c r="O32" t="str">
        <f>VLOOKUP(C32,[1]EmployeeTerritories!$A$2:$B$50,2,FALSE)</f>
        <v>85014</v>
      </c>
      <c r="P32" s="10">
        <f>VLOOKUP(O32,[1]Territories!$A$2:$C$50,3,FALSE)</f>
        <v>2</v>
      </c>
      <c r="Q32" t="str">
        <f>VLOOKUP(P32,[1]Region!$A$2:$B$5,2,FALSE)</f>
        <v>Western</v>
      </c>
      <c r="R32" s="10">
        <f>VLOOKUP(K32,[1]Products!$A$2:$J$78,3,FALSE)</f>
        <v>6</v>
      </c>
      <c r="S32" t="str">
        <f>VLOOKUP(R32,[1]Suppliers!$A$2:$K$30,2,FALSE)</f>
        <v>Mayumi's</v>
      </c>
      <c r="T32" s="11">
        <f>SUMIF([1]Order_Details!A45:A2199,'[1]Combined Sheet'!A45,[1]Order_Details!D45:D2199)</f>
        <v>71</v>
      </c>
      <c r="U32">
        <f>SUMIF([1]Order_Details!A45:A2199,'[1]Combined Sheet'!A45,[1]Order_Details!C45:C2199)</f>
        <v>81.2</v>
      </c>
      <c r="V32">
        <f>VLOOKUP(SalesData[[#This Row],[OrderID]],[1]Order_Details!A45:F2199,5,FALSE)</f>
        <v>0.10000000149011612</v>
      </c>
    </row>
    <row r="33" spans="1:22" x14ac:dyDescent="0.3">
      <c r="A33" s="7">
        <v>10293</v>
      </c>
      <c r="B33" s="8" t="s">
        <v>47</v>
      </c>
      <c r="C33" s="8">
        <v>1</v>
      </c>
      <c r="D33" s="13">
        <v>35306</v>
      </c>
      <c r="E33" s="9" t="str">
        <f>VLOOKUP(C33,[1]Employees!$A$1:$E$10,4,FALSE)</f>
        <v>Davolio Nancy</v>
      </c>
      <c r="F33">
        <f>SUMIF([1]Order_Details!A47:A2201,'[1]Combined Sheet'!A47,[1]Order_Details!F47:F2201)</f>
        <v>1939.6999999880791</v>
      </c>
      <c r="G33">
        <f>VLOOKUP(A33,[1]!OrdersTable[[OrderID]:[Freight]],8,FALSE)</f>
        <v>21.18</v>
      </c>
      <c r="H33">
        <f>VLOOKUP('[1]Combined Sheet'!A47,[1]!OrdersTable[[OrderID]:[ShipVia]],7,0)</f>
        <v>1</v>
      </c>
      <c r="I33" t="str">
        <f>VLOOKUP(H33,[1]Shippers!$A$1:$C$5,2,0)</f>
        <v>Speedy Express</v>
      </c>
      <c r="J33" t="str">
        <f>VLOOKUP(B33,[1]Customers!$A$2:$K$92,2,FALSE)</f>
        <v>Tortuga Restaurante</v>
      </c>
      <c r="K33" s="10">
        <f>VLOOKUP(A33,[1]Order_Details!$A$5:$F$2160,2,0)</f>
        <v>18</v>
      </c>
      <c r="L33" t="str">
        <f t="shared" si="0"/>
        <v>Carnarvon Tigers</v>
      </c>
      <c r="M33" s="10">
        <f>VLOOKUP(K33,[1]Products!$A$2:$J$78,4,FALSE)</f>
        <v>8</v>
      </c>
      <c r="N33" t="str">
        <f>VLOOKUP(M33,[1]Categories!$A$2:$C$9,2,FALSE)</f>
        <v>Seafood</v>
      </c>
      <c r="O33" t="str">
        <f>VLOOKUP(C33,[1]EmployeeTerritories!$A$2:$B$50,2,FALSE)</f>
        <v>06897</v>
      </c>
      <c r="P33" s="10">
        <f>VLOOKUP(O33,[1]Territories!$A$2:$C$50,3,FALSE)</f>
        <v>1</v>
      </c>
      <c r="Q33" t="str">
        <f>VLOOKUP(P33,[1]Region!$A$2:$B$5,2,FALSE)</f>
        <v>Eastern</v>
      </c>
      <c r="R33" s="10">
        <f>VLOOKUP(K33,[1]Products!$A$2:$J$78,3,FALSE)</f>
        <v>7</v>
      </c>
      <c r="S33" t="str">
        <f>VLOOKUP(R33,[1]Suppliers!$A$2:$K$30,2,FALSE)</f>
        <v>Pavlova, Ltd.</v>
      </c>
      <c r="T33" s="11">
        <f>SUMIF([1]Order_Details!A47:A2201,'[1]Combined Sheet'!A47,[1]Order_Details!D47:D2201)</f>
        <v>75</v>
      </c>
      <c r="U33">
        <f>SUMIF([1]Order_Details!A47:A2201,'[1]Combined Sheet'!A47,[1]Order_Details!C47:C2201)</f>
        <v>52.7</v>
      </c>
      <c r="V33">
        <f>VLOOKUP(SalesData[[#This Row],[OrderID]],[1]Order_Details!A47:F2201,5,FALSE)</f>
        <v>0</v>
      </c>
    </row>
    <row r="34" spans="1:22" x14ac:dyDescent="0.3">
      <c r="A34" s="7">
        <v>10295</v>
      </c>
      <c r="B34" s="8" t="s">
        <v>22</v>
      </c>
      <c r="C34" s="8">
        <v>2</v>
      </c>
      <c r="D34" s="13">
        <v>35310</v>
      </c>
      <c r="E34" s="9" t="str">
        <f>VLOOKUP(C34,[1]Employees!$A$1:$E$10,4,FALSE)</f>
        <v>Fuller Andrew</v>
      </c>
      <c r="F34">
        <f>SUMIF([1]Order_Details!A49:A2203,'[1]Combined Sheet'!A49,[1]Order_Details!F49:F2203)</f>
        <v>1585.9499999992549</v>
      </c>
      <c r="G34">
        <f>VLOOKUP(A34,[1]!OrdersTable[[OrderID]:[Freight]],8,FALSE)</f>
        <v>1.1499999999999999</v>
      </c>
      <c r="H34">
        <f>VLOOKUP('[1]Combined Sheet'!A49,[1]!OrdersTable[[OrderID]:[ShipVia]],7,0)</f>
        <v>1</v>
      </c>
      <c r="I34" t="str">
        <f>VLOOKUP(H34,[1]Shippers!$A$1:$C$5,2,0)</f>
        <v>Speedy Express</v>
      </c>
      <c r="J34" t="str">
        <f>VLOOKUP(B34,[1]Customers!$A$2:$K$92,2,FALSE)</f>
        <v>Vins et alcools Chevalier</v>
      </c>
      <c r="K34" s="10">
        <f>VLOOKUP(A34,[1]Order_Details!$A$5:$F$2160,2,0)</f>
        <v>56</v>
      </c>
      <c r="L34" t="str">
        <f t="shared" si="0"/>
        <v>Gnocchi di nonna Alice</v>
      </c>
      <c r="M34" s="10">
        <f>VLOOKUP(K34,[1]Products!$A$2:$J$78,4,FALSE)</f>
        <v>5</v>
      </c>
      <c r="N34" t="str">
        <f>VLOOKUP(M34,[1]Categories!$A$2:$C$9,2,FALSE)</f>
        <v>Grains/Cereals</v>
      </c>
      <c r="O34" t="str">
        <f>VLOOKUP(C34,[1]EmployeeTerritories!$A$2:$B$50,2,FALSE)</f>
        <v>01581</v>
      </c>
      <c r="P34" s="10">
        <f>VLOOKUP(O34,[1]Territories!$A$2:$C$50,3,FALSE)</f>
        <v>1</v>
      </c>
      <c r="Q34" t="str">
        <f>VLOOKUP(P34,[1]Region!$A$2:$B$5,2,FALSE)</f>
        <v>Eastern</v>
      </c>
      <c r="R34" s="10">
        <f>VLOOKUP(K34,[1]Products!$A$2:$J$78,3,FALSE)</f>
        <v>26</v>
      </c>
      <c r="S34" t="str">
        <f>VLOOKUP(R34,[1]Suppliers!$A$2:$K$30,2,FALSE)</f>
        <v>Pasta Buttini s.r.l.</v>
      </c>
      <c r="T34" s="11">
        <f>SUMIF([1]Order_Details!A49:A2203,'[1]Combined Sheet'!A49,[1]Order_Details!D49:D2203)</f>
        <v>69</v>
      </c>
      <c r="U34">
        <f>SUMIF([1]Order_Details!A49:A2203,'[1]Combined Sheet'!A49,[1]Order_Details!C49:C2203)</f>
        <v>51</v>
      </c>
      <c r="V34">
        <f>VLOOKUP(SalesData[[#This Row],[OrderID]],[1]Order_Details!A49:F2203,5,FALSE)</f>
        <v>0</v>
      </c>
    </row>
    <row r="35" spans="1:22" x14ac:dyDescent="0.3">
      <c r="A35" s="7">
        <v>10297</v>
      </c>
      <c r="B35" s="8" t="s">
        <v>28</v>
      </c>
      <c r="C35" s="8">
        <v>5</v>
      </c>
      <c r="D35" s="13">
        <v>35312</v>
      </c>
      <c r="E35" s="9" t="str">
        <f>VLOOKUP(C35,[1]Employees!$A$1:$E$10,4,FALSE)</f>
        <v>Buchanan Steven</v>
      </c>
      <c r="F35">
        <f>SUMIF([1]Order_Details!A51:A2205,'[1]Combined Sheet'!A51,[1]Order_Details!F51:F2205)</f>
        <v>927.69999998807907</v>
      </c>
      <c r="G35">
        <f>VLOOKUP(A35,[1]!OrdersTable[[OrderID]:[Freight]],8,FALSE)</f>
        <v>5.74</v>
      </c>
      <c r="H35">
        <f>VLOOKUP('[1]Combined Sheet'!A51,[1]!OrdersTable[[OrderID]:[ShipVia]],7,0)</f>
        <v>3</v>
      </c>
      <c r="I35" t="str">
        <f>VLOOKUP(H35,[1]Shippers!$A$1:$C$5,2,0)</f>
        <v>Federal Shipping</v>
      </c>
      <c r="J35" t="str">
        <f>VLOOKUP(B35,[1]Customers!$A$2:$K$92,2,FALSE)</f>
        <v>Blondesddsl père et fils</v>
      </c>
      <c r="K35" s="10">
        <f>VLOOKUP(A35,[1]Order_Details!$A$5:$F$2160,2,0)</f>
        <v>39</v>
      </c>
      <c r="L35" t="str">
        <f t="shared" si="0"/>
        <v>Chartreuse verte</v>
      </c>
      <c r="M35" s="10">
        <f>VLOOKUP(K35,[1]Products!$A$2:$J$78,4,FALSE)</f>
        <v>1</v>
      </c>
      <c r="N35" t="str">
        <f>VLOOKUP(M35,[1]Categories!$A$2:$C$9,2,FALSE)</f>
        <v>Beverages</v>
      </c>
      <c r="O35" t="str">
        <f>VLOOKUP(C35,[1]EmployeeTerritories!$A$2:$B$50,2,FALSE)</f>
        <v>02903</v>
      </c>
      <c r="P35" s="10">
        <f>VLOOKUP(O35,[1]Territories!$A$2:$C$50,3,FALSE)</f>
        <v>1</v>
      </c>
      <c r="Q35" t="str">
        <f>VLOOKUP(P35,[1]Region!$A$2:$B$5,2,FALSE)</f>
        <v>Eastern</v>
      </c>
      <c r="R35" s="10">
        <f>VLOOKUP(K35,[1]Products!$A$2:$J$78,3,FALSE)</f>
        <v>18</v>
      </c>
      <c r="S35" t="str">
        <f>VLOOKUP(R35,[1]Suppliers!$A$2:$K$30,2,FALSE)</f>
        <v>Aux joyeux ecclésiastiques</v>
      </c>
      <c r="T35" s="11">
        <f>SUMIF([1]Order_Details!A51:A2205,'[1]Combined Sheet'!A51,[1]Order_Details!D51:D2205)</f>
        <v>70</v>
      </c>
      <c r="U35">
        <f>SUMIF([1]Order_Details!A51:A2205,'[1]Combined Sheet'!A51,[1]Order_Details!C51:C2205)</f>
        <v>46.5</v>
      </c>
      <c r="V35">
        <f>VLOOKUP(SalesData[[#This Row],[OrderID]],[1]Order_Details!A51:F2205,5,FALSE)</f>
        <v>0</v>
      </c>
    </row>
    <row r="36" spans="1:22" x14ac:dyDescent="0.3">
      <c r="A36" s="7">
        <v>10300</v>
      </c>
      <c r="B36" s="8" t="s">
        <v>48</v>
      </c>
      <c r="C36" s="8">
        <v>2</v>
      </c>
      <c r="D36" s="13">
        <v>35317</v>
      </c>
      <c r="E36" s="9" t="str">
        <f>VLOOKUP(C36,[1]Employees!$A$1:$E$10,4,FALSE)</f>
        <v>Fuller Andrew</v>
      </c>
      <c r="F36">
        <f>SUMIF([1]Order_Details!A54:A2208,'[1]Combined Sheet'!A54,[1]Order_Details!F54:F2208)</f>
        <v>136</v>
      </c>
      <c r="G36">
        <f>VLOOKUP(A36,[1]!OrdersTable[[OrderID]:[Freight]],8,FALSE)</f>
        <v>17.68</v>
      </c>
      <c r="H36">
        <f>VLOOKUP('[1]Combined Sheet'!A54,[1]!OrdersTable[[OrderID]:[ShipVia]],7,0)</f>
        <v>2</v>
      </c>
      <c r="I36" t="str">
        <f>VLOOKUP(H36,[1]Shippers!$A$1:$C$5,2,0)</f>
        <v>United Package</v>
      </c>
      <c r="J36" t="str">
        <f>VLOOKUP(B36,[1]Customers!$A$2:$K$92,2,FALSE)</f>
        <v>Magazzini Alimentari Riuniti</v>
      </c>
      <c r="K36" s="10">
        <f>VLOOKUP(A36,[1]Order_Details!$A$5:$F$2160,2,0)</f>
        <v>66</v>
      </c>
      <c r="L36" t="str">
        <f t="shared" si="0"/>
        <v>Louisiana Hot Spiced Okra</v>
      </c>
      <c r="M36" s="10">
        <f>VLOOKUP(K36,[1]Products!$A$2:$J$78,4,FALSE)</f>
        <v>2</v>
      </c>
      <c r="N36" t="str">
        <f>VLOOKUP(M36,[1]Categories!$A$2:$C$9,2,FALSE)</f>
        <v>Condiments</v>
      </c>
      <c r="O36" t="str">
        <f>VLOOKUP(C36,[1]EmployeeTerritories!$A$2:$B$50,2,FALSE)</f>
        <v>01581</v>
      </c>
      <c r="P36" s="10">
        <f>VLOOKUP(O36,[1]Territories!$A$2:$C$50,3,FALSE)</f>
        <v>1</v>
      </c>
      <c r="Q36" t="str">
        <f>VLOOKUP(P36,[1]Region!$A$2:$B$5,2,FALSE)</f>
        <v>Eastern</v>
      </c>
      <c r="R36" s="10">
        <f>VLOOKUP(K36,[1]Products!$A$2:$J$78,3,FALSE)</f>
        <v>2</v>
      </c>
      <c r="S36" t="str">
        <f>VLOOKUP(R36,[1]Suppliers!$A$2:$K$30,2,FALSE)</f>
        <v>New Orleans Cajun Delights</v>
      </c>
      <c r="T36" s="11">
        <f>SUMIF([1]Order_Details!A54:A2208,'[1]Combined Sheet'!A54,[1]Order_Details!D54:D2208)</f>
        <v>10</v>
      </c>
      <c r="U36">
        <f>SUMIF([1]Order_Details!A54:A2208,'[1]Combined Sheet'!A54,[1]Order_Details!C54:C2208)</f>
        <v>27.200000000000003</v>
      </c>
      <c r="V36">
        <f>VLOOKUP(SalesData[[#This Row],[OrderID]],[1]Order_Details!A54:F2208,5,FALSE)</f>
        <v>0</v>
      </c>
    </row>
    <row r="37" spans="1:22" x14ac:dyDescent="0.3">
      <c r="A37" s="7">
        <v>10304</v>
      </c>
      <c r="B37" s="8" t="s">
        <v>47</v>
      </c>
      <c r="C37" s="8">
        <v>1</v>
      </c>
      <c r="D37" s="13">
        <v>35320</v>
      </c>
      <c r="E37" s="9" t="str">
        <f>VLOOKUP(C37,[1]Employees!$A$1:$E$10,4,FALSE)</f>
        <v>Davolio Nancy</v>
      </c>
      <c r="F37">
        <f>SUMIF([1]Order_Details!A58:A2212,'[1]Combined Sheet'!A58,[1]Order_Details!F58:F2212)</f>
        <v>1273.5999999940395</v>
      </c>
      <c r="G37">
        <f>VLOOKUP(A37,[1]!OrdersTable[[OrderID]:[Freight]],8,FALSE)</f>
        <v>63.79</v>
      </c>
      <c r="H37">
        <f>VLOOKUP('[1]Combined Sheet'!A58,[1]!OrdersTable[[OrderID]:[ShipVia]],7,0)</f>
        <v>1</v>
      </c>
      <c r="I37" t="str">
        <f>VLOOKUP(H37,[1]Shippers!$A$1:$C$5,2,0)</f>
        <v>Speedy Express</v>
      </c>
      <c r="J37" t="str">
        <f>VLOOKUP(B37,[1]Customers!$A$2:$K$92,2,FALSE)</f>
        <v>Tortuga Restaurante</v>
      </c>
      <c r="K37" s="10">
        <f>VLOOKUP(A37,[1]Order_Details!$A$5:$F$2160,2,0)</f>
        <v>49</v>
      </c>
      <c r="L37" t="str">
        <f t="shared" si="0"/>
        <v>Maxilaku</v>
      </c>
      <c r="M37" s="10">
        <f>VLOOKUP(K37,[1]Products!$A$2:$J$78,4,FALSE)</f>
        <v>3</v>
      </c>
      <c r="N37" t="str">
        <f>VLOOKUP(M37,[1]Categories!$A$2:$C$9,2,FALSE)</f>
        <v>Confections</v>
      </c>
      <c r="O37" t="str">
        <f>VLOOKUP(C37,[1]EmployeeTerritories!$A$2:$B$50,2,FALSE)</f>
        <v>06897</v>
      </c>
      <c r="P37" s="10">
        <f>VLOOKUP(O37,[1]Territories!$A$2:$C$50,3,FALSE)</f>
        <v>1</v>
      </c>
      <c r="Q37" t="str">
        <f>VLOOKUP(P37,[1]Region!$A$2:$B$5,2,FALSE)</f>
        <v>Eastern</v>
      </c>
      <c r="R37" s="10">
        <f>VLOOKUP(K37,[1]Products!$A$2:$J$78,3,FALSE)</f>
        <v>23</v>
      </c>
      <c r="S37" t="str">
        <f>VLOOKUP(R37,[1]Suppliers!$A$2:$K$30,2,FALSE)</f>
        <v>Karkki Oy</v>
      </c>
      <c r="T37" s="11">
        <f>SUMIF([1]Order_Details!A58:A2212,'[1]Combined Sheet'!A58,[1]Order_Details!D58:D2212)</f>
        <v>75</v>
      </c>
      <c r="U37">
        <f>SUMIF([1]Order_Details!A58:A2212,'[1]Combined Sheet'!A58,[1]Order_Details!C58:C2212)</f>
        <v>39.4</v>
      </c>
      <c r="V37">
        <f>VLOOKUP(SalesData[[#This Row],[OrderID]],[1]Order_Details!A58:F2212,5,FALSE)</f>
        <v>0</v>
      </c>
    </row>
    <row r="38" spans="1:22" x14ac:dyDescent="0.3">
      <c r="A38" s="7">
        <v>10307</v>
      </c>
      <c r="B38" s="8" t="s">
        <v>49</v>
      </c>
      <c r="C38" s="8">
        <v>2</v>
      </c>
      <c r="D38" s="13">
        <v>35325</v>
      </c>
      <c r="E38" s="9" t="str">
        <f>VLOOKUP(C38,[1]Employees!$A$1:$E$10,4,FALSE)</f>
        <v>Fuller Andrew</v>
      </c>
      <c r="F38">
        <f>SUMIF([1]Order_Details!A61:A2215,'[1]Combined Sheet'!A61,[1]Order_Details!F61:F2215)</f>
        <v>1622.4</v>
      </c>
      <c r="G38">
        <f>VLOOKUP(A38,[1]!OrdersTable[[OrderID]:[Freight]],8,FALSE)</f>
        <v>0.56000000000000005</v>
      </c>
      <c r="H38">
        <f>VLOOKUP('[1]Combined Sheet'!A61,[1]!OrdersTable[[OrderID]:[ShipVia]],7,0)</f>
        <v>1</v>
      </c>
      <c r="I38" t="str">
        <f>VLOOKUP(H38,[1]Shippers!$A$1:$C$5,2,0)</f>
        <v>Speedy Express</v>
      </c>
      <c r="J38" t="str">
        <f>VLOOKUP(B38,[1]Customers!$A$2:$K$92,2,FALSE)</f>
        <v>Lonesome Pine Restaurant</v>
      </c>
      <c r="K38" s="10">
        <f>VLOOKUP(A38,[1]Order_Details!$A$5:$F$2160,2,0)</f>
        <v>62</v>
      </c>
      <c r="L38" t="str">
        <f t="shared" si="0"/>
        <v>Tarte au sucre</v>
      </c>
      <c r="M38" s="10">
        <f>VLOOKUP(K38,[1]Products!$A$2:$J$78,4,FALSE)</f>
        <v>3</v>
      </c>
      <c r="N38" t="str">
        <f>VLOOKUP(M38,[1]Categories!$A$2:$C$9,2,FALSE)</f>
        <v>Confections</v>
      </c>
      <c r="O38" t="str">
        <f>VLOOKUP(C38,[1]EmployeeTerritories!$A$2:$B$50,2,FALSE)</f>
        <v>01581</v>
      </c>
      <c r="P38" s="10">
        <f>VLOOKUP(O38,[1]Territories!$A$2:$C$50,3,FALSE)</f>
        <v>1</v>
      </c>
      <c r="Q38" t="str">
        <f>VLOOKUP(P38,[1]Region!$A$2:$B$5,2,FALSE)</f>
        <v>Eastern</v>
      </c>
      <c r="R38" s="10">
        <f>VLOOKUP(K38,[1]Products!$A$2:$J$78,3,FALSE)</f>
        <v>29</v>
      </c>
      <c r="S38" t="str">
        <f>VLOOKUP(R38,[1]Suppliers!$A$2:$K$30,2,FALSE)</f>
        <v>Forêts d'érables</v>
      </c>
      <c r="T38" s="11">
        <f>SUMIF([1]Order_Details!A61:A2215,'[1]Combined Sheet'!A61,[1]Order_Details!D61:D2215)</f>
        <v>51</v>
      </c>
      <c r="U38">
        <f>SUMIF([1]Order_Details!A61:A2215,'[1]Combined Sheet'!A61,[1]Order_Details!C61:C2215)</f>
        <v>66.099999999999994</v>
      </c>
      <c r="V38">
        <f>VLOOKUP(SalesData[[#This Row],[OrderID]],[1]Order_Details!A61:F2215,5,FALSE)</f>
        <v>0</v>
      </c>
    </row>
    <row r="39" spans="1:22" x14ac:dyDescent="0.3">
      <c r="A39" s="7">
        <v>10308</v>
      </c>
      <c r="B39" s="8" t="s">
        <v>50</v>
      </c>
      <c r="C39" s="8">
        <v>7</v>
      </c>
      <c r="D39" s="13">
        <v>35326</v>
      </c>
      <c r="E39" s="9" t="str">
        <f>VLOOKUP(C39,[1]Employees!$A$1:$E$10,4,FALSE)</f>
        <v>King Robert</v>
      </c>
      <c r="F39">
        <f>SUMIF([1]Order_Details!A62:A2216,'[1]Combined Sheet'!A62,[1]Order_Details!F62:F2216)</f>
        <v>2207.8999999985099</v>
      </c>
      <c r="G39">
        <f>VLOOKUP(A39,[1]!OrdersTable[[OrderID]:[Freight]],8,FALSE)</f>
        <v>1.61</v>
      </c>
      <c r="H39">
        <f>VLOOKUP('[1]Combined Sheet'!A62,[1]!OrdersTable[[OrderID]:[ShipVia]],7,0)</f>
        <v>2</v>
      </c>
      <c r="I39" t="str">
        <f>VLOOKUP(H39,[1]Shippers!$A$1:$C$5,2,0)</f>
        <v>United Package</v>
      </c>
      <c r="J39" t="str">
        <f>VLOOKUP(B39,[1]Customers!$A$2:$K$92,2,FALSE)</f>
        <v>Ana Trujillo Emparedados y helados</v>
      </c>
      <c r="K39" s="10">
        <f>VLOOKUP(A39,[1]Order_Details!$A$5:$F$2160,2,0)</f>
        <v>69</v>
      </c>
      <c r="L39" t="str">
        <f t="shared" si="0"/>
        <v>Gudbrandsdalsost</v>
      </c>
      <c r="M39" s="10">
        <f>VLOOKUP(K39,[1]Products!$A$2:$J$78,4,FALSE)</f>
        <v>4</v>
      </c>
      <c r="N39" t="str">
        <f>VLOOKUP(M39,[1]Categories!$A$2:$C$9,2,FALSE)</f>
        <v>Dairy Products</v>
      </c>
      <c r="O39" t="str">
        <f>VLOOKUP(C39,[1]EmployeeTerritories!$A$2:$B$50,2,FALSE)</f>
        <v>60179</v>
      </c>
      <c r="P39" s="10">
        <f>VLOOKUP(O39,[1]Territories!$A$2:$C$50,3,FALSE)</f>
        <v>2</v>
      </c>
      <c r="Q39" t="str">
        <f>VLOOKUP(P39,[1]Region!$A$2:$B$5,2,FALSE)</f>
        <v>Western</v>
      </c>
      <c r="R39" s="10">
        <f>VLOOKUP(K39,[1]Products!$A$2:$J$78,3,FALSE)</f>
        <v>15</v>
      </c>
      <c r="S39" t="str">
        <f>VLOOKUP(R39,[1]Suppliers!$A$2:$K$30,2,FALSE)</f>
        <v>Norske Meierier</v>
      </c>
      <c r="T39" s="11">
        <f>SUMIF([1]Order_Details!A62:A2216,'[1]Combined Sheet'!A62,[1]Order_Details!D62:D2216)</f>
        <v>80</v>
      </c>
      <c r="U39">
        <f>SUMIF([1]Order_Details!A62:A2216,'[1]Combined Sheet'!A62,[1]Order_Details!C62:C2216)</f>
        <v>56</v>
      </c>
      <c r="V39">
        <f>VLOOKUP(SalesData[[#This Row],[OrderID]],[1]Order_Details!A62:F2216,5,FALSE)</f>
        <v>0</v>
      </c>
    </row>
    <row r="40" spans="1:22" x14ac:dyDescent="0.3">
      <c r="A40" s="7">
        <v>10309</v>
      </c>
      <c r="B40" s="8" t="s">
        <v>51</v>
      </c>
      <c r="C40" s="8">
        <v>3</v>
      </c>
      <c r="D40" s="13">
        <v>35327</v>
      </c>
      <c r="E40" s="9" t="str">
        <f>VLOOKUP(C40,[1]Employees!$A$1:$E$10,4,FALSE)</f>
        <v>Leverling Janet</v>
      </c>
      <c r="F40">
        <f>SUMIF([1]Order_Details!A63:A2217,'[1]Combined Sheet'!A63,[1]Order_Details!F63:F2217)</f>
        <v>1897.1999999940394</v>
      </c>
      <c r="G40">
        <f>VLOOKUP(A40,[1]!OrdersTable[[OrderID]:[Freight]],8,FALSE)</f>
        <v>47.3</v>
      </c>
      <c r="H40">
        <f>VLOOKUP('[1]Combined Sheet'!A63,[1]!OrdersTable[[OrderID]:[ShipVia]],7,0)</f>
        <v>1</v>
      </c>
      <c r="I40" t="str">
        <f>VLOOKUP(H40,[1]Shippers!$A$1:$C$5,2,0)</f>
        <v>Speedy Express</v>
      </c>
      <c r="J40" t="str">
        <f>VLOOKUP(B40,[1]Customers!$A$2:$K$92,2,FALSE)</f>
        <v>Hungry Owl All-Night Grocers</v>
      </c>
      <c r="K40" s="10">
        <f>VLOOKUP(A40,[1]Order_Details!$A$5:$F$2160,2,0)</f>
        <v>4</v>
      </c>
      <c r="L40" t="str">
        <f t="shared" si="0"/>
        <v>Chef Anton's Cajun Seasoning</v>
      </c>
      <c r="M40" s="10">
        <f>VLOOKUP(K40,[1]Products!$A$2:$J$78,4,FALSE)</f>
        <v>2</v>
      </c>
      <c r="N40" t="str">
        <f>VLOOKUP(M40,[1]Categories!$A$2:$C$9,2,FALSE)</f>
        <v>Condiments</v>
      </c>
      <c r="O40" t="str">
        <f>VLOOKUP(C40,[1]EmployeeTerritories!$A$2:$B$50,2,FALSE)</f>
        <v>30346</v>
      </c>
      <c r="P40" s="10">
        <f>VLOOKUP(O40,[1]Territories!$A$2:$C$50,3,FALSE)</f>
        <v>4</v>
      </c>
      <c r="Q40" t="str">
        <f>VLOOKUP(P40,[1]Region!$A$2:$B$5,2,FALSE)</f>
        <v>Southern</v>
      </c>
      <c r="R40" s="10">
        <f>VLOOKUP(K40,[1]Products!$A$2:$J$78,3,FALSE)</f>
        <v>2</v>
      </c>
      <c r="S40" t="str">
        <f>VLOOKUP(R40,[1]Suppliers!$A$2:$K$30,2,FALSE)</f>
        <v>New Orleans Cajun Delights</v>
      </c>
      <c r="T40" s="11">
        <f>SUMIF([1]Order_Details!A63:A2217,'[1]Combined Sheet'!A63,[1]Order_Details!D63:D2217)</f>
        <v>50</v>
      </c>
      <c r="U40">
        <f>SUMIF([1]Order_Details!A63:A2217,'[1]Combined Sheet'!A63,[1]Order_Details!C63:C2217)</f>
        <v>106.39999999999999</v>
      </c>
      <c r="V40">
        <f>VLOOKUP(SalesData[[#This Row],[OrderID]],[1]Order_Details!A63:F2217,5,FALSE)</f>
        <v>0</v>
      </c>
    </row>
    <row r="41" spans="1:22" x14ac:dyDescent="0.3">
      <c r="A41" s="7">
        <v>10311</v>
      </c>
      <c r="B41" s="8" t="s">
        <v>52</v>
      </c>
      <c r="C41" s="8">
        <v>1</v>
      </c>
      <c r="D41" s="13">
        <v>35328</v>
      </c>
      <c r="E41" s="9" t="str">
        <f>VLOOKUP(C41,[1]Employees!$A$1:$E$10,4,FALSE)</f>
        <v>Davolio Nancy</v>
      </c>
      <c r="F41">
        <f>SUMIF([1]Order_Details!A65:A2219,'[1]Combined Sheet'!A65,[1]Order_Details!F65:F2219)</f>
        <v>452.79999999701977</v>
      </c>
      <c r="G41">
        <f>VLOOKUP(A41,[1]!OrdersTable[[OrderID]:[Freight]],8,FALSE)</f>
        <v>24.69</v>
      </c>
      <c r="H41">
        <f>VLOOKUP('[1]Combined Sheet'!A65,[1]!OrdersTable[[OrderID]:[ShipVia]],7,0)</f>
        <v>2</v>
      </c>
      <c r="I41" t="str">
        <f>VLOOKUP(H41,[1]Shippers!$A$1:$C$5,2,0)</f>
        <v>United Package</v>
      </c>
      <c r="J41" t="str">
        <f>VLOOKUP(B41,[1]Customers!$A$2:$K$92,2,FALSE)</f>
        <v>Du monde entier</v>
      </c>
      <c r="K41" s="10">
        <f>VLOOKUP(A41,[1]Order_Details!$A$5:$F$2160,2,0)</f>
        <v>42</v>
      </c>
      <c r="L41" t="str">
        <f t="shared" si="0"/>
        <v>Singaporean Hokkien Fried Mee</v>
      </c>
      <c r="M41" s="10">
        <f>VLOOKUP(K41,[1]Products!$A$2:$J$78,4,FALSE)</f>
        <v>5</v>
      </c>
      <c r="N41" t="str">
        <f>VLOOKUP(M41,[1]Categories!$A$2:$C$9,2,FALSE)</f>
        <v>Grains/Cereals</v>
      </c>
      <c r="O41" t="str">
        <f>VLOOKUP(C41,[1]EmployeeTerritories!$A$2:$B$50,2,FALSE)</f>
        <v>06897</v>
      </c>
      <c r="P41" s="10">
        <f>VLOOKUP(O41,[1]Territories!$A$2:$C$50,3,FALSE)</f>
        <v>1</v>
      </c>
      <c r="Q41" t="str">
        <f>VLOOKUP(P41,[1]Region!$A$2:$B$5,2,FALSE)</f>
        <v>Eastern</v>
      </c>
      <c r="R41" s="10">
        <f>VLOOKUP(K41,[1]Products!$A$2:$J$78,3,FALSE)</f>
        <v>20</v>
      </c>
      <c r="S41" t="str">
        <f>VLOOKUP(R41,[1]Suppliers!$A$2:$K$30,2,FALSE)</f>
        <v>Leka Trading</v>
      </c>
      <c r="T41" s="11">
        <f>SUMIF([1]Order_Details!A65:A2219,'[1]Combined Sheet'!A65,[1]Order_Details!D65:D2219)</f>
        <v>40</v>
      </c>
      <c r="U41">
        <f>SUMIF([1]Order_Details!A65:A2219,'[1]Combined Sheet'!A65,[1]Order_Details!C65:C2219)</f>
        <v>22.2</v>
      </c>
      <c r="V41">
        <f>VLOOKUP(SalesData[[#This Row],[OrderID]],[1]Order_Details!A65:F2219,5,FALSE)</f>
        <v>0</v>
      </c>
    </row>
    <row r="42" spans="1:22" x14ac:dyDescent="0.3">
      <c r="A42" s="7">
        <v>10314</v>
      </c>
      <c r="B42" s="8" t="s">
        <v>27</v>
      </c>
      <c r="C42" s="8">
        <v>1</v>
      </c>
      <c r="D42" s="13">
        <v>35333</v>
      </c>
      <c r="E42" s="9" t="str">
        <f>VLOOKUP(C42,[1]Employees!$A$1:$E$10,4,FALSE)</f>
        <v>Davolio Nancy</v>
      </c>
      <c r="F42">
        <f>SUMIF([1]Order_Details!A68:A2222,'[1]Combined Sheet'!A68,[1]Order_Details!F68:F2222)</f>
        <v>139.80000000000001</v>
      </c>
      <c r="G42">
        <f>VLOOKUP(A42,[1]!OrdersTable[[OrderID]:[Freight]],8,FALSE)</f>
        <v>74.16</v>
      </c>
      <c r="H42">
        <f>VLOOKUP('[1]Combined Sheet'!A68,[1]!OrdersTable[[OrderID]:[ShipVia]],7,0)</f>
        <v>3</v>
      </c>
      <c r="I42" t="str">
        <f>VLOOKUP(H42,[1]Shippers!$A$1:$C$5,2,0)</f>
        <v>Federal Shipping</v>
      </c>
      <c r="J42" t="str">
        <f>VLOOKUP(B42,[1]Customers!$A$2:$K$92,2,FALSE)</f>
        <v>Rattlesnake Canyon Grocery</v>
      </c>
      <c r="K42" s="10">
        <f>VLOOKUP(A42,[1]Order_Details!$A$5:$F$2160,2,0)</f>
        <v>32</v>
      </c>
      <c r="L42" t="str">
        <f t="shared" si="0"/>
        <v>Mascarpone Fabioli</v>
      </c>
      <c r="M42" s="10">
        <f>VLOOKUP(K42,[1]Products!$A$2:$J$78,4,FALSE)</f>
        <v>4</v>
      </c>
      <c r="N42" t="str">
        <f>VLOOKUP(M42,[1]Categories!$A$2:$C$9,2,FALSE)</f>
        <v>Dairy Products</v>
      </c>
      <c r="O42" t="str">
        <f>VLOOKUP(C42,[1]EmployeeTerritories!$A$2:$B$50,2,FALSE)</f>
        <v>06897</v>
      </c>
      <c r="P42" s="10">
        <f>VLOOKUP(O42,[1]Territories!$A$2:$C$50,3,FALSE)</f>
        <v>1</v>
      </c>
      <c r="Q42" t="str">
        <f>VLOOKUP(P42,[1]Region!$A$2:$B$5,2,FALSE)</f>
        <v>Eastern</v>
      </c>
      <c r="R42" s="10">
        <f>VLOOKUP(K42,[1]Products!$A$2:$J$78,3,FALSE)</f>
        <v>14</v>
      </c>
      <c r="S42" t="str">
        <f>VLOOKUP(R42,[1]Suppliers!$A$2:$K$30,2,FALSE)</f>
        <v>Formaggi Fortini s.r.l.</v>
      </c>
      <c r="T42" s="11">
        <f>SUMIF([1]Order_Details!A68:A2222,'[1]Combined Sheet'!A68,[1]Order_Details!D68:D2222)</f>
        <v>8</v>
      </c>
      <c r="U42">
        <f>SUMIF([1]Order_Details!A68:A2222,'[1]Combined Sheet'!A68,[1]Order_Details!C68:C2222)</f>
        <v>49.8</v>
      </c>
      <c r="V42">
        <f>VLOOKUP(SalesData[[#This Row],[OrderID]],[1]Order_Details!A68:F2222,5,FALSE)</f>
        <v>0.10000000149011612</v>
      </c>
    </row>
    <row r="43" spans="1:22" x14ac:dyDescent="0.3">
      <c r="A43" s="7">
        <v>10315</v>
      </c>
      <c r="B43" s="8" t="s">
        <v>53</v>
      </c>
      <c r="C43" s="8">
        <v>4</v>
      </c>
      <c r="D43" s="13">
        <v>35334</v>
      </c>
      <c r="E43" s="9" t="str">
        <f>VLOOKUP(C43,[1]Employees!$A$1:$E$10,4,FALSE)</f>
        <v>Peacock Margaret</v>
      </c>
      <c r="F43">
        <f>SUMIF([1]Order_Details!A69:A2223,'[1]Combined Sheet'!A69,[1]Order_Details!F69:F2223)</f>
        <v>835.19999999999993</v>
      </c>
      <c r="G43">
        <f>VLOOKUP(A43,[1]!OrdersTable[[OrderID]:[Freight]],8,FALSE)</f>
        <v>41.76</v>
      </c>
      <c r="H43">
        <f>VLOOKUP('[1]Combined Sheet'!A69,[1]!OrdersTable[[OrderID]:[ShipVia]],7,0)</f>
        <v>1</v>
      </c>
      <c r="I43" t="str">
        <f>VLOOKUP(H43,[1]Shippers!$A$1:$C$5,2,0)</f>
        <v>Speedy Express</v>
      </c>
      <c r="J43" t="str">
        <f>VLOOKUP(B43,[1]Customers!$A$2:$K$92,2,FALSE)</f>
        <v>Island Trading</v>
      </c>
      <c r="K43" s="10">
        <f>VLOOKUP(A43,[1]Order_Details!$A$5:$F$2160,2,0)</f>
        <v>34</v>
      </c>
      <c r="L43" t="str">
        <f t="shared" si="0"/>
        <v>Sasquatch Ale</v>
      </c>
      <c r="M43" s="10">
        <f>VLOOKUP(K43,[1]Products!$A$2:$J$78,4,FALSE)</f>
        <v>1</v>
      </c>
      <c r="N43" t="str">
        <f>VLOOKUP(M43,[1]Categories!$A$2:$C$9,2,FALSE)</f>
        <v>Beverages</v>
      </c>
      <c r="O43" t="str">
        <f>VLOOKUP(C43,[1]EmployeeTerritories!$A$2:$B$50,2,FALSE)</f>
        <v>20852</v>
      </c>
      <c r="P43" s="10">
        <f>VLOOKUP(O43,[1]Territories!$A$2:$C$50,3,FALSE)</f>
        <v>1</v>
      </c>
      <c r="Q43" t="str">
        <f>VLOOKUP(P43,[1]Region!$A$2:$B$5,2,FALSE)</f>
        <v>Eastern</v>
      </c>
      <c r="R43" s="10">
        <f>VLOOKUP(K43,[1]Products!$A$2:$J$78,3,FALSE)</f>
        <v>16</v>
      </c>
      <c r="S43" t="str">
        <f>VLOOKUP(R43,[1]Suppliers!$A$2:$K$30,2,FALSE)</f>
        <v>Bigfoot Breweries</v>
      </c>
      <c r="T43" s="11">
        <f>SUMIF([1]Order_Details!A69:A2223,'[1]Combined Sheet'!A69,[1]Order_Details!D69:D2223)</f>
        <v>24</v>
      </c>
      <c r="U43">
        <f>SUMIF([1]Order_Details!A69:A2223,'[1]Combined Sheet'!A69,[1]Order_Details!C69:C2223)</f>
        <v>34.799999999999997</v>
      </c>
      <c r="V43">
        <f>VLOOKUP(SalesData[[#This Row],[OrderID]],[1]Order_Details!A69:F2223,5,FALSE)</f>
        <v>0</v>
      </c>
    </row>
    <row r="44" spans="1:22" x14ac:dyDescent="0.3">
      <c r="A44" s="7">
        <v>10322</v>
      </c>
      <c r="B44" s="8" t="s">
        <v>54</v>
      </c>
      <c r="C44" s="8">
        <v>7</v>
      </c>
      <c r="D44" s="13">
        <v>35342</v>
      </c>
      <c r="E44" s="9" t="str">
        <f>VLOOKUP(C44,[1]Employees!$A$1:$E$10,4,FALSE)</f>
        <v>King Robert</v>
      </c>
      <c r="F44">
        <f>SUMIF([1]Order_Details!A76:A2230,'[1]Combined Sheet'!A76,[1]Order_Details!F76:F2230)</f>
        <v>595.79999999701977</v>
      </c>
      <c r="G44">
        <f>VLOOKUP(A44,[1]!OrdersTable[[OrderID]:[Freight]],8,FALSE)</f>
        <v>0.4</v>
      </c>
      <c r="H44">
        <f>VLOOKUP('[1]Combined Sheet'!A76,[1]!OrdersTable[[OrderID]:[ShipVia]],7,0)</f>
        <v>2</v>
      </c>
      <c r="I44" t="str">
        <f>VLOOKUP(H44,[1]Shippers!$A$1:$C$5,2,0)</f>
        <v>United Package</v>
      </c>
      <c r="J44" t="str">
        <f>VLOOKUP(B44,[1]Customers!$A$2:$K$92,2,FALSE)</f>
        <v>Pericles Comidas clásicas</v>
      </c>
      <c r="K44" s="10">
        <f>VLOOKUP(A44,[1]Order_Details!$A$5:$F$2160,2,0)</f>
        <v>52</v>
      </c>
      <c r="L44" t="str">
        <f t="shared" si="0"/>
        <v>Filo Mix</v>
      </c>
      <c r="M44" s="10">
        <f>VLOOKUP(K44,[1]Products!$A$2:$J$78,4,FALSE)</f>
        <v>5</v>
      </c>
      <c r="N44" t="str">
        <f>VLOOKUP(M44,[1]Categories!$A$2:$C$9,2,FALSE)</f>
        <v>Grains/Cereals</v>
      </c>
      <c r="O44" t="str">
        <f>VLOOKUP(C44,[1]EmployeeTerritories!$A$2:$B$50,2,FALSE)</f>
        <v>60179</v>
      </c>
      <c r="P44" s="10">
        <f>VLOOKUP(O44,[1]Territories!$A$2:$C$50,3,FALSE)</f>
        <v>2</v>
      </c>
      <c r="Q44" t="str">
        <f>VLOOKUP(P44,[1]Region!$A$2:$B$5,2,FALSE)</f>
        <v>Western</v>
      </c>
      <c r="R44" s="10">
        <f>VLOOKUP(K44,[1]Products!$A$2:$J$78,3,FALSE)</f>
        <v>24</v>
      </c>
      <c r="S44" t="str">
        <f>VLOOKUP(R44,[1]Suppliers!$A$2:$K$30,2,FALSE)</f>
        <v>G'day, Mate</v>
      </c>
      <c r="T44" s="11">
        <f>SUMIF([1]Order_Details!A76:A2230,'[1]Combined Sheet'!A76,[1]Order_Details!D76:D2230)</f>
        <v>22</v>
      </c>
      <c r="U44">
        <f>SUMIF([1]Order_Details!A76:A2230,'[1]Combined Sheet'!A76,[1]Order_Details!C76:C2230)</f>
        <v>41.5</v>
      </c>
      <c r="V44">
        <f>VLOOKUP(SalesData[[#This Row],[OrderID]],[1]Order_Details!A76:F2230,5,FALSE)</f>
        <v>0</v>
      </c>
    </row>
    <row r="45" spans="1:22" x14ac:dyDescent="0.3">
      <c r="A45" s="7">
        <v>10325</v>
      </c>
      <c r="B45" s="8" t="s">
        <v>55</v>
      </c>
      <c r="C45" s="8">
        <v>1</v>
      </c>
      <c r="D45" s="13">
        <v>35347</v>
      </c>
      <c r="E45" s="9" t="str">
        <f>VLOOKUP(C45,[1]Employees!$A$1:$E$10,4,FALSE)</f>
        <v>Davolio Nancy</v>
      </c>
      <c r="F45">
        <f>SUMIF([1]Order_Details!A79:A2233,'[1]Combined Sheet'!A79,[1]Order_Details!F79:F2233)</f>
        <v>0</v>
      </c>
      <c r="G45">
        <f>VLOOKUP(A45,[1]!OrdersTable[[OrderID]:[Freight]],8,FALSE)</f>
        <v>64.86</v>
      </c>
      <c r="H45">
        <f>VLOOKUP('[1]Combined Sheet'!A79,[1]!OrdersTable[[OrderID]:[ShipVia]],7,0)</f>
        <v>1</v>
      </c>
      <c r="I45" t="str">
        <f>VLOOKUP(H45,[1]Shippers!$A$1:$C$5,2,0)</f>
        <v>Speedy Express</v>
      </c>
      <c r="J45" t="str">
        <f>VLOOKUP(B45,[1]Customers!$A$2:$K$92,2,FALSE)</f>
        <v>Königlich Essen</v>
      </c>
      <c r="K45" s="10">
        <f>VLOOKUP(A45,[1]Order_Details!$A$5:$F$2160,2,0)</f>
        <v>6</v>
      </c>
      <c r="L45" t="str">
        <f t="shared" si="0"/>
        <v>Grandma's Boysenberry Spread</v>
      </c>
      <c r="M45" s="10">
        <f>VLOOKUP(K45,[1]Products!$A$2:$J$78,4,FALSE)</f>
        <v>2</v>
      </c>
      <c r="N45" t="str">
        <f>VLOOKUP(M45,[1]Categories!$A$2:$C$9,2,FALSE)</f>
        <v>Condiments</v>
      </c>
      <c r="O45" t="str">
        <f>VLOOKUP(C45,[1]EmployeeTerritories!$A$2:$B$50,2,FALSE)</f>
        <v>06897</v>
      </c>
      <c r="P45" s="10">
        <f>VLOOKUP(O45,[1]Territories!$A$2:$C$50,3,FALSE)</f>
        <v>1</v>
      </c>
      <c r="Q45" t="str">
        <f>VLOOKUP(P45,[1]Region!$A$2:$B$5,2,FALSE)</f>
        <v>Eastern</v>
      </c>
      <c r="R45" s="10">
        <f>VLOOKUP(K45,[1]Products!$A$2:$J$78,3,FALSE)</f>
        <v>3</v>
      </c>
      <c r="S45" t="str">
        <f>VLOOKUP(R45,[1]Suppliers!$A$2:$K$30,2,FALSE)</f>
        <v>Grandma Kelly's Homestead</v>
      </c>
      <c r="T45" s="11">
        <f>SUMIF([1]Order_Details!A79:A2233,'[1]Combined Sheet'!A79,[1]Order_Details!D79:D2233)</f>
        <v>0</v>
      </c>
      <c r="U45">
        <f>SUMIF([1]Order_Details!A79:A2233,'[1]Combined Sheet'!A79,[1]Order_Details!C79:C2233)</f>
        <v>0</v>
      </c>
      <c r="V45">
        <f>VLOOKUP(SalesData[[#This Row],[OrderID]],[1]Order_Details!A79:F2233,5,FALSE)</f>
        <v>0</v>
      </c>
    </row>
    <row r="46" spans="1:22" x14ac:dyDescent="0.3">
      <c r="A46" s="7">
        <v>10328</v>
      </c>
      <c r="B46" s="8" t="s">
        <v>56</v>
      </c>
      <c r="C46" s="8">
        <v>4</v>
      </c>
      <c r="D46" s="13">
        <v>35352</v>
      </c>
      <c r="E46" s="9" t="str">
        <f>VLOOKUP(C46,[1]Employees!$A$1:$E$10,4,FALSE)</f>
        <v>Peacock Margaret</v>
      </c>
      <c r="F46">
        <f>SUMIF([1]Order_Details!A82:A2236,'[1]Combined Sheet'!A82,[1]Order_Details!F82:F2236)</f>
        <v>0</v>
      </c>
      <c r="G46">
        <f>VLOOKUP(A46,[1]!OrdersTable[[OrderID]:[Freight]],8,FALSE)</f>
        <v>87.03</v>
      </c>
      <c r="H46">
        <f>VLOOKUP('[1]Combined Sheet'!A82,[1]!OrdersTable[[OrderID]:[ShipVia]],7,0)</f>
        <v>2</v>
      </c>
      <c r="I46" t="str">
        <f>VLOOKUP(H46,[1]Shippers!$A$1:$C$5,2,0)</f>
        <v>United Package</v>
      </c>
      <c r="J46" t="str">
        <f>VLOOKUP(B46,[1]Customers!$A$2:$K$92,2,FALSE)</f>
        <v>Furia Bacalhau e Frutos do Mar</v>
      </c>
      <c r="K46" s="10">
        <f>VLOOKUP(A46,[1]Order_Details!$A$5:$F$2160,2,0)</f>
        <v>59</v>
      </c>
      <c r="L46" t="str">
        <f t="shared" si="0"/>
        <v>Raclette Courdavault</v>
      </c>
      <c r="M46" s="10">
        <f>VLOOKUP(K46,[1]Products!$A$2:$J$78,4,FALSE)</f>
        <v>4</v>
      </c>
      <c r="N46" t="str">
        <f>VLOOKUP(M46,[1]Categories!$A$2:$C$9,2,FALSE)</f>
        <v>Dairy Products</v>
      </c>
      <c r="O46" t="str">
        <f>VLOOKUP(C46,[1]EmployeeTerritories!$A$2:$B$50,2,FALSE)</f>
        <v>20852</v>
      </c>
      <c r="P46" s="10">
        <f>VLOOKUP(O46,[1]Territories!$A$2:$C$50,3,FALSE)</f>
        <v>1</v>
      </c>
      <c r="Q46" t="str">
        <f>VLOOKUP(P46,[1]Region!$A$2:$B$5,2,FALSE)</f>
        <v>Eastern</v>
      </c>
      <c r="R46" s="10">
        <f>VLOOKUP(K46,[1]Products!$A$2:$J$78,3,FALSE)</f>
        <v>28</v>
      </c>
      <c r="S46" t="str">
        <f>VLOOKUP(R46,[1]Suppliers!$A$2:$K$30,2,FALSE)</f>
        <v>Gai pâturage</v>
      </c>
      <c r="T46" s="11">
        <f>SUMIF([1]Order_Details!A82:A2236,'[1]Combined Sheet'!A82,[1]Order_Details!D82:D2236)</f>
        <v>0</v>
      </c>
      <c r="U46">
        <f>SUMIF([1]Order_Details!A82:A2236,'[1]Combined Sheet'!A82,[1]Order_Details!C82:C2236)</f>
        <v>0</v>
      </c>
      <c r="V46">
        <f>VLOOKUP(SalesData[[#This Row],[OrderID]],[1]Order_Details!A82:F2236,5,FALSE)</f>
        <v>0</v>
      </c>
    </row>
    <row r="47" spans="1:22" x14ac:dyDescent="0.3">
      <c r="A47" s="7">
        <v>10330</v>
      </c>
      <c r="B47" s="8" t="s">
        <v>44</v>
      </c>
      <c r="C47" s="8">
        <v>3</v>
      </c>
      <c r="D47" s="13">
        <v>35354</v>
      </c>
      <c r="E47" s="9" t="str">
        <f>VLOOKUP(C47,[1]Employees!$A$1:$E$10,4,FALSE)</f>
        <v>Leverling Janet</v>
      </c>
      <c r="F47">
        <f>SUMIF([1]Order_Details!A84:A2238,'[1]Combined Sheet'!A84,[1]Order_Details!F84:F2238)</f>
        <v>0</v>
      </c>
      <c r="G47">
        <f>VLOOKUP(A47,[1]!OrdersTable[[OrderID]:[Freight]],8,FALSE)</f>
        <v>12.75</v>
      </c>
      <c r="H47">
        <f>VLOOKUP('[1]Combined Sheet'!A84,[1]!OrdersTable[[OrderID]:[ShipVia]],7,0)</f>
        <v>1</v>
      </c>
      <c r="I47" t="str">
        <f>VLOOKUP(H47,[1]Shippers!$A$1:$C$5,2,0)</f>
        <v>Speedy Express</v>
      </c>
      <c r="J47" t="str">
        <f>VLOOKUP(B47,[1]Customers!$A$2:$K$92,2,FALSE)</f>
        <v>LILA-Supermercado</v>
      </c>
      <c r="K47" s="10">
        <f>VLOOKUP(A47,[1]Order_Details!$A$5:$F$2160,2,0)</f>
        <v>26</v>
      </c>
      <c r="L47" t="str">
        <f t="shared" si="0"/>
        <v>Gumbär Gummibärchen</v>
      </c>
      <c r="M47" s="10">
        <f>VLOOKUP(K47,[1]Products!$A$2:$J$78,4,FALSE)</f>
        <v>3</v>
      </c>
      <c r="N47" t="str">
        <f>VLOOKUP(M47,[1]Categories!$A$2:$C$9,2,FALSE)</f>
        <v>Confections</v>
      </c>
      <c r="O47" t="str">
        <f>VLOOKUP(C47,[1]EmployeeTerritories!$A$2:$B$50,2,FALSE)</f>
        <v>30346</v>
      </c>
      <c r="P47" s="10">
        <f>VLOOKUP(O47,[1]Territories!$A$2:$C$50,3,FALSE)</f>
        <v>4</v>
      </c>
      <c r="Q47" t="str">
        <f>VLOOKUP(P47,[1]Region!$A$2:$B$5,2,FALSE)</f>
        <v>Southern</v>
      </c>
      <c r="R47" s="10">
        <f>VLOOKUP(K47,[1]Products!$A$2:$J$78,3,FALSE)</f>
        <v>11</v>
      </c>
      <c r="S47" t="str">
        <f>VLOOKUP(R47,[1]Suppliers!$A$2:$K$30,2,FALSE)</f>
        <v>Heli Süßwaren GmbH &amp; Co. KG</v>
      </c>
      <c r="T47" s="11">
        <f>SUMIF([1]Order_Details!A84:A2238,'[1]Combined Sheet'!A84,[1]Order_Details!D84:D2238)</f>
        <v>0</v>
      </c>
      <c r="U47">
        <f>SUMIF([1]Order_Details!A84:A2238,'[1]Combined Sheet'!A84,[1]Order_Details!C84:C2238)</f>
        <v>0</v>
      </c>
      <c r="V47">
        <f>VLOOKUP(SalesData[[#This Row],[OrderID]],[1]Order_Details!A84:F2238,5,FALSE)</f>
        <v>0.15000000596046448</v>
      </c>
    </row>
    <row r="48" spans="1:22" x14ac:dyDescent="0.3">
      <c r="A48" s="7">
        <v>10337</v>
      </c>
      <c r="B48" s="8" t="s">
        <v>37</v>
      </c>
      <c r="C48" s="8">
        <v>4</v>
      </c>
      <c r="D48" s="13">
        <v>35362</v>
      </c>
      <c r="E48" s="9" t="str">
        <f>VLOOKUP(C48,[1]Employees!$A$1:$E$10,4,FALSE)</f>
        <v>Peacock Margaret</v>
      </c>
      <c r="F48">
        <f>SUMIF([1]Order_Details!A91:A2245,'[1]Combined Sheet'!A91,[1]Order_Details!F91:F2245)</f>
        <v>1296</v>
      </c>
      <c r="G48">
        <f>VLOOKUP(A48,[1]!OrdersTable[[OrderID]:[Freight]],8,FALSE)</f>
        <v>108.26</v>
      </c>
      <c r="H48">
        <f>VLOOKUP('[1]Combined Sheet'!A91,[1]!OrdersTable[[OrderID]:[ShipVia]],7,0)</f>
        <v>2</v>
      </c>
      <c r="I48" t="str">
        <f>VLOOKUP(H48,[1]Shippers!$A$1:$C$5,2,0)</f>
        <v>United Package</v>
      </c>
      <c r="J48" t="str">
        <f>VLOOKUP(B48,[1]Customers!$A$2:$K$92,2,FALSE)</f>
        <v>Frankenversand</v>
      </c>
      <c r="K48" s="10">
        <f>VLOOKUP(A48,[1]Order_Details!$A$5:$F$2160,2,0)</f>
        <v>23</v>
      </c>
      <c r="L48" t="str">
        <f t="shared" si="0"/>
        <v>Tunnbröd</v>
      </c>
      <c r="M48" s="10">
        <f>VLOOKUP(K48,[1]Products!$A$2:$J$78,4,FALSE)</f>
        <v>5</v>
      </c>
      <c r="N48" t="str">
        <f>VLOOKUP(M48,[1]Categories!$A$2:$C$9,2,FALSE)</f>
        <v>Grains/Cereals</v>
      </c>
      <c r="O48" t="str">
        <f>VLOOKUP(C48,[1]EmployeeTerritories!$A$2:$B$50,2,FALSE)</f>
        <v>20852</v>
      </c>
      <c r="P48" s="10">
        <f>VLOOKUP(O48,[1]Territories!$A$2:$C$50,3,FALSE)</f>
        <v>1</v>
      </c>
      <c r="Q48" t="str">
        <f>VLOOKUP(P48,[1]Region!$A$2:$B$5,2,FALSE)</f>
        <v>Eastern</v>
      </c>
      <c r="R48" s="10">
        <f>VLOOKUP(K48,[1]Products!$A$2:$J$78,3,FALSE)</f>
        <v>9</v>
      </c>
      <c r="S48" t="str">
        <f>VLOOKUP(R48,[1]Suppliers!$A$2:$K$30,2,FALSE)</f>
        <v>PB Knäckebröd AB</v>
      </c>
      <c r="T48" s="11">
        <f>SUMIF([1]Order_Details!A91:A2245,'[1]Combined Sheet'!A91,[1]Order_Details!D91:D2245)</f>
        <v>20</v>
      </c>
      <c r="U48">
        <f>SUMIF([1]Order_Details!A91:A2245,'[1]Combined Sheet'!A91,[1]Order_Details!C91:C2245)</f>
        <v>64.8</v>
      </c>
      <c r="V48">
        <f>VLOOKUP(SalesData[[#This Row],[OrderID]],[1]Order_Details!A91:F2245,5,FALSE)</f>
        <v>0</v>
      </c>
    </row>
    <row r="49" spans="1:22" x14ac:dyDescent="0.3">
      <c r="A49" s="7">
        <v>10343</v>
      </c>
      <c r="B49" s="8" t="s">
        <v>57</v>
      </c>
      <c r="C49" s="8">
        <v>4</v>
      </c>
      <c r="D49" s="13">
        <v>35369</v>
      </c>
      <c r="E49" s="9" t="str">
        <f>VLOOKUP(C49,[1]Employees!$A$1:$E$10,4,FALSE)</f>
        <v>Peacock Margaret</v>
      </c>
      <c r="F49">
        <f>SUMIF([1]Order_Details!A97:A2251,'[1]Combined Sheet'!A97,[1]Order_Details!F97:F2251)</f>
        <v>2708.7999999999997</v>
      </c>
      <c r="G49">
        <f>VLOOKUP(A49,[1]!OrdersTable[[OrderID]:[Freight]],8,FALSE)</f>
        <v>110.37</v>
      </c>
      <c r="H49">
        <f>VLOOKUP('[1]Combined Sheet'!A97,[1]!OrdersTable[[OrderID]:[ShipVia]],7,0)</f>
        <v>2</v>
      </c>
      <c r="I49" t="str">
        <f>VLOOKUP(H49,[1]Shippers!$A$1:$C$5,2,0)</f>
        <v>United Package</v>
      </c>
      <c r="J49" t="str">
        <f>VLOOKUP(B49,[1]Customers!$A$2:$K$92,2,FALSE)</f>
        <v>Lehmanns Marktstand</v>
      </c>
      <c r="K49" s="10">
        <f>VLOOKUP(A49,[1]Order_Details!$A$5:$F$2160,2,0)</f>
        <v>64</v>
      </c>
      <c r="L49" t="str">
        <f t="shared" si="0"/>
        <v>Wimmers gute Semmelknödel</v>
      </c>
      <c r="M49" s="10">
        <f>VLOOKUP(K49,[1]Products!$A$2:$J$78,4,FALSE)</f>
        <v>5</v>
      </c>
      <c r="N49" t="str">
        <f>VLOOKUP(M49,[1]Categories!$A$2:$C$9,2,FALSE)</f>
        <v>Grains/Cereals</v>
      </c>
      <c r="O49" t="str">
        <f>VLOOKUP(C49,[1]EmployeeTerritories!$A$2:$B$50,2,FALSE)</f>
        <v>20852</v>
      </c>
      <c r="P49" s="10">
        <f>VLOOKUP(O49,[1]Territories!$A$2:$C$50,3,FALSE)</f>
        <v>1</v>
      </c>
      <c r="Q49" t="str">
        <f>VLOOKUP(P49,[1]Region!$A$2:$B$5,2,FALSE)</f>
        <v>Eastern</v>
      </c>
      <c r="R49" s="10">
        <f>VLOOKUP(K49,[1]Products!$A$2:$J$78,3,FALSE)</f>
        <v>12</v>
      </c>
      <c r="S49" t="str">
        <f>VLOOKUP(R49,[1]Suppliers!$A$2:$K$30,2,FALSE)</f>
        <v>Plutzer Lebensmittelgroßmärkte AG</v>
      </c>
      <c r="T49" s="11">
        <f>SUMIF([1]Order_Details!A97:A2251,'[1]Combined Sheet'!A97,[1]Order_Details!D97:D2251)</f>
        <v>80</v>
      </c>
      <c r="U49">
        <f>SUMIF([1]Order_Details!A97:A2251,'[1]Combined Sheet'!A97,[1]Order_Details!C97:C2251)</f>
        <v>104.39999999999999</v>
      </c>
      <c r="V49">
        <f>VLOOKUP(SalesData[[#This Row],[OrderID]],[1]Order_Details!A97:F2251,5,FALSE)</f>
        <v>0</v>
      </c>
    </row>
    <row r="50" spans="1:22" x14ac:dyDescent="0.3">
      <c r="A50" s="7">
        <v>10345</v>
      </c>
      <c r="B50" s="8" t="s">
        <v>40</v>
      </c>
      <c r="C50" s="8">
        <v>2</v>
      </c>
      <c r="D50" s="13">
        <v>35373</v>
      </c>
      <c r="E50" s="9" t="str">
        <f>VLOOKUP(C50,[1]Employees!$A$1:$E$10,4,FALSE)</f>
        <v>Fuller Andrew</v>
      </c>
      <c r="F50">
        <f>SUMIF([1]Order_Details!A99:A2253,'[1]Combined Sheet'!A99,[1]Order_Details!F99:F2253)</f>
        <v>4156.6999999955297</v>
      </c>
      <c r="G50">
        <f>VLOOKUP(A50,[1]!OrdersTable[[OrderID]:[Freight]],8,FALSE)</f>
        <v>249.06</v>
      </c>
      <c r="H50">
        <f>VLOOKUP('[1]Combined Sheet'!A99,[1]!OrdersTable[[OrderID]:[ShipVia]],7,0)</f>
        <v>3</v>
      </c>
      <c r="I50" t="str">
        <f>VLOOKUP(H50,[1]Shippers!$A$1:$C$5,2,0)</f>
        <v>Federal Shipping</v>
      </c>
      <c r="J50" t="str">
        <f>VLOOKUP(B50,[1]Customers!$A$2:$K$92,2,FALSE)</f>
        <v>QUICK-Stop</v>
      </c>
      <c r="K50" s="10">
        <f>VLOOKUP(A50,[1]Order_Details!$A$5:$F$2160,2,0)</f>
        <v>8</v>
      </c>
      <c r="L50" t="str">
        <f t="shared" si="0"/>
        <v>Northwoods Cranberry Sauce</v>
      </c>
      <c r="M50" s="10">
        <f>VLOOKUP(K50,[1]Products!$A$2:$J$78,4,FALSE)</f>
        <v>2</v>
      </c>
      <c r="N50" t="str">
        <f>VLOOKUP(M50,[1]Categories!$A$2:$C$9,2,FALSE)</f>
        <v>Condiments</v>
      </c>
      <c r="O50" t="str">
        <f>VLOOKUP(C50,[1]EmployeeTerritories!$A$2:$B$50,2,FALSE)</f>
        <v>01581</v>
      </c>
      <c r="P50" s="10">
        <f>VLOOKUP(O50,[1]Territories!$A$2:$C$50,3,FALSE)</f>
        <v>1</v>
      </c>
      <c r="Q50" t="str">
        <f>VLOOKUP(P50,[1]Region!$A$2:$B$5,2,FALSE)</f>
        <v>Eastern</v>
      </c>
      <c r="R50" s="10">
        <f>VLOOKUP(K50,[1]Products!$A$2:$J$78,3,FALSE)</f>
        <v>3</v>
      </c>
      <c r="S50" t="str">
        <f>VLOOKUP(R50,[1]Suppliers!$A$2:$K$30,2,FALSE)</f>
        <v>Grandma Kelly's Homestead</v>
      </c>
      <c r="T50" s="11">
        <f>SUMIF([1]Order_Details!A99:A2253,'[1]Combined Sheet'!A99,[1]Order_Details!D99:D2253)</f>
        <v>80</v>
      </c>
      <c r="U50">
        <f>SUMIF([1]Order_Details!A99:A2253,'[1]Combined Sheet'!A99,[1]Order_Details!C99:C2253)</f>
        <v>163.4</v>
      </c>
      <c r="V50">
        <f>VLOOKUP(SalesData[[#This Row],[OrderID]],[1]Order_Details!A99:F2253,5,FALSE)</f>
        <v>0</v>
      </c>
    </row>
    <row r="51" spans="1:22" x14ac:dyDescent="0.3">
      <c r="A51" s="7">
        <v>10347</v>
      </c>
      <c r="B51" s="8" t="s">
        <v>58</v>
      </c>
      <c r="C51" s="8">
        <v>4</v>
      </c>
      <c r="D51" s="13">
        <v>35375</v>
      </c>
      <c r="E51" s="9" t="str">
        <f>VLOOKUP(C51,[1]Employees!$A$1:$E$10,4,FALSE)</f>
        <v>Peacock Margaret</v>
      </c>
      <c r="F51">
        <f>SUMIF([1]Order_Details!A101:A2255,'[1]Combined Sheet'!A101,[1]Order_Details!F101:F2255)</f>
        <v>336</v>
      </c>
      <c r="G51">
        <f>VLOOKUP(A51,[1]!OrdersTable[[OrderID]:[Freight]],8,FALSE)</f>
        <v>3.1</v>
      </c>
      <c r="H51">
        <f>VLOOKUP('[1]Combined Sheet'!A101,[1]!OrdersTable[[OrderID]:[ShipVia]],7,0)</f>
        <v>2</v>
      </c>
      <c r="I51" t="str">
        <f>VLOOKUP(H51,[1]Shippers!$A$1:$C$5,2,0)</f>
        <v>United Package</v>
      </c>
      <c r="J51" t="str">
        <f>VLOOKUP(B51,[1]Customers!$A$2:$K$92,2,FALSE)</f>
        <v>Familia Arquibaldo</v>
      </c>
      <c r="K51" s="10">
        <f>VLOOKUP(A51,[1]Order_Details!$A$5:$F$2160,2,0)</f>
        <v>25</v>
      </c>
      <c r="L51" t="str">
        <f t="shared" si="0"/>
        <v>NuNuCa Nuß-Nougat-Creme</v>
      </c>
      <c r="M51" s="10">
        <f>VLOOKUP(K51,[1]Products!$A$2:$J$78,4,FALSE)</f>
        <v>3</v>
      </c>
      <c r="N51" t="str">
        <f>VLOOKUP(M51,[1]Categories!$A$2:$C$9,2,FALSE)</f>
        <v>Confections</v>
      </c>
      <c r="O51" t="str">
        <f>VLOOKUP(C51,[1]EmployeeTerritories!$A$2:$B$50,2,FALSE)</f>
        <v>20852</v>
      </c>
      <c r="P51" s="10">
        <f>VLOOKUP(O51,[1]Territories!$A$2:$C$50,3,FALSE)</f>
        <v>1</v>
      </c>
      <c r="Q51" t="str">
        <f>VLOOKUP(P51,[1]Region!$A$2:$B$5,2,FALSE)</f>
        <v>Eastern</v>
      </c>
      <c r="R51" s="10">
        <f>VLOOKUP(K51,[1]Products!$A$2:$J$78,3,FALSE)</f>
        <v>11</v>
      </c>
      <c r="S51" t="str">
        <f>VLOOKUP(R51,[1]Suppliers!$A$2:$K$30,2,FALSE)</f>
        <v>Heli Süßwaren GmbH &amp; Co. KG</v>
      </c>
      <c r="T51" s="11">
        <f>SUMIF([1]Order_Details!A101:A2255,'[1]Combined Sheet'!A101,[1]Order_Details!D101:D2255)</f>
        <v>15</v>
      </c>
      <c r="U51">
        <f>SUMIF([1]Order_Details!A101:A2255,'[1]Combined Sheet'!A101,[1]Order_Details!C101:C2255)</f>
        <v>53.3</v>
      </c>
      <c r="V51">
        <f>VLOOKUP(SalesData[[#This Row],[OrderID]],[1]Order_Details!A101:F2255,5,FALSE)</f>
        <v>0</v>
      </c>
    </row>
    <row r="52" spans="1:22" x14ac:dyDescent="0.3">
      <c r="A52" s="7">
        <v>10350</v>
      </c>
      <c r="B52" s="8" t="s">
        <v>59</v>
      </c>
      <c r="C52" s="8">
        <v>6</v>
      </c>
      <c r="D52" s="13">
        <v>35380</v>
      </c>
      <c r="E52" s="9" t="str">
        <f>VLOOKUP(C52,[1]Employees!$A$1:$E$10,4,FALSE)</f>
        <v>Suyama Michael</v>
      </c>
      <c r="F52">
        <f>SUMIF([1]Order_Details!A104:A2258,'[1]Combined Sheet'!A104,[1]Order_Details!F104:F2258)</f>
        <v>2835</v>
      </c>
      <c r="G52">
        <f>VLOOKUP(A52,[1]!OrdersTable[[OrderID]:[Freight]],8,FALSE)</f>
        <v>64.19</v>
      </c>
      <c r="H52">
        <f>VLOOKUP('[1]Combined Sheet'!A104,[1]!OrdersTable[[OrderID]:[ShipVia]],7,0)</f>
        <v>3</v>
      </c>
      <c r="I52" t="str">
        <f>VLOOKUP(H52,[1]Shippers!$A$1:$C$5,2,0)</f>
        <v>Federal Shipping</v>
      </c>
      <c r="J52" t="str">
        <f>VLOOKUP(B52,[1]Customers!$A$2:$K$92,2,FALSE)</f>
        <v>La maison d'Asie</v>
      </c>
      <c r="K52" s="10">
        <f>VLOOKUP(A52,[1]Order_Details!$A$5:$F$2160,2,0)</f>
        <v>50</v>
      </c>
      <c r="L52" t="str">
        <f t="shared" si="0"/>
        <v>Valkoinen suklaa</v>
      </c>
      <c r="M52" s="10">
        <f>VLOOKUP(K52,[1]Products!$A$2:$J$78,4,FALSE)</f>
        <v>3</v>
      </c>
      <c r="N52" t="str">
        <f>VLOOKUP(M52,[1]Categories!$A$2:$C$9,2,FALSE)</f>
        <v>Confections</v>
      </c>
      <c r="O52" t="str">
        <f>VLOOKUP(C52,[1]EmployeeTerritories!$A$2:$B$50,2,FALSE)</f>
        <v>85014</v>
      </c>
      <c r="P52" s="10">
        <f>VLOOKUP(O52,[1]Territories!$A$2:$C$50,3,FALSE)</f>
        <v>2</v>
      </c>
      <c r="Q52" t="str">
        <f>VLOOKUP(P52,[1]Region!$A$2:$B$5,2,FALSE)</f>
        <v>Western</v>
      </c>
      <c r="R52" s="10">
        <f>VLOOKUP(K52,[1]Products!$A$2:$J$78,3,FALSE)</f>
        <v>23</v>
      </c>
      <c r="S52" t="str">
        <f>VLOOKUP(R52,[1]Suppliers!$A$2:$K$30,2,FALSE)</f>
        <v>Karkki Oy</v>
      </c>
      <c r="T52" s="11">
        <f>SUMIF([1]Order_Details!A104:A2258,'[1]Combined Sheet'!A104,[1]Order_Details!D104:D2258)</f>
        <v>80</v>
      </c>
      <c r="U52">
        <f>SUMIF([1]Order_Details!A104:A2258,'[1]Combined Sheet'!A104,[1]Order_Details!C104:C2258)</f>
        <v>47.1</v>
      </c>
      <c r="V52">
        <f>VLOOKUP(SalesData[[#This Row],[OrderID]],[1]Order_Details!A104:F2258,5,FALSE)</f>
        <v>0.10000000149011612</v>
      </c>
    </row>
    <row r="53" spans="1:22" x14ac:dyDescent="0.3">
      <c r="A53" s="7">
        <v>10351</v>
      </c>
      <c r="B53" s="8" t="s">
        <v>35</v>
      </c>
      <c r="C53" s="8">
        <v>1</v>
      </c>
      <c r="D53" s="13">
        <v>35380</v>
      </c>
      <c r="E53" s="9" t="str">
        <f>VLOOKUP(C53,[1]Employees!$A$1:$E$10,4,FALSE)</f>
        <v>Davolio Nancy</v>
      </c>
      <c r="F53">
        <f>SUMIF([1]Order_Details!A105:A2259,'[1]Combined Sheet'!A105,[1]Order_Details!F105:F2259)</f>
        <v>288</v>
      </c>
      <c r="G53">
        <f>VLOOKUP(A53,[1]!OrdersTable[[OrderID]:[Freight]],8,FALSE)</f>
        <v>162.33000000000001</v>
      </c>
      <c r="H53">
        <f>VLOOKUP('[1]Combined Sheet'!A105,[1]!OrdersTable[[OrderID]:[ShipVia]],7,0)</f>
        <v>1</v>
      </c>
      <c r="I53" t="str">
        <f>VLOOKUP(H53,[1]Shippers!$A$1:$C$5,2,0)</f>
        <v>Speedy Express</v>
      </c>
      <c r="J53" t="str">
        <f>VLOOKUP(B53,[1]Customers!$A$2:$K$92,2,FALSE)</f>
        <v>Ernst Handel</v>
      </c>
      <c r="K53" s="10">
        <f>VLOOKUP(A53,[1]Order_Details!$A$5:$F$2160,2,0)</f>
        <v>38</v>
      </c>
      <c r="L53" t="str">
        <f t="shared" si="0"/>
        <v>Côte de Blaye</v>
      </c>
      <c r="M53" s="10">
        <f>VLOOKUP(K53,[1]Products!$A$2:$J$78,4,FALSE)</f>
        <v>1</v>
      </c>
      <c r="N53" t="str">
        <f>VLOOKUP(M53,[1]Categories!$A$2:$C$9,2,FALSE)</f>
        <v>Beverages</v>
      </c>
      <c r="O53" t="str">
        <f>VLOOKUP(C53,[1]EmployeeTerritories!$A$2:$B$50,2,FALSE)</f>
        <v>06897</v>
      </c>
      <c r="P53" s="10">
        <f>VLOOKUP(O53,[1]Territories!$A$2:$C$50,3,FALSE)</f>
        <v>1</v>
      </c>
      <c r="Q53" t="str">
        <f>VLOOKUP(P53,[1]Region!$A$2:$B$5,2,FALSE)</f>
        <v>Eastern</v>
      </c>
      <c r="R53" s="10">
        <f>VLOOKUP(K53,[1]Products!$A$2:$J$78,3,FALSE)</f>
        <v>18</v>
      </c>
      <c r="S53" t="str">
        <f>VLOOKUP(R53,[1]Suppliers!$A$2:$K$30,2,FALSE)</f>
        <v>Aux joyeux ecclésiastiques</v>
      </c>
      <c r="T53" s="11">
        <f>SUMIF([1]Order_Details!A105:A2259,'[1]Combined Sheet'!A105,[1]Order_Details!D105:D2259)</f>
        <v>20</v>
      </c>
      <c r="U53">
        <f>SUMIF([1]Order_Details!A105:A2259,'[1]Combined Sheet'!A105,[1]Order_Details!C105:C2259)</f>
        <v>14.4</v>
      </c>
      <c r="V53">
        <f>VLOOKUP(SalesData[[#This Row],[OrderID]],[1]Order_Details!A105:F2259,5,FALSE)</f>
        <v>5.000000074505806E-2</v>
      </c>
    </row>
    <row r="54" spans="1:22" x14ac:dyDescent="0.3">
      <c r="A54" s="7">
        <v>10366</v>
      </c>
      <c r="B54" s="8" t="s">
        <v>60</v>
      </c>
      <c r="C54" s="8">
        <v>8</v>
      </c>
      <c r="D54" s="13">
        <v>35397</v>
      </c>
      <c r="E54" s="9" t="str">
        <f>VLOOKUP(C54,[1]Employees!$A$1:$E$10,4,FALSE)</f>
        <v>Callahan Laura</v>
      </c>
      <c r="F54">
        <f>SUMIF([1]Order_Details!A120:A2274,'[1]Combined Sheet'!A120,[1]Order_Details!F120:F2274)</f>
        <v>316.6999999985099</v>
      </c>
      <c r="G54">
        <f>VLOOKUP(A54,[1]!OrdersTable[[OrderID]:[Freight]],8,FALSE)</f>
        <v>10.14</v>
      </c>
      <c r="H54">
        <f>VLOOKUP('[1]Combined Sheet'!A120,[1]!OrdersTable[[OrderID]:[ShipVia]],7,0)</f>
        <v>2</v>
      </c>
      <c r="I54" t="str">
        <f>VLOOKUP(H54,[1]Shippers!$A$1:$C$5,2,0)</f>
        <v>United Package</v>
      </c>
      <c r="J54" t="str">
        <f>VLOOKUP(B54,[1]Customers!$A$2:$K$92,2,FALSE)</f>
        <v>Galería del gastrónomo</v>
      </c>
      <c r="K54" s="10">
        <f>VLOOKUP(A54,[1]Order_Details!$A$5:$F$2160,2,0)</f>
        <v>65</v>
      </c>
      <c r="L54" t="str">
        <f t="shared" si="0"/>
        <v>Louisiana Fiery Hot Pepper Sauce</v>
      </c>
      <c r="M54" s="10">
        <f>VLOOKUP(K54,[1]Products!$A$2:$J$78,4,FALSE)</f>
        <v>2</v>
      </c>
      <c r="N54" t="str">
        <f>VLOOKUP(M54,[1]Categories!$A$2:$C$9,2,FALSE)</f>
        <v>Condiments</v>
      </c>
      <c r="O54" t="str">
        <f>VLOOKUP(C54,[1]EmployeeTerritories!$A$2:$B$50,2,FALSE)</f>
        <v>19428</v>
      </c>
      <c r="P54" s="10">
        <f>VLOOKUP(O54,[1]Territories!$A$2:$C$50,3,FALSE)</f>
        <v>3</v>
      </c>
      <c r="Q54" t="str">
        <f>VLOOKUP(P54,[1]Region!$A$2:$B$5,2,FALSE)</f>
        <v>Northern</v>
      </c>
      <c r="R54" s="10">
        <f>VLOOKUP(K54,[1]Products!$A$2:$J$78,3,FALSE)</f>
        <v>2</v>
      </c>
      <c r="S54" t="str">
        <f>VLOOKUP(R54,[1]Suppliers!$A$2:$K$30,2,FALSE)</f>
        <v>New Orleans Cajun Delights</v>
      </c>
      <c r="T54" s="11">
        <f>SUMIF([1]Order_Details!A120:A2274,'[1]Combined Sheet'!A120,[1]Order_Details!D120:D2274)</f>
        <v>18</v>
      </c>
      <c r="U54">
        <f>SUMIF([1]Order_Details!A120:A2274,'[1]Combined Sheet'!A120,[1]Order_Details!C120:C2274)</f>
        <v>17.600000000000001</v>
      </c>
      <c r="V54">
        <f>VLOOKUP(SalesData[[#This Row],[OrderID]],[1]Order_Details!A120:F2274,5,FALSE)</f>
        <v>0</v>
      </c>
    </row>
    <row r="55" spans="1:22" x14ac:dyDescent="0.3">
      <c r="A55" s="7">
        <v>10373</v>
      </c>
      <c r="B55" s="8" t="s">
        <v>51</v>
      </c>
      <c r="C55" s="8">
        <v>4</v>
      </c>
      <c r="D55" s="13">
        <v>35404</v>
      </c>
      <c r="E55" s="9" t="str">
        <f>VLOOKUP(C55,[1]Employees!$A$1:$E$10,4,FALSE)</f>
        <v>Peacock Margaret</v>
      </c>
      <c r="F55">
        <f>SUMIF([1]Order_Details!A127:A2281,'[1]Combined Sheet'!A127,[1]Order_Details!F127:F2281)</f>
        <v>1731.0999999985099</v>
      </c>
      <c r="G55">
        <f>VLOOKUP(A55,[1]!OrdersTable[[OrderID]:[Freight]],8,FALSE)</f>
        <v>124.12</v>
      </c>
      <c r="H55">
        <f>VLOOKUP('[1]Combined Sheet'!A127,[1]!OrdersTable[[OrderID]:[ShipVia]],7,0)</f>
        <v>3</v>
      </c>
      <c r="I55" t="str">
        <f>VLOOKUP(H55,[1]Shippers!$A$1:$C$5,2,0)</f>
        <v>Federal Shipping</v>
      </c>
      <c r="J55" t="str">
        <f>VLOOKUP(B55,[1]Customers!$A$2:$K$92,2,FALSE)</f>
        <v>Hungry Owl All-Night Grocers</v>
      </c>
      <c r="K55" s="10">
        <f>VLOOKUP(A55,[1]Order_Details!$A$5:$F$2160,2,0)</f>
        <v>58</v>
      </c>
      <c r="L55" t="str">
        <f t="shared" si="0"/>
        <v>Escargots de Bourgogne</v>
      </c>
      <c r="M55" s="10">
        <f>VLOOKUP(K55,[1]Products!$A$2:$J$78,4,FALSE)</f>
        <v>8</v>
      </c>
      <c r="N55" t="str">
        <f>VLOOKUP(M55,[1]Categories!$A$2:$C$9,2,FALSE)</f>
        <v>Seafood</v>
      </c>
      <c r="O55" t="str">
        <f>VLOOKUP(C55,[1]EmployeeTerritories!$A$2:$B$50,2,FALSE)</f>
        <v>20852</v>
      </c>
      <c r="P55" s="10">
        <f>VLOOKUP(O55,[1]Territories!$A$2:$C$50,3,FALSE)</f>
        <v>1</v>
      </c>
      <c r="Q55" t="str">
        <f>VLOOKUP(P55,[1]Region!$A$2:$B$5,2,FALSE)</f>
        <v>Eastern</v>
      </c>
      <c r="R55" s="10">
        <f>VLOOKUP(K55,[1]Products!$A$2:$J$78,3,FALSE)</f>
        <v>27</v>
      </c>
      <c r="S55" t="str">
        <f>VLOOKUP(R55,[1]Suppliers!$A$2:$K$30,2,FALSE)</f>
        <v>Escargots Nouveaux</v>
      </c>
      <c r="T55" s="11">
        <f>SUMIF([1]Order_Details!A127:A2281,'[1]Combined Sheet'!A127,[1]Order_Details!D127:D2281)</f>
        <v>56</v>
      </c>
      <c r="U55">
        <f>SUMIF([1]Order_Details!A127:A2281,'[1]Combined Sheet'!A127,[1]Order_Details!C127:C2281)</f>
        <v>61.599999999999994</v>
      </c>
      <c r="V55">
        <f>VLOOKUP(SalesData[[#This Row],[OrderID]],[1]Order_Details!A127:F2281,5,FALSE)</f>
        <v>0.20000000298023224</v>
      </c>
    </row>
    <row r="56" spans="1:22" x14ac:dyDescent="0.3">
      <c r="A56" s="7">
        <v>10381</v>
      </c>
      <c r="B56" s="8" t="s">
        <v>44</v>
      </c>
      <c r="C56" s="8">
        <v>3</v>
      </c>
      <c r="D56" s="13">
        <v>35411</v>
      </c>
      <c r="E56" s="9" t="str">
        <f>VLOOKUP(C56,[1]Employees!$A$1:$E$10,4,FALSE)</f>
        <v>Leverling Janet</v>
      </c>
      <c r="F56">
        <f>SUMIF([1]Order_Details!A135:A2289,'[1]Combined Sheet'!A135,[1]Order_Details!F135:F2289)</f>
        <v>1359.5999999940395</v>
      </c>
      <c r="G56">
        <f>VLOOKUP(A56,[1]!OrdersTable[[OrderID]:[Freight]],8,FALSE)</f>
        <v>7.99</v>
      </c>
      <c r="H56">
        <f>VLOOKUP('[1]Combined Sheet'!A135,[1]!OrdersTable[[OrderID]:[ShipVia]],7,0)</f>
        <v>3</v>
      </c>
      <c r="I56" t="str">
        <f>VLOOKUP(H56,[1]Shippers!$A$1:$C$5,2,0)</f>
        <v>Federal Shipping</v>
      </c>
      <c r="J56" t="str">
        <f>VLOOKUP(B56,[1]Customers!$A$2:$K$92,2,FALSE)</f>
        <v>LILA-Supermercado</v>
      </c>
      <c r="K56" s="10">
        <f>VLOOKUP(A56,[1]Order_Details!$A$5:$F$2160,2,0)</f>
        <v>74</v>
      </c>
      <c r="L56" t="str">
        <f t="shared" si="0"/>
        <v>Longlife Tofu</v>
      </c>
      <c r="M56" s="10">
        <f>VLOOKUP(K56,[1]Products!$A$2:$J$78,4,FALSE)</f>
        <v>7</v>
      </c>
      <c r="N56" t="str">
        <f>VLOOKUP(M56,[1]Categories!$A$2:$C$9,2,FALSE)</f>
        <v>Produce</v>
      </c>
      <c r="O56" t="str">
        <f>VLOOKUP(C56,[1]EmployeeTerritories!$A$2:$B$50,2,FALSE)</f>
        <v>30346</v>
      </c>
      <c r="P56" s="10">
        <f>VLOOKUP(O56,[1]Territories!$A$2:$C$50,3,FALSE)</f>
        <v>4</v>
      </c>
      <c r="Q56" t="str">
        <f>VLOOKUP(P56,[1]Region!$A$2:$B$5,2,FALSE)</f>
        <v>Southern</v>
      </c>
      <c r="R56" s="10">
        <f>VLOOKUP(K56,[1]Products!$A$2:$J$78,3,FALSE)</f>
        <v>4</v>
      </c>
      <c r="S56" t="str">
        <f>VLOOKUP(R56,[1]Suppliers!$A$2:$K$30,2,FALSE)</f>
        <v>Tokyo Traders</v>
      </c>
      <c r="T56" s="11">
        <f>SUMIF([1]Order_Details!A135:A2289,'[1]Combined Sheet'!A135,[1]Order_Details!D135:D2289)</f>
        <v>54</v>
      </c>
      <c r="U56">
        <f>SUMIF([1]Order_Details!A135:A2289,'[1]Combined Sheet'!A135,[1]Order_Details!C135:C2289)</f>
        <v>76.900000000000006</v>
      </c>
      <c r="V56">
        <f>VLOOKUP(SalesData[[#This Row],[OrderID]],[1]Order_Details!A135:F2289,5,FALSE)</f>
        <v>0</v>
      </c>
    </row>
    <row r="57" spans="1:22" x14ac:dyDescent="0.3">
      <c r="A57" s="7">
        <v>10385</v>
      </c>
      <c r="B57" s="8" t="s">
        <v>61</v>
      </c>
      <c r="C57" s="8">
        <v>1</v>
      </c>
      <c r="D57" s="13">
        <v>35416</v>
      </c>
      <c r="E57" s="9" t="str">
        <f>VLOOKUP(C57,[1]Employees!$A$1:$E$10,4,FALSE)</f>
        <v>Davolio Nancy</v>
      </c>
      <c r="F57">
        <f>SUMIF([1]Order_Details!A139:A2293,'[1]Combined Sheet'!A139,[1]Order_Details!F139:F2293)</f>
        <v>2273.3999999970197</v>
      </c>
      <c r="G57">
        <f>VLOOKUP(A57,[1]!OrdersTable[[OrderID]:[Freight]],8,FALSE)</f>
        <v>30.96</v>
      </c>
      <c r="H57">
        <f>VLOOKUP('[1]Combined Sheet'!A139,[1]!OrdersTable[[OrderID]:[ShipVia]],7,0)</f>
        <v>2</v>
      </c>
      <c r="I57" t="str">
        <f>VLOOKUP(H57,[1]Shippers!$A$1:$C$5,2,0)</f>
        <v>United Package</v>
      </c>
      <c r="J57" t="str">
        <f>VLOOKUP(B57,[1]Customers!$A$2:$K$92,2,FALSE)</f>
        <v>Split Rail Beer &amp; Ale</v>
      </c>
      <c r="K57" s="10">
        <f>VLOOKUP(A57,[1]Order_Details!$A$5:$F$2160,2,0)</f>
        <v>7</v>
      </c>
      <c r="L57" t="str">
        <f t="shared" si="0"/>
        <v>Uncle Bob's Organic Dried Pears</v>
      </c>
      <c r="M57" s="10">
        <f>VLOOKUP(K57,[1]Products!$A$2:$J$78,4,FALSE)</f>
        <v>7</v>
      </c>
      <c r="N57" t="str">
        <f>VLOOKUP(M57,[1]Categories!$A$2:$C$9,2,FALSE)</f>
        <v>Produce</v>
      </c>
      <c r="O57" t="str">
        <f>VLOOKUP(C57,[1]EmployeeTerritories!$A$2:$B$50,2,FALSE)</f>
        <v>06897</v>
      </c>
      <c r="P57" s="10">
        <f>VLOOKUP(O57,[1]Territories!$A$2:$C$50,3,FALSE)</f>
        <v>1</v>
      </c>
      <c r="Q57" t="str">
        <f>VLOOKUP(P57,[1]Region!$A$2:$B$5,2,FALSE)</f>
        <v>Eastern</v>
      </c>
      <c r="R57" s="10">
        <f>VLOOKUP(K57,[1]Products!$A$2:$J$78,3,FALSE)</f>
        <v>3</v>
      </c>
      <c r="S57" t="str">
        <f>VLOOKUP(R57,[1]Suppliers!$A$2:$K$30,2,FALSE)</f>
        <v>Grandma Kelly's Homestead</v>
      </c>
      <c r="T57" s="11">
        <f>SUMIF([1]Order_Details!A139:A2293,'[1]Combined Sheet'!A139,[1]Order_Details!D139:D2293)</f>
        <v>109</v>
      </c>
      <c r="U57">
        <f>SUMIF([1]Order_Details!A139:A2293,'[1]Combined Sheet'!A139,[1]Order_Details!C139:C2293)</f>
        <v>41.6</v>
      </c>
      <c r="V57">
        <f>VLOOKUP(SalesData[[#This Row],[OrderID]],[1]Order_Details!A139:F2293,5,FALSE)</f>
        <v>0.20000000298023224</v>
      </c>
    </row>
    <row r="58" spans="1:22" x14ac:dyDescent="0.3">
      <c r="A58" s="7">
        <v>10388</v>
      </c>
      <c r="B58" s="8" t="s">
        <v>62</v>
      </c>
      <c r="C58" s="8">
        <v>2</v>
      </c>
      <c r="D58" s="13">
        <v>35418</v>
      </c>
      <c r="E58" s="9" t="str">
        <f>VLOOKUP(C58,[1]Employees!$A$1:$E$10,4,FALSE)</f>
        <v>Fuller Andrew</v>
      </c>
      <c r="F58">
        <f>SUMIF([1]Order_Details!A142:A2296,'[1]Combined Sheet'!A142,[1]Order_Details!F142:F2296)</f>
        <v>950</v>
      </c>
      <c r="G58">
        <f>VLOOKUP(A58,[1]!OrdersTable[[OrderID]:[Freight]],8,FALSE)</f>
        <v>34.86</v>
      </c>
      <c r="H58">
        <f>VLOOKUP('[1]Combined Sheet'!A142,[1]!OrdersTable[[OrderID]:[ShipVia]],7,0)</f>
        <v>1</v>
      </c>
      <c r="I58" t="str">
        <f>VLOOKUP(H58,[1]Shippers!$A$1:$C$5,2,0)</f>
        <v>Speedy Express</v>
      </c>
      <c r="J58" t="str">
        <f>VLOOKUP(B58,[1]Customers!$A$2:$K$92,2,FALSE)</f>
        <v>Seven Seas Imports</v>
      </c>
      <c r="K58" s="10">
        <f>VLOOKUP(A58,[1]Order_Details!$A$5:$F$2160,2,0)</f>
        <v>45</v>
      </c>
      <c r="L58" t="str">
        <f t="shared" si="0"/>
        <v>Rogede sild</v>
      </c>
      <c r="M58" s="10">
        <f>VLOOKUP(K58,[1]Products!$A$2:$J$78,4,FALSE)</f>
        <v>8</v>
      </c>
      <c r="N58" t="str">
        <f>VLOOKUP(M58,[1]Categories!$A$2:$C$9,2,FALSE)</f>
        <v>Seafood</v>
      </c>
      <c r="O58" t="str">
        <f>VLOOKUP(C58,[1]EmployeeTerritories!$A$2:$B$50,2,FALSE)</f>
        <v>01581</v>
      </c>
      <c r="P58" s="10">
        <f>VLOOKUP(O58,[1]Territories!$A$2:$C$50,3,FALSE)</f>
        <v>1</v>
      </c>
      <c r="Q58" t="str">
        <f>VLOOKUP(P58,[1]Region!$A$2:$B$5,2,FALSE)</f>
        <v>Eastern</v>
      </c>
      <c r="R58" s="10">
        <f>VLOOKUP(K58,[1]Products!$A$2:$J$78,3,FALSE)</f>
        <v>21</v>
      </c>
      <c r="S58" t="str">
        <f>VLOOKUP(R58,[1]Suppliers!$A$2:$K$30,2,FALSE)</f>
        <v>Lyngbysild</v>
      </c>
      <c r="T58" s="11">
        <f>SUMIF([1]Order_Details!A142:A2296,'[1]Combined Sheet'!A142,[1]Order_Details!D142:D2296)</f>
        <v>35</v>
      </c>
      <c r="U58">
        <f>SUMIF([1]Order_Details!A142:A2296,'[1]Combined Sheet'!A142,[1]Order_Details!C142:C2296)</f>
        <v>46</v>
      </c>
      <c r="V58">
        <f>VLOOKUP(SalesData[[#This Row],[OrderID]],[1]Order_Details!A142:F2296,5,FALSE)</f>
        <v>0.20000000298023224</v>
      </c>
    </row>
    <row r="59" spans="1:22" x14ac:dyDescent="0.3">
      <c r="A59" s="7">
        <v>10395</v>
      </c>
      <c r="B59" s="8" t="s">
        <v>33</v>
      </c>
      <c r="C59" s="8">
        <v>6</v>
      </c>
      <c r="D59" s="13">
        <v>35425</v>
      </c>
      <c r="E59" s="9" t="str">
        <f>VLOOKUP(C59,[1]Employees!$A$1:$E$10,4,FALSE)</f>
        <v>Suyama Michael</v>
      </c>
      <c r="F59">
        <f>SUMIF([1]Order_Details!A149:A2303,'[1]Combined Sheet'!A149,[1]Order_Details!F149:F2303)</f>
        <v>12280.2</v>
      </c>
      <c r="G59">
        <f>VLOOKUP(A59,[1]!OrdersTable[[OrderID]:[Freight]],8,FALSE)</f>
        <v>184.41</v>
      </c>
      <c r="H59">
        <f>VLOOKUP('[1]Combined Sheet'!A149,[1]!OrdersTable[[OrderID]:[ShipVia]],7,0)</f>
        <v>2</v>
      </c>
      <c r="I59" t="str">
        <f>VLOOKUP(H59,[1]Shippers!$A$1:$C$5,2,0)</f>
        <v>United Package</v>
      </c>
      <c r="J59" t="str">
        <f>VLOOKUP(B59,[1]Customers!$A$2:$K$92,2,FALSE)</f>
        <v>HILARION-Abastos</v>
      </c>
      <c r="K59" s="10">
        <f>VLOOKUP(A59,[1]Order_Details!$A$5:$F$2160,2,0)</f>
        <v>46</v>
      </c>
      <c r="L59" t="str">
        <f t="shared" si="0"/>
        <v>Spegesild</v>
      </c>
      <c r="M59" s="10">
        <f>VLOOKUP(K59,[1]Products!$A$2:$J$78,4,FALSE)</f>
        <v>8</v>
      </c>
      <c r="N59" t="str">
        <f>VLOOKUP(M59,[1]Categories!$A$2:$C$9,2,FALSE)</f>
        <v>Seafood</v>
      </c>
      <c r="O59" t="str">
        <f>VLOOKUP(C59,[1]EmployeeTerritories!$A$2:$B$50,2,FALSE)</f>
        <v>85014</v>
      </c>
      <c r="P59" s="10">
        <f>VLOOKUP(O59,[1]Territories!$A$2:$C$50,3,FALSE)</f>
        <v>2</v>
      </c>
      <c r="Q59" t="str">
        <f>VLOOKUP(P59,[1]Region!$A$2:$B$5,2,FALSE)</f>
        <v>Western</v>
      </c>
      <c r="R59" s="10">
        <f>VLOOKUP(K59,[1]Products!$A$2:$J$78,3,FALSE)</f>
        <v>21</v>
      </c>
      <c r="S59" t="str">
        <f>VLOOKUP(R59,[1]Suppliers!$A$2:$K$30,2,FALSE)</f>
        <v>Lyngbysild</v>
      </c>
      <c r="T59" s="11">
        <f>SUMIF([1]Order_Details!A149:A2303,'[1]Combined Sheet'!A149,[1]Order_Details!D149:D2303)</f>
        <v>164</v>
      </c>
      <c r="U59">
        <f>SUMIF([1]Order_Details!A149:A2303,'[1]Combined Sheet'!A149,[1]Order_Details!C149:C2303)</f>
        <v>330.6</v>
      </c>
      <c r="V59">
        <f>VLOOKUP(SalesData[[#This Row],[OrderID]],[1]Order_Details!A149:F2303,5,FALSE)</f>
        <v>0.10000000149011612</v>
      </c>
    </row>
    <row r="60" spans="1:22" x14ac:dyDescent="0.3">
      <c r="A60" s="7">
        <v>10399</v>
      </c>
      <c r="B60" s="8" t="s">
        <v>63</v>
      </c>
      <c r="C60" s="8">
        <v>8</v>
      </c>
      <c r="D60" s="13">
        <v>35430</v>
      </c>
      <c r="E60" s="9" t="str">
        <f>VLOOKUP(C60,[1]Employees!$A$1:$E$10,4,FALSE)</f>
        <v>Callahan Laura</v>
      </c>
      <c r="F60">
        <f>SUMIF([1]Order_Details!A153:A2307,'[1]Combined Sheet'!A153,[1]Order_Details!F153:F2307)</f>
        <v>1015.6999999880791</v>
      </c>
      <c r="G60">
        <f>VLOOKUP(A60,[1]!OrdersTable[[OrderID]:[Freight]],8,FALSE)</f>
        <v>27.36</v>
      </c>
      <c r="H60">
        <f>VLOOKUP('[1]Combined Sheet'!A153,[1]!OrdersTable[[OrderID]:[ShipVia]],7,0)</f>
        <v>3</v>
      </c>
      <c r="I60" t="str">
        <f>VLOOKUP(H60,[1]Shippers!$A$1:$C$5,2,0)</f>
        <v>Federal Shipping</v>
      </c>
      <c r="J60" t="str">
        <f>VLOOKUP(B60,[1]Customers!$A$2:$K$92,2,FALSE)</f>
        <v>Vaffeljernet</v>
      </c>
      <c r="K60" s="10">
        <f>VLOOKUP(A60,[1]Order_Details!$A$5:$F$2160,2,0)</f>
        <v>68</v>
      </c>
      <c r="L60" t="str">
        <f t="shared" si="0"/>
        <v>Scottish Longbreads</v>
      </c>
      <c r="M60" s="10">
        <f>VLOOKUP(K60,[1]Products!$A$2:$J$78,4,FALSE)</f>
        <v>3</v>
      </c>
      <c r="N60" t="str">
        <f>VLOOKUP(M60,[1]Categories!$A$2:$C$9,2,FALSE)</f>
        <v>Confections</v>
      </c>
      <c r="O60" t="str">
        <f>VLOOKUP(C60,[1]EmployeeTerritories!$A$2:$B$50,2,FALSE)</f>
        <v>19428</v>
      </c>
      <c r="P60" s="10">
        <f>VLOOKUP(O60,[1]Territories!$A$2:$C$50,3,FALSE)</f>
        <v>3</v>
      </c>
      <c r="Q60" t="str">
        <f>VLOOKUP(P60,[1]Region!$A$2:$B$5,2,FALSE)</f>
        <v>Northern</v>
      </c>
      <c r="R60" s="10">
        <f>VLOOKUP(K60,[1]Products!$A$2:$J$78,3,FALSE)</f>
        <v>8</v>
      </c>
      <c r="S60" t="str">
        <f>VLOOKUP(R60,[1]Suppliers!$A$2:$K$30,2,FALSE)</f>
        <v>Specialty Biscuits, Ltd.</v>
      </c>
      <c r="T60" s="11">
        <f>SUMIF([1]Order_Details!A153:A2307,'[1]Combined Sheet'!A153,[1]Order_Details!D153:D2307)</f>
        <v>40</v>
      </c>
      <c r="U60">
        <f>SUMIF([1]Order_Details!A153:A2307,'[1]Combined Sheet'!A153,[1]Order_Details!C153:C2307)</f>
        <v>50.8</v>
      </c>
      <c r="V60">
        <f>VLOOKUP(SalesData[[#This Row],[OrderID]],[1]Order_Details!A153:F2307,5,FALSE)</f>
        <v>0</v>
      </c>
    </row>
    <row r="61" spans="1:22" x14ac:dyDescent="0.3">
      <c r="A61" s="7">
        <v>10408</v>
      </c>
      <c r="B61" s="8" t="s">
        <v>64</v>
      </c>
      <c r="C61" s="8">
        <v>8</v>
      </c>
      <c r="D61" s="13">
        <v>35438</v>
      </c>
      <c r="E61" s="9" t="str">
        <f>VLOOKUP(C61,[1]Employees!$A$1:$E$10,4,FALSE)</f>
        <v>Callahan Laura</v>
      </c>
      <c r="F61">
        <f>SUMIF([1]Order_Details!A162:A2316,'[1]Combined Sheet'!A162,[1]Order_Details!F162:F2316)</f>
        <v>1832.8</v>
      </c>
      <c r="G61">
        <f>VLOOKUP(A61,[1]!OrdersTable[[OrderID]:[Freight]],8,FALSE)</f>
        <v>11.26</v>
      </c>
      <c r="H61">
        <f>VLOOKUP('[1]Combined Sheet'!A162,[1]!OrdersTable[[OrderID]:[ShipVia]],7,0)</f>
        <v>2</v>
      </c>
      <c r="I61" t="str">
        <f>VLOOKUP(H61,[1]Shippers!$A$1:$C$5,2,0)</f>
        <v>United Package</v>
      </c>
      <c r="J61" t="str">
        <f>VLOOKUP(B61,[1]Customers!$A$2:$K$92,2,FALSE)</f>
        <v>Folies gourmandes</v>
      </c>
      <c r="K61" s="10">
        <f>VLOOKUP(A61,[1]Order_Details!$A$5:$F$2160,2,0)</f>
        <v>37</v>
      </c>
      <c r="L61" t="str">
        <f t="shared" si="0"/>
        <v>Gravad lax</v>
      </c>
      <c r="M61" s="10">
        <f>VLOOKUP(K61,[1]Products!$A$2:$J$78,4,FALSE)</f>
        <v>8</v>
      </c>
      <c r="N61" t="str">
        <f>VLOOKUP(M61,[1]Categories!$A$2:$C$9,2,FALSE)</f>
        <v>Seafood</v>
      </c>
      <c r="O61" t="str">
        <f>VLOOKUP(C61,[1]EmployeeTerritories!$A$2:$B$50,2,FALSE)</f>
        <v>19428</v>
      </c>
      <c r="P61" s="10">
        <f>VLOOKUP(O61,[1]Territories!$A$2:$C$50,3,FALSE)</f>
        <v>3</v>
      </c>
      <c r="Q61" t="str">
        <f>VLOOKUP(P61,[1]Region!$A$2:$B$5,2,FALSE)</f>
        <v>Northern</v>
      </c>
      <c r="R61" s="10">
        <f>VLOOKUP(K61,[1]Products!$A$2:$J$78,3,FALSE)</f>
        <v>17</v>
      </c>
      <c r="S61" t="str">
        <f>VLOOKUP(R61,[1]Suppliers!$A$2:$K$30,2,FALSE)</f>
        <v>Svensk Sjöföda AB</v>
      </c>
      <c r="T61" s="11">
        <f>SUMIF([1]Order_Details!A162:A2316,'[1]Combined Sheet'!A162,[1]Order_Details!D162:D2316)</f>
        <v>81</v>
      </c>
      <c r="U61">
        <f>SUMIF([1]Order_Details!A162:A2316,'[1]Combined Sheet'!A162,[1]Order_Details!C162:C2316)</f>
        <v>95.4</v>
      </c>
      <c r="V61">
        <f>VLOOKUP(SalesData[[#This Row],[OrderID]],[1]Order_Details!A162:F2316,5,FALSE)</f>
        <v>0</v>
      </c>
    </row>
    <row r="62" spans="1:22" x14ac:dyDescent="0.3">
      <c r="A62" s="7">
        <v>10419</v>
      </c>
      <c r="B62" s="8" t="s">
        <v>26</v>
      </c>
      <c r="C62" s="8">
        <v>4</v>
      </c>
      <c r="D62" s="13">
        <v>35450</v>
      </c>
      <c r="E62" s="9" t="str">
        <f>VLOOKUP(C62,[1]Employees!$A$1:$E$10,4,FALSE)</f>
        <v>Peacock Margaret</v>
      </c>
      <c r="F62">
        <f>SUMIF([1]Order_Details!A173:A2327,'[1]Combined Sheet'!A173,[1]Order_Details!F173:F2327)</f>
        <v>2713.5</v>
      </c>
      <c r="G62">
        <f>VLOOKUP(A62,[1]!OrdersTable[[OrderID]:[Freight]],8,FALSE)</f>
        <v>137.35</v>
      </c>
      <c r="H62">
        <f>VLOOKUP('[1]Combined Sheet'!A173,[1]!OrdersTable[[OrderID]:[ShipVia]],7,0)</f>
        <v>2</v>
      </c>
      <c r="I62" t="str">
        <f>VLOOKUP(H62,[1]Shippers!$A$1:$C$5,2,0)</f>
        <v>United Package</v>
      </c>
      <c r="J62" t="str">
        <f>VLOOKUP(B62,[1]Customers!$A$2:$K$92,2,FALSE)</f>
        <v>Richter Supermarkt</v>
      </c>
      <c r="K62" s="10">
        <f>VLOOKUP(A62,[1]Order_Details!$A$5:$F$2160,2,0)</f>
        <v>60</v>
      </c>
      <c r="L62" t="str">
        <f t="shared" si="0"/>
        <v>Camembert Pierrot</v>
      </c>
      <c r="M62" s="10">
        <f>VLOOKUP(K62,[1]Products!$A$2:$J$78,4,FALSE)</f>
        <v>4</v>
      </c>
      <c r="N62" t="str">
        <f>VLOOKUP(M62,[1]Categories!$A$2:$C$9,2,FALSE)</f>
        <v>Dairy Products</v>
      </c>
      <c r="O62" t="str">
        <f>VLOOKUP(C62,[1]EmployeeTerritories!$A$2:$B$50,2,FALSE)</f>
        <v>20852</v>
      </c>
      <c r="P62" s="10">
        <f>VLOOKUP(O62,[1]Territories!$A$2:$C$50,3,FALSE)</f>
        <v>1</v>
      </c>
      <c r="Q62" t="str">
        <f>VLOOKUP(P62,[1]Region!$A$2:$B$5,2,FALSE)</f>
        <v>Eastern</v>
      </c>
      <c r="R62" s="10">
        <f>VLOOKUP(K62,[1]Products!$A$2:$J$78,3,FALSE)</f>
        <v>28</v>
      </c>
      <c r="S62" t="str">
        <f>VLOOKUP(R62,[1]Suppliers!$A$2:$K$30,2,FALSE)</f>
        <v>Gai pâturage</v>
      </c>
      <c r="T62" s="11">
        <f>SUMIF([1]Order_Details!A173:A2327,'[1]Combined Sheet'!A173,[1]Order_Details!D173:D2327)</f>
        <v>125</v>
      </c>
      <c r="U62">
        <f>SUMIF([1]Order_Details!A173:A2327,'[1]Combined Sheet'!A173,[1]Order_Details!C173:C2327)</f>
        <v>42.300000000000004</v>
      </c>
      <c r="V62">
        <f>VLOOKUP(SalesData[[#This Row],[OrderID]],[1]Order_Details!A173:F2327,5,FALSE)</f>
        <v>5.000000074505806E-2</v>
      </c>
    </row>
    <row r="63" spans="1:22" x14ac:dyDescent="0.3">
      <c r="A63" s="7">
        <v>10420</v>
      </c>
      <c r="B63" s="8" t="s">
        <v>32</v>
      </c>
      <c r="C63" s="8">
        <v>3</v>
      </c>
      <c r="D63" s="13">
        <v>35451</v>
      </c>
      <c r="E63" s="9" t="str">
        <f>VLOOKUP(C63,[1]Employees!$A$1:$E$10,4,FALSE)</f>
        <v>Leverling Janet</v>
      </c>
      <c r="F63">
        <f>SUMIF([1]Order_Details!A174:A2328,'[1]Combined Sheet'!A174,[1]Order_Details!F174:F2328)</f>
        <v>1005.5999999880792</v>
      </c>
      <c r="G63">
        <f>VLOOKUP(A63,[1]!OrdersTable[[OrderID]:[Freight]],8,FALSE)</f>
        <v>44.12</v>
      </c>
      <c r="H63">
        <f>VLOOKUP('[1]Combined Sheet'!A174,[1]!OrdersTable[[OrderID]:[ShipVia]],7,0)</f>
        <v>3</v>
      </c>
      <c r="I63" t="str">
        <f>VLOOKUP(H63,[1]Shippers!$A$1:$C$5,2,0)</f>
        <v>Federal Shipping</v>
      </c>
      <c r="J63" t="str">
        <f>VLOOKUP(B63,[1]Customers!$A$2:$K$92,2,FALSE)</f>
        <v>Wellington Importadora</v>
      </c>
      <c r="K63" s="10">
        <f>VLOOKUP(A63,[1]Order_Details!$A$5:$F$2160,2,0)</f>
        <v>9</v>
      </c>
      <c r="L63" t="str">
        <f t="shared" si="0"/>
        <v>Mishi Kobe Niku</v>
      </c>
      <c r="M63" s="10">
        <f>VLOOKUP(K63,[1]Products!$A$2:$J$78,4,FALSE)</f>
        <v>6</v>
      </c>
      <c r="N63" t="str">
        <f>VLOOKUP(M63,[1]Categories!$A$2:$C$9,2,FALSE)</f>
        <v>Meat/Poultry</v>
      </c>
      <c r="O63" t="str">
        <f>VLOOKUP(C63,[1]EmployeeTerritories!$A$2:$B$50,2,FALSE)</f>
        <v>30346</v>
      </c>
      <c r="P63" s="10">
        <f>VLOOKUP(O63,[1]Territories!$A$2:$C$50,3,FALSE)</f>
        <v>4</v>
      </c>
      <c r="Q63" t="str">
        <f>VLOOKUP(P63,[1]Region!$A$2:$B$5,2,FALSE)</f>
        <v>Southern</v>
      </c>
      <c r="R63" s="10">
        <f>VLOOKUP(K63,[1]Products!$A$2:$J$78,3,FALSE)</f>
        <v>4</v>
      </c>
      <c r="S63" t="str">
        <f>VLOOKUP(R63,[1]Suppliers!$A$2:$K$30,2,FALSE)</f>
        <v>Tokyo Traders</v>
      </c>
      <c r="T63" s="11">
        <f>SUMIF([1]Order_Details!A174:A2328,'[1]Combined Sheet'!A174,[1]Order_Details!D174:D2328)</f>
        <v>91</v>
      </c>
      <c r="U63">
        <f>SUMIF([1]Order_Details!A174:A2328,'[1]Combined Sheet'!A174,[1]Order_Details!C174:C2328)</f>
        <v>24.1</v>
      </c>
      <c r="V63">
        <f>VLOOKUP(SalesData[[#This Row],[OrderID]],[1]Order_Details!A174:F2328,5,FALSE)</f>
        <v>0.10000000149011612</v>
      </c>
    </row>
    <row r="64" spans="1:22" x14ac:dyDescent="0.3">
      <c r="A64" s="7">
        <v>10425</v>
      </c>
      <c r="B64" s="8" t="s">
        <v>59</v>
      </c>
      <c r="C64" s="8">
        <v>6</v>
      </c>
      <c r="D64" s="13">
        <v>35454</v>
      </c>
      <c r="E64" s="9" t="str">
        <f>VLOOKUP(C64,[1]Employees!$A$1:$E$10,4,FALSE)</f>
        <v>Suyama Michael</v>
      </c>
      <c r="F64">
        <f>SUMIF([1]Order_Details!A179:A2333,'[1]Combined Sheet'!A179,[1]Order_Details!F179:F2333)</f>
        <v>319.20000000000005</v>
      </c>
      <c r="G64">
        <f>VLOOKUP(A64,[1]!OrdersTable[[OrderID]:[Freight]],8,FALSE)</f>
        <v>7.93</v>
      </c>
      <c r="H64">
        <f>VLOOKUP('[1]Combined Sheet'!A179,[1]!OrdersTable[[OrderID]:[ShipVia]],7,0)</f>
        <v>1</v>
      </c>
      <c r="I64" t="str">
        <f>VLOOKUP(H64,[1]Shippers!$A$1:$C$5,2,0)</f>
        <v>Speedy Express</v>
      </c>
      <c r="J64" t="str">
        <f>VLOOKUP(B64,[1]Customers!$A$2:$K$92,2,FALSE)</f>
        <v>La maison d'Asie</v>
      </c>
      <c r="K64" s="10">
        <f>VLOOKUP(A64,[1]Order_Details!$A$5:$F$2160,2,0)</f>
        <v>55</v>
      </c>
      <c r="L64" t="str">
        <f t="shared" si="0"/>
        <v>Pâté chinois</v>
      </c>
      <c r="M64" s="10">
        <f>VLOOKUP(K64,[1]Products!$A$2:$J$78,4,FALSE)</f>
        <v>6</v>
      </c>
      <c r="N64" t="str">
        <f>VLOOKUP(M64,[1]Categories!$A$2:$C$9,2,FALSE)</f>
        <v>Meat/Poultry</v>
      </c>
      <c r="O64" t="str">
        <f>VLOOKUP(C64,[1]EmployeeTerritories!$A$2:$B$50,2,FALSE)</f>
        <v>85014</v>
      </c>
      <c r="P64" s="10">
        <f>VLOOKUP(O64,[1]Territories!$A$2:$C$50,3,FALSE)</f>
        <v>2</v>
      </c>
      <c r="Q64" t="str">
        <f>VLOOKUP(P64,[1]Region!$A$2:$B$5,2,FALSE)</f>
        <v>Western</v>
      </c>
      <c r="R64" s="10">
        <f>VLOOKUP(K64,[1]Products!$A$2:$J$78,3,FALSE)</f>
        <v>25</v>
      </c>
      <c r="S64" t="str">
        <f>VLOOKUP(R64,[1]Suppliers!$A$2:$K$30,2,FALSE)</f>
        <v>Ma Maison</v>
      </c>
      <c r="T64" s="11">
        <f>SUMIF([1]Order_Details!A179:A2333,'[1]Combined Sheet'!A179,[1]Order_Details!D179:D2333)</f>
        <v>24</v>
      </c>
      <c r="U64">
        <f>SUMIF([1]Order_Details!A179:A2333,'[1]Combined Sheet'!A179,[1]Order_Details!C179:C2333)</f>
        <v>26.6</v>
      </c>
      <c r="V64">
        <f>VLOOKUP(SalesData[[#This Row],[OrderID]],[1]Order_Details!A179:F2333,5,FALSE)</f>
        <v>0.25</v>
      </c>
    </row>
    <row r="65" spans="1:22" x14ac:dyDescent="0.3">
      <c r="A65" s="7">
        <v>10453</v>
      </c>
      <c r="B65" s="8" t="s">
        <v>65</v>
      </c>
      <c r="C65" s="8">
        <v>1</v>
      </c>
      <c r="D65" s="13">
        <v>35482</v>
      </c>
      <c r="E65" s="9" t="str">
        <f>VLOOKUP(C65,[1]Employees!$A$1:$E$10,4,FALSE)</f>
        <v>Davolio Nancy</v>
      </c>
      <c r="F65">
        <f>SUMIF([1]Order_Details!A207:A2361,'[1]Combined Sheet'!A207,[1]Order_Details!F207:F2361)</f>
        <v>5792.4999999761585</v>
      </c>
      <c r="G65">
        <f>VLOOKUP(A65,[1]!OrdersTable[[OrderID]:[Freight]],8,FALSE)</f>
        <v>25.36</v>
      </c>
      <c r="H65">
        <f>VLOOKUP('[1]Combined Sheet'!A207,[1]!OrdersTable[[OrderID]:[ShipVia]],7,0)</f>
        <v>2</v>
      </c>
      <c r="I65" t="str">
        <f>VLOOKUP(H65,[1]Shippers!$A$1:$C$5,2,0)</f>
        <v>United Package</v>
      </c>
      <c r="J65" t="str">
        <f>VLOOKUP(B65,[1]Customers!$A$2:$K$92,2,FALSE)</f>
        <v>Around the Horn</v>
      </c>
      <c r="K65" s="10">
        <f>VLOOKUP(A65,[1]Order_Details!$A$5:$F$2160,2,0)</f>
        <v>48</v>
      </c>
      <c r="L65" t="str">
        <f t="shared" si="0"/>
        <v>Chocolade</v>
      </c>
      <c r="M65" s="10">
        <f>VLOOKUP(K65,[1]Products!$A$2:$J$78,4,FALSE)</f>
        <v>3</v>
      </c>
      <c r="N65" t="str">
        <f>VLOOKUP(M65,[1]Categories!$A$2:$C$9,2,FALSE)</f>
        <v>Confections</v>
      </c>
      <c r="O65" t="str">
        <f>VLOOKUP(C65,[1]EmployeeTerritories!$A$2:$B$50,2,FALSE)</f>
        <v>06897</v>
      </c>
      <c r="P65" s="10">
        <f>VLOOKUP(O65,[1]Territories!$A$2:$C$50,3,FALSE)</f>
        <v>1</v>
      </c>
      <c r="Q65" t="str">
        <f>VLOOKUP(P65,[1]Region!$A$2:$B$5,2,FALSE)</f>
        <v>Eastern</v>
      </c>
      <c r="R65" s="10">
        <f>VLOOKUP(K65,[1]Products!$A$2:$J$78,3,FALSE)</f>
        <v>22</v>
      </c>
      <c r="S65" t="str">
        <f>VLOOKUP(R65,[1]Suppliers!$A$2:$K$30,2,FALSE)</f>
        <v>Zaanse Snoepfabriek</v>
      </c>
      <c r="T65" s="11">
        <f>SUMIF([1]Order_Details!A207:A2361,'[1]Combined Sheet'!A207,[1]Order_Details!D207:D2361)</f>
        <v>208</v>
      </c>
      <c r="U65">
        <f>SUMIF([1]Order_Details!A207:A2361,'[1]Combined Sheet'!A207,[1]Order_Details!C207:C2361)</f>
        <v>150.9</v>
      </c>
      <c r="V65">
        <f>VLOOKUP(SalesData[[#This Row],[OrderID]],[1]Order_Details!A207:F2361,5,FALSE)</f>
        <v>0.10000000149011612</v>
      </c>
    </row>
    <row r="66" spans="1:22" x14ac:dyDescent="0.3">
      <c r="A66" s="7">
        <v>10480</v>
      </c>
      <c r="B66" s="8" t="s">
        <v>64</v>
      </c>
      <c r="C66" s="8">
        <v>6</v>
      </c>
      <c r="D66" s="13">
        <v>35509</v>
      </c>
      <c r="E66" s="9" t="str">
        <f>VLOOKUP(C66,[1]Employees!$A$1:$E$10,4,FALSE)</f>
        <v>Suyama Michael</v>
      </c>
      <c r="F66">
        <f>SUMIF([1]Order_Details!A234:A2388,'[1]Combined Sheet'!A234,[1]Order_Details!F234:F2388)</f>
        <v>717.6</v>
      </c>
      <c r="G66">
        <f>VLOOKUP(A66,[1]!OrdersTable[[OrderID]:[Freight]],8,FALSE)</f>
        <v>1.35</v>
      </c>
      <c r="H66">
        <f>VLOOKUP('[1]Combined Sheet'!A234,[1]!OrdersTable[[OrderID]:[ShipVia]],7,0)</f>
        <v>3</v>
      </c>
      <c r="I66" t="str">
        <f>VLOOKUP(H66,[1]Shippers!$A$1:$C$5,2,0)</f>
        <v>Federal Shipping</v>
      </c>
      <c r="J66" t="str">
        <f>VLOOKUP(B66,[1]Customers!$A$2:$K$92,2,FALSE)</f>
        <v>Folies gourmandes</v>
      </c>
      <c r="K66" s="10">
        <f>VLOOKUP(A66,[1]Order_Details!$A$5:$F$2160,2,0)</f>
        <v>47</v>
      </c>
      <c r="L66" t="str">
        <f t="shared" ref="L66:L129" si="1">VLOOKUP(K66,Products,2,FALSE)</f>
        <v>Zaanse koeken</v>
      </c>
      <c r="M66" s="10">
        <f>VLOOKUP(K66,[1]Products!$A$2:$J$78,4,FALSE)</f>
        <v>3</v>
      </c>
      <c r="N66" t="str">
        <f>VLOOKUP(M66,[1]Categories!$A$2:$C$9,2,FALSE)</f>
        <v>Confections</v>
      </c>
      <c r="O66" t="str">
        <f>VLOOKUP(C66,[1]EmployeeTerritories!$A$2:$B$50,2,FALSE)</f>
        <v>85014</v>
      </c>
      <c r="P66" s="10">
        <f>VLOOKUP(O66,[1]Territories!$A$2:$C$50,3,FALSE)</f>
        <v>2</v>
      </c>
      <c r="Q66" t="str">
        <f>VLOOKUP(P66,[1]Region!$A$2:$B$5,2,FALSE)</f>
        <v>Western</v>
      </c>
      <c r="R66" s="10">
        <f>VLOOKUP(K66,[1]Products!$A$2:$J$78,3,FALSE)</f>
        <v>22</v>
      </c>
      <c r="S66" t="str">
        <f>VLOOKUP(R66,[1]Suppliers!$A$2:$K$30,2,FALSE)</f>
        <v>Zaanse Snoepfabriek</v>
      </c>
      <c r="T66" s="11">
        <f>SUMIF([1]Order_Details!A234:A2388,'[1]Combined Sheet'!A234,[1]Order_Details!D234:D2388)</f>
        <v>23</v>
      </c>
      <c r="U66">
        <f>SUMIF([1]Order_Details!A234:A2388,'[1]Combined Sheet'!A234,[1]Order_Details!C234:C2388)</f>
        <v>57.5</v>
      </c>
      <c r="V66">
        <f>VLOOKUP(SalesData[[#This Row],[OrderID]],[1]Order_Details!A234:F2388,5,FALSE)</f>
        <v>0</v>
      </c>
    </row>
    <row r="67" spans="1:22" x14ac:dyDescent="0.3">
      <c r="A67" s="7">
        <v>10507</v>
      </c>
      <c r="B67" s="8" t="s">
        <v>66</v>
      </c>
      <c r="C67" s="8">
        <v>7</v>
      </c>
      <c r="D67" s="13">
        <v>35535</v>
      </c>
      <c r="E67" s="9" t="str">
        <f>VLOOKUP(C67,[1]Employees!$A$1:$E$10,4,FALSE)</f>
        <v>King Robert</v>
      </c>
      <c r="F67">
        <f>SUMIF([1]Order_Details!A261:A2415,'[1]Combined Sheet'!A261,[1]Order_Details!F261:F2415)</f>
        <v>199.94999999925494</v>
      </c>
      <c r="G67">
        <f>VLOOKUP(A67,[1]!OrdersTable[[OrderID]:[Freight]],8,FALSE)</f>
        <v>47.45</v>
      </c>
      <c r="H67">
        <f>VLOOKUP('[1]Combined Sheet'!A261,[1]!OrdersTable[[OrderID]:[ShipVia]],7,0)</f>
        <v>2</v>
      </c>
      <c r="I67" t="str">
        <f>VLOOKUP(H67,[1]Shippers!$A$1:$C$5,2,0)</f>
        <v>United Package</v>
      </c>
      <c r="J67" t="str">
        <f>VLOOKUP(B67,[1]Customers!$A$2:$K$92,2,FALSE)</f>
        <v>Antonio Moreno Taquería</v>
      </c>
      <c r="K67" s="10">
        <f>VLOOKUP(A67,[1]Order_Details!$A$5:$F$2160,2,0)</f>
        <v>43</v>
      </c>
      <c r="L67" t="str">
        <f t="shared" si="1"/>
        <v>Ipoh Coffee</v>
      </c>
      <c r="M67" s="10">
        <f>VLOOKUP(K67,[1]Products!$A$2:$J$78,4,FALSE)</f>
        <v>1</v>
      </c>
      <c r="N67" t="str">
        <f>VLOOKUP(M67,[1]Categories!$A$2:$C$9,2,FALSE)</f>
        <v>Beverages</v>
      </c>
      <c r="O67" t="str">
        <f>VLOOKUP(C67,[1]EmployeeTerritories!$A$2:$B$50,2,FALSE)</f>
        <v>60179</v>
      </c>
      <c r="P67" s="10">
        <f>VLOOKUP(O67,[1]Territories!$A$2:$C$50,3,FALSE)</f>
        <v>2</v>
      </c>
      <c r="Q67" t="str">
        <f>VLOOKUP(P67,[1]Region!$A$2:$B$5,2,FALSE)</f>
        <v>Western</v>
      </c>
      <c r="R67" s="10">
        <f>VLOOKUP(K67,[1]Products!$A$2:$J$78,3,FALSE)</f>
        <v>20</v>
      </c>
      <c r="S67" t="str">
        <f>VLOOKUP(R67,[1]Suppliers!$A$2:$K$30,2,FALSE)</f>
        <v>Leka Trading</v>
      </c>
      <c r="T67" s="11">
        <f>SUMIF([1]Order_Details!A261:A2415,'[1]Combined Sheet'!A261,[1]Order_Details!D261:D2415)</f>
        <v>20</v>
      </c>
      <c r="U67">
        <f>SUMIF([1]Order_Details!A261:A2415,'[1]Combined Sheet'!A261,[1]Order_Details!C261:C2415)</f>
        <v>10</v>
      </c>
      <c r="V67">
        <f>VLOOKUP(SalesData[[#This Row],[OrderID]],[1]Order_Details!A261:F2415,5,FALSE)</f>
        <v>0.15000000596046448</v>
      </c>
    </row>
    <row r="68" spans="1:22" x14ac:dyDescent="0.3">
      <c r="A68" s="7">
        <v>10538</v>
      </c>
      <c r="B68" s="8" t="s">
        <v>29</v>
      </c>
      <c r="C68" s="8">
        <v>9</v>
      </c>
      <c r="D68" s="13">
        <v>35565</v>
      </c>
      <c r="E68" s="9" t="str">
        <f>VLOOKUP(C68,[1]Employees!$A$1:$E$10,4,FALSE)</f>
        <v>Dodsworth Anne</v>
      </c>
      <c r="F68">
        <f>SUMIF([1]Order_Details!A292:A2446,'[1]Combined Sheet'!A292,[1]Order_Details!F292:F2446)</f>
        <v>395.99999999701976</v>
      </c>
      <c r="G68">
        <f>VLOOKUP(A68,[1]!OrdersTable[[OrderID]:[Freight]],8,FALSE)</f>
        <v>4.87</v>
      </c>
      <c r="H68">
        <f>VLOOKUP('[1]Combined Sheet'!A292,[1]!OrdersTable[[OrderID]:[ShipVia]],7,0)</f>
        <v>2</v>
      </c>
      <c r="I68" t="str">
        <f>VLOOKUP(H68,[1]Shippers!$A$1:$C$5,2,0)</f>
        <v>United Package</v>
      </c>
      <c r="J68" t="str">
        <f>VLOOKUP(B68,[1]Customers!$A$2:$K$92,2,FALSE)</f>
        <v>B's Beverages</v>
      </c>
      <c r="K68" s="10">
        <f>VLOOKUP(A68,[1]Order_Details!$A$5:$F$2160,2,0)</f>
        <v>70</v>
      </c>
      <c r="L68" t="str">
        <f t="shared" si="1"/>
        <v>Outback Lager</v>
      </c>
      <c r="M68" s="10">
        <f>VLOOKUP(K68,[1]Products!$A$2:$J$78,4,FALSE)</f>
        <v>1</v>
      </c>
      <c r="N68" t="str">
        <f>VLOOKUP(M68,[1]Categories!$A$2:$C$9,2,FALSE)</f>
        <v>Beverages</v>
      </c>
      <c r="O68" t="str">
        <f>VLOOKUP(C68,[1]EmployeeTerritories!$A$2:$B$50,2,FALSE)</f>
        <v>03049</v>
      </c>
      <c r="P68" s="10">
        <f>VLOOKUP(O68,[1]Territories!$A$2:$C$50,3,FALSE)</f>
        <v>3</v>
      </c>
      <c r="Q68" t="str">
        <f>VLOOKUP(P68,[1]Region!$A$2:$B$5,2,FALSE)</f>
        <v>Northern</v>
      </c>
      <c r="R68" s="10">
        <f>VLOOKUP(K68,[1]Products!$A$2:$J$78,3,FALSE)</f>
        <v>7</v>
      </c>
      <c r="S68" t="str">
        <f>VLOOKUP(R68,[1]Suppliers!$A$2:$K$30,2,FALSE)</f>
        <v>Pavlova, Ltd.</v>
      </c>
      <c r="T68" s="11">
        <f>SUMIF([1]Order_Details!A292:A2446,'[1]Combined Sheet'!A292,[1]Order_Details!D292:D2446)</f>
        <v>20</v>
      </c>
      <c r="U68">
        <f>SUMIF([1]Order_Details!A292:A2446,'[1]Combined Sheet'!A292,[1]Order_Details!C292:C2446)</f>
        <v>58.3</v>
      </c>
      <c r="V68">
        <f>VLOOKUP(SalesData[[#This Row],[OrderID]],[1]Order_Details!A292:F2446,5,FALSE)</f>
        <v>0</v>
      </c>
    </row>
    <row r="69" spans="1:22" x14ac:dyDescent="0.3">
      <c r="A69" s="7">
        <v>10556</v>
      </c>
      <c r="B69" s="8" t="s">
        <v>67</v>
      </c>
      <c r="C69" s="8">
        <v>2</v>
      </c>
      <c r="D69" s="13">
        <v>35584</v>
      </c>
      <c r="E69" s="9" t="str">
        <f>VLOOKUP(C69,[1]Employees!$A$1:$E$10,4,FALSE)</f>
        <v>Fuller Andrew</v>
      </c>
      <c r="F69">
        <f>SUMIF([1]Order_Details!A310:A2464,'[1]Combined Sheet'!A310,[1]Order_Details!F310:F2464)</f>
        <v>1907.8499999940395</v>
      </c>
      <c r="G69">
        <f>VLOOKUP(A69,[1]!OrdersTable[[OrderID]:[Freight]],8,FALSE)</f>
        <v>9.8000000000000007</v>
      </c>
      <c r="H69">
        <f>VLOOKUP('[1]Combined Sheet'!A310,[1]!OrdersTable[[OrderID]:[ShipVia]],7,0)</f>
        <v>2</v>
      </c>
      <c r="I69" t="str">
        <f>VLOOKUP(H69,[1]Shippers!$A$1:$C$5,2,0)</f>
        <v>United Package</v>
      </c>
      <c r="J69" t="str">
        <f>VLOOKUP(B69,[1]Customers!$A$2:$K$92,2,FALSE)</f>
        <v>Simons bistro</v>
      </c>
      <c r="K69" s="10">
        <f>VLOOKUP(A69,[1]Order_Details!$A$5:$F$2160,2,0)</f>
        <v>72</v>
      </c>
      <c r="L69" t="str">
        <f t="shared" si="1"/>
        <v>Mozzarella di Giovanni</v>
      </c>
      <c r="M69" s="10">
        <f>VLOOKUP(K69,[1]Products!$A$2:$J$78,4,FALSE)</f>
        <v>4</v>
      </c>
      <c r="N69" t="str">
        <f>VLOOKUP(M69,[1]Categories!$A$2:$C$9,2,FALSE)</f>
        <v>Dairy Products</v>
      </c>
      <c r="O69" t="str">
        <f>VLOOKUP(C69,[1]EmployeeTerritories!$A$2:$B$50,2,FALSE)</f>
        <v>01581</v>
      </c>
      <c r="P69" s="10">
        <f>VLOOKUP(O69,[1]Territories!$A$2:$C$50,3,FALSE)</f>
        <v>1</v>
      </c>
      <c r="Q69" t="str">
        <f>VLOOKUP(P69,[1]Region!$A$2:$B$5,2,FALSE)</f>
        <v>Eastern</v>
      </c>
      <c r="R69" s="10">
        <f>VLOOKUP(K69,[1]Products!$A$2:$J$78,3,FALSE)</f>
        <v>14</v>
      </c>
      <c r="S69" t="str">
        <f>VLOOKUP(R69,[1]Suppliers!$A$2:$K$30,2,FALSE)</f>
        <v>Formaggi Fortini s.r.l.</v>
      </c>
      <c r="T69" s="11">
        <f>SUMIF([1]Order_Details!A310:A2464,'[1]Combined Sheet'!A310,[1]Order_Details!D310:D2464)</f>
        <v>84</v>
      </c>
      <c r="U69">
        <f>SUMIF([1]Order_Details!A310:A2464,'[1]Combined Sheet'!A310,[1]Order_Details!C310:C2464)</f>
        <v>51</v>
      </c>
      <c r="V69">
        <f>VLOOKUP(SalesData[[#This Row],[OrderID]],[1]Order_Details!A310:F2464,5,FALSE)</f>
        <v>0</v>
      </c>
    </row>
    <row r="70" spans="1:22" x14ac:dyDescent="0.3">
      <c r="A70" s="7">
        <v>10581</v>
      </c>
      <c r="B70" s="8" t="s">
        <v>58</v>
      </c>
      <c r="C70" s="8">
        <v>3</v>
      </c>
      <c r="D70" s="13">
        <v>35607</v>
      </c>
      <c r="E70" s="9" t="str">
        <f>VLOOKUP(C70,[1]Employees!$A$1:$E$10,4,FALSE)</f>
        <v>Leverling Janet</v>
      </c>
      <c r="F70">
        <f>SUMIF([1]Order_Details!A335:A2489,'[1]Combined Sheet'!A335,[1]Order_Details!F335:F2489)</f>
        <v>2082</v>
      </c>
      <c r="G70">
        <f>VLOOKUP(A70,[1]!OrdersTable[[OrderID]:[Freight]],8,FALSE)</f>
        <v>3.01</v>
      </c>
      <c r="H70">
        <f>VLOOKUP('[1]Combined Sheet'!A335,[1]!OrdersTable[[OrderID]:[ShipVia]],7,0)</f>
        <v>3</v>
      </c>
      <c r="I70" t="str">
        <f>VLOOKUP(H70,[1]Shippers!$A$1:$C$5,2,0)</f>
        <v>Federal Shipping</v>
      </c>
      <c r="J70" t="str">
        <f>VLOOKUP(B70,[1]Customers!$A$2:$K$92,2,FALSE)</f>
        <v>Familia Arquibaldo</v>
      </c>
      <c r="K70" s="10">
        <f>VLOOKUP(A70,[1]Order_Details!$A$5:$F$2160,2,0)</f>
        <v>75</v>
      </c>
      <c r="L70" t="str">
        <f t="shared" si="1"/>
        <v>Rhönbräu Klosterbier</v>
      </c>
      <c r="M70" s="10">
        <f>VLOOKUP(K70,[1]Products!$A$2:$J$78,4,FALSE)</f>
        <v>1</v>
      </c>
      <c r="N70" t="str">
        <f>VLOOKUP(M70,[1]Categories!$A$2:$C$9,2,FALSE)</f>
        <v>Beverages</v>
      </c>
      <c r="O70" t="str">
        <f>VLOOKUP(C70,[1]EmployeeTerritories!$A$2:$B$50,2,FALSE)</f>
        <v>30346</v>
      </c>
      <c r="P70" s="10">
        <f>VLOOKUP(O70,[1]Territories!$A$2:$C$50,3,FALSE)</f>
        <v>4</v>
      </c>
      <c r="Q70" t="str">
        <f>VLOOKUP(P70,[1]Region!$A$2:$B$5,2,FALSE)</f>
        <v>Southern</v>
      </c>
      <c r="R70" s="10">
        <f>VLOOKUP(K70,[1]Products!$A$2:$J$78,3,FALSE)</f>
        <v>12</v>
      </c>
      <c r="S70" t="str">
        <f>VLOOKUP(R70,[1]Suppliers!$A$2:$K$30,2,FALSE)</f>
        <v>Plutzer Lebensmittelgroßmärkte AG</v>
      </c>
      <c r="T70" s="11">
        <f>SUMIF([1]Order_Details!A335:A2489,'[1]Combined Sheet'!A335,[1]Order_Details!D335:D2489)</f>
        <v>83</v>
      </c>
      <c r="U70">
        <f>SUMIF([1]Order_Details!A335:A2489,'[1]Combined Sheet'!A335,[1]Order_Details!C335:C2489)</f>
        <v>85.8</v>
      </c>
      <c r="V70">
        <f>VLOOKUP(SalesData[[#This Row],[OrderID]],[1]Order_Details!A335:F2489,5,FALSE)</f>
        <v>0.20000000298023224</v>
      </c>
    </row>
    <row r="71" spans="1:22" x14ac:dyDescent="0.3">
      <c r="A71" s="7">
        <v>10582</v>
      </c>
      <c r="B71" s="8" t="s">
        <v>68</v>
      </c>
      <c r="C71" s="8">
        <v>3</v>
      </c>
      <c r="D71" s="13">
        <v>35608</v>
      </c>
      <c r="E71" s="9" t="str">
        <f>VLOOKUP(C71,[1]Employees!$A$1:$E$10,4,FALSE)</f>
        <v>Leverling Janet</v>
      </c>
      <c r="F71">
        <f>SUMIF([1]Order_Details!A336:A2490,'[1]Combined Sheet'!A336,[1]Order_Details!F336:F2490)</f>
        <v>764.3</v>
      </c>
      <c r="G71">
        <f>VLOOKUP(A71,[1]!OrdersTable[[OrderID]:[Freight]],8,FALSE)</f>
        <v>27.71</v>
      </c>
      <c r="H71">
        <f>VLOOKUP('[1]Combined Sheet'!A336,[1]!OrdersTable[[OrderID]:[ShipVia]],7,0)</f>
        <v>2</v>
      </c>
      <c r="I71" t="str">
        <f>VLOOKUP(H71,[1]Shippers!$A$1:$C$5,2,0)</f>
        <v>United Package</v>
      </c>
      <c r="J71" t="str">
        <f>VLOOKUP(B71,[1]Customers!$A$2:$K$92,2,FALSE)</f>
        <v>Blauer See Delikatessen</v>
      </c>
      <c r="K71" s="10">
        <f>VLOOKUP(A71,[1]Order_Details!$A$5:$F$2160,2,0)</f>
        <v>57</v>
      </c>
      <c r="L71" t="str">
        <f t="shared" si="1"/>
        <v>Ravioli Angelo</v>
      </c>
      <c r="M71" s="10">
        <f>VLOOKUP(K71,[1]Products!$A$2:$J$78,4,FALSE)</f>
        <v>5</v>
      </c>
      <c r="N71" t="str">
        <f>VLOOKUP(M71,[1]Categories!$A$2:$C$9,2,FALSE)</f>
        <v>Grains/Cereals</v>
      </c>
      <c r="O71" t="str">
        <f>VLOOKUP(C71,[1]EmployeeTerritories!$A$2:$B$50,2,FALSE)</f>
        <v>30346</v>
      </c>
      <c r="P71" s="10">
        <f>VLOOKUP(O71,[1]Territories!$A$2:$C$50,3,FALSE)</f>
        <v>4</v>
      </c>
      <c r="Q71" t="str">
        <f>VLOOKUP(P71,[1]Region!$A$2:$B$5,2,FALSE)</f>
        <v>Southern</v>
      </c>
      <c r="R71" s="10">
        <f>VLOOKUP(K71,[1]Products!$A$2:$J$78,3,FALSE)</f>
        <v>26</v>
      </c>
      <c r="S71" t="str">
        <f>VLOOKUP(R71,[1]Suppliers!$A$2:$K$30,2,FALSE)</f>
        <v>Pasta Buttini s.r.l.</v>
      </c>
      <c r="T71" s="11">
        <f>SUMIF([1]Order_Details!A336:A2490,'[1]Combined Sheet'!A336,[1]Order_Details!D336:D2490)</f>
        <v>32</v>
      </c>
      <c r="U71">
        <f>SUMIF([1]Order_Details!A336:A2490,'[1]Combined Sheet'!A336,[1]Order_Details!C336:C2490)</f>
        <v>103.44999999999999</v>
      </c>
      <c r="V71">
        <f>VLOOKUP(SalesData[[#This Row],[OrderID]],[1]Order_Details!A336:F2490,5,FALSE)</f>
        <v>0</v>
      </c>
    </row>
    <row r="72" spans="1:22" x14ac:dyDescent="0.3">
      <c r="A72" s="7">
        <v>10602</v>
      </c>
      <c r="B72" s="8" t="s">
        <v>63</v>
      </c>
      <c r="C72" s="8">
        <v>8</v>
      </c>
      <c r="D72" s="13">
        <v>35628</v>
      </c>
      <c r="E72" s="9" t="str">
        <f>VLOOKUP(C72,[1]Employees!$A$1:$E$10,4,FALSE)</f>
        <v>Callahan Laura</v>
      </c>
      <c r="F72">
        <f>SUMIF([1]Order_Details!A356:A2510,'[1]Combined Sheet'!A356,[1]Order_Details!F356:F2510)</f>
        <v>1475.4999999910592</v>
      </c>
      <c r="G72">
        <f>VLOOKUP(A72,[1]!OrdersTable[[OrderID]:[Freight]],8,FALSE)</f>
        <v>2.92</v>
      </c>
      <c r="H72">
        <f>VLOOKUP('[1]Combined Sheet'!A356,[1]!OrdersTable[[OrderID]:[ShipVia]],7,0)</f>
        <v>1</v>
      </c>
      <c r="I72" t="str">
        <f>VLOOKUP(H72,[1]Shippers!$A$1:$C$5,2,0)</f>
        <v>Speedy Express</v>
      </c>
      <c r="J72" t="str">
        <f>VLOOKUP(B72,[1]Customers!$A$2:$K$92,2,FALSE)</f>
        <v>Vaffeljernet</v>
      </c>
      <c r="K72" s="10">
        <f>VLOOKUP(A72,[1]Order_Details!$A$5:$F$2160,2,0)</f>
        <v>77</v>
      </c>
      <c r="L72" t="str">
        <f t="shared" si="1"/>
        <v>Original Frankfurter grüne Soße</v>
      </c>
      <c r="M72" s="10">
        <f>VLOOKUP(K72,[1]Products!$A$2:$J$78,4,FALSE)</f>
        <v>2</v>
      </c>
      <c r="N72" t="str">
        <f>VLOOKUP(M72,[1]Categories!$A$2:$C$9,2,FALSE)</f>
        <v>Condiments</v>
      </c>
      <c r="O72" t="str">
        <f>VLOOKUP(C72,[1]EmployeeTerritories!$A$2:$B$50,2,FALSE)</f>
        <v>19428</v>
      </c>
      <c r="P72" s="10">
        <f>VLOOKUP(O72,[1]Territories!$A$2:$C$50,3,FALSE)</f>
        <v>3</v>
      </c>
      <c r="Q72" t="str">
        <f>VLOOKUP(P72,[1]Region!$A$2:$B$5,2,FALSE)</f>
        <v>Northern</v>
      </c>
      <c r="R72" s="10">
        <f>VLOOKUP(K72,[1]Products!$A$2:$J$78,3,FALSE)</f>
        <v>12</v>
      </c>
      <c r="S72" t="str">
        <f>VLOOKUP(R72,[1]Suppliers!$A$2:$K$30,2,FALSE)</f>
        <v>Plutzer Lebensmittelgroßmärkte AG</v>
      </c>
      <c r="T72" s="11">
        <f>SUMIF([1]Order_Details!A356:A2510,'[1]Combined Sheet'!A356,[1]Order_Details!D356:D2510)</f>
        <v>59</v>
      </c>
      <c r="U72">
        <f>SUMIF([1]Order_Details!A356:A2510,'[1]Combined Sheet'!A356,[1]Order_Details!C356:C2510)</f>
        <v>89.65</v>
      </c>
      <c r="V72">
        <f>VLOOKUP(SalesData[[#This Row],[OrderID]],[1]Order_Details!A356:F2510,5,FALSE)</f>
        <v>0.25</v>
      </c>
    </row>
    <row r="73" spans="1:22" x14ac:dyDescent="0.3">
      <c r="A73" s="7">
        <v>10665</v>
      </c>
      <c r="B73" s="8" t="s">
        <v>49</v>
      </c>
      <c r="C73" s="8">
        <v>1</v>
      </c>
      <c r="D73" s="13">
        <v>35684</v>
      </c>
      <c r="E73" s="9" t="str">
        <f>VLOOKUP(C73,[1]Employees!$A$1:$E$10,4,FALSE)</f>
        <v>Davolio Nancy</v>
      </c>
      <c r="F73">
        <f>SUMIF([1]Order_Details!A419:A2573,'[1]Combined Sheet'!A419,[1]Order_Details!F419:F2573)</f>
        <v>1701</v>
      </c>
      <c r="G73">
        <f>VLOOKUP(A73,[1]!OrdersTable[[OrderID]:[Freight]],8,FALSE)</f>
        <v>26.31</v>
      </c>
      <c r="H73">
        <f>VLOOKUP('[1]Combined Sheet'!A419,[1]!OrdersTable[[OrderID]:[ShipVia]],7,0)</f>
        <v>1</v>
      </c>
      <c r="I73" t="str">
        <f>VLOOKUP(H73,[1]Shippers!$A$1:$C$5,2,0)</f>
        <v>Speedy Express</v>
      </c>
      <c r="J73" t="str">
        <f>VLOOKUP(B73,[1]Customers!$A$2:$K$92,2,FALSE)</f>
        <v>Lonesome Pine Restaurant</v>
      </c>
      <c r="K73" s="10">
        <f>VLOOKUP(A73,[1]Order_Details!$A$5:$F$2160,2,0)</f>
        <v>51</v>
      </c>
      <c r="L73" t="str">
        <f t="shared" si="1"/>
        <v>Manjimup Dried Apples</v>
      </c>
      <c r="M73" s="10">
        <f>VLOOKUP(K73,[1]Products!$A$2:$J$78,4,FALSE)</f>
        <v>7</v>
      </c>
      <c r="N73" t="str">
        <f>VLOOKUP(M73,[1]Categories!$A$2:$C$9,2,FALSE)</f>
        <v>Produce</v>
      </c>
      <c r="O73" t="str">
        <f>VLOOKUP(C73,[1]EmployeeTerritories!$A$2:$B$50,2,FALSE)</f>
        <v>06897</v>
      </c>
      <c r="P73" s="10">
        <f>VLOOKUP(O73,[1]Territories!$A$2:$C$50,3,FALSE)</f>
        <v>1</v>
      </c>
      <c r="Q73" t="str">
        <f>VLOOKUP(P73,[1]Region!$A$2:$B$5,2,FALSE)</f>
        <v>Eastern</v>
      </c>
      <c r="R73" s="10">
        <f>VLOOKUP(K73,[1]Products!$A$2:$J$78,3,FALSE)</f>
        <v>24</v>
      </c>
      <c r="S73" t="str">
        <f>VLOOKUP(R73,[1]Suppliers!$A$2:$K$30,2,FALSE)</f>
        <v>G'day, Mate</v>
      </c>
      <c r="T73" s="11">
        <f>SUMIF([1]Order_Details!A419:A2573,'[1]Combined Sheet'!A419,[1]Order_Details!D419:D2573)</f>
        <v>21</v>
      </c>
      <c r="U73">
        <f>SUMIF([1]Order_Details!A419:A2573,'[1]Combined Sheet'!A419,[1]Order_Details!C419:C2573)</f>
        <v>81</v>
      </c>
      <c r="V73">
        <f>VLOOKUP(SalesData[[#This Row],[OrderID]],[1]Order_Details!A419:F2573,5,FALSE)</f>
        <v>0</v>
      </c>
    </row>
    <row r="74" spans="1:22" x14ac:dyDescent="0.3">
      <c r="A74" s="7">
        <v>10692</v>
      </c>
      <c r="B74" s="8" t="s">
        <v>69</v>
      </c>
      <c r="C74" s="8">
        <v>4</v>
      </c>
      <c r="D74" s="13">
        <v>35706</v>
      </c>
      <c r="E74" s="9" t="str">
        <f>VLOOKUP(C74,[1]Employees!$A$1:$E$10,4,FALSE)</f>
        <v>Peacock Margaret</v>
      </c>
      <c r="F74">
        <f>SUMIF([1]Order_Details!A446:A2600,'[1]Combined Sheet'!A446,[1]Order_Details!F446:F2600)</f>
        <v>3489.7999999970198</v>
      </c>
      <c r="G74">
        <f>VLOOKUP(A74,[1]!OrdersTable[[OrderID]:[Freight]],8,FALSE)</f>
        <v>61.02</v>
      </c>
      <c r="H74">
        <f>VLOOKUP('[1]Combined Sheet'!A446,[1]!OrdersTable[[OrderID]:[ShipVia]],7,0)</f>
        <v>2</v>
      </c>
      <c r="I74" t="str">
        <f>VLOOKUP(H74,[1]Shippers!$A$1:$C$5,2,0)</f>
        <v>United Package</v>
      </c>
      <c r="J74" t="str">
        <f>VLOOKUP(B74,[1]Customers!$A$2:$K$92,2,FALSE)</f>
        <v>Alfreds Futterkiste</v>
      </c>
      <c r="K74" s="10">
        <f>VLOOKUP(A74,[1]Order_Details!$A$5:$F$2160,2,0)</f>
        <v>63</v>
      </c>
      <c r="L74" t="str">
        <f t="shared" si="1"/>
        <v>Vegie-spread</v>
      </c>
      <c r="M74" s="10">
        <f>VLOOKUP(K74,[1]Products!$A$2:$J$78,4,FALSE)</f>
        <v>2</v>
      </c>
      <c r="N74" t="str">
        <f>VLOOKUP(M74,[1]Categories!$A$2:$C$9,2,FALSE)</f>
        <v>Condiments</v>
      </c>
      <c r="O74" t="str">
        <f>VLOOKUP(C74,[1]EmployeeTerritories!$A$2:$B$50,2,FALSE)</f>
        <v>20852</v>
      </c>
      <c r="P74" s="10">
        <f>VLOOKUP(O74,[1]Territories!$A$2:$C$50,3,FALSE)</f>
        <v>1</v>
      </c>
      <c r="Q74" t="str">
        <f>VLOOKUP(P74,[1]Region!$A$2:$B$5,2,FALSE)</f>
        <v>Eastern</v>
      </c>
      <c r="R74" s="10">
        <f>VLOOKUP(K74,[1]Products!$A$2:$J$78,3,FALSE)</f>
        <v>7</v>
      </c>
      <c r="S74" t="str">
        <f>VLOOKUP(R74,[1]Suppliers!$A$2:$K$30,2,FALSE)</f>
        <v>Pavlova, Ltd.</v>
      </c>
      <c r="T74" s="11">
        <f>SUMIF([1]Order_Details!A446:A2600,'[1]Combined Sheet'!A446,[1]Order_Details!D446:D2600)</f>
        <v>92</v>
      </c>
      <c r="U74">
        <f>SUMIF([1]Order_Details!A446:A2600,'[1]Combined Sheet'!A446,[1]Order_Details!C446:C2600)</f>
        <v>90.6</v>
      </c>
      <c r="V74">
        <f>VLOOKUP(SalesData[[#This Row],[OrderID]],[1]Order_Details!A446:F2600,5,FALSE)</f>
        <v>0</v>
      </c>
    </row>
    <row r="75" spans="1:22" x14ac:dyDescent="0.3">
      <c r="A75" s="7">
        <v>10732</v>
      </c>
      <c r="B75" s="8" t="s">
        <v>70</v>
      </c>
      <c r="C75" s="8">
        <v>3</v>
      </c>
      <c r="D75" s="13">
        <v>35740</v>
      </c>
      <c r="E75" s="9" t="str">
        <f>VLOOKUP(C75,[1]Employees!$A$1:$E$10,4,FALSE)</f>
        <v>Leverling Janet</v>
      </c>
      <c r="F75">
        <f>SUMIF([1]Order_Details!A486:A2640,'[1]Combined Sheet'!A486,[1]Order_Details!F486:F2640)</f>
        <v>1850</v>
      </c>
      <c r="G75">
        <f>VLOOKUP(A75,[1]!OrdersTable[[OrderID]:[Freight]],8,FALSE)</f>
        <v>16.97</v>
      </c>
      <c r="H75">
        <f>VLOOKUP('[1]Combined Sheet'!A486,[1]!OrdersTable[[OrderID]:[ShipVia]],7,0)</f>
        <v>3</v>
      </c>
      <c r="I75" t="str">
        <f>VLOOKUP(H75,[1]Shippers!$A$1:$C$5,2,0)</f>
        <v>Federal Shipping</v>
      </c>
      <c r="J75" t="str">
        <f>VLOOKUP(B75,[1]Customers!$A$2:$K$92,2,FALSE)</f>
        <v>Bon app'</v>
      </c>
      <c r="K75" s="10">
        <f>VLOOKUP(A75,[1]Order_Details!$A$5:$F$2160,2,0)</f>
        <v>76</v>
      </c>
      <c r="L75" t="str">
        <f t="shared" si="1"/>
        <v>Lakkalikööri</v>
      </c>
      <c r="M75" s="10">
        <f>VLOOKUP(K75,[1]Products!$A$2:$J$78,4,FALSE)</f>
        <v>1</v>
      </c>
      <c r="N75" t="str">
        <f>VLOOKUP(M75,[1]Categories!$A$2:$C$9,2,FALSE)</f>
        <v>Beverages</v>
      </c>
      <c r="O75" t="str">
        <f>VLOOKUP(C75,[1]EmployeeTerritories!$A$2:$B$50,2,FALSE)</f>
        <v>30346</v>
      </c>
      <c r="P75" s="10">
        <f>VLOOKUP(O75,[1]Territories!$A$2:$C$50,3,FALSE)</f>
        <v>4</v>
      </c>
      <c r="Q75" t="str">
        <f>VLOOKUP(P75,[1]Region!$A$2:$B$5,2,FALSE)</f>
        <v>Southern</v>
      </c>
      <c r="R75" s="10">
        <f>VLOOKUP(K75,[1]Products!$A$2:$J$78,3,FALSE)</f>
        <v>23</v>
      </c>
      <c r="S75" t="str">
        <f>VLOOKUP(R75,[1]Suppliers!$A$2:$K$30,2,FALSE)</f>
        <v>Karkki Oy</v>
      </c>
      <c r="T75" s="11">
        <f>SUMIF([1]Order_Details!A486:A2640,'[1]Combined Sheet'!A486,[1]Order_Details!D486:D2640)</f>
        <v>120</v>
      </c>
      <c r="U75">
        <f>SUMIF([1]Order_Details!A486:A2640,'[1]Combined Sheet'!A486,[1]Order_Details!C486:C2640)</f>
        <v>44.25</v>
      </c>
      <c r="V75">
        <f>VLOOKUP(SalesData[[#This Row],[OrderID]],[1]Order_Details!A486:F2640,5,FALSE)</f>
        <v>0</v>
      </c>
    </row>
    <row r="76" spans="1:22" x14ac:dyDescent="0.3">
      <c r="A76" s="7">
        <v>10735</v>
      </c>
      <c r="B76" s="8" t="s">
        <v>71</v>
      </c>
      <c r="C76" s="8">
        <v>6</v>
      </c>
      <c r="D76" s="13">
        <v>35744</v>
      </c>
      <c r="E76" s="9" t="str">
        <f>VLOOKUP(C76,[1]Employees!$A$1:$E$10,4,FALSE)</f>
        <v>Suyama Michael</v>
      </c>
      <c r="F76">
        <f>SUMIF([1]Order_Details!A489:A2643,'[1]Combined Sheet'!A489,[1]Order_Details!F489:F2643)</f>
        <v>1459</v>
      </c>
      <c r="G76">
        <f>VLOOKUP(A76,[1]!OrdersTable[[OrderID]:[Freight]],8,FALSE)</f>
        <v>45.97</v>
      </c>
      <c r="H76">
        <f>VLOOKUP('[1]Combined Sheet'!A489,[1]!OrdersTable[[OrderID]:[ShipVia]],7,0)</f>
        <v>3</v>
      </c>
      <c r="I76" t="str">
        <f>VLOOKUP(H76,[1]Shippers!$A$1:$C$5,2,0)</f>
        <v>Federal Shipping</v>
      </c>
      <c r="J76" t="str">
        <f>VLOOKUP(B76,[1]Customers!$A$2:$K$92,2,FALSE)</f>
        <v>Let's Stop N Shop</v>
      </c>
      <c r="K76" s="10">
        <f>VLOOKUP(A76,[1]Order_Details!$A$5:$F$2160,2,0)</f>
        <v>61</v>
      </c>
      <c r="L76" t="str">
        <f t="shared" si="1"/>
        <v>Sirop d'érable</v>
      </c>
      <c r="M76" s="10">
        <f>VLOOKUP(K76,[1]Products!$A$2:$J$78,4,FALSE)</f>
        <v>2</v>
      </c>
      <c r="N76" t="str">
        <f>VLOOKUP(M76,[1]Categories!$A$2:$C$9,2,FALSE)</f>
        <v>Condiments</v>
      </c>
      <c r="O76" t="str">
        <f>VLOOKUP(C76,[1]EmployeeTerritories!$A$2:$B$50,2,FALSE)</f>
        <v>85014</v>
      </c>
      <c r="P76" s="10">
        <f>VLOOKUP(O76,[1]Territories!$A$2:$C$50,3,FALSE)</f>
        <v>2</v>
      </c>
      <c r="Q76" t="str">
        <f>VLOOKUP(P76,[1]Region!$A$2:$B$5,2,FALSE)</f>
        <v>Western</v>
      </c>
      <c r="R76" s="10">
        <f>VLOOKUP(K76,[1]Products!$A$2:$J$78,3,FALSE)</f>
        <v>29</v>
      </c>
      <c r="S76" t="str">
        <f>VLOOKUP(R76,[1]Suppliers!$A$2:$K$30,2,FALSE)</f>
        <v>Forêts d'érables</v>
      </c>
      <c r="T76" s="11">
        <f>SUMIF([1]Order_Details!A489:A2643,'[1]Combined Sheet'!A489,[1]Order_Details!D489:D2643)</f>
        <v>61</v>
      </c>
      <c r="U76">
        <f>SUMIF([1]Order_Details!A489:A2643,'[1]Combined Sheet'!A489,[1]Order_Details!C489:C2643)</f>
        <v>75.849999999999994</v>
      </c>
      <c r="V76">
        <f>VLOOKUP(SalesData[[#This Row],[OrderID]],[1]Order_Details!A489:F2643,5,FALSE)</f>
        <v>0.10000000149011612</v>
      </c>
    </row>
    <row r="77" spans="1:22" x14ac:dyDescent="0.3">
      <c r="A77" s="7">
        <v>10881</v>
      </c>
      <c r="B77" s="8" t="s">
        <v>72</v>
      </c>
      <c r="C77" s="8">
        <v>4</v>
      </c>
      <c r="D77" s="13">
        <v>35837</v>
      </c>
      <c r="E77" s="9" t="str">
        <f>VLOOKUP(C77,[1]Employees!$A$1:$E$10,4,FALSE)</f>
        <v>Peacock Margaret</v>
      </c>
      <c r="F77">
        <f>SUMIF([1]Order_Details!A635:A2789,'[1]Combined Sheet'!A635,[1]Order_Details!F635:F2789)</f>
        <v>1874.3999999910593</v>
      </c>
      <c r="G77">
        <f>VLOOKUP(A77,[1]!OrdersTable[[OrderID]:[Freight]],8,FALSE)</f>
        <v>2.84</v>
      </c>
      <c r="H77">
        <f>VLOOKUP('[1]Combined Sheet'!A635,[1]!OrdersTable[[OrderID]:[ShipVia]],7,0)</f>
        <v>1</v>
      </c>
      <c r="I77" t="str">
        <f>VLOOKUP(H77,[1]Shippers!$A$1:$C$5,2,0)</f>
        <v>Speedy Express</v>
      </c>
      <c r="J77" t="str">
        <f>VLOOKUP(B77,[1]Customers!$A$2:$K$92,2,FALSE)</f>
        <v>Cactus Comidas para llevar</v>
      </c>
      <c r="K77" s="10">
        <f>VLOOKUP(A77,[1]Order_Details!$A$5:$F$2160,2,0)</f>
        <v>73</v>
      </c>
      <c r="L77" t="str">
        <f t="shared" si="1"/>
        <v>Röd Kaviar</v>
      </c>
      <c r="M77" s="10">
        <f>VLOOKUP(K77,[1]Products!$A$2:$J$78,4,FALSE)</f>
        <v>8</v>
      </c>
      <c r="N77" t="str">
        <f>VLOOKUP(M77,[1]Categories!$A$2:$C$9,2,FALSE)</f>
        <v>Seafood</v>
      </c>
      <c r="O77" t="str">
        <f>VLOOKUP(C77,[1]EmployeeTerritories!$A$2:$B$50,2,FALSE)</f>
        <v>20852</v>
      </c>
      <c r="P77" s="10">
        <f>VLOOKUP(O77,[1]Territories!$A$2:$C$50,3,FALSE)</f>
        <v>1</v>
      </c>
      <c r="Q77" t="str">
        <f>VLOOKUP(P77,[1]Region!$A$2:$B$5,2,FALSE)</f>
        <v>Eastern</v>
      </c>
      <c r="R77" s="10">
        <f>VLOOKUP(K77,[1]Products!$A$2:$J$78,3,FALSE)</f>
        <v>17</v>
      </c>
      <c r="S77" t="str">
        <f>VLOOKUP(R77,[1]Suppliers!$A$2:$K$30,2,FALSE)</f>
        <v>Svensk Sjöföda AB</v>
      </c>
      <c r="T77" s="11">
        <f>SUMIF([1]Order_Details!A635:A2789,'[1]Combined Sheet'!A635,[1]Order_Details!D635:D2789)</f>
        <v>110</v>
      </c>
      <c r="U77">
        <f>SUMIF([1]Order_Details!A635:A2789,'[1]Combined Sheet'!A635,[1]Order_Details!C635:C2789)</f>
        <v>52.5</v>
      </c>
      <c r="V77">
        <f>VLOOKUP(SalesData[[#This Row],[OrderID]],[1]Order_Details!A635:F2789,5,FALSE)</f>
        <v>0</v>
      </c>
    </row>
    <row r="78" spans="1:22" x14ac:dyDescent="0.3">
      <c r="A78" s="7">
        <v>10258</v>
      </c>
      <c r="B78" s="8" t="s">
        <v>35</v>
      </c>
      <c r="C78" s="8">
        <v>1</v>
      </c>
      <c r="D78" s="13">
        <v>35263</v>
      </c>
      <c r="E78" s="9" t="str">
        <f>VLOOKUP(C78,[1]Employees!$A$1:$E$10,4,FALSE)</f>
        <v>Davolio Nancy</v>
      </c>
      <c r="F78">
        <f>SUMIF([1]Order_Details!A12:A2166,'[1]Combined Sheet'!A12,[1]Order_Details!F12:F2166)</f>
        <v>624.89999998807912</v>
      </c>
      <c r="G78">
        <f>VLOOKUP(A78,[1]!OrdersTable[[OrderID]:[Freight]],8,FALSE)</f>
        <v>140.51</v>
      </c>
      <c r="H78">
        <f>VLOOKUP('[1]Combined Sheet'!A12,[1]!OrdersTable[[OrderID]:[ShipVia]],7,0)</f>
        <v>2</v>
      </c>
      <c r="I78" t="str">
        <f>VLOOKUP(H78,[1]Shippers!$A$1:$C$5,2,0)</f>
        <v>United Package</v>
      </c>
      <c r="J78" t="str">
        <f>VLOOKUP(B78,[1]Customers!$A$2:$K$92,2,FALSE)</f>
        <v>Ernst Handel</v>
      </c>
      <c r="K78" s="10">
        <f>VLOOKUP(A78,[1]Order_Details!$A$5:$F$2160,2,0)</f>
        <v>2</v>
      </c>
      <c r="L78" t="str">
        <f t="shared" si="1"/>
        <v>Chang</v>
      </c>
      <c r="M78" s="10">
        <f>VLOOKUP(K78,[1]Products!$A$2:$J$78,4,FALSE)</f>
        <v>1</v>
      </c>
      <c r="N78" t="str">
        <f>VLOOKUP(M78,[1]Categories!$A$2:$C$9,2,FALSE)</f>
        <v>Beverages</v>
      </c>
      <c r="O78" t="str">
        <f>VLOOKUP(C78,[1]EmployeeTerritories!$A$2:$B$50,2,FALSE)</f>
        <v>06897</v>
      </c>
      <c r="P78" s="10">
        <f>VLOOKUP(O78,[1]Territories!$A$2:$C$50,3,FALSE)</f>
        <v>1</v>
      </c>
      <c r="Q78" t="str">
        <f>VLOOKUP(P78,[1]Region!$A$2:$B$5,2,FALSE)</f>
        <v>Eastern</v>
      </c>
      <c r="R78" s="10">
        <f>VLOOKUP(K78,[1]Products!$A$2:$J$78,3,FALSE)</f>
        <v>1</v>
      </c>
      <c r="S78" t="str">
        <f>VLOOKUP(R78,[1]Suppliers!$A$2:$K$30,2,FALSE)</f>
        <v>Exotic Liquids</v>
      </c>
      <c r="T78" s="11">
        <f>SUMIF([1]Order_Details!A12:A2166,'[1]Combined Sheet'!A12,[1]Order_Details!D12:D2166)</f>
        <v>57</v>
      </c>
      <c r="U78">
        <f>SUMIF([1]Order_Details!A12:A2166,'[1]Combined Sheet'!A12,[1]Order_Details!C12:C2166)</f>
        <v>30.8</v>
      </c>
      <c r="V78">
        <f>VLOOKUP(SalesData[[#This Row],[OrderID]],[1]Order_Details!A12:F2166,5,FALSE)</f>
        <v>0.20000000298023224</v>
      </c>
    </row>
    <row r="79" spans="1:22" x14ac:dyDescent="0.3">
      <c r="A79" s="7">
        <v>10260</v>
      </c>
      <c r="B79" s="8" t="s">
        <v>73</v>
      </c>
      <c r="C79" s="8">
        <v>4</v>
      </c>
      <c r="D79" s="13">
        <v>35265</v>
      </c>
      <c r="E79" s="9" t="str">
        <f>VLOOKUP(C79,[1]Employees!$A$1:$E$10,4,FALSE)</f>
        <v>Peacock Margaret</v>
      </c>
      <c r="F79">
        <f>SUMIF([1]Order_Details!A14:A2168,'[1]Combined Sheet'!A14,[1]Order_Details!F14:F2168)</f>
        <v>1119.9000000000001</v>
      </c>
      <c r="G79">
        <f>VLOOKUP(A79,[1]!OrdersTable[[OrderID]:[Freight]],8,FALSE)</f>
        <v>55.09</v>
      </c>
      <c r="H79">
        <f>VLOOKUP('[1]Combined Sheet'!A14,[1]!OrdersTable[[OrderID]:[ShipVia]],7,0)</f>
        <v>3</v>
      </c>
      <c r="I79" t="str">
        <f>VLOOKUP(H79,[1]Shippers!$A$1:$C$5,2,0)</f>
        <v>Federal Shipping</v>
      </c>
      <c r="J79" t="str">
        <f>VLOOKUP(B79,[1]Customers!$A$2:$K$92,2,FALSE)</f>
        <v>Ottilies Käseladen</v>
      </c>
      <c r="K79" s="10">
        <f>VLOOKUP(A79,[1]Order_Details!$A$5:$F$2160,2,0)</f>
        <v>41</v>
      </c>
      <c r="L79" t="str">
        <f t="shared" si="1"/>
        <v>Jack's New England Clam Chowder</v>
      </c>
      <c r="M79" s="10">
        <f>VLOOKUP(K79,[1]Products!$A$2:$J$78,4,FALSE)</f>
        <v>8</v>
      </c>
      <c r="N79" t="str">
        <f>VLOOKUP(M79,[1]Categories!$A$2:$C$9,2,FALSE)</f>
        <v>Seafood</v>
      </c>
      <c r="O79" t="str">
        <f>VLOOKUP(C79,[1]EmployeeTerritories!$A$2:$B$50,2,FALSE)</f>
        <v>20852</v>
      </c>
      <c r="P79" s="10">
        <f>VLOOKUP(O79,[1]Territories!$A$2:$C$50,3,FALSE)</f>
        <v>1</v>
      </c>
      <c r="Q79" t="str">
        <f>VLOOKUP(P79,[1]Region!$A$2:$B$5,2,FALSE)</f>
        <v>Eastern</v>
      </c>
      <c r="R79" s="10">
        <f>VLOOKUP(K79,[1]Products!$A$2:$J$78,3,FALSE)</f>
        <v>19</v>
      </c>
      <c r="S79" t="str">
        <f>VLOOKUP(R79,[1]Suppliers!$A$2:$K$30,2,FALSE)</f>
        <v>New England Seafood Cannery</v>
      </c>
      <c r="T79" s="11">
        <f>SUMIF([1]Order_Details!A14:A2168,'[1]Combined Sheet'!A14,[1]Order_Details!D14:D2168)</f>
        <v>46</v>
      </c>
      <c r="U79">
        <f>SUMIF([1]Order_Details!A14:A2168,'[1]Combined Sheet'!A14,[1]Order_Details!C14:C2168)</f>
        <v>59.9</v>
      </c>
      <c r="V79">
        <f>VLOOKUP(SalesData[[#This Row],[OrderID]],[1]Order_Details!A14:F2168,5,FALSE)</f>
        <v>0.25</v>
      </c>
    </row>
    <row r="80" spans="1:22" x14ac:dyDescent="0.3">
      <c r="A80" s="7">
        <v>10261</v>
      </c>
      <c r="B80" s="8" t="s">
        <v>46</v>
      </c>
      <c r="C80" s="8">
        <v>4</v>
      </c>
      <c r="D80" s="13">
        <v>35265</v>
      </c>
      <c r="E80" s="9" t="str">
        <f>VLOOKUP(C80,[1]Employees!$A$1:$E$10,4,FALSE)</f>
        <v>Peacock Margaret</v>
      </c>
      <c r="F80">
        <f>SUMIF([1]Order_Details!A15:A2169,'[1]Combined Sheet'!A15,[1]Order_Details!F15:F2169)</f>
        <v>100.8</v>
      </c>
      <c r="G80">
        <f>VLOOKUP(A80,[1]!OrdersTable[[OrderID]:[Freight]],8,FALSE)</f>
        <v>3.05</v>
      </c>
      <c r="H80">
        <f>VLOOKUP('[1]Combined Sheet'!A15,[1]!OrdersTable[[OrderID]:[ShipVia]],7,0)</f>
        <v>3</v>
      </c>
      <c r="I80" t="str">
        <f>VLOOKUP(H80,[1]Shippers!$A$1:$C$5,2,0)</f>
        <v>Federal Shipping</v>
      </c>
      <c r="J80" t="str">
        <f>VLOOKUP(B80,[1]Customers!$A$2:$K$92,2,FALSE)</f>
        <v>Que Delícia</v>
      </c>
      <c r="K80" s="10">
        <f>VLOOKUP(A80,[1]Order_Details!$A$5:$F$2160,2,0)</f>
        <v>21</v>
      </c>
      <c r="L80" t="str">
        <f t="shared" si="1"/>
        <v>Sir Rodney's Scones</v>
      </c>
      <c r="M80" s="10">
        <f>VLOOKUP(K80,[1]Products!$A$2:$J$78,4,FALSE)</f>
        <v>3</v>
      </c>
      <c r="N80" t="str">
        <f>VLOOKUP(M80,[1]Categories!$A$2:$C$9,2,FALSE)</f>
        <v>Confections</v>
      </c>
      <c r="O80" t="str">
        <f>VLOOKUP(C80,[1]EmployeeTerritories!$A$2:$B$50,2,FALSE)</f>
        <v>20852</v>
      </c>
      <c r="P80" s="10">
        <f>VLOOKUP(O80,[1]Territories!$A$2:$C$50,3,FALSE)</f>
        <v>1</v>
      </c>
      <c r="Q80" t="str">
        <f>VLOOKUP(P80,[1]Region!$A$2:$B$5,2,FALSE)</f>
        <v>Eastern</v>
      </c>
      <c r="R80" s="10">
        <f>VLOOKUP(K80,[1]Products!$A$2:$J$78,3,FALSE)</f>
        <v>8</v>
      </c>
      <c r="S80" t="str">
        <f>VLOOKUP(R80,[1]Suppliers!$A$2:$K$30,2,FALSE)</f>
        <v>Specialty Biscuits, Ltd.</v>
      </c>
      <c r="T80" s="11">
        <f>SUMIF([1]Order_Details!A15:A2169,'[1]Combined Sheet'!A15,[1]Order_Details!D15:D2169)</f>
        <v>11</v>
      </c>
      <c r="U80">
        <f>SUMIF([1]Order_Details!A15:A2169,'[1]Combined Sheet'!A15,[1]Order_Details!C15:C2169)</f>
        <v>28.8</v>
      </c>
      <c r="V80">
        <f>VLOOKUP(SalesData[[#This Row],[OrderID]],[1]Order_Details!A15:F2169,5,FALSE)</f>
        <v>0</v>
      </c>
    </row>
    <row r="81" spans="1:22" x14ac:dyDescent="0.3">
      <c r="A81" s="7">
        <v>10264</v>
      </c>
      <c r="B81" s="8" t="s">
        <v>74</v>
      </c>
      <c r="C81" s="8">
        <v>6</v>
      </c>
      <c r="D81" s="13">
        <v>35270</v>
      </c>
      <c r="E81" s="9" t="str">
        <f>VLOOKUP(C81,[1]Employees!$A$1:$E$10,4,FALSE)</f>
        <v>Suyama Michael</v>
      </c>
      <c r="F81">
        <f>SUMIF([1]Order_Details!A18:A2172,'[1]Combined Sheet'!A18,[1]Order_Details!F18:F2172)</f>
        <v>4030.6999999880791</v>
      </c>
      <c r="G81">
        <f>VLOOKUP(A81,[1]!OrdersTable[[OrderID]:[Freight]],8,FALSE)</f>
        <v>3.67</v>
      </c>
      <c r="H81">
        <f>VLOOKUP('[1]Combined Sheet'!A18,[1]!OrdersTable[[OrderID]:[ShipVia]],7,0)</f>
        <v>1</v>
      </c>
      <c r="I81" t="str">
        <f>VLOOKUP(H81,[1]Shippers!$A$1:$C$5,2,0)</f>
        <v>Speedy Express</v>
      </c>
      <c r="J81" t="str">
        <f>VLOOKUP(B81,[1]Customers!$A$2:$K$92,2,FALSE)</f>
        <v>Folk och fä HB</v>
      </c>
      <c r="K81" s="10">
        <f>VLOOKUP(A81,[1]Order_Details!$A$5:$F$2160,2,0)</f>
        <v>2</v>
      </c>
      <c r="L81" t="str">
        <f t="shared" si="1"/>
        <v>Chang</v>
      </c>
      <c r="M81" s="10">
        <f>VLOOKUP(K81,[1]Products!$A$2:$J$78,4,FALSE)</f>
        <v>1</v>
      </c>
      <c r="N81" t="str">
        <f>VLOOKUP(M81,[1]Categories!$A$2:$C$9,2,FALSE)</f>
        <v>Beverages</v>
      </c>
      <c r="O81" t="str">
        <f>VLOOKUP(C81,[1]EmployeeTerritories!$A$2:$B$50,2,FALSE)</f>
        <v>85014</v>
      </c>
      <c r="P81" s="10">
        <f>VLOOKUP(O81,[1]Territories!$A$2:$C$50,3,FALSE)</f>
        <v>2</v>
      </c>
      <c r="Q81" t="str">
        <f>VLOOKUP(P81,[1]Region!$A$2:$B$5,2,FALSE)</f>
        <v>Western</v>
      </c>
      <c r="R81" s="10">
        <f>VLOOKUP(K81,[1]Products!$A$2:$J$78,3,FALSE)</f>
        <v>1</v>
      </c>
      <c r="S81" t="str">
        <f>VLOOKUP(R81,[1]Suppliers!$A$2:$K$30,2,FALSE)</f>
        <v>Exotic Liquids</v>
      </c>
      <c r="T81" s="11">
        <f>SUMIF([1]Order_Details!A18:A2172,'[1]Combined Sheet'!A18,[1]Order_Details!D18:D2172)</f>
        <v>135</v>
      </c>
      <c r="U81">
        <f>SUMIF([1]Order_Details!A18:A2172,'[1]Combined Sheet'!A18,[1]Order_Details!C18:C2172)</f>
        <v>73.100000000000009</v>
      </c>
      <c r="V81">
        <f>VLOOKUP(SalesData[[#This Row],[OrderID]],[1]Order_Details!A18:F2172,5,FALSE)</f>
        <v>0</v>
      </c>
    </row>
    <row r="82" spans="1:22" x14ac:dyDescent="0.3">
      <c r="A82" s="7">
        <v>10271</v>
      </c>
      <c r="B82" s="8" t="s">
        <v>61</v>
      </c>
      <c r="C82" s="8">
        <v>6</v>
      </c>
      <c r="D82" s="13">
        <v>35278</v>
      </c>
      <c r="E82" s="9" t="str">
        <f>VLOOKUP(C82,[1]Employees!$A$1:$E$10,4,FALSE)</f>
        <v>Suyama Michael</v>
      </c>
      <c r="F82">
        <f>SUMIF([1]Order_Details!A25:A2179,'[1]Combined Sheet'!A25,[1]Order_Details!F25:F2179)</f>
        <v>1488.8</v>
      </c>
      <c r="G82">
        <f>VLOOKUP(A82,[1]!OrdersTable[[OrderID]:[Freight]],8,FALSE)</f>
        <v>4.54</v>
      </c>
      <c r="H82">
        <f>VLOOKUP('[1]Combined Sheet'!A25,[1]!OrdersTable[[OrderID]:[ShipVia]],7,0)</f>
        <v>2</v>
      </c>
      <c r="I82" t="str">
        <f>VLOOKUP(H82,[1]Shippers!$A$1:$C$5,2,0)</f>
        <v>United Package</v>
      </c>
      <c r="J82" t="str">
        <f>VLOOKUP(B82,[1]Customers!$A$2:$K$92,2,FALSE)</f>
        <v>Split Rail Beer &amp; Ale</v>
      </c>
      <c r="K82" s="10">
        <f>VLOOKUP(A82,[1]Order_Details!$A$5:$F$2160,2,0)</f>
        <v>33</v>
      </c>
      <c r="L82" t="str">
        <f t="shared" si="1"/>
        <v>Geitost</v>
      </c>
      <c r="M82" s="10">
        <f>VLOOKUP(K82,[1]Products!$A$2:$J$78,4,FALSE)</f>
        <v>4</v>
      </c>
      <c r="N82" t="str">
        <f>VLOOKUP(M82,[1]Categories!$A$2:$C$9,2,FALSE)</f>
        <v>Dairy Products</v>
      </c>
      <c r="O82" t="str">
        <f>VLOOKUP(C82,[1]EmployeeTerritories!$A$2:$B$50,2,FALSE)</f>
        <v>85014</v>
      </c>
      <c r="P82" s="10">
        <f>VLOOKUP(O82,[1]Territories!$A$2:$C$50,3,FALSE)</f>
        <v>2</v>
      </c>
      <c r="Q82" t="str">
        <f>VLOOKUP(P82,[1]Region!$A$2:$B$5,2,FALSE)</f>
        <v>Western</v>
      </c>
      <c r="R82" s="10">
        <f>VLOOKUP(K82,[1]Products!$A$2:$J$78,3,FALSE)</f>
        <v>15</v>
      </c>
      <c r="S82" t="str">
        <f>VLOOKUP(R82,[1]Suppliers!$A$2:$K$30,2,FALSE)</f>
        <v>Norske Meierier</v>
      </c>
      <c r="T82" s="11">
        <f>SUMIF([1]Order_Details!A25:A2179,'[1]Combined Sheet'!A25,[1]Order_Details!D25:D2179)</f>
        <v>64</v>
      </c>
      <c r="U82">
        <f>SUMIF([1]Order_Details!A25:A2179,'[1]Combined Sheet'!A25,[1]Order_Details!C25:C2179)</f>
        <v>106.6</v>
      </c>
      <c r="V82">
        <f>VLOOKUP(SalesData[[#This Row],[OrderID]],[1]Order_Details!A25:F2179,5,FALSE)</f>
        <v>0</v>
      </c>
    </row>
    <row r="83" spans="1:22" x14ac:dyDescent="0.3">
      <c r="A83" s="7">
        <v>10272</v>
      </c>
      <c r="B83" s="8" t="s">
        <v>27</v>
      </c>
      <c r="C83" s="8">
        <v>6</v>
      </c>
      <c r="D83" s="13">
        <v>35279</v>
      </c>
      <c r="E83" s="9" t="str">
        <f>VLOOKUP(C83,[1]Employees!$A$1:$E$10,4,FALSE)</f>
        <v>Suyama Michael</v>
      </c>
      <c r="F83">
        <f>SUMIF([1]Order_Details!A26:A2180,'[1]Combined Sheet'!A26,[1]Order_Details!F26:F2180)</f>
        <v>86.5</v>
      </c>
      <c r="G83">
        <f>VLOOKUP(A83,[1]!OrdersTable[[OrderID]:[Freight]],8,FALSE)</f>
        <v>98.03</v>
      </c>
      <c r="H83">
        <f>VLOOKUP('[1]Combined Sheet'!A26,[1]!OrdersTable[[OrderID]:[ShipVia]],7,0)</f>
        <v>1</v>
      </c>
      <c r="I83" t="str">
        <f>VLOOKUP(H83,[1]Shippers!$A$1:$C$5,2,0)</f>
        <v>Speedy Express</v>
      </c>
      <c r="J83" t="str">
        <f>VLOOKUP(B83,[1]Customers!$A$2:$K$92,2,FALSE)</f>
        <v>Rattlesnake Canyon Grocery</v>
      </c>
      <c r="K83" s="10">
        <f>VLOOKUP(A83,[1]Order_Details!$A$5:$F$2160,2,0)</f>
        <v>20</v>
      </c>
      <c r="L83" t="str">
        <f t="shared" si="1"/>
        <v>Sir Rodney's Marmalade</v>
      </c>
      <c r="M83" s="10">
        <f>VLOOKUP(K83,[1]Products!$A$2:$J$78,4,FALSE)</f>
        <v>3</v>
      </c>
      <c r="N83" t="str">
        <f>VLOOKUP(M83,[1]Categories!$A$2:$C$9,2,FALSE)</f>
        <v>Confections</v>
      </c>
      <c r="O83" t="str">
        <f>VLOOKUP(C83,[1]EmployeeTerritories!$A$2:$B$50,2,FALSE)</f>
        <v>85014</v>
      </c>
      <c r="P83" s="10">
        <f>VLOOKUP(O83,[1]Territories!$A$2:$C$50,3,FALSE)</f>
        <v>2</v>
      </c>
      <c r="Q83" t="str">
        <f>VLOOKUP(P83,[1]Region!$A$2:$B$5,2,FALSE)</f>
        <v>Western</v>
      </c>
      <c r="R83" s="10">
        <f>VLOOKUP(K83,[1]Products!$A$2:$J$78,3,FALSE)</f>
        <v>8</v>
      </c>
      <c r="S83" t="str">
        <f>VLOOKUP(R83,[1]Suppliers!$A$2:$K$30,2,FALSE)</f>
        <v>Specialty Biscuits, Ltd.</v>
      </c>
      <c r="T83" s="11">
        <f>SUMIF([1]Order_Details!A26:A2180,'[1]Combined Sheet'!A26,[1]Order_Details!D26:D2180)</f>
        <v>11</v>
      </c>
      <c r="U83">
        <f>SUMIF([1]Order_Details!A26:A2180,'[1]Combined Sheet'!A26,[1]Order_Details!C26:C2180)</f>
        <v>25.3</v>
      </c>
      <c r="V83">
        <f>VLOOKUP(SalesData[[#This Row],[OrderID]],[1]Order_Details!A26:F2180,5,FALSE)</f>
        <v>0</v>
      </c>
    </row>
    <row r="84" spans="1:22" x14ac:dyDescent="0.3">
      <c r="A84" s="7">
        <v>10275</v>
      </c>
      <c r="B84" s="8" t="s">
        <v>48</v>
      </c>
      <c r="C84" s="8">
        <v>1</v>
      </c>
      <c r="D84" s="13">
        <v>35284</v>
      </c>
      <c r="E84" s="9" t="str">
        <f>VLOOKUP(C84,[1]Employees!$A$1:$E$10,4,FALSE)</f>
        <v>Davolio Nancy</v>
      </c>
      <c r="F84">
        <f>SUMIF([1]Order_Details!A29:A2183,'[1]Combined Sheet'!A29,[1]Order_Details!F29:F2183)</f>
        <v>2178.5999999910591</v>
      </c>
      <c r="G84">
        <f>VLOOKUP(A84,[1]!OrdersTable[[OrderID]:[Freight]],8,FALSE)</f>
        <v>26.93</v>
      </c>
      <c r="H84">
        <f>VLOOKUP('[1]Combined Sheet'!A29,[1]!OrdersTable[[OrderID]:[ShipVia]],7,0)</f>
        <v>2</v>
      </c>
      <c r="I84" t="str">
        <f>VLOOKUP(H84,[1]Shippers!$A$1:$C$5,2,0)</f>
        <v>United Package</v>
      </c>
      <c r="J84" t="str">
        <f>VLOOKUP(B84,[1]Customers!$A$2:$K$92,2,FALSE)</f>
        <v>Magazzini Alimentari Riuniti</v>
      </c>
      <c r="K84" s="10">
        <f>VLOOKUP(A84,[1]Order_Details!$A$5:$F$2160,2,0)</f>
        <v>24</v>
      </c>
      <c r="L84" t="str">
        <f t="shared" si="1"/>
        <v>Guaraná Fantástica</v>
      </c>
      <c r="M84" s="10">
        <f>VLOOKUP(K84,[1]Products!$A$2:$J$78,4,FALSE)</f>
        <v>1</v>
      </c>
      <c r="N84" t="str">
        <f>VLOOKUP(M84,[1]Categories!$A$2:$C$9,2,FALSE)</f>
        <v>Beverages</v>
      </c>
      <c r="O84" t="str">
        <f>VLOOKUP(C84,[1]EmployeeTerritories!$A$2:$B$50,2,FALSE)</f>
        <v>06897</v>
      </c>
      <c r="P84" s="10">
        <f>VLOOKUP(O84,[1]Territories!$A$2:$C$50,3,FALSE)</f>
        <v>1</v>
      </c>
      <c r="Q84" t="str">
        <f>VLOOKUP(P84,[1]Region!$A$2:$B$5,2,FALSE)</f>
        <v>Eastern</v>
      </c>
      <c r="R84" s="10">
        <f>VLOOKUP(K84,[1]Products!$A$2:$J$78,3,FALSE)</f>
        <v>10</v>
      </c>
      <c r="S84" t="str">
        <f>VLOOKUP(R84,[1]Suppliers!$A$2:$K$30,2,FALSE)</f>
        <v>Refrescos Americanas LTDA</v>
      </c>
      <c r="T84" s="11">
        <f>SUMIF([1]Order_Details!A29:A2183,'[1]Combined Sheet'!A29,[1]Order_Details!D29:D2183)</f>
        <v>121</v>
      </c>
      <c r="U84">
        <f>SUMIF([1]Order_Details!A29:A2183,'[1]Combined Sheet'!A29,[1]Order_Details!C29:C2183)</f>
        <v>55.3</v>
      </c>
      <c r="V84">
        <f>VLOOKUP(SalesData[[#This Row],[OrderID]],[1]Order_Details!A29:F2183,5,FALSE)</f>
        <v>5.000000074505806E-2</v>
      </c>
    </row>
    <row r="85" spans="1:22" x14ac:dyDescent="0.3">
      <c r="A85" s="7">
        <v>10276</v>
      </c>
      <c r="B85" s="8" t="s">
        <v>47</v>
      </c>
      <c r="C85" s="8">
        <v>8</v>
      </c>
      <c r="D85" s="13">
        <v>35285</v>
      </c>
      <c r="E85" s="9" t="str">
        <f>VLOOKUP(C85,[1]Employees!$A$1:$E$10,4,FALSE)</f>
        <v>Callahan Laura</v>
      </c>
      <c r="F85">
        <f>SUMIF([1]Order_Details!A30:A2184,'[1]Combined Sheet'!A30,[1]Order_Details!F30:F2184)</f>
        <v>3016</v>
      </c>
      <c r="G85">
        <f>VLOOKUP(A85,[1]!OrdersTable[[OrderID]:[Freight]],8,FALSE)</f>
        <v>13.84</v>
      </c>
      <c r="H85">
        <f>VLOOKUP('[1]Combined Sheet'!A30,[1]!OrdersTable[[OrderID]:[ShipVia]],7,0)</f>
        <v>3</v>
      </c>
      <c r="I85" t="str">
        <f>VLOOKUP(H85,[1]Shippers!$A$1:$C$5,2,0)</f>
        <v>Federal Shipping</v>
      </c>
      <c r="J85" t="str">
        <f>VLOOKUP(B85,[1]Customers!$A$2:$K$92,2,FALSE)</f>
        <v>Tortuga Restaurante</v>
      </c>
      <c r="K85" s="10">
        <f>VLOOKUP(A85,[1]Order_Details!$A$5:$F$2160,2,0)</f>
        <v>10</v>
      </c>
      <c r="L85" t="str">
        <f t="shared" si="1"/>
        <v>Ikura</v>
      </c>
      <c r="M85" s="10">
        <f>VLOOKUP(K85,[1]Products!$A$2:$J$78,4,FALSE)</f>
        <v>8</v>
      </c>
      <c r="N85" t="str">
        <f>VLOOKUP(M85,[1]Categories!$A$2:$C$9,2,FALSE)</f>
        <v>Seafood</v>
      </c>
      <c r="O85" t="str">
        <f>VLOOKUP(C85,[1]EmployeeTerritories!$A$2:$B$50,2,FALSE)</f>
        <v>19428</v>
      </c>
      <c r="P85" s="10">
        <f>VLOOKUP(O85,[1]Territories!$A$2:$C$50,3,FALSE)</f>
        <v>3</v>
      </c>
      <c r="Q85" t="str">
        <f>VLOOKUP(P85,[1]Region!$A$2:$B$5,2,FALSE)</f>
        <v>Northern</v>
      </c>
      <c r="R85" s="10">
        <f>VLOOKUP(K85,[1]Products!$A$2:$J$78,3,FALSE)</f>
        <v>4</v>
      </c>
      <c r="S85" t="str">
        <f>VLOOKUP(R85,[1]Suppliers!$A$2:$K$30,2,FALSE)</f>
        <v>Tokyo Traders</v>
      </c>
      <c r="T85" s="11">
        <f>SUMIF([1]Order_Details!A30:A2184,'[1]Combined Sheet'!A30,[1]Order_Details!D30:D2184)</f>
        <v>140</v>
      </c>
      <c r="U85">
        <f>SUMIF([1]Order_Details!A30:A2184,'[1]Combined Sheet'!A30,[1]Order_Details!C30:C2184)</f>
        <v>53.8</v>
      </c>
      <c r="V85">
        <f>VLOOKUP(SalesData[[#This Row],[OrderID]],[1]Order_Details!A30:F2184,5,FALSE)</f>
        <v>0</v>
      </c>
    </row>
    <row r="86" spans="1:22" x14ac:dyDescent="0.3">
      <c r="A86" s="7">
        <v>10279</v>
      </c>
      <c r="B86" s="8" t="s">
        <v>57</v>
      </c>
      <c r="C86" s="8">
        <v>8</v>
      </c>
      <c r="D86" s="13">
        <v>35290</v>
      </c>
      <c r="E86" s="9" t="str">
        <f>VLOOKUP(C86,[1]Employees!$A$1:$E$10,4,FALSE)</f>
        <v>Callahan Laura</v>
      </c>
      <c r="F86">
        <f>SUMIF([1]Order_Details!A33:A2187,'[1]Combined Sheet'!A33,[1]Order_Details!F33:F2187)</f>
        <v>848.7</v>
      </c>
      <c r="G86">
        <f>VLOOKUP(A86,[1]!OrdersTable[[OrderID]:[Freight]],8,FALSE)</f>
        <v>25.83</v>
      </c>
      <c r="H86">
        <f>VLOOKUP('[1]Combined Sheet'!A33,[1]!OrdersTable[[OrderID]:[ShipVia]],7,0)</f>
        <v>3</v>
      </c>
      <c r="I86" t="str">
        <f>VLOOKUP(H86,[1]Shippers!$A$1:$C$5,2,0)</f>
        <v>Federal Shipping</v>
      </c>
      <c r="J86" t="str">
        <f>VLOOKUP(B86,[1]Customers!$A$2:$K$92,2,FALSE)</f>
        <v>Lehmanns Marktstand</v>
      </c>
      <c r="K86" s="10">
        <f>VLOOKUP(A86,[1]Order_Details!$A$5:$F$2160,2,0)</f>
        <v>17</v>
      </c>
      <c r="L86" t="str">
        <f t="shared" si="1"/>
        <v>Alice Mutton</v>
      </c>
      <c r="M86" s="10">
        <f>VLOOKUP(K86,[1]Products!$A$2:$J$78,4,FALSE)</f>
        <v>6</v>
      </c>
      <c r="N86" t="str">
        <f>VLOOKUP(M86,[1]Categories!$A$2:$C$9,2,FALSE)</f>
        <v>Meat/Poultry</v>
      </c>
      <c r="O86" t="str">
        <f>VLOOKUP(C86,[1]EmployeeTerritories!$A$2:$B$50,2,FALSE)</f>
        <v>19428</v>
      </c>
      <c r="P86" s="10">
        <f>VLOOKUP(O86,[1]Territories!$A$2:$C$50,3,FALSE)</f>
        <v>3</v>
      </c>
      <c r="Q86" t="str">
        <f>VLOOKUP(P86,[1]Region!$A$2:$B$5,2,FALSE)</f>
        <v>Northern</v>
      </c>
      <c r="R86" s="10">
        <f>VLOOKUP(K86,[1]Products!$A$2:$J$78,3,FALSE)</f>
        <v>7</v>
      </c>
      <c r="S86" t="str">
        <f>VLOOKUP(R86,[1]Suppliers!$A$2:$K$30,2,FALSE)</f>
        <v>Pavlova, Ltd.</v>
      </c>
      <c r="T86" s="11">
        <f>SUMIF([1]Order_Details!A33:A2187,'[1]Combined Sheet'!A33,[1]Order_Details!D33:D2187)</f>
        <v>33</v>
      </c>
      <c r="U86">
        <f>SUMIF([1]Order_Details!A33:A2187,'[1]Combined Sheet'!A33,[1]Order_Details!C33:C2187)</f>
        <v>94.9</v>
      </c>
      <c r="V86">
        <f>VLOOKUP(SalesData[[#This Row],[OrderID]],[1]Order_Details!A33:F2187,5,FALSE)</f>
        <v>0.25</v>
      </c>
    </row>
    <row r="87" spans="1:22" x14ac:dyDescent="0.3">
      <c r="A87" s="7">
        <v>10280</v>
      </c>
      <c r="B87" s="8" t="s">
        <v>42</v>
      </c>
      <c r="C87" s="8">
        <v>2</v>
      </c>
      <c r="D87" s="13">
        <v>35291</v>
      </c>
      <c r="E87" s="9" t="str">
        <f>VLOOKUP(C87,[1]Employees!$A$1:$E$10,4,FALSE)</f>
        <v>Fuller Andrew</v>
      </c>
      <c r="F87">
        <f>SUMIF([1]Order_Details!A34:A2188,'[1]Combined Sheet'!A34,[1]Order_Details!F34:F2188)</f>
        <v>121.6</v>
      </c>
      <c r="G87">
        <f>VLOOKUP(A87,[1]!OrdersTable[[OrderID]:[Freight]],8,FALSE)</f>
        <v>8.98</v>
      </c>
      <c r="H87">
        <f>VLOOKUP('[1]Combined Sheet'!A34,[1]!OrdersTable[[OrderID]:[ShipVia]],7,0)</f>
        <v>2</v>
      </c>
      <c r="I87" t="str">
        <f>VLOOKUP(H87,[1]Shippers!$A$1:$C$5,2,0)</f>
        <v>United Package</v>
      </c>
      <c r="J87" t="str">
        <f>VLOOKUP(B87,[1]Customers!$A$2:$K$92,2,FALSE)</f>
        <v>Berglunds snabbköp</v>
      </c>
      <c r="K87" s="10">
        <f>VLOOKUP(A87,[1]Order_Details!$A$5:$F$2160,2,0)</f>
        <v>24</v>
      </c>
      <c r="L87" t="str">
        <f t="shared" si="1"/>
        <v>Guaraná Fantástica</v>
      </c>
      <c r="M87" s="10">
        <f>VLOOKUP(K87,[1]Products!$A$2:$J$78,4,FALSE)</f>
        <v>1</v>
      </c>
      <c r="N87" t="str">
        <f>VLOOKUP(M87,[1]Categories!$A$2:$C$9,2,FALSE)</f>
        <v>Beverages</v>
      </c>
      <c r="O87" t="str">
        <f>VLOOKUP(C87,[1]EmployeeTerritories!$A$2:$B$50,2,FALSE)</f>
        <v>01581</v>
      </c>
      <c r="P87" s="10">
        <f>VLOOKUP(O87,[1]Territories!$A$2:$C$50,3,FALSE)</f>
        <v>1</v>
      </c>
      <c r="Q87" t="str">
        <f>VLOOKUP(P87,[1]Region!$A$2:$B$5,2,FALSE)</f>
        <v>Eastern</v>
      </c>
      <c r="R87" s="10">
        <f>VLOOKUP(K87,[1]Products!$A$2:$J$78,3,FALSE)</f>
        <v>10</v>
      </c>
      <c r="S87" t="str">
        <f>VLOOKUP(R87,[1]Suppliers!$A$2:$K$30,2,FALSE)</f>
        <v>Refrescos Americanas LTDA</v>
      </c>
      <c r="T87" s="11">
        <f>SUMIF([1]Order_Details!A34:A2188,'[1]Combined Sheet'!A34,[1]Order_Details!D34:D2188)</f>
        <v>4</v>
      </c>
      <c r="U87">
        <f>SUMIF([1]Order_Details!A34:A2188,'[1]Combined Sheet'!A34,[1]Order_Details!C34:C2188)</f>
        <v>30.4</v>
      </c>
      <c r="V87">
        <f>VLOOKUP(SalesData[[#This Row],[OrderID]],[1]Order_Details!A34:F2188,5,FALSE)</f>
        <v>0</v>
      </c>
    </row>
    <row r="88" spans="1:22" x14ac:dyDescent="0.3">
      <c r="A88" s="7">
        <v>10284</v>
      </c>
      <c r="B88" s="8" t="s">
        <v>57</v>
      </c>
      <c r="C88" s="8">
        <v>4</v>
      </c>
      <c r="D88" s="13">
        <v>35296</v>
      </c>
      <c r="E88" s="9" t="str">
        <f>VLOOKUP(C88,[1]Employees!$A$1:$E$10,4,FALSE)</f>
        <v>Peacock Margaret</v>
      </c>
      <c r="F88">
        <f>SUMIF([1]Order_Details!A38:A2192,'[1]Combined Sheet'!A38,[1]Order_Details!F38:F2192)</f>
        <v>424</v>
      </c>
      <c r="G88">
        <f>VLOOKUP(A88,[1]!OrdersTable[[OrderID]:[Freight]],8,FALSE)</f>
        <v>76.56</v>
      </c>
      <c r="H88">
        <f>VLOOKUP('[1]Combined Sheet'!A38,[1]!OrdersTable[[OrderID]:[ShipVia]],7,0)</f>
        <v>2</v>
      </c>
      <c r="I88" t="str">
        <f>VLOOKUP(H88,[1]Shippers!$A$1:$C$5,2,0)</f>
        <v>United Package</v>
      </c>
      <c r="J88" t="str">
        <f>VLOOKUP(B88,[1]Customers!$A$2:$K$92,2,FALSE)</f>
        <v>Lehmanns Marktstand</v>
      </c>
      <c r="K88" s="10">
        <f>VLOOKUP(A88,[1]Order_Details!$A$5:$F$2160,2,0)</f>
        <v>27</v>
      </c>
      <c r="L88" t="str">
        <f t="shared" si="1"/>
        <v>Schoggi Schokolade</v>
      </c>
      <c r="M88" s="10">
        <f>VLOOKUP(K88,[1]Products!$A$2:$J$78,4,FALSE)</f>
        <v>3</v>
      </c>
      <c r="N88" t="str">
        <f>VLOOKUP(M88,[1]Categories!$A$2:$C$9,2,FALSE)</f>
        <v>Confections</v>
      </c>
      <c r="O88" t="str">
        <f>VLOOKUP(C88,[1]EmployeeTerritories!$A$2:$B$50,2,FALSE)</f>
        <v>20852</v>
      </c>
      <c r="P88" s="10">
        <f>VLOOKUP(O88,[1]Territories!$A$2:$C$50,3,FALSE)</f>
        <v>1</v>
      </c>
      <c r="Q88" t="str">
        <f>VLOOKUP(P88,[1]Region!$A$2:$B$5,2,FALSE)</f>
        <v>Eastern</v>
      </c>
      <c r="R88" s="10">
        <f>VLOOKUP(K88,[1]Products!$A$2:$J$78,3,FALSE)</f>
        <v>11</v>
      </c>
      <c r="S88" t="str">
        <f>VLOOKUP(R88,[1]Suppliers!$A$2:$K$30,2,FALSE)</f>
        <v>Heli Süßwaren GmbH &amp; Co. KG</v>
      </c>
      <c r="T88" s="11">
        <f>SUMIF([1]Order_Details!A38:A2192,'[1]Combined Sheet'!A38,[1]Order_Details!D38:D2192)</f>
        <v>13</v>
      </c>
      <c r="U88">
        <f>SUMIF([1]Order_Details!A38:A2192,'[1]Combined Sheet'!A38,[1]Order_Details!C38:C2192)</f>
        <v>49.4</v>
      </c>
      <c r="V88">
        <f>VLOOKUP(SalesData[[#This Row],[OrderID]],[1]Order_Details!A38:F2192,5,FALSE)</f>
        <v>0.25</v>
      </c>
    </row>
    <row r="89" spans="1:22" x14ac:dyDescent="0.3">
      <c r="A89" s="7">
        <v>10287</v>
      </c>
      <c r="B89" s="8" t="s">
        <v>75</v>
      </c>
      <c r="C89" s="8">
        <v>8</v>
      </c>
      <c r="D89" s="13">
        <v>35299</v>
      </c>
      <c r="E89" s="9" t="str">
        <f>VLOOKUP(C89,[1]Employees!$A$1:$E$10,4,FALSE)</f>
        <v>Callahan Laura</v>
      </c>
      <c r="F89">
        <f>SUMIF([1]Order_Details!A41:A2195,'[1]Combined Sheet'!A41,[1]Order_Details!F41:F2195)</f>
        <v>268.79999999999995</v>
      </c>
      <c r="G89">
        <f>VLOOKUP(A89,[1]!OrdersTable[[OrderID]:[Freight]],8,FALSE)</f>
        <v>12.76</v>
      </c>
      <c r="H89">
        <f>VLOOKUP('[1]Combined Sheet'!A41,[1]!OrdersTable[[OrderID]:[ShipVia]],7,0)</f>
        <v>3</v>
      </c>
      <c r="I89" t="str">
        <f>VLOOKUP(H89,[1]Shippers!$A$1:$C$5,2,0)</f>
        <v>Federal Shipping</v>
      </c>
      <c r="J89" t="str">
        <f>VLOOKUP(B89,[1]Customers!$A$2:$K$92,2,FALSE)</f>
        <v>Ricardo Adocicados</v>
      </c>
      <c r="K89" s="10">
        <f>VLOOKUP(A89,[1]Order_Details!$A$5:$F$2160,2,0)</f>
        <v>16</v>
      </c>
      <c r="L89" t="str">
        <f t="shared" si="1"/>
        <v>Pavlova</v>
      </c>
      <c r="M89" s="10">
        <f>VLOOKUP(K89,[1]Products!$A$2:$J$78,4,FALSE)</f>
        <v>3</v>
      </c>
      <c r="N89" t="str">
        <f>VLOOKUP(M89,[1]Categories!$A$2:$C$9,2,FALSE)</f>
        <v>Confections</v>
      </c>
      <c r="O89" t="str">
        <f>VLOOKUP(C89,[1]EmployeeTerritories!$A$2:$B$50,2,FALSE)</f>
        <v>19428</v>
      </c>
      <c r="P89" s="10">
        <f>VLOOKUP(O89,[1]Territories!$A$2:$C$50,3,FALSE)</f>
        <v>3</v>
      </c>
      <c r="Q89" t="str">
        <f>VLOOKUP(P89,[1]Region!$A$2:$B$5,2,FALSE)</f>
        <v>Northern</v>
      </c>
      <c r="R89" s="10">
        <f>VLOOKUP(K89,[1]Products!$A$2:$J$78,3,FALSE)</f>
        <v>7</v>
      </c>
      <c r="S89" t="str">
        <f>VLOOKUP(R89,[1]Suppliers!$A$2:$K$30,2,FALSE)</f>
        <v>Pavlova, Ltd.</v>
      </c>
      <c r="T89" s="11">
        <f>SUMIF([1]Order_Details!A41:A2195,'[1]Combined Sheet'!A41,[1]Order_Details!D41:D2195)</f>
        <v>13</v>
      </c>
      <c r="U89">
        <f>SUMIF([1]Order_Details!A41:A2195,'[1]Combined Sheet'!A41,[1]Order_Details!C41:C2195)</f>
        <v>40</v>
      </c>
      <c r="V89">
        <f>VLOOKUP(SalesData[[#This Row],[OrderID]],[1]Order_Details!A41:F2195,5,FALSE)</f>
        <v>0.15000000596046448</v>
      </c>
    </row>
    <row r="90" spans="1:22" x14ac:dyDescent="0.3">
      <c r="A90" s="7">
        <v>10290</v>
      </c>
      <c r="B90" s="8" t="s">
        <v>76</v>
      </c>
      <c r="C90" s="8">
        <v>8</v>
      </c>
      <c r="D90" s="13">
        <v>35304</v>
      </c>
      <c r="E90" s="9" t="str">
        <f>VLOOKUP(C90,[1]Employees!$A$1:$E$10,4,FALSE)</f>
        <v>Callahan Laura</v>
      </c>
      <c r="F90">
        <f>SUMIF([1]Order_Details!A44:A2198,'[1]Combined Sheet'!A44,[1]Order_Details!F44:F2198)</f>
        <v>112</v>
      </c>
      <c r="G90">
        <f>VLOOKUP(A90,[1]!OrdersTable[[OrderID]:[Freight]],8,FALSE)</f>
        <v>79.7</v>
      </c>
      <c r="H90">
        <f>VLOOKUP('[1]Combined Sheet'!A44,[1]!OrdersTable[[OrderID]:[ShipVia]],7,0)</f>
        <v>3</v>
      </c>
      <c r="I90" t="str">
        <f>VLOOKUP(H90,[1]Shippers!$A$1:$C$5,2,0)</f>
        <v>Federal Shipping</v>
      </c>
      <c r="J90" t="str">
        <f>VLOOKUP(B90,[1]Customers!$A$2:$K$92,2,FALSE)</f>
        <v>Comércio Mineiro</v>
      </c>
      <c r="K90" s="10">
        <f>VLOOKUP(A90,[1]Order_Details!$A$5:$F$2160,2,0)</f>
        <v>5</v>
      </c>
      <c r="L90" t="str">
        <f t="shared" si="1"/>
        <v>Chef Anton's Gumbo Mix</v>
      </c>
      <c r="M90" s="10">
        <f>VLOOKUP(K90,[1]Products!$A$2:$J$78,4,FALSE)</f>
        <v>2</v>
      </c>
      <c r="N90" t="str">
        <f>VLOOKUP(M90,[1]Categories!$A$2:$C$9,2,FALSE)</f>
        <v>Condiments</v>
      </c>
      <c r="O90" t="str">
        <f>VLOOKUP(C90,[1]EmployeeTerritories!$A$2:$B$50,2,FALSE)</f>
        <v>19428</v>
      </c>
      <c r="P90" s="10">
        <f>VLOOKUP(O90,[1]Territories!$A$2:$C$50,3,FALSE)</f>
        <v>3</v>
      </c>
      <c r="Q90" t="str">
        <f>VLOOKUP(P90,[1]Region!$A$2:$B$5,2,FALSE)</f>
        <v>Northern</v>
      </c>
      <c r="R90" s="10">
        <f>VLOOKUP(K90,[1]Products!$A$2:$J$78,3,FALSE)</f>
        <v>2</v>
      </c>
      <c r="S90" t="str">
        <f>VLOOKUP(R90,[1]Suppliers!$A$2:$K$30,2,FALSE)</f>
        <v>New Orleans Cajun Delights</v>
      </c>
      <c r="T90" s="11">
        <f>SUMIF([1]Order_Details!A44:A2198,'[1]Combined Sheet'!A44,[1]Order_Details!D44:D2198)</f>
        <v>20</v>
      </c>
      <c r="U90">
        <f>SUMIF([1]Order_Details!A44:A2198,'[1]Combined Sheet'!A44,[1]Order_Details!C44:C2198)</f>
        <v>5.6</v>
      </c>
      <c r="V90">
        <f>VLOOKUP(SalesData[[#This Row],[OrderID]],[1]Order_Details!A44:F2198,5,FALSE)</f>
        <v>0</v>
      </c>
    </row>
    <row r="91" spans="1:22" x14ac:dyDescent="0.3">
      <c r="A91" s="7">
        <v>10292</v>
      </c>
      <c r="B91" s="8" t="s">
        <v>77</v>
      </c>
      <c r="C91" s="8">
        <v>1</v>
      </c>
      <c r="D91" s="13">
        <v>35305</v>
      </c>
      <c r="E91" s="9" t="str">
        <f>VLOOKUP(C91,[1]Employees!$A$1:$E$10,4,FALSE)</f>
        <v>Davolio Nancy</v>
      </c>
      <c r="F91">
        <f>SUMIF([1]Order_Details!A46:A2200,'[1]Combined Sheet'!A46,[1]Order_Details!F46:F2200)</f>
        <v>1168</v>
      </c>
      <c r="G91">
        <f>VLOOKUP(A91,[1]!OrdersTable[[OrderID]:[Freight]],8,FALSE)</f>
        <v>1.35</v>
      </c>
      <c r="H91">
        <f>VLOOKUP('[1]Combined Sheet'!A46,[1]!OrdersTable[[OrderID]:[ShipVia]],7,0)</f>
        <v>3</v>
      </c>
      <c r="I91" t="str">
        <f>VLOOKUP(H91,[1]Shippers!$A$1:$C$5,2,0)</f>
        <v>Federal Shipping</v>
      </c>
      <c r="J91" t="str">
        <f>VLOOKUP(B91,[1]Customers!$A$2:$K$92,2,FALSE)</f>
        <v>Tradição Hipermercados</v>
      </c>
      <c r="K91" s="10">
        <f>VLOOKUP(A91,[1]Order_Details!$A$5:$F$2160,2,0)</f>
        <v>20</v>
      </c>
      <c r="L91" t="str">
        <f t="shared" si="1"/>
        <v>Sir Rodney's Marmalade</v>
      </c>
      <c r="M91" s="10">
        <f>VLOOKUP(K91,[1]Products!$A$2:$J$78,4,FALSE)</f>
        <v>3</v>
      </c>
      <c r="N91" t="str">
        <f>VLOOKUP(M91,[1]Categories!$A$2:$C$9,2,FALSE)</f>
        <v>Confections</v>
      </c>
      <c r="O91" t="str">
        <f>VLOOKUP(C91,[1]EmployeeTerritories!$A$2:$B$50,2,FALSE)</f>
        <v>06897</v>
      </c>
      <c r="P91" s="10">
        <f>VLOOKUP(O91,[1]Territories!$A$2:$C$50,3,FALSE)</f>
        <v>1</v>
      </c>
      <c r="Q91" t="str">
        <f>VLOOKUP(P91,[1]Region!$A$2:$B$5,2,FALSE)</f>
        <v>Eastern</v>
      </c>
      <c r="R91" s="10">
        <f>VLOOKUP(K91,[1]Products!$A$2:$J$78,3,FALSE)</f>
        <v>8</v>
      </c>
      <c r="S91" t="str">
        <f>VLOOKUP(R91,[1]Suppliers!$A$2:$K$30,2,FALSE)</f>
        <v>Specialty Biscuits, Ltd.</v>
      </c>
      <c r="T91" s="11">
        <f>SUMIF([1]Order_Details!A46:A2200,'[1]Combined Sheet'!A46,[1]Order_Details!D46:D2200)</f>
        <v>59</v>
      </c>
      <c r="U91">
        <f>SUMIF([1]Order_Details!A46:A2200,'[1]Combined Sheet'!A46,[1]Order_Details!C46:C2200)</f>
        <v>70.8</v>
      </c>
      <c r="V91">
        <f>VLOOKUP(SalesData[[#This Row],[OrderID]],[1]Order_Details!A46:F2200,5,FALSE)</f>
        <v>0</v>
      </c>
    </row>
    <row r="92" spans="1:22" x14ac:dyDescent="0.3">
      <c r="A92" s="7">
        <v>10294</v>
      </c>
      <c r="B92" s="8" t="s">
        <v>27</v>
      </c>
      <c r="C92" s="8">
        <v>4</v>
      </c>
      <c r="D92" s="13">
        <v>35307</v>
      </c>
      <c r="E92" s="9" t="str">
        <f>VLOOKUP(C92,[1]Employees!$A$1:$E$10,4,FALSE)</f>
        <v>Peacock Margaret</v>
      </c>
      <c r="F92">
        <f>SUMIF([1]Order_Details!A48:A2202,'[1]Combined Sheet'!A48,[1]Order_Details!F48:F2202)</f>
        <v>2467</v>
      </c>
      <c r="G92">
        <f>VLOOKUP(A92,[1]!OrdersTable[[OrderID]:[Freight]],8,FALSE)</f>
        <v>147.26</v>
      </c>
      <c r="H92">
        <f>VLOOKUP('[1]Combined Sheet'!A48,[1]!OrdersTable[[OrderID]:[ShipVia]],7,0)</f>
        <v>3</v>
      </c>
      <c r="I92" t="str">
        <f>VLOOKUP(H92,[1]Shippers!$A$1:$C$5,2,0)</f>
        <v>Federal Shipping</v>
      </c>
      <c r="J92" t="str">
        <f>VLOOKUP(B92,[1]Customers!$A$2:$K$92,2,FALSE)</f>
        <v>Rattlesnake Canyon Grocery</v>
      </c>
      <c r="K92" s="10">
        <f>VLOOKUP(A92,[1]Order_Details!$A$5:$F$2160,2,0)</f>
        <v>1</v>
      </c>
      <c r="L92" t="str">
        <f t="shared" si="1"/>
        <v>Chai</v>
      </c>
      <c r="M92" s="10">
        <f>VLOOKUP(K92,[1]Products!$A$2:$J$78,4,FALSE)</f>
        <v>1</v>
      </c>
      <c r="N92" t="str">
        <f>VLOOKUP(M92,[1]Categories!$A$2:$C$9,2,FALSE)</f>
        <v>Beverages</v>
      </c>
      <c r="O92" t="str">
        <f>VLOOKUP(C92,[1]EmployeeTerritories!$A$2:$B$50,2,FALSE)</f>
        <v>20852</v>
      </c>
      <c r="P92" s="10">
        <f>VLOOKUP(O92,[1]Territories!$A$2:$C$50,3,FALSE)</f>
        <v>1</v>
      </c>
      <c r="Q92" t="str">
        <f>VLOOKUP(P92,[1]Region!$A$2:$B$5,2,FALSE)</f>
        <v>Eastern</v>
      </c>
      <c r="R92" s="10">
        <f>VLOOKUP(K92,[1]Products!$A$2:$J$78,3,FALSE)</f>
        <v>1</v>
      </c>
      <c r="S92" t="str">
        <f>VLOOKUP(R92,[1]Suppliers!$A$2:$K$30,2,FALSE)</f>
        <v>Exotic Liquids</v>
      </c>
      <c r="T92" s="11">
        <f>SUMIF([1]Order_Details!A48:A2202,'[1]Combined Sheet'!A48,[1]Order_Details!D48:D2202)</f>
        <v>137</v>
      </c>
      <c r="U92">
        <f>SUMIF([1]Order_Details!A48:A2202,'[1]Combined Sheet'!A48,[1]Order_Details!C48:C2202)</f>
        <v>95.899999999999991</v>
      </c>
      <c r="V92">
        <f>VLOOKUP(SalesData[[#This Row],[OrderID]],[1]Order_Details!A48:F2202,5,FALSE)</f>
        <v>0</v>
      </c>
    </row>
    <row r="93" spans="1:22" x14ac:dyDescent="0.3">
      <c r="A93" s="7">
        <v>10296</v>
      </c>
      <c r="B93" s="8" t="s">
        <v>44</v>
      </c>
      <c r="C93" s="8">
        <v>6</v>
      </c>
      <c r="D93" s="13">
        <v>35311</v>
      </c>
      <c r="E93" s="9" t="str">
        <f>VLOOKUP(C93,[1]Employees!$A$1:$E$10,4,FALSE)</f>
        <v>Suyama Michael</v>
      </c>
      <c r="F93">
        <f>SUMIF([1]Order_Details!A50:A2204,'[1]Combined Sheet'!A50,[1]Order_Details!F50:F2204)</f>
        <v>2924.8</v>
      </c>
      <c r="G93">
        <f>VLOOKUP(A93,[1]!OrdersTable[[OrderID]:[Freight]],8,FALSE)</f>
        <v>0.12</v>
      </c>
      <c r="H93">
        <f>VLOOKUP('[1]Combined Sheet'!A50,[1]!OrdersTable[[OrderID]:[ShipVia]],7,0)</f>
        <v>2</v>
      </c>
      <c r="I93" t="str">
        <f>VLOOKUP(H93,[1]Shippers!$A$1:$C$5,2,0)</f>
        <v>United Package</v>
      </c>
      <c r="J93" t="str">
        <f>VLOOKUP(B93,[1]Customers!$A$2:$K$92,2,FALSE)</f>
        <v>LILA-Supermercado</v>
      </c>
      <c r="K93" s="10">
        <f>VLOOKUP(A93,[1]Order_Details!$A$5:$F$2160,2,0)</f>
        <v>11</v>
      </c>
      <c r="L93" t="str">
        <f t="shared" si="1"/>
        <v>Queso Cabrales</v>
      </c>
      <c r="M93" s="10">
        <f>VLOOKUP(K93,[1]Products!$A$2:$J$78,4,FALSE)</f>
        <v>4</v>
      </c>
      <c r="N93" t="str">
        <f>VLOOKUP(M93,[1]Categories!$A$2:$C$9,2,FALSE)</f>
        <v>Dairy Products</v>
      </c>
      <c r="O93" t="str">
        <f>VLOOKUP(C93,[1]EmployeeTerritories!$A$2:$B$50,2,FALSE)</f>
        <v>85014</v>
      </c>
      <c r="P93" s="10">
        <f>VLOOKUP(O93,[1]Territories!$A$2:$C$50,3,FALSE)</f>
        <v>2</v>
      </c>
      <c r="Q93" t="str">
        <f>VLOOKUP(P93,[1]Region!$A$2:$B$5,2,FALSE)</f>
        <v>Western</v>
      </c>
      <c r="R93" s="10">
        <f>VLOOKUP(K93,[1]Products!$A$2:$J$78,3,FALSE)</f>
        <v>5</v>
      </c>
      <c r="S93" t="str">
        <f>VLOOKUP(R93,[1]Suppliers!$A$2:$K$30,2,FALSE)</f>
        <v>Cooperativa de Quesos 'Las Cabras'</v>
      </c>
      <c r="T93" s="11">
        <f>SUMIF([1]Order_Details!A50:A2204,'[1]Combined Sheet'!A50,[1]Order_Details!D50:D2204)</f>
        <v>159</v>
      </c>
      <c r="U93">
        <f>SUMIF([1]Order_Details!A50:A2204,'[1]Combined Sheet'!A50,[1]Order_Details!C50:C2204)</f>
        <v>50.5</v>
      </c>
      <c r="V93">
        <f>VLOOKUP(SalesData[[#This Row],[OrderID]],[1]Order_Details!A50:F2204,5,FALSE)</f>
        <v>0</v>
      </c>
    </row>
    <row r="94" spans="1:22" x14ac:dyDescent="0.3">
      <c r="A94" s="7">
        <v>10298</v>
      </c>
      <c r="B94" s="8" t="s">
        <v>51</v>
      </c>
      <c r="C94" s="8">
        <v>6</v>
      </c>
      <c r="D94" s="13">
        <v>35313</v>
      </c>
      <c r="E94" s="9" t="str">
        <f>VLOOKUP(C94,[1]Employees!$A$1:$E$10,4,FALSE)</f>
        <v>Suyama Michael</v>
      </c>
      <c r="F94">
        <f>SUMIF([1]Order_Details!A52:A2206,'[1]Combined Sheet'!A52,[1]Order_Details!F52:F2206)</f>
        <v>713.19999999701975</v>
      </c>
      <c r="G94">
        <f>VLOOKUP(A94,[1]!OrdersTable[[OrderID]:[Freight]],8,FALSE)</f>
        <v>168.22</v>
      </c>
      <c r="H94">
        <f>VLOOKUP('[1]Combined Sheet'!A52,[1]!OrdersTable[[OrderID]:[ShipVia]],7,0)</f>
        <v>2</v>
      </c>
      <c r="I94" t="str">
        <f>VLOOKUP(H94,[1]Shippers!$A$1:$C$5,2,0)</f>
        <v>United Package</v>
      </c>
      <c r="J94" t="str">
        <f>VLOOKUP(B94,[1]Customers!$A$2:$K$92,2,FALSE)</f>
        <v>Hungry Owl All-Night Grocers</v>
      </c>
      <c r="K94" s="10">
        <f>VLOOKUP(A94,[1]Order_Details!$A$5:$F$2160,2,0)</f>
        <v>2</v>
      </c>
      <c r="L94" t="str">
        <f t="shared" si="1"/>
        <v>Chang</v>
      </c>
      <c r="M94" s="10">
        <f>VLOOKUP(K94,[1]Products!$A$2:$J$78,4,FALSE)</f>
        <v>1</v>
      </c>
      <c r="N94" t="str">
        <f>VLOOKUP(M94,[1]Categories!$A$2:$C$9,2,FALSE)</f>
        <v>Beverages</v>
      </c>
      <c r="O94" t="str">
        <f>VLOOKUP(C94,[1]EmployeeTerritories!$A$2:$B$50,2,FALSE)</f>
        <v>85014</v>
      </c>
      <c r="P94" s="10">
        <f>VLOOKUP(O94,[1]Territories!$A$2:$C$50,3,FALSE)</f>
        <v>2</v>
      </c>
      <c r="Q94" t="str">
        <f>VLOOKUP(P94,[1]Region!$A$2:$B$5,2,FALSE)</f>
        <v>Western</v>
      </c>
      <c r="R94" s="10">
        <f>VLOOKUP(K94,[1]Products!$A$2:$J$78,3,FALSE)</f>
        <v>1</v>
      </c>
      <c r="S94" t="str">
        <f>VLOOKUP(R94,[1]Suppliers!$A$2:$K$30,2,FALSE)</f>
        <v>Exotic Liquids</v>
      </c>
      <c r="T94" s="11">
        <f>SUMIF([1]Order_Details!A52:A2206,'[1]Combined Sheet'!A52,[1]Order_Details!D52:D2206)</f>
        <v>33</v>
      </c>
      <c r="U94">
        <f>SUMIF([1]Order_Details!A52:A2206,'[1]Combined Sheet'!A52,[1]Order_Details!C52:C2206)</f>
        <v>41.8</v>
      </c>
      <c r="V94">
        <f>VLOOKUP(SalesData[[#This Row],[OrderID]],[1]Order_Details!A52:F2206,5,FALSE)</f>
        <v>0</v>
      </c>
    </row>
    <row r="95" spans="1:22" x14ac:dyDescent="0.3">
      <c r="A95" s="7">
        <v>10299</v>
      </c>
      <c r="B95" s="8" t="s">
        <v>75</v>
      </c>
      <c r="C95" s="8">
        <v>4</v>
      </c>
      <c r="D95" s="13">
        <v>35314</v>
      </c>
      <c r="E95" s="9" t="str">
        <f>VLOOKUP(C95,[1]Employees!$A$1:$E$10,4,FALSE)</f>
        <v>Peacock Margaret</v>
      </c>
      <c r="F95">
        <f>SUMIF([1]Order_Details!A53:A2207,'[1]Combined Sheet'!A53,[1]Order_Details!F53:F2207)</f>
        <v>5677.4499999977652</v>
      </c>
      <c r="G95">
        <f>VLOOKUP(A95,[1]!OrdersTable[[OrderID]:[Freight]],8,FALSE)</f>
        <v>29.76</v>
      </c>
      <c r="H95">
        <f>VLOOKUP('[1]Combined Sheet'!A53,[1]!OrdersTable[[OrderID]:[ShipVia]],7,0)</f>
        <v>1</v>
      </c>
      <c r="I95" t="str">
        <f>VLOOKUP(H95,[1]Shippers!$A$1:$C$5,2,0)</f>
        <v>Speedy Express</v>
      </c>
      <c r="J95" t="str">
        <f>VLOOKUP(B95,[1]Customers!$A$2:$K$92,2,FALSE)</f>
        <v>Ricardo Adocicados</v>
      </c>
      <c r="K95" s="10">
        <f>VLOOKUP(A95,[1]Order_Details!$A$5:$F$2160,2,0)</f>
        <v>19</v>
      </c>
      <c r="L95" t="str">
        <f t="shared" si="1"/>
        <v>Teatime Chocolate Biscuits</v>
      </c>
      <c r="M95" s="10">
        <f>VLOOKUP(K95,[1]Products!$A$2:$J$78,4,FALSE)</f>
        <v>3</v>
      </c>
      <c r="N95" t="str">
        <f>VLOOKUP(M95,[1]Categories!$A$2:$C$9,2,FALSE)</f>
        <v>Confections</v>
      </c>
      <c r="O95" t="str">
        <f>VLOOKUP(C95,[1]EmployeeTerritories!$A$2:$B$50,2,FALSE)</f>
        <v>20852</v>
      </c>
      <c r="P95" s="10">
        <f>VLOOKUP(O95,[1]Territories!$A$2:$C$50,3,FALSE)</f>
        <v>1</v>
      </c>
      <c r="Q95" t="str">
        <f>VLOOKUP(P95,[1]Region!$A$2:$B$5,2,FALSE)</f>
        <v>Eastern</v>
      </c>
      <c r="R95" s="10">
        <f>VLOOKUP(K95,[1]Products!$A$2:$J$78,3,FALSE)</f>
        <v>8</v>
      </c>
      <c r="S95" t="str">
        <f>VLOOKUP(R95,[1]Suppliers!$A$2:$K$30,2,FALSE)</f>
        <v>Specialty Biscuits, Ltd.</v>
      </c>
      <c r="T95" s="11">
        <f>SUMIF([1]Order_Details!A53:A2207,'[1]Combined Sheet'!A53,[1]Order_Details!D53:D2207)</f>
        <v>120</v>
      </c>
      <c r="U95">
        <f>SUMIF([1]Order_Details!A53:A2207,'[1]Combined Sheet'!A53,[1]Order_Details!C53:C2207)</f>
        <v>250.8</v>
      </c>
      <c r="V95">
        <f>VLOOKUP(SalesData[[#This Row],[OrderID]],[1]Order_Details!A53:F2207,5,FALSE)</f>
        <v>0</v>
      </c>
    </row>
    <row r="96" spans="1:22" x14ac:dyDescent="0.3">
      <c r="A96" s="7">
        <v>10301</v>
      </c>
      <c r="B96" s="8" t="s">
        <v>78</v>
      </c>
      <c r="C96" s="8">
        <v>8</v>
      </c>
      <c r="D96" s="13">
        <v>35317</v>
      </c>
      <c r="E96" s="9" t="str">
        <f>VLOOKUP(C96,[1]Employees!$A$1:$E$10,4,FALSE)</f>
        <v>Callahan Laura</v>
      </c>
      <c r="F96">
        <f>SUMIF([1]Order_Details!A55:A2209,'[1]Combined Sheet'!A55,[1]Order_Details!F55:F2209)</f>
        <v>1707.5999999940395</v>
      </c>
      <c r="G96">
        <f>VLOOKUP(A96,[1]!OrdersTable[[OrderID]:[Freight]],8,FALSE)</f>
        <v>45.08</v>
      </c>
      <c r="H96">
        <f>VLOOKUP('[1]Combined Sheet'!A55,[1]!OrdersTable[[OrderID]:[ShipVia]],7,0)</f>
        <v>3</v>
      </c>
      <c r="I96" t="str">
        <f>VLOOKUP(H96,[1]Shippers!$A$1:$C$5,2,0)</f>
        <v>Federal Shipping</v>
      </c>
      <c r="J96" t="str">
        <f>VLOOKUP(B96,[1]Customers!$A$2:$K$92,2,FALSE)</f>
        <v>Die Wandernde Kuh</v>
      </c>
      <c r="K96" s="10">
        <f>VLOOKUP(A96,[1]Order_Details!$A$5:$F$2160,2,0)</f>
        <v>40</v>
      </c>
      <c r="L96" t="str">
        <f t="shared" si="1"/>
        <v>Boston Crab Meat</v>
      </c>
      <c r="M96" s="10">
        <f>VLOOKUP(K96,[1]Products!$A$2:$J$78,4,FALSE)</f>
        <v>8</v>
      </c>
      <c r="N96" t="str">
        <f>VLOOKUP(M96,[1]Categories!$A$2:$C$9,2,FALSE)</f>
        <v>Seafood</v>
      </c>
      <c r="O96" t="str">
        <f>VLOOKUP(C96,[1]EmployeeTerritories!$A$2:$B$50,2,FALSE)</f>
        <v>19428</v>
      </c>
      <c r="P96" s="10">
        <f>VLOOKUP(O96,[1]Territories!$A$2:$C$50,3,FALSE)</f>
        <v>3</v>
      </c>
      <c r="Q96" t="str">
        <f>VLOOKUP(P96,[1]Region!$A$2:$B$5,2,FALSE)</f>
        <v>Northern</v>
      </c>
      <c r="R96" s="10">
        <f>VLOOKUP(K96,[1]Products!$A$2:$J$78,3,FALSE)</f>
        <v>19</v>
      </c>
      <c r="S96" t="str">
        <f>VLOOKUP(R96,[1]Suppliers!$A$2:$K$30,2,FALSE)</f>
        <v>New England Seafood Cannery</v>
      </c>
      <c r="T96" s="11">
        <f>SUMIF([1]Order_Details!A55:A2209,'[1]Combined Sheet'!A55,[1]Order_Details!D55:D2209)</f>
        <v>130</v>
      </c>
      <c r="U96">
        <f>SUMIF([1]Order_Details!A55:A2209,'[1]Combined Sheet'!A55,[1]Order_Details!C55:C2209)</f>
        <v>27.799999999999997</v>
      </c>
      <c r="V96">
        <f>VLOOKUP(SalesData[[#This Row],[OrderID]],[1]Order_Details!A55:F2209,5,FALSE)</f>
        <v>0</v>
      </c>
    </row>
    <row r="97" spans="1:22" x14ac:dyDescent="0.3">
      <c r="A97" s="7">
        <v>10302</v>
      </c>
      <c r="B97" s="8" t="s">
        <v>30</v>
      </c>
      <c r="C97" s="8">
        <v>4</v>
      </c>
      <c r="D97" s="13">
        <v>35318</v>
      </c>
      <c r="E97" s="9" t="str">
        <f>VLOOKUP(C97,[1]Employees!$A$1:$E$10,4,FALSE)</f>
        <v>Peacock Margaret</v>
      </c>
      <c r="F97">
        <f>SUMIF([1]Order_Details!A56:A2210,'[1]Combined Sheet'!A56,[1]Order_Details!F56:F2210)</f>
        <v>112</v>
      </c>
      <c r="G97">
        <f>VLOOKUP(A97,[1]!OrdersTable[[OrderID]:[Freight]],8,FALSE)</f>
        <v>6.27</v>
      </c>
      <c r="H97">
        <f>VLOOKUP('[1]Combined Sheet'!A56,[1]!OrdersTable[[OrderID]:[ShipVia]],7,0)</f>
        <v>3</v>
      </c>
      <c r="I97" t="str">
        <f>VLOOKUP(H97,[1]Shippers!$A$1:$C$5,2,0)</f>
        <v>Federal Shipping</v>
      </c>
      <c r="J97" t="str">
        <f>VLOOKUP(B97,[1]Customers!$A$2:$K$92,2,FALSE)</f>
        <v>Suprêmes délices</v>
      </c>
      <c r="K97" s="10">
        <f>VLOOKUP(A97,[1]Order_Details!$A$5:$F$2160,2,0)</f>
        <v>17</v>
      </c>
      <c r="L97" t="str">
        <f t="shared" si="1"/>
        <v>Alice Mutton</v>
      </c>
      <c r="M97" s="10">
        <f>VLOOKUP(K97,[1]Products!$A$2:$J$78,4,FALSE)</f>
        <v>6</v>
      </c>
      <c r="N97" t="str">
        <f>VLOOKUP(M97,[1]Categories!$A$2:$C$9,2,FALSE)</f>
        <v>Meat/Poultry</v>
      </c>
      <c r="O97" t="str">
        <f>VLOOKUP(C97,[1]EmployeeTerritories!$A$2:$B$50,2,FALSE)</f>
        <v>20852</v>
      </c>
      <c r="P97" s="10">
        <f>VLOOKUP(O97,[1]Territories!$A$2:$C$50,3,FALSE)</f>
        <v>1</v>
      </c>
      <c r="Q97" t="str">
        <f>VLOOKUP(P97,[1]Region!$A$2:$B$5,2,FALSE)</f>
        <v>Eastern</v>
      </c>
      <c r="R97" s="10">
        <f>VLOOKUP(K97,[1]Products!$A$2:$J$78,3,FALSE)</f>
        <v>7</v>
      </c>
      <c r="S97" t="str">
        <f>VLOOKUP(R97,[1]Suppliers!$A$2:$K$30,2,FALSE)</f>
        <v>Pavlova, Ltd.</v>
      </c>
      <c r="T97" s="11">
        <f>SUMIF([1]Order_Details!A56:A2210,'[1]Combined Sheet'!A56,[1]Order_Details!D56:D2210)</f>
        <v>14</v>
      </c>
      <c r="U97">
        <f>SUMIF([1]Order_Details!A56:A2210,'[1]Combined Sheet'!A56,[1]Order_Details!C56:C2210)</f>
        <v>8</v>
      </c>
      <c r="V97">
        <f>VLOOKUP(SalesData[[#This Row],[OrderID]],[1]Order_Details!A56:F2210,5,FALSE)</f>
        <v>0</v>
      </c>
    </row>
    <row r="98" spans="1:22" x14ac:dyDescent="0.3">
      <c r="A98" s="7">
        <v>10303</v>
      </c>
      <c r="B98" s="8" t="s">
        <v>79</v>
      </c>
      <c r="C98" s="8">
        <v>7</v>
      </c>
      <c r="D98" s="13">
        <v>35319</v>
      </c>
      <c r="E98" s="9" t="str">
        <f>VLOOKUP(C98,[1]Employees!$A$1:$E$10,4,FALSE)</f>
        <v>King Robert</v>
      </c>
      <c r="F98">
        <f>SUMIF([1]Order_Details!A57:A2211,'[1]Combined Sheet'!A57,[1]Order_Details!F57:F2211)</f>
        <v>863.3999999910593</v>
      </c>
      <c r="G98">
        <f>VLOOKUP(A98,[1]!OrdersTable[[OrderID]:[Freight]],8,FALSE)</f>
        <v>107.83</v>
      </c>
      <c r="H98">
        <f>VLOOKUP('[1]Combined Sheet'!A57,[1]!OrdersTable[[OrderID]:[ShipVia]],7,0)</f>
        <v>2</v>
      </c>
      <c r="I98" t="str">
        <f>VLOOKUP(H98,[1]Shippers!$A$1:$C$5,2,0)</f>
        <v>United Package</v>
      </c>
      <c r="J98" t="str">
        <f>VLOOKUP(B98,[1]Customers!$A$2:$K$92,2,FALSE)</f>
        <v>Godos Cocina Típica</v>
      </c>
      <c r="K98" s="10">
        <f>VLOOKUP(A98,[1]Order_Details!$A$5:$F$2160,2,0)</f>
        <v>40</v>
      </c>
      <c r="L98" t="str">
        <f t="shared" si="1"/>
        <v>Boston Crab Meat</v>
      </c>
      <c r="M98" s="10">
        <f>VLOOKUP(K98,[1]Products!$A$2:$J$78,4,FALSE)</f>
        <v>8</v>
      </c>
      <c r="N98" t="str">
        <f>VLOOKUP(M98,[1]Categories!$A$2:$C$9,2,FALSE)</f>
        <v>Seafood</v>
      </c>
      <c r="O98" t="str">
        <f>VLOOKUP(C98,[1]EmployeeTerritories!$A$2:$B$50,2,FALSE)</f>
        <v>60179</v>
      </c>
      <c r="P98" s="10">
        <f>VLOOKUP(O98,[1]Territories!$A$2:$C$50,3,FALSE)</f>
        <v>2</v>
      </c>
      <c r="Q98" t="str">
        <f>VLOOKUP(P98,[1]Region!$A$2:$B$5,2,FALSE)</f>
        <v>Western</v>
      </c>
      <c r="R98" s="10">
        <f>VLOOKUP(K98,[1]Products!$A$2:$J$78,3,FALSE)</f>
        <v>19</v>
      </c>
      <c r="S98" t="str">
        <f>VLOOKUP(R98,[1]Suppliers!$A$2:$K$30,2,FALSE)</f>
        <v>New England Seafood Cannery</v>
      </c>
      <c r="T98" s="11">
        <f>SUMIF([1]Order_Details!A57:A2211,'[1]Combined Sheet'!A57,[1]Order_Details!D57:D2211)</f>
        <v>38</v>
      </c>
      <c r="U98">
        <f>SUMIF([1]Order_Details!A57:A2211,'[1]Combined Sheet'!A57,[1]Order_Details!C57:C2211)</f>
        <v>61.2</v>
      </c>
      <c r="V98">
        <f>VLOOKUP(SalesData[[#This Row],[OrderID]],[1]Order_Details!A57:F2211,5,FALSE)</f>
        <v>0.10000000149011612</v>
      </c>
    </row>
    <row r="99" spans="1:22" x14ac:dyDescent="0.3">
      <c r="A99" s="7">
        <v>10305</v>
      </c>
      <c r="B99" s="8" t="s">
        <v>80</v>
      </c>
      <c r="C99" s="8">
        <v>8</v>
      </c>
      <c r="D99" s="13">
        <v>35321</v>
      </c>
      <c r="E99" s="9" t="str">
        <f>VLOOKUP(C99,[1]Employees!$A$1:$E$10,4,FALSE)</f>
        <v>Callahan Laura</v>
      </c>
      <c r="F99">
        <f>SUMIF([1]Order_Details!A59:A2213,'[1]Combined Sheet'!A59,[1]Order_Details!F59:F2213)</f>
        <v>2332.99999999702</v>
      </c>
      <c r="G99">
        <f>VLOOKUP(A99,[1]!OrdersTable[[OrderID]:[Freight]],8,FALSE)</f>
        <v>257.62</v>
      </c>
      <c r="H99">
        <f>VLOOKUP('[1]Combined Sheet'!A59,[1]!OrdersTable[[OrderID]:[ShipVia]],7,0)</f>
        <v>1</v>
      </c>
      <c r="I99" t="str">
        <f>VLOOKUP(H99,[1]Shippers!$A$1:$C$5,2,0)</f>
        <v>Speedy Express</v>
      </c>
      <c r="J99" t="str">
        <f>VLOOKUP(B99,[1]Customers!$A$2:$K$92,2,FALSE)</f>
        <v>Old World Delicatessen</v>
      </c>
      <c r="K99" s="10">
        <f>VLOOKUP(A99,[1]Order_Details!$A$5:$F$2160,2,0)</f>
        <v>18</v>
      </c>
      <c r="L99" t="str">
        <f t="shared" si="1"/>
        <v>Carnarvon Tigers</v>
      </c>
      <c r="M99" s="10">
        <f>VLOOKUP(K99,[1]Products!$A$2:$J$78,4,FALSE)</f>
        <v>8</v>
      </c>
      <c r="N99" t="str">
        <f>VLOOKUP(M99,[1]Categories!$A$2:$C$9,2,FALSE)</f>
        <v>Seafood</v>
      </c>
      <c r="O99" t="str">
        <f>VLOOKUP(C99,[1]EmployeeTerritories!$A$2:$B$50,2,FALSE)</f>
        <v>19428</v>
      </c>
      <c r="P99" s="10">
        <f>VLOOKUP(O99,[1]Territories!$A$2:$C$50,3,FALSE)</f>
        <v>3</v>
      </c>
      <c r="Q99" t="str">
        <f>VLOOKUP(P99,[1]Region!$A$2:$B$5,2,FALSE)</f>
        <v>Northern</v>
      </c>
      <c r="R99" s="10">
        <f>VLOOKUP(K99,[1]Products!$A$2:$J$78,3,FALSE)</f>
        <v>7</v>
      </c>
      <c r="S99" t="str">
        <f>VLOOKUP(R99,[1]Suppliers!$A$2:$K$30,2,FALSE)</f>
        <v>Pavlova, Ltd.</v>
      </c>
      <c r="T99" s="11">
        <f>SUMIF([1]Order_Details!A59:A2213,'[1]Combined Sheet'!A59,[1]Order_Details!D59:D2213)</f>
        <v>106</v>
      </c>
      <c r="U99">
        <f>SUMIF([1]Order_Details!A59:A2213,'[1]Combined Sheet'!A59,[1]Order_Details!C59:C2213)</f>
        <v>64.599999999999994</v>
      </c>
      <c r="V99">
        <f>VLOOKUP(SalesData[[#This Row],[OrderID]],[1]Order_Details!A59:F2213,5,FALSE)</f>
        <v>0.10000000149011612</v>
      </c>
    </row>
    <row r="100" spans="1:22" x14ac:dyDescent="0.3">
      <c r="A100" s="7">
        <v>10306</v>
      </c>
      <c r="B100" s="8" t="s">
        <v>43</v>
      </c>
      <c r="C100" s="8">
        <v>1</v>
      </c>
      <c r="D100" s="13">
        <v>35324</v>
      </c>
      <c r="E100" s="9" t="str">
        <f>VLOOKUP(C100,[1]Employees!$A$1:$E$10,4,FALSE)</f>
        <v>Davolio Nancy</v>
      </c>
      <c r="F100">
        <f>SUMIF([1]Order_Details!A60:A2214,'[1]Combined Sheet'!A60,[1]Order_Details!F60:F2214)</f>
        <v>1765.6</v>
      </c>
      <c r="G100">
        <f>VLOOKUP(A100,[1]!OrdersTable[[OrderID]:[Freight]],8,FALSE)</f>
        <v>7.56</v>
      </c>
      <c r="H100">
        <f>VLOOKUP('[1]Combined Sheet'!A60,[1]!OrdersTable[[OrderID]:[ShipVia]],7,0)</f>
        <v>3</v>
      </c>
      <c r="I100" t="str">
        <f>VLOOKUP(H100,[1]Shippers!$A$1:$C$5,2,0)</f>
        <v>Federal Shipping</v>
      </c>
      <c r="J100" t="str">
        <f>VLOOKUP(B100,[1]Customers!$A$2:$K$92,2,FALSE)</f>
        <v>Romero y tomillo</v>
      </c>
      <c r="K100" s="10">
        <f>VLOOKUP(A100,[1]Order_Details!$A$5:$F$2160,2,0)</f>
        <v>30</v>
      </c>
      <c r="L100" t="str">
        <f t="shared" si="1"/>
        <v>Nord-Ost Matjeshering</v>
      </c>
      <c r="M100" s="10">
        <f>VLOOKUP(K100,[1]Products!$A$2:$J$78,4,FALSE)</f>
        <v>8</v>
      </c>
      <c r="N100" t="str">
        <f>VLOOKUP(M100,[1]Categories!$A$2:$C$9,2,FALSE)</f>
        <v>Seafood</v>
      </c>
      <c r="O100" t="str">
        <f>VLOOKUP(C100,[1]EmployeeTerritories!$A$2:$B$50,2,FALSE)</f>
        <v>06897</v>
      </c>
      <c r="P100" s="10">
        <f>VLOOKUP(O100,[1]Territories!$A$2:$C$50,3,FALSE)</f>
        <v>1</v>
      </c>
      <c r="Q100" t="str">
        <f>VLOOKUP(P100,[1]Region!$A$2:$B$5,2,FALSE)</f>
        <v>Eastern</v>
      </c>
      <c r="R100" s="10">
        <f>VLOOKUP(K100,[1]Products!$A$2:$J$78,3,FALSE)</f>
        <v>13</v>
      </c>
      <c r="S100" t="str">
        <f>VLOOKUP(R100,[1]Suppliers!$A$2:$K$30,2,FALSE)</f>
        <v>Nord-Ost-Fisch Handelsgesellschaft mbH</v>
      </c>
      <c r="T100" s="11">
        <f>SUMIF([1]Order_Details!A60:A2214,'[1]Combined Sheet'!A60,[1]Order_Details!D60:D2214)</f>
        <v>139</v>
      </c>
      <c r="U100">
        <f>SUMIF([1]Order_Details!A60:A2214,'[1]Combined Sheet'!A60,[1]Order_Details!C60:C2214)</f>
        <v>52</v>
      </c>
      <c r="V100">
        <f>VLOOKUP(SalesData[[#This Row],[OrderID]],[1]Order_Details!A60:F2214,5,FALSE)</f>
        <v>0</v>
      </c>
    </row>
    <row r="101" spans="1:22" x14ac:dyDescent="0.3">
      <c r="A101" s="7">
        <v>10310</v>
      </c>
      <c r="B101" s="8" t="s">
        <v>81</v>
      </c>
      <c r="C101" s="8">
        <v>8</v>
      </c>
      <c r="D101" s="13">
        <v>35328</v>
      </c>
      <c r="E101" s="9" t="str">
        <f>VLOOKUP(C101,[1]Employees!$A$1:$E$10,4,FALSE)</f>
        <v>Callahan Laura</v>
      </c>
      <c r="F101">
        <f>SUMIF([1]Order_Details!A64:A2218,'[1]Combined Sheet'!A64,[1]Order_Details!F64:F2218)</f>
        <v>479.5</v>
      </c>
      <c r="G101">
        <f>VLOOKUP(A101,[1]!OrdersTable[[OrderID]:[Freight]],8,FALSE)</f>
        <v>17.52</v>
      </c>
      <c r="H101">
        <f>VLOOKUP('[1]Combined Sheet'!A64,[1]!OrdersTable[[OrderID]:[ShipVia]],7,0)</f>
        <v>2</v>
      </c>
      <c r="I101" t="str">
        <f>VLOOKUP(H101,[1]Shippers!$A$1:$C$5,2,0)</f>
        <v>United Package</v>
      </c>
      <c r="J101" t="str">
        <f>VLOOKUP(B101,[1]Customers!$A$2:$K$92,2,FALSE)</f>
        <v>The Big Cheese</v>
      </c>
      <c r="K101" s="10">
        <f>VLOOKUP(A101,[1]Order_Details!$A$5:$F$2160,2,0)</f>
        <v>16</v>
      </c>
      <c r="L101" t="str">
        <f t="shared" si="1"/>
        <v>Pavlova</v>
      </c>
      <c r="M101" s="10">
        <f>VLOOKUP(K101,[1]Products!$A$2:$J$78,4,FALSE)</f>
        <v>3</v>
      </c>
      <c r="N101" t="str">
        <f>VLOOKUP(M101,[1]Categories!$A$2:$C$9,2,FALSE)</f>
        <v>Confections</v>
      </c>
      <c r="O101" t="str">
        <f>VLOOKUP(C101,[1]EmployeeTerritories!$A$2:$B$50,2,FALSE)</f>
        <v>19428</v>
      </c>
      <c r="P101" s="10">
        <f>VLOOKUP(O101,[1]Territories!$A$2:$C$50,3,FALSE)</f>
        <v>3</v>
      </c>
      <c r="Q101" t="str">
        <f>VLOOKUP(P101,[1]Region!$A$2:$B$5,2,FALSE)</f>
        <v>Northern</v>
      </c>
      <c r="R101" s="10">
        <f>VLOOKUP(K101,[1]Products!$A$2:$J$78,3,FALSE)</f>
        <v>7</v>
      </c>
      <c r="S101" t="str">
        <f>VLOOKUP(R101,[1]Suppliers!$A$2:$K$30,2,FALSE)</f>
        <v>Pavlova, Ltd.</v>
      </c>
      <c r="T101" s="11">
        <f>SUMIF([1]Order_Details!A64:A2218,'[1]Combined Sheet'!A64,[1]Order_Details!D64:D2218)</f>
        <v>30</v>
      </c>
      <c r="U101">
        <f>SUMIF([1]Order_Details!A64:A2218,'[1]Combined Sheet'!A64,[1]Order_Details!C64:C2218)</f>
        <v>33.6</v>
      </c>
      <c r="V101">
        <f>VLOOKUP(SalesData[[#This Row],[OrderID]],[1]Order_Details!A64:F2218,5,FALSE)</f>
        <v>0</v>
      </c>
    </row>
    <row r="102" spans="1:22" x14ac:dyDescent="0.3">
      <c r="A102" s="7">
        <v>10312</v>
      </c>
      <c r="B102" s="8" t="s">
        <v>78</v>
      </c>
      <c r="C102" s="8">
        <v>2</v>
      </c>
      <c r="D102" s="13">
        <v>35331</v>
      </c>
      <c r="E102" s="9" t="str">
        <f>VLOOKUP(C102,[1]Employees!$A$1:$E$10,4,FALSE)</f>
        <v>Fuller Andrew</v>
      </c>
      <c r="F102">
        <f>SUMIF([1]Order_Details!A66:A2220,'[1]Combined Sheet'!A66,[1]Order_Details!F66:F2220)</f>
        <v>756</v>
      </c>
      <c r="G102">
        <f>VLOOKUP(A102,[1]!OrdersTable[[OrderID]:[Freight]],8,FALSE)</f>
        <v>40.26</v>
      </c>
      <c r="H102">
        <f>VLOOKUP('[1]Combined Sheet'!A66,[1]!OrdersTable[[OrderID]:[ShipVia]],7,0)</f>
        <v>2</v>
      </c>
      <c r="I102" t="str">
        <f>VLOOKUP(H102,[1]Shippers!$A$1:$C$5,2,0)</f>
        <v>United Package</v>
      </c>
      <c r="J102" t="str">
        <f>VLOOKUP(B102,[1]Customers!$A$2:$K$92,2,FALSE)</f>
        <v>Die Wandernde Kuh</v>
      </c>
      <c r="K102" s="10">
        <f>VLOOKUP(A102,[1]Order_Details!$A$5:$F$2160,2,0)</f>
        <v>28</v>
      </c>
      <c r="L102" t="str">
        <f t="shared" si="1"/>
        <v>Rössle Sauerkraut</v>
      </c>
      <c r="M102" s="10">
        <f>VLOOKUP(K102,[1]Products!$A$2:$J$78,4,FALSE)</f>
        <v>7</v>
      </c>
      <c r="N102" t="str">
        <f>VLOOKUP(M102,[1]Categories!$A$2:$C$9,2,FALSE)</f>
        <v>Produce</v>
      </c>
      <c r="O102" t="str">
        <f>VLOOKUP(C102,[1]EmployeeTerritories!$A$2:$B$50,2,FALSE)</f>
        <v>01581</v>
      </c>
      <c r="P102" s="10">
        <f>VLOOKUP(O102,[1]Territories!$A$2:$C$50,3,FALSE)</f>
        <v>1</v>
      </c>
      <c r="Q102" t="str">
        <f>VLOOKUP(P102,[1]Region!$A$2:$B$5,2,FALSE)</f>
        <v>Eastern</v>
      </c>
      <c r="R102" s="10">
        <f>VLOOKUP(K102,[1]Products!$A$2:$J$78,3,FALSE)</f>
        <v>12</v>
      </c>
      <c r="S102" t="str">
        <f>VLOOKUP(R102,[1]Suppliers!$A$2:$K$30,2,FALSE)</f>
        <v>Plutzer Lebensmittelgroßmärkte AG</v>
      </c>
      <c r="T102" s="11">
        <f>SUMIF([1]Order_Details!A66:A2220,'[1]Combined Sheet'!A66,[1]Order_Details!D66:D2220)</f>
        <v>42</v>
      </c>
      <c r="U102">
        <f>SUMIF([1]Order_Details!A66:A2220,'[1]Combined Sheet'!A66,[1]Order_Details!C66:C2220)</f>
        <v>51.6</v>
      </c>
      <c r="V102">
        <f>VLOOKUP(SalesData[[#This Row],[OrderID]],[1]Order_Details!A66:F2220,5,FALSE)</f>
        <v>0</v>
      </c>
    </row>
    <row r="103" spans="1:22" x14ac:dyDescent="0.3">
      <c r="A103" s="7">
        <v>10313</v>
      </c>
      <c r="B103" s="8" t="s">
        <v>40</v>
      </c>
      <c r="C103" s="8">
        <v>2</v>
      </c>
      <c r="D103" s="13">
        <v>35332</v>
      </c>
      <c r="E103" s="9" t="str">
        <f>VLOOKUP(C103,[1]Employees!$A$1:$E$10,4,FALSE)</f>
        <v>Fuller Andrew</v>
      </c>
      <c r="F103">
        <f>SUMIF([1]Order_Details!A67:A2221,'[1]Combined Sheet'!A67,[1]Order_Details!F67:F2221)</f>
        <v>880.94999998807907</v>
      </c>
      <c r="G103">
        <f>VLOOKUP(A103,[1]!OrdersTable[[OrderID]:[Freight]],8,FALSE)</f>
        <v>1.96</v>
      </c>
      <c r="H103">
        <f>VLOOKUP('[1]Combined Sheet'!A67,[1]!OrdersTable[[OrderID]:[ShipVia]],7,0)</f>
        <v>1</v>
      </c>
      <c r="I103" t="str">
        <f>VLOOKUP(H103,[1]Shippers!$A$1:$C$5,2,0)</f>
        <v>Speedy Express</v>
      </c>
      <c r="J103" t="str">
        <f>VLOOKUP(B103,[1]Customers!$A$2:$K$92,2,FALSE)</f>
        <v>QUICK-Stop</v>
      </c>
      <c r="K103" s="10">
        <f>VLOOKUP(A103,[1]Order_Details!$A$5:$F$2160,2,0)</f>
        <v>36</v>
      </c>
      <c r="L103" t="str">
        <f t="shared" si="1"/>
        <v>Inlagd Sill</v>
      </c>
      <c r="M103" s="10">
        <f>VLOOKUP(K103,[1]Products!$A$2:$J$78,4,FALSE)</f>
        <v>8</v>
      </c>
      <c r="N103" t="str">
        <f>VLOOKUP(M103,[1]Categories!$A$2:$C$9,2,FALSE)</f>
        <v>Seafood</v>
      </c>
      <c r="O103" t="str">
        <f>VLOOKUP(C103,[1]EmployeeTerritories!$A$2:$B$50,2,FALSE)</f>
        <v>01581</v>
      </c>
      <c r="P103" s="10">
        <f>VLOOKUP(O103,[1]Territories!$A$2:$C$50,3,FALSE)</f>
        <v>1</v>
      </c>
      <c r="Q103" t="str">
        <f>VLOOKUP(P103,[1]Region!$A$2:$B$5,2,FALSE)</f>
        <v>Eastern</v>
      </c>
      <c r="R103" s="10">
        <f>VLOOKUP(K103,[1]Products!$A$2:$J$78,3,FALSE)</f>
        <v>17</v>
      </c>
      <c r="S103" t="str">
        <f>VLOOKUP(R103,[1]Suppliers!$A$2:$K$30,2,FALSE)</f>
        <v>Svensk Sjöföda AB</v>
      </c>
      <c r="T103" s="11">
        <f>SUMIF([1]Order_Details!A67:A2221,'[1]Combined Sheet'!A67,[1]Order_Details!D67:D2221)</f>
        <v>30</v>
      </c>
      <c r="U103">
        <f>SUMIF([1]Order_Details!A67:A2221,'[1]Combined Sheet'!A67,[1]Order_Details!C67:C2221)</f>
        <v>58.75</v>
      </c>
      <c r="V103">
        <f>VLOOKUP(SalesData[[#This Row],[OrderID]],[1]Order_Details!A67:F2221,5,FALSE)</f>
        <v>0</v>
      </c>
    </row>
    <row r="104" spans="1:22" x14ac:dyDescent="0.3">
      <c r="A104" s="7">
        <v>10316</v>
      </c>
      <c r="B104" s="8" t="s">
        <v>27</v>
      </c>
      <c r="C104" s="8">
        <v>1</v>
      </c>
      <c r="D104" s="13">
        <v>35335</v>
      </c>
      <c r="E104" s="9" t="str">
        <f>VLOOKUP(C104,[1]Employees!$A$1:$E$10,4,FALSE)</f>
        <v>Davolio Nancy</v>
      </c>
      <c r="F104">
        <f>SUMIF([1]Order_Details!A70:A2224,'[1]Combined Sheet'!A70,[1]Order_Details!F70:F2224)</f>
        <v>387.29999999701977</v>
      </c>
      <c r="G104">
        <f>VLOOKUP(A104,[1]!OrdersTable[[OrderID]:[Freight]],8,FALSE)</f>
        <v>150.15</v>
      </c>
      <c r="H104">
        <f>VLOOKUP('[1]Combined Sheet'!A70,[1]!OrdersTable[[OrderID]:[ShipVia]],7,0)</f>
        <v>1</v>
      </c>
      <c r="I104" t="str">
        <f>VLOOKUP(H104,[1]Shippers!$A$1:$C$5,2,0)</f>
        <v>Speedy Express</v>
      </c>
      <c r="J104" t="str">
        <f>VLOOKUP(B104,[1]Customers!$A$2:$K$92,2,FALSE)</f>
        <v>Rattlesnake Canyon Grocery</v>
      </c>
      <c r="K104" s="10">
        <f>VLOOKUP(A104,[1]Order_Details!$A$5:$F$2160,2,0)</f>
        <v>41</v>
      </c>
      <c r="L104" t="str">
        <f t="shared" si="1"/>
        <v>Jack's New England Clam Chowder</v>
      </c>
      <c r="M104" s="10">
        <f>VLOOKUP(K104,[1]Products!$A$2:$J$78,4,FALSE)</f>
        <v>8</v>
      </c>
      <c r="N104" t="str">
        <f>VLOOKUP(M104,[1]Categories!$A$2:$C$9,2,FALSE)</f>
        <v>Seafood</v>
      </c>
      <c r="O104" t="str">
        <f>VLOOKUP(C104,[1]EmployeeTerritories!$A$2:$B$50,2,FALSE)</f>
        <v>06897</v>
      </c>
      <c r="P104" s="10">
        <f>VLOOKUP(O104,[1]Territories!$A$2:$C$50,3,FALSE)</f>
        <v>1</v>
      </c>
      <c r="Q104" t="str">
        <f>VLOOKUP(P104,[1]Region!$A$2:$B$5,2,FALSE)</f>
        <v>Eastern</v>
      </c>
      <c r="R104" s="10">
        <f>VLOOKUP(K104,[1]Products!$A$2:$J$78,3,FALSE)</f>
        <v>19</v>
      </c>
      <c r="S104" t="str">
        <f>VLOOKUP(R104,[1]Suppliers!$A$2:$K$30,2,FALSE)</f>
        <v>New England Seafood Cannery</v>
      </c>
      <c r="T104" s="11">
        <f>SUMIF([1]Order_Details!A70:A2224,'[1]Combined Sheet'!A70,[1]Order_Details!D70:D2224)</f>
        <v>50</v>
      </c>
      <c r="U104">
        <f>SUMIF([1]Order_Details!A70:A2224,'[1]Combined Sheet'!A70,[1]Order_Details!C70:C2224)</f>
        <v>7.75</v>
      </c>
      <c r="V104">
        <f>VLOOKUP(SalesData[[#This Row],[OrderID]],[1]Order_Details!A70:F2224,5,FALSE)</f>
        <v>0</v>
      </c>
    </row>
    <row r="105" spans="1:22" x14ac:dyDescent="0.3">
      <c r="A105" s="7">
        <v>10317</v>
      </c>
      <c r="B105" s="8" t="s">
        <v>49</v>
      </c>
      <c r="C105" s="8">
        <v>6</v>
      </c>
      <c r="D105" s="13">
        <v>35338</v>
      </c>
      <c r="E105" s="9" t="str">
        <f>VLOOKUP(C105,[1]Employees!$A$1:$E$10,4,FALSE)</f>
        <v>Suyama Michael</v>
      </c>
      <c r="F105">
        <f>SUMIF([1]Order_Details!A71:A2225,'[1]Combined Sheet'!A71,[1]Order_Details!F71:F2225)</f>
        <v>330</v>
      </c>
      <c r="G105">
        <f>VLOOKUP(A105,[1]!OrdersTable[[OrderID]:[Freight]],8,FALSE)</f>
        <v>12.69</v>
      </c>
      <c r="H105">
        <f>VLOOKUP('[1]Combined Sheet'!A71,[1]!OrdersTable[[OrderID]:[ShipVia]],7,0)</f>
        <v>2</v>
      </c>
      <c r="I105" t="str">
        <f>VLOOKUP(H105,[1]Shippers!$A$1:$C$5,2,0)</f>
        <v>United Package</v>
      </c>
      <c r="J105" t="str">
        <f>VLOOKUP(B105,[1]Customers!$A$2:$K$92,2,FALSE)</f>
        <v>Lonesome Pine Restaurant</v>
      </c>
      <c r="K105" s="10">
        <f>VLOOKUP(A105,[1]Order_Details!$A$5:$F$2160,2,0)</f>
        <v>1</v>
      </c>
      <c r="L105" t="str">
        <f t="shared" si="1"/>
        <v>Chai</v>
      </c>
      <c r="M105" s="10">
        <f>VLOOKUP(K105,[1]Products!$A$2:$J$78,4,FALSE)</f>
        <v>1</v>
      </c>
      <c r="N105" t="str">
        <f>VLOOKUP(M105,[1]Categories!$A$2:$C$9,2,FALSE)</f>
        <v>Beverages</v>
      </c>
      <c r="O105" t="str">
        <f>VLOOKUP(C105,[1]EmployeeTerritories!$A$2:$B$50,2,FALSE)</f>
        <v>85014</v>
      </c>
      <c r="P105" s="10">
        <f>VLOOKUP(O105,[1]Territories!$A$2:$C$50,3,FALSE)</f>
        <v>2</v>
      </c>
      <c r="Q105" t="str">
        <f>VLOOKUP(P105,[1]Region!$A$2:$B$5,2,FALSE)</f>
        <v>Western</v>
      </c>
      <c r="R105" s="10">
        <f>VLOOKUP(K105,[1]Products!$A$2:$J$78,3,FALSE)</f>
        <v>1</v>
      </c>
      <c r="S105" t="str">
        <f>VLOOKUP(R105,[1]Suppliers!$A$2:$K$30,2,FALSE)</f>
        <v>Exotic Liquids</v>
      </c>
      <c r="T105" s="11">
        <f>SUMIF([1]Order_Details!A71:A2225,'[1]Combined Sheet'!A71,[1]Order_Details!D71:D2225)</f>
        <v>18</v>
      </c>
      <c r="U105">
        <f>SUMIF([1]Order_Details!A71:A2225,'[1]Combined Sheet'!A71,[1]Order_Details!C71:C2225)</f>
        <v>37.5</v>
      </c>
      <c r="V105">
        <f>VLOOKUP(SalesData[[#This Row],[OrderID]],[1]Order_Details!A71:F2225,5,FALSE)</f>
        <v>0</v>
      </c>
    </row>
    <row r="106" spans="1:22" x14ac:dyDescent="0.3">
      <c r="A106" s="7">
        <v>10318</v>
      </c>
      <c r="B106" s="8" t="s">
        <v>53</v>
      </c>
      <c r="C106" s="8">
        <v>8</v>
      </c>
      <c r="D106" s="13">
        <v>35339</v>
      </c>
      <c r="E106" s="9" t="str">
        <f>VLOOKUP(C106,[1]Employees!$A$1:$E$10,4,FALSE)</f>
        <v>Callahan Laura</v>
      </c>
      <c r="F106">
        <f>SUMIF([1]Order_Details!A72:A2226,'[1]Combined Sheet'!A72,[1]Order_Details!F72:F2226)</f>
        <v>64.75</v>
      </c>
      <c r="G106">
        <f>VLOOKUP(A106,[1]!OrdersTable[[OrderID]:[Freight]],8,FALSE)</f>
        <v>4.7300000000000004</v>
      </c>
      <c r="H106">
        <f>VLOOKUP('[1]Combined Sheet'!A72,[1]!OrdersTable[[OrderID]:[ShipVia]],7,0)</f>
        <v>2</v>
      </c>
      <c r="I106" t="str">
        <f>VLOOKUP(H106,[1]Shippers!$A$1:$C$5,2,0)</f>
        <v>United Package</v>
      </c>
      <c r="J106" t="str">
        <f>VLOOKUP(B106,[1]Customers!$A$2:$K$92,2,FALSE)</f>
        <v>Island Trading</v>
      </c>
      <c r="K106" s="10">
        <f>VLOOKUP(A106,[1]Order_Details!$A$5:$F$2160,2,0)</f>
        <v>41</v>
      </c>
      <c r="L106" t="str">
        <f t="shared" si="1"/>
        <v>Jack's New England Clam Chowder</v>
      </c>
      <c r="M106" s="10">
        <f>VLOOKUP(K106,[1]Products!$A$2:$J$78,4,FALSE)</f>
        <v>8</v>
      </c>
      <c r="N106" t="str">
        <f>VLOOKUP(M106,[1]Categories!$A$2:$C$9,2,FALSE)</f>
        <v>Seafood</v>
      </c>
      <c r="O106" t="str">
        <f>VLOOKUP(C106,[1]EmployeeTerritories!$A$2:$B$50,2,FALSE)</f>
        <v>19428</v>
      </c>
      <c r="P106" s="10">
        <f>VLOOKUP(O106,[1]Territories!$A$2:$C$50,3,FALSE)</f>
        <v>3</v>
      </c>
      <c r="Q106" t="str">
        <f>VLOOKUP(P106,[1]Region!$A$2:$B$5,2,FALSE)</f>
        <v>Northern</v>
      </c>
      <c r="R106" s="10">
        <f>VLOOKUP(K106,[1]Products!$A$2:$J$78,3,FALSE)</f>
        <v>19</v>
      </c>
      <c r="S106" t="str">
        <f>VLOOKUP(R106,[1]Suppliers!$A$2:$K$30,2,FALSE)</f>
        <v>New England Seafood Cannery</v>
      </c>
      <c r="T106" s="11">
        <f>SUMIF([1]Order_Details!A72:A2226,'[1]Combined Sheet'!A72,[1]Order_Details!D72:D2226)</f>
        <v>5</v>
      </c>
      <c r="U106">
        <f>SUMIF([1]Order_Details!A72:A2226,'[1]Combined Sheet'!A72,[1]Order_Details!C72:C2226)</f>
        <v>13</v>
      </c>
      <c r="V106">
        <f>VLOOKUP(SalesData[[#This Row],[OrderID]],[1]Order_Details!A72:F2226,5,FALSE)</f>
        <v>0</v>
      </c>
    </row>
    <row r="107" spans="1:22" x14ac:dyDescent="0.3">
      <c r="A107" s="7">
        <v>10319</v>
      </c>
      <c r="B107" s="8" t="s">
        <v>47</v>
      </c>
      <c r="C107" s="8">
        <v>7</v>
      </c>
      <c r="D107" s="13">
        <v>35340</v>
      </c>
      <c r="E107" s="9" t="str">
        <f>VLOOKUP(C107,[1]Employees!$A$1:$E$10,4,FALSE)</f>
        <v>King Robert</v>
      </c>
      <c r="F107">
        <f>SUMIF([1]Order_Details!A73:A2227,'[1]Combined Sheet'!A73,[1]Order_Details!F73:F2227)</f>
        <v>1295</v>
      </c>
      <c r="G107">
        <f>VLOOKUP(A107,[1]!OrdersTable[[OrderID]:[Freight]],8,FALSE)</f>
        <v>64.5</v>
      </c>
      <c r="H107">
        <f>VLOOKUP('[1]Combined Sheet'!A73,[1]!OrdersTable[[OrderID]:[ShipVia]],7,0)</f>
        <v>2</v>
      </c>
      <c r="I107" t="str">
        <f>VLOOKUP(H107,[1]Shippers!$A$1:$C$5,2,0)</f>
        <v>United Package</v>
      </c>
      <c r="J107" t="str">
        <f>VLOOKUP(B107,[1]Customers!$A$2:$K$92,2,FALSE)</f>
        <v>Tortuga Restaurante</v>
      </c>
      <c r="K107" s="10">
        <f>VLOOKUP(A107,[1]Order_Details!$A$5:$F$2160,2,0)</f>
        <v>17</v>
      </c>
      <c r="L107" t="str">
        <f t="shared" si="1"/>
        <v>Alice Mutton</v>
      </c>
      <c r="M107" s="10">
        <f>VLOOKUP(K107,[1]Products!$A$2:$J$78,4,FALSE)</f>
        <v>6</v>
      </c>
      <c r="N107" t="str">
        <f>VLOOKUP(M107,[1]Categories!$A$2:$C$9,2,FALSE)</f>
        <v>Meat/Poultry</v>
      </c>
      <c r="O107" t="str">
        <f>VLOOKUP(C107,[1]EmployeeTerritories!$A$2:$B$50,2,FALSE)</f>
        <v>60179</v>
      </c>
      <c r="P107" s="10">
        <f>VLOOKUP(O107,[1]Territories!$A$2:$C$50,3,FALSE)</f>
        <v>2</v>
      </c>
      <c r="Q107" t="str">
        <f>VLOOKUP(P107,[1]Region!$A$2:$B$5,2,FALSE)</f>
        <v>Western</v>
      </c>
      <c r="R107" s="10">
        <f>VLOOKUP(K107,[1]Products!$A$2:$J$78,3,FALSE)</f>
        <v>7</v>
      </c>
      <c r="S107" t="str">
        <f>VLOOKUP(R107,[1]Suppliers!$A$2:$K$30,2,FALSE)</f>
        <v>Pavlova, Ltd.</v>
      </c>
      <c r="T107" s="11">
        <f>SUMIF([1]Order_Details!A73:A2227,'[1]Combined Sheet'!A73,[1]Order_Details!D73:D2227)</f>
        <v>31</v>
      </c>
      <c r="U107">
        <f>SUMIF([1]Order_Details!A73:A2227,'[1]Combined Sheet'!A73,[1]Order_Details!C73:C2227)</f>
        <v>126</v>
      </c>
      <c r="V107">
        <f>VLOOKUP(SalesData[[#This Row],[OrderID]],[1]Order_Details!A73:F2227,5,FALSE)</f>
        <v>0</v>
      </c>
    </row>
    <row r="108" spans="1:22" x14ac:dyDescent="0.3">
      <c r="A108" s="7">
        <v>10320</v>
      </c>
      <c r="B108" s="8" t="s">
        <v>36</v>
      </c>
      <c r="C108" s="8">
        <v>5</v>
      </c>
      <c r="D108" s="13">
        <v>35341</v>
      </c>
      <c r="E108" s="9" t="str">
        <f>VLOOKUP(C108,[1]Employees!$A$1:$E$10,4,FALSE)</f>
        <v>Buchanan Steven</v>
      </c>
      <c r="F108">
        <f>SUMIF([1]Order_Details!A74:A2228,'[1]Combined Sheet'!A74,[1]Order_Details!F74:F2228)</f>
        <v>878</v>
      </c>
      <c r="G108">
        <f>VLOOKUP(A108,[1]!OrdersTable[[OrderID]:[Freight]],8,FALSE)</f>
        <v>34.57</v>
      </c>
      <c r="H108">
        <f>VLOOKUP('[1]Combined Sheet'!A74,[1]!OrdersTable[[OrderID]:[ShipVia]],7,0)</f>
        <v>2</v>
      </c>
      <c r="I108" t="str">
        <f>VLOOKUP(H108,[1]Shippers!$A$1:$C$5,2,0)</f>
        <v>United Package</v>
      </c>
      <c r="J108" t="str">
        <f>VLOOKUP(B108,[1]Customers!$A$2:$K$92,2,FALSE)</f>
        <v>Wartian Herkku</v>
      </c>
      <c r="K108" s="10">
        <f>VLOOKUP(A108,[1]Order_Details!$A$5:$F$2160,2,0)</f>
        <v>71</v>
      </c>
      <c r="L108" t="str">
        <f t="shared" si="1"/>
        <v>Flotemysost</v>
      </c>
      <c r="M108" s="10">
        <f>VLOOKUP(K108,[1]Products!$A$2:$J$78,4,FALSE)</f>
        <v>4</v>
      </c>
      <c r="N108" t="str">
        <f>VLOOKUP(M108,[1]Categories!$A$2:$C$9,2,FALSE)</f>
        <v>Dairy Products</v>
      </c>
      <c r="O108" t="str">
        <f>VLOOKUP(C108,[1]EmployeeTerritories!$A$2:$B$50,2,FALSE)</f>
        <v>02903</v>
      </c>
      <c r="P108" s="10">
        <f>VLOOKUP(O108,[1]Territories!$A$2:$C$50,3,FALSE)</f>
        <v>1</v>
      </c>
      <c r="Q108" t="str">
        <f>VLOOKUP(P108,[1]Region!$A$2:$B$5,2,FALSE)</f>
        <v>Eastern</v>
      </c>
      <c r="R108" s="10">
        <f>VLOOKUP(K108,[1]Products!$A$2:$J$78,3,FALSE)</f>
        <v>15</v>
      </c>
      <c r="S108" t="str">
        <f>VLOOKUP(R108,[1]Suppliers!$A$2:$K$30,2,FALSE)</f>
        <v>Norske Meierier</v>
      </c>
      <c r="T108" s="11">
        <f>SUMIF([1]Order_Details!A74:A2228,'[1]Combined Sheet'!A74,[1]Order_Details!D74:D2228)</f>
        <v>20</v>
      </c>
      <c r="U108">
        <f>SUMIF([1]Order_Details!A74:A2228,'[1]Combined Sheet'!A74,[1]Order_Details!C74:C2228)</f>
        <v>43.9</v>
      </c>
      <c r="V108">
        <f>VLOOKUP(SalesData[[#This Row],[OrderID]],[1]Order_Details!A74:F2228,5,FALSE)</f>
        <v>0</v>
      </c>
    </row>
    <row r="109" spans="1:22" x14ac:dyDescent="0.3">
      <c r="A109" s="7">
        <v>10321</v>
      </c>
      <c r="B109" s="8" t="s">
        <v>53</v>
      </c>
      <c r="C109" s="8">
        <v>3</v>
      </c>
      <c r="D109" s="13">
        <v>35341</v>
      </c>
      <c r="E109" s="9" t="str">
        <f>VLOOKUP(C109,[1]Employees!$A$1:$E$10,4,FALSE)</f>
        <v>Leverling Janet</v>
      </c>
      <c r="F109">
        <f>SUMIF([1]Order_Details!A75:A2229,'[1]Combined Sheet'!A75,[1]Order_Details!F75:F2229)</f>
        <v>360</v>
      </c>
      <c r="G109">
        <f>VLOOKUP(A109,[1]!OrdersTable[[OrderID]:[Freight]],8,FALSE)</f>
        <v>3.43</v>
      </c>
      <c r="H109">
        <f>VLOOKUP('[1]Combined Sheet'!A75,[1]!OrdersTable[[OrderID]:[ShipVia]],7,0)</f>
        <v>1</v>
      </c>
      <c r="I109" t="str">
        <f>VLOOKUP(H109,[1]Shippers!$A$1:$C$5,2,0)</f>
        <v>Speedy Express</v>
      </c>
      <c r="J109" t="str">
        <f>VLOOKUP(B109,[1]Customers!$A$2:$K$92,2,FALSE)</f>
        <v>Island Trading</v>
      </c>
      <c r="K109" s="10">
        <f>VLOOKUP(A109,[1]Order_Details!$A$5:$F$2160,2,0)</f>
        <v>35</v>
      </c>
      <c r="L109" t="str">
        <f t="shared" si="1"/>
        <v>Steeleye Stout</v>
      </c>
      <c r="M109" s="10">
        <f>VLOOKUP(K109,[1]Products!$A$2:$J$78,4,FALSE)</f>
        <v>1</v>
      </c>
      <c r="N109" t="str">
        <f>VLOOKUP(M109,[1]Categories!$A$2:$C$9,2,FALSE)</f>
        <v>Beverages</v>
      </c>
      <c r="O109" t="str">
        <f>VLOOKUP(C109,[1]EmployeeTerritories!$A$2:$B$50,2,FALSE)</f>
        <v>30346</v>
      </c>
      <c r="P109" s="10">
        <f>VLOOKUP(O109,[1]Territories!$A$2:$C$50,3,FALSE)</f>
        <v>4</v>
      </c>
      <c r="Q109" t="str">
        <f>VLOOKUP(P109,[1]Region!$A$2:$B$5,2,FALSE)</f>
        <v>Southern</v>
      </c>
      <c r="R109" s="10">
        <f>VLOOKUP(K109,[1]Products!$A$2:$J$78,3,FALSE)</f>
        <v>16</v>
      </c>
      <c r="S109" t="str">
        <f>VLOOKUP(R109,[1]Suppliers!$A$2:$K$30,2,FALSE)</f>
        <v>Bigfoot Breweries</v>
      </c>
      <c r="T109" s="11">
        <f>SUMIF([1]Order_Details!A75:A2229,'[1]Combined Sheet'!A75,[1]Order_Details!D75:D2229)</f>
        <v>20</v>
      </c>
      <c r="U109">
        <f>SUMIF([1]Order_Details!A75:A2229,'[1]Combined Sheet'!A75,[1]Order_Details!C75:C2229)</f>
        <v>18</v>
      </c>
      <c r="V109">
        <f>VLOOKUP(SalesData[[#This Row],[OrderID]],[1]Order_Details!A75:F2229,5,FALSE)</f>
        <v>0</v>
      </c>
    </row>
    <row r="110" spans="1:22" x14ac:dyDescent="0.3">
      <c r="A110" s="7">
        <v>10323</v>
      </c>
      <c r="B110" s="8" t="s">
        <v>55</v>
      </c>
      <c r="C110" s="8">
        <v>4</v>
      </c>
      <c r="D110" s="13">
        <v>35345</v>
      </c>
      <c r="E110" s="9" t="str">
        <f>VLOOKUP(C110,[1]Employees!$A$1:$E$10,4,FALSE)</f>
        <v>Peacock Margaret</v>
      </c>
      <c r="F110">
        <f>SUMIF([1]Order_Details!A77:A2231,'[1]Combined Sheet'!A77,[1]Order_Details!F77:F2231)</f>
        <v>150</v>
      </c>
      <c r="G110">
        <f>VLOOKUP(A110,[1]!OrdersTable[[OrderID]:[Freight]],8,FALSE)</f>
        <v>4.88</v>
      </c>
      <c r="H110">
        <f>VLOOKUP('[1]Combined Sheet'!A77,[1]!OrdersTable[[OrderID]:[ShipVia]],7,0)</f>
        <v>1</v>
      </c>
      <c r="I110" t="str">
        <f>VLOOKUP(H110,[1]Shippers!$A$1:$C$5,2,0)</f>
        <v>Speedy Express</v>
      </c>
      <c r="J110" t="str">
        <f>VLOOKUP(B110,[1]Customers!$A$2:$K$92,2,FALSE)</f>
        <v>Königlich Essen</v>
      </c>
      <c r="K110" s="10">
        <f>VLOOKUP(A110,[1]Order_Details!$A$5:$F$2160,2,0)</f>
        <v>15</v>
      </c>
      <c r="L110" t="str">
        <f t="shared" si="1"/>
        <v>Genen Shouyu</v>
      </c>
      <c r="M110" s="10">
        <f>VLOOKUP(K110,[1]Products!$A$2:$J$78,4,FALSE)</f>
        <v>2</v>
      </c>
      <c r="N110" t="str">
        <f>VLOOKUP(M110,[1]Categories!$A$2:$C$9,2,FALSE)</f>
        <v>Condiments</v>
      </c>
      <c r="O110" t="str">
        <f>VLOOKUP(C110,[1]EmployeeTerritories!$A$2:$B$50,2,FALSE)</f>
        <v>20852</v>
      </c>
      <c r="P110" s="10">
        <f>VLOOKUP(O110,[1]Territories!$A$2:$C$50,3,FALSE)</f>
        <v>1</v>
      </c>
      <c r="Q110" t="str">
        <f>VLOOKUP(P110,[1]Region!$A$2:$B$5,2,FALSE)</f>
        <v>Eastern</v>
      </c>
      <c r="R110" s="10">
        <f>VLOOKUP(K110,[1]Products!$A$2:$J$78,3,FALSE)</f>
        <v>6</v>
      </c>
      <c r="S110" t="str">
        <f>VLOOKUP(R110,[1]Suppliers!$A$2:$K$30,2,FALSE)</f>
        <v>Mayumi's</v>
      </c>
      <c r="T110" s="11">
        <f>SUMIF([1]Order_Details!A77:A2231,'[1]Combined Sheet'!A77,[1]Order_Details!D77:D2231)</f>
        <v>10</v>
      </c>
      <c r="U110">
        <f>SUMIF([1]Order_Details!A77:A2231,'[1]Combined Sheet'!A77,[1]Order_Details!C77:C2231)</f>
        <v>15</v>
      </c>
      <c r="V110">
        <f>VLOOKUP(SalesData[[#This Row],[OrderID]],[1]Order_Details!A77:F2231,5,FALSE)</f>
        <v>0</v>
      </c>
    </row>
    <row r="111" spans="1:22" x14ac:dyDescent="0.3">
      <c r="A111" s="7">
        <v>10324</v>
      </c>
      <c r="B111" s="8" t="s">
        <v>82</v>
      </c>
      <c r="C111" s="8">
        <v>9</v>
      </c>
      <c r="D111" s="13">
        <v>35346</v>
      </c>
      <c r="E111" s="9" t="str">
        <f>VLOOKUP(C111,[1]Employees!$A$1:$E$10,4,FALSE)</f>
        <v>Dodsworth Anne</v>
      </c>
      <c r="F111">
        <f>SUMIF([1]Order_Details!A78:A2232,'[1]Combined Sheet'!A78,[1]Order_Details!F78:F2232)</f>
        <v>0</v>
      </c>
      <c r="G111">
        <f>VLOOKUP(A111,[1]!OrdersTable[[OrderID]:[Freight]],8,FALSE)</f>
        <v>214.27</v>
      </c>
      <c r="H111">
        <f>VLOOKUP('[1]Combined Sheet'!A78,[1]!OrdersTable[[OrderID]:[ShipVia]],7,0)</f>
        <v>1</v>
      </c>
      <c r="I111" t="str">
        <f>VLOOKUP(H111,[1]Shippers!$A$1:$C$5,2,0)</f>
        <v>Speedy Express</v>
      </c>
      <c r="J111" t="str">
        <f>VLOOKUP(B111,[1]Customers!$A$2:$K$92,2,FALSE)</f>
        <v>Save-a-lot Markets</v>
      </c>
      <c r="K111" s="10">
        <f>VLOOKUP(A111,[1]Order_Details!$A$5:$F$2160,2,0)</f>
        <v>16</v>
      </c>
      <c r="L111" t="str">
        <f t="shared" si="1"/>
        <v>Pavlova</v>
      </c>
      <c r="M111" s="10">
        <f>VLOOKUP(K111,[1]Products!$A$2:$J$78,4,FALSE)</f>
        <v>3</v>
      </c>
      <c r="N111" t="str">
        <f>VLOOKUP(M111,[1]Categories!$A$2:$C$9,2,FALSE)</f>
        <v>Confections</v>
      </c>
      <c r="O111" t="str">
        <f>VLOOKUP(C111,[1]EmployeeTerritories!$A$2:$B$50,2,FALSE)</f>
        <v>03049</v>
      </c>
      <c r="P111" s="10">
        <f>VLOOKUP(O111,[1]Territories!$A$2:$C$50,3,FALSE)</f>
        <v>3</v>
      </c>
      <c r="Q111" t="str">
        <f>VLOOKUP(P111,[1]Region!$A$2:$B$5,2,FALSE)</f>
        <v>Northern</v>
      </c>
      <c r="R111" s="10">
        <f>VLOOKUP(K111,[1]Products!$A$2:$J$78,3,FALSE)</f>
        <v>7</v>
      </c>
      <c r="S111" t="str">
        <f>VLOOKUP(R111,[1]Suppliers!$A$2:$K$30,2,FALSE)</f>
        <v>Pavlova, Ltd.</v>
      </c>
      <c r="T111" s="11">
        <f>SUMIF([1]Order_Details!A78:A2232,'[1]Combined Sheet'!A78,[1]Order_Details!D78:D2232)</f>
        <v>0</v>
      </c>
      <c r="U111">
        <f>SUMIF([1]Order_Details!A78:A2232,'[1]Combined Sheet'!A78,[1]Order_Details!C78:C2232)</f>
        <v>0</v>
      </c>
      <c r="V111">
        <f>VLOOKUP(SalesData[[#This Row],[OrderID]],[1]Order_Details!A78:F2232,5,FALSE)</f>
        <v>0.15000000596046448</v>
      </c>
    </row>
    <row r="112" spans="1:22" x14ac:dyDescent="0.3">
      <c r="A112" s="7">
        <v>10326</v>
      </c>
      <c r="B112" s="8" t="s">
        <v>83</v>
      </c>
      <c r="C112" s="8">
        <v>4</v>
      </c>
      <c r="D112" s="13">
        <v>35348</v>
      </c>
      <c r="E112" s="9" t="str">
        <f>VLOOKUP(C112,[1]Employees!$A$1:$E$10,4,FALSE)</f>
        <v>Peacock Margaret</v>
      </c>
      <c r="F112">
        <f>SUMIF([1]Order_Details!A80:A2234,'[1]Combined Sheet'!A80,[1]Order_Details!F80:F2234)</f>
        <v>0</v>
      </c>
      <c r="G112">
        <f>VLOOKUP(A112,[1]!OrdersTable[[OrderID]:[Freight]],8,FALSE)</f>
        <v>77.92</v>
      </c>
      <c r="H112">
        <f>VLOOKUP('[1]Combined Sheet'!A80,[1]!OrdersTable[[OrderID]:[ShipVia]],7,0)</f>
        <v>2</v>
      </c>
      <c r="I112" t="str">
        <f>VLOOKUP(H112,[1]Shippers!$A$1:$C$5,2,0)</f>
        <v>United Package</v>
      </c>
      <c r="J112" t="str">
        <f>VLOOKUP(B112,[1]Customers!$A$2:$K$92,2,FALSE)</f>
        <v>Bólido Comidas preparadas</v>
      </c>
      <c r="K112" s="10">
        <f>VLOOKUP(A112,[1]Order_Details!$A$5:$F$2160,2,0)</f>
        <v>4</v>
      </c>
      <c r="L112" t="str">
        <f t="shared" si="1"/>
        <v>Chef Anton's Cajun Seasoning</v>
      </c>
      <c r="M112" s="10">
        <f>VLOOKUP(K112,[1]Products!$A$2:$J$78,4,FALSE)</f>
        <v>2</v>
      </c>
      <c r="N112" t="str">
        <f>VLOOKUP(M112,[1]Categories!$A$2:$C$9,2,FALSE)</f>
        <v>Condiments</v>
      </c>
      <c r="O112" t="str">
        <f>VLOOKUP(C112,[1]EmployeeTerritories!$A$2:$B$50,2,FALSE)</f>
        <v>20852</v>
      </c>
      <c r="P112" s="10">
        <f>VLOOKUP(O112,[1]Territories!$A$2:$C$50,3,FALSE)</f>
        <v>1</v>
      </c>
      <c r="Q112" t="str">
        <f>VLOOKUP(P112,[1]Region!$A$2:$B$5,2,FALSE)</f>
        <v>Eastern</v>
      </c>
      <c r="R112" s="10">
        <f>VLOOKUP(K112,[1]Products!$A$2:$J$78,3,FALSE)</f>
        <v>2</v>
      </c>
      <c r="S112" t="str">
        <f>VLOOKUP(R112,[1]Suppliers!$A$2:$K$30,2,FALSE)</f>
        <v>New Orleans Cajun Delights</v>
      </c>
      <c r="T112" s="11">
        <f>SUMIF([1]Order_Details!A80:A2234,'[1]Combined Sheet'!A80,[1]Order_Details!D80:D2234)</f>
        <v>0</v>
      </c>
      <c r="U112">
        <f>SUMIF([1]Order_Details!A80:A2234,'[1]Combined Sheet'!A80,[1]Order_Details!C80:C2234)</f>
        <v>0</v>
      </c>
      <c r="V112">
        <f>VLOOKUP(SalesData[[#This Row],[OrderID]],[1]Order_Details!A80:F2234,5,FALSE)</f>
        <v>0</v>
      </c>
    </row>
    <row r="113" spans="1:22" x14ac:dyDescent="0.3">
      <c r="A113" s="7">
        <v>10327</v>
      </c>
      <c r="B113" s="8" t="s">
        <v>74</v>
      </c>
      <c r="C113" s="8">
        <v>2</v>
      </c>
      <c r="D113" s="13">
        <v>35349</v>
      </c>
      <c r="E113" s="9" t="str">
        <f>VLOOKUP(C113,[1]Employees!$A$1:$E$10,4,FALSE)</f>
        <v>Fuller Andrew</v>
      </c>
      <c r="F113">
        <f>SUMIF([1]Order_Details!A81:A2235,'[1]Combined Sheet'!A81,[1]Order_Details!F81:F2235)</f>
        <v>0</v>
      </c>
      <c r="G113">
        <f>VLOOKUP(A113,[1]!OrdersTable[[OrderID]:[Freight]],8,FALSE)</f>
        <v>63.36</v>
      </c>
      <c r="H113">
        <f>VLOOKUP('[1]Combined Sheet'!A81,[1]!OrdersTable[[OrderID]:[ShipVia]],7,0)</f>
        <v>3</v>
      </c>
      <c r="I113" t="str">
        <f>VLOOKUP(H113,[1]Shippers!$A$1:$C$5,2,0)</f>
        <v>Federal Shipping</v>
      </c>
      <c r="J113" t="str">
        <f>VLOOKUP(B113,[1]Customers!$A$2:$K$92,2,FALSE)</f>
        <v>Folk och fä HB</v>
      </c>
      <c r="K113" s="10">
        <f>VLOOKUP(A113,[1]Order_Details!$A$5:$F$2160,2,0)</f>
        <v>2</v>
      </c>
      <c r="L113" t="str">
        <f t="shared" si="1"/>
        <v>Chang</v>
      </c>
      <c r="M113" s="10">
        <f>VLOOKUP(K113,[1]Products!$A$2:$J$78,4,FALSE)</f>
        <v>1</v>
      </c>
      <c r="N113" t="str">
        <f>VLOOKUP(M113,[1]Categories!$A$2:$C$9,2,FALSE)</f>
        <v>Beverages</v>
      </c>
      <c r="O113" t="str">
        <f>VLOOKUP(C113,[1]EmployeeTerritories!$A$2:$B$50,2,FALSE)</f>
        <v>01581</v>
      </c>
      <c r="P113" s="10">
        <f>VLOOKUP(O113,[1]Territories!$A$2:$C$50,3,FALSE)</f>
        <v>1</v>
      </c>
      <c r="Q113" t="str">
        <f>VLOOKUP(P113,[1]Region!$A$2:$B$5,2,FALSE)</f>
        <v>Eastern</v>
      </c>
      <c r="R113" s="10">
        <f>VLOOKUP(K113,[1]Products!$A$2:$J$78,3,FALSE)</f>
        <v>1</v>
      </c>
      <c r="S113" t="str">
        <f>VLOOKUP(R113,[1]Suppliers!$A$2:$K$30,2,FALSE)</f>
        <v>Exotic Liquids</v>
      </c>
      <c r="T113" s="11">
        <f>SUMIF([1]Order_Details!A81:A2235,'[1]Combined Sheet'!A81,[1]Order_Details!D81:D2235)</f>
        <v>0</v>
      </c>
      <c r="U113">
        <f>SUMIF([1]Order_Details!A81:A2235,'[1]Combined Sheet'!A81,[1]Order_Details!C81:C2235)</f>
        <v>0</v>
      </c>
      <c r="V113">
        <f>VLOOKUP(SalesData[[#This Row],[OrderID]],[1]Order_Details!A81:F2235,5,FALSE)</f>
        <v>0.20000000298023224</v>
      </c>
    </row>
    <row r="114" spans="1:22" x14ac:dyDescent="0.3">
      <c r="A114" s="7">
        <v>10329</v>
      </c>
      <c r="B114" s="8" t="s">
        <v>61</v>
      </c>
      <c r="C114" s="8">
        <v>4</v>
      </c>
      <c r="D114" s="13">
        <v>35353</v>
      </c>
      <c r="E114" s="9" t="str">
        <f>VLOOKUP(C114,[1]Employees!$A$1:$E$10,4,FALSE)</f>
        <v>Peacock Margaret</v>
      </c>
      <c r="F114">
        <f>SUMIF([1]Order_Details!A83:A2237,'[1]Combined Sheet'!A83,[1]Order_Details!F83:F2237)</f>
        <v>0</v>
      </c>
      <c r="G114">
        <f>VLOOKUP(A114,[1]!OrdersTable[[OrderID]:[Freight]],8,FALSE)</f>
        <v>191.67</v>
      </c>
      <c r="H114">
        <f>VLOOKUP('[1]Combined Sheet'!A83,[1]!OrdersTable[[OrderID]:[ShipVia]],7,0)</f>
        <v>2</v>
      </c>
      <c r="I114" t="str">
        <f>VLOOKUP(H114,[1]Shippers!$A$1:$C$5,2,0)</f>
        <v>United Package</v>
      </c>
      <c r="J114" t="str">
        <f>VLOOKUP(B114,[1]Customers!$A$2:$K$92,2,FALSE)</f>
        <v>Split Rail Beer &amp; Ale</v>
      </c>
      <c r="K114" s="10">
        <f>VLOOKUP(A114,[1]Order_Details!$A$5:$F$2160,2,0)</f>
        <v>19</v>
      </c>
      <c r="L114" t="str">
        <f t="shared" si="1"/>
        <v>Teatime Chocolate Biscuits</v>
      </c>
      <c r="M114" s="10">
        <f>VLOOKUP(K114,[1]Products!$A$2:$J$78,4,FALSE)</f>
        <v>3</v>
      </c>
      <c r="N114" t="str">
        <f>VLOOKUP(M114,[1]Categories!$A$2:$C$9,2,FALSE)</f>
        <v>Confections</v>
      </c>
      <c r="O114" t="str">
        <f>VLOOKUP(C114,[1]EmployeeTerritories!$A$2:$B$50,2,FALSE)</f>
        <v>20852</v>
      </c>
      <c r="P114" s="10">
        <f>VLOOKUP(O114,[1]Territories!$A$2:$C$50,3,FALSE)</f>
        <v>1</v>
      </c>
      <c r="Q114" t="str">
        <f>VLOOKUP(P114,[1]Region!$A$2:$B$5,2,FALSE)</f>
        <v>Eastern</v>
      </c>
      <c r="R114" s="10">
        <f>VLOOKUP(K114,[1]Products!$A$2:$J$78,3,FALSE)</f>
        <v>8</v>
      </c>
      <c r="S114" t="str">
        <f>VLOOKUP(R114,[1]Suppliers!$A$2:$K$30,2,FALSE)</f>
        <v>Specialty Biscuits, Ltd.</v>
      </c>
      <c r="T114" s="11">
        <f>SUMIF([1]Order_Details!A83:A2237,'[1]Combined Sheet'!A83,[1]Order_Details!D83:D2237)</f>
        <v>0</v>
      </c>
      <c r="U114">
        <f>SUMIF([1]Order_Details!A83:A2237,'[1]Combined Sheet'!A83,[1]Order_Details!C83:C2237)</f>
        <v>0</v>
      </c>
      <c r="V114">
        <f>VLOOKUP(SalesData[[#This Row],[OrderID]],[1]Order_Details!A83:F2237,5,FALSE)</f>
        <v>5.000000074505806E-2</v>
      </c>
    </row>
    <row r="115" spans="1:22" x14ac:dyDescent="0.3">
      <c r="A115" s="7">
        <v>10331</v>
      </c>
      <c r="B115" s="8" t="s">
        <v>70</v>
      </c>
      <c r="C115" s="8">
        <v>9</v>
      </c>
      <c r="D115" s="13">
        <v>35354</v>
      </c>
      <c r="E115" s="9" t="str">
        <f>VLOOKUP(C115,[1]Employees!$A$1:$E$10,4,FALSE)</f>
        <v>Dodsworth Anne</v>
      </c>
      <c r="F115">
        <f>SUMIF([1]Order_Details!A85:A2239,'[1]Combined Sheet'!A85,[1]Order_Details!F85:F2239)</f>
        <v>0</v>
      </c>
      <c r="G115">
        <f>VLOOKUP(A115,[1]!OrdersTable[[OrderID]:[Freight]],8,FALSE)</f>
        <v>10.19</v>
      </c>
      <c r="H115">
        <f>VLOOKUP('[1]Combined Sheet'!A85,[1]!OrdersTable[[OrderID]:[ShipVia]],7,0)</f>
        <v>3</v>
      </c>
      <c r="I115" t="str">
        <f>VLOOKUP(H115,[1]Shippers!$A$1:$C$5,2,0)</f>
        <v>Federal Shipping</v>
      </c>
      <c r="J115" t="str">
        <f>VLOOKUP(B115,[1]Customers!$A$2:$K$92,2,FALSE)</f>
        <v>Bon app'</v>
      </c>
      <c r="K115" s="10">
        <f>VLOOKUP(A115,[1]Order_Details!$A$5:$F$2160,2,0)</f>
        <v>54</v>
      </c>
      <c r="L115" t="str">
        <f t="shared" si="1"/>
        <v>Tourtière</v>
      </c>
      <c r="M115" s="10">
        <f>VLOOKUP(K115,[1]Products!$A$2:$J$78,4,FALSE)</f>
        <v>6</v>
      </c>
      <c r="N115" t="str">
        <f>VLOOKUP(M115,[1]Categories!$A$2:$C$9,2,FALSE)</f>
        <v>Meat/Poultry</v>
      </c>
      <c r="O115" t="str">
        <f>VLOOKUP(C115,[1]EmployeeTerritories!$A$2:$B$50,2,FALSE)</f>
        <v>03049</v>
      </c>
      <c r="P115" s="10">
        <f>VLOOKUP(O115,[1]Territories!$A$2:$C$50,3,FALSE)</f>
        <v>3</v>
      </c>
      <c r="Q115" t="str">
        <f>VLOOKUP(P115,[1]Region!$A$2:$B$5,2,FALSE)</f>
        <v>Northern</v>
      </c>
      <c r="R115" s="10">
        <f>VLOOKUP(K115,[1]Products!$A$2:$J$78,3,FALSE)</f>
        <v>25</v>
      </c>
      <c r="S115" t="str">
        <f>VLOOKUP(R115,[1]Suppliers!$A$2:$K$30,2,FALSE)</f>
        <v>Ma Maison</v>
      </c>
      <c r="T115" s="11">
        <f>SUMIF([1]Order_Details!A85:A2239,'[1]Combined Sheet'!A85,[1]Order_Details!D85:D2239)</f>
        <v>0</v>
      </c>
      <c r="U115">
        <f>SUMIF([1]Order_Details!A85:A2239,'[1]Combined Sheet'!A85,[1]Order_Details!C85:C2239)</f>
        <v>0</v>
      </c>
      <c r="V115">
        <f>VLOOKUP(SalesData[[#This Row],[OrderID]],[1]Order_Details!A85:F2239,5,FALSE)</f>
        <v>0</v>
      </c>
    </row>
    <row r="116" spans="1:22" x14ac:dyDescent="0.3">
      <c r="A116" s="7">
        <v>10332</v>
      </c>
      <c r="B116" s="8" t="s">
        <v>84</v>
      </c>
      <c r="C116" s="8">
        <v>3</v>
      </c>
      <c r="D116" s="13">
        <v>35355</v>
      </c>
      <c r="E116" s="9" t="str">
        <f>VLOOKUP(C116,[1]Employees!$A$1:$E$10,4,FALSE)</f>
        <v>Leverling Janet</v>
      </c>
      <c r="F116">
        <f>SUMIF([1]Order_Details!A86:A2240,'[1]Combined Sheet'!A86,[1]Order_Details!F86:F2240)</f>
        <v>0</v>
      </c>
      <c r="G116">
        <f>VLOOKUP(A116,[1]!OrdersTable[[OrderID]:[Freight]],8,FALSE)</f>
        <v>52.84</v>
      </c>
      <c r="H116">
        <f>VLOOKUP('[1]Combined Sheet'!A86,[1]!OrdersTable[[OrderID]:[ShipVia]],7,0)</f>
        <v>2</v>
      </c>
      <c r="I116" t="str">
        <f>VLOOKUP(H116,[1]Shippers!$A$1:$C$5,2,0)</f>
        <v>United Package</v>
      </c>
      <c r="J116" t="str">
        <f>VLOOKUP(B116,[1]Customers!$A$2:$K$92,2,FALSE)</f>
        <v>Mère Paillarde</v>
      </c>
      <c r="K116" s="10">
        <f>VLOOKUP(A116,[1]Order_Details!$A$5:$F$2160,2,0)</f>
        <v>18</v>
      </c>
      <c r="L116" t="str">
        <f t="shared" si="1"/>
        <v>Carnarvon Tigers</v>
      </c>
      <c r="M116" s="10">
        <f>VLOOKUP(K116,[1]Products!$A$2:$J$78,4,FALSE)</f>
        <v>8</v>
      </c>
      <c r="N116" t="str">
        <f>VLOOKUP(M116,[1]Categories!$A$2:$C$9,2,FALSE)</f>
        <v>Seafood</v>
      </c>
      <c r="O116" t="str">
        <f>VLOOKUP(C116,[1]EmployeeTerritories!$A$2:$B$50,2,FALSE)</f>
        <v>30346</v>
      </c>
      <c r="P116" s="10">
        <f>VLOOKUP(O116,[1]Territories!$A$2:$C$50,3,FALSE)</f>
        <v>4</v>
      </c>
      <c r="Q116" t="str">
        <f>VLOOKUP(P116,[1]Region!$A$2:$B$5,2,FALSE)</f>
        <v>Southern</v>
      </c>
      <c r="R116" s="10">
        <f>VLOOKUP(K116,[1]Products!$A$2:$J$78,3,FALSE)</f>
        <v>7</v>
      </c>
      <c r="S116" t="str">
        <f>VLOOKUP(R116,[1]Suppliers!$A$2:$K$30,2,FALSE)</f>
        <v>Pavlova, Ltd.</v>
      </c>
      <c r="T116" s="11">
        <f>SUMIF([1]Order_Details!A86:A2240,'[1]Combined Sheet'!A86,[1]Order_Details!D86:D2240)</f>
        <v>0</v>
      </c>
      <c r="U116">
        <f>SUMIF([1]Order_Details!A86:A2240,'[1]Combined Sheet'!A86,[1]Order_Details!C86:C2240)</f>
        <v>0</v>
      </c>
      <c r="V116">
        <f>VLOOKUP(SalesData[[#This Row],[OrderID]],[1]Order_Details!A86:F2240,5,FALSE)</f>
        <v>0.20000000298023224</v>
      </c>
    </row>
    <row r="117" spans="1:22" x14ac:dyDescent="0.3">
      <c r="A117" s="7">
        <v>10333</v>
      </c>
      <c r="B117" s="8" t="s">
        <v>36</v>
      </c>
      <c r="C117" s="8">
        <v>5</v>
      </c>
      <c r="D117" s="13">
        <v>35356</v>
      </c>
      <c r="E117" s="9" t="str">
        <f>VLOOKUP(C117,[1]Employees!$A$1:$E$10,4,FALSE)</f>
        <v>Buchanan Steven</v>
      </c>
      <c r="F117">
        <f>SUMIF([1]Order_Details!A87:A2241,'[1]Combined Sheet'!A87,[1]Order_Details!F87:F2241)</f>
        <v>186</v>
      </c>
      <c r="G117">
        <f>VLOOKUP(A117,[1]!OrdersTable[[OrderID]:[Freight]],8,FALSE)</f>
        <v>0.59</v>
      </c>
      <c r="H117">
        <f>VLOOKUP('[1]Combined Sheet'!A87,[1]!OrdersTable[[OrderID]:[ShipVia]],7,0)</f>
        <v>1</v>
      </c>
      <c r="I117" t="str">
        <f>VLOOKUP(H117,[1]Shippers!$A$1:$C$5,2,0)</f>
        <v>Speedy Express</v>
      </c>
      <c r="J117" t="str">
        <f>VLOOKUP(B117,[1]Customers!$A$2:$K$92,2,FALSE)</f>
        <v>Wartian Herkku</v>
      </c>
      <c r="K117" s="10">
        <f>VLOOKUP(A117,[1]Order_Details!$A$5:$F$2160,2,0)</f>
        <v>14</v>
      </c>
      <c r="L117" t="str">
        <f t="shared" si="1"/>
        <v>Tofu</v>
      </c>
      <c r="M117" s="10">
        <f>VLOOKUP(K117,[1]Products!$A$2:$J$78,4,FALSE)</f>
        <v>7</v>
      </c>
      <c r="N117" t="str">
        <f>VLOOKUP(M117,[1]Categories!$A$2:$C$9,2,FALSE)</f>
        <v>Produce</v>
      </c>
      <c r="O117" t="str">
        <f>VLOOKUP(C117,[1]EmployeeTerritories!$A$2:$B$50,2,FALSE)</f>
        <v>02903</v>
      </c>
      <c r="P117" s="10">
        <f>VLOOKUP(O117,[1]Territories!$A$2:$C$50,3,FALSE)</f>
        <v>1</v>
      </c>
      <c r="Q117" t="str">
        <f>VLOOKUP(P117,[1]Region!$A$2:$B$5,2,FALSE)</f>
        <v>Eastern</v>
      </c>
      <c r="R117" s="10">
        <f>VLOOKUP(K117,[1]Products!$A$2:$J$78,3,FALSE)</f>
        <v>6</v>
      </c>
      <c r="S117" t="str">
        <f>VLOOKUP(R117,[1]Suppliers!$A$2:$K$30,2,FALSE)</f>
        <v>Mayumi's</v>
      </c>
      <c r="T117" s="11">
        <f>SUMIF([1]Order_Details!A87:A2241,'[1]Combined Sheet'!A87,[1]Order_Details!D87:D2241)</f>
        <v>30</v>
      </c>
      <c r="U117">
        <f>SUMIF([1]Order_Details!A87:A2241,'[1]Combined Sheet'!A87,[1]Order_Details!C87:C2241)</f>
        <v>6.2</v>
      </c>
      <c r="V117">
        <f>VLOOKUP(SalesData[[#This Row],[OrderID]],[1]Order_Details!A87:F2241,5,FALSE)</f>
        <v>0</v>
      </c>
    </row>
    <row r="118" spans="1:22" x14ac:dyDescent="0.3">
      <c r="A118" s="7">
        <v>10334</v>
      </c>
      <c r="B118" s="8" t="s">
        <v>25</v>
      </c>
      <c r="C118" s="8">
        <v>8</v>
      </c>
      <c r="D118" s="13">
        <v>35359</v>
      </c>
      <c r="E118" s="9" t="str">
        <f>VLOOKUP(C118,[1]Employees!$A$1:$E$10,4,FALSE)</f>
        <v>Callahan Laura</v>
      </c>
      <c r="F118">
        <f>SUMIF([1]Order_Details!A88:A2242,'[1]Combined Sheet'!A88,[1]Order_Details!F88:F2242)</f>
        <v>1451.25</v>
      </c>
      <c r="G118">
        <f>VLOOKUP(A118,[1]!OrdersTable[[OrderID]:[Freight]],8,FALSE)</f>
        <v>8.56</v>
      </c>
      <c r="H118">
        <f>VLOOKUP('[1]Combined Sheet'!A88,[1]!OrdersTable[[OrderID]:[ShipVia]],7,0)</f>
        <v>1</v>
      </c>
      <c r="I118" t="str">
        <f>VLOOKUP(H118,[1]Shippers!$A$1:$C$5,2,0)</f>
        <v>Speedy Express</v>
      </c>
      <c r="J118" t="str">
        <f>VLOOKUP(B118,[1]Customers!$A$2:$K$92,2,FALSE)</f>
        <v>Victuailles en stock</v>
      </c>
      <c r="K118" s="10">
        <f>VLOOKUP(A118,[1]Order_Details!$A$5:$F$2160,2,0)</f>
        <v>52</v>
      </c>
      <c r="L118" t="str">
        <f t="shared" si="1"/>
        <v>Filo Mix</v>
      </c>
      <c r="M118" s="10">
        <f>VLOOKUP(K118,[1]Products!$A$2:$J$78,4,FALSE)</f>
        <v>5</v>
      </c>
      <c r="N118" t="str">
        <f>VLOOKUP(M118,[1]Categories!$A$2:$C$9,2,FALSE)</f>
        <v>Grains/Cereals</v>
      </c>
      <c r="O118" t="str">
        <f>VLOOKUP(C118,[1]EmployeeTerritories!$A$2:$B$50,2,FALSE)</f>
        <v>19428</v>
      </c>
      <c r="P118" s="10">
        <f>VLOOKUP(O118,[1]Territories!$A$2:$C$50,3,FALSE)</f>
        <v>3</v>
      </c>
      <c r="Q118" t="str">
        <f>VLOOKUP(P118,[1]Region!$A$2:$B$5,2,FALSE)</f>
        <v>Northern</v>
      </c>
      <c r="R118" s="10">
        <f>VLOOKUP(K118,[1]Products!$A$2:$J$78,3,FALSE)</f>
        <v>24</v>
      </c>
      <c r="S118" t="str">
        <f>VLOOKUP(R118,[1]Suppliers!$A$2:$K$30,2,FALSE)</f>
        <v>G'day, Mate</v>
      </c>
      <c r="T118" s="11">
        <f>SUMIF([1]Order_Details!A88:A2242,'[1]Combined Sheet'!A88,[1]Order_Details!D88:D2242)</f>
        <v>61</v>
      </c>
      <c r="U118">
        <f>SUMIF([1]Order_Details!A88:A2242,'[1]Combined Sheet'!A88,[1]Order_Details!C88:C2242)</f>
        <v>89</v>
      </c>
      <c r="V118">
        <f>VLOOKUP(SalesData[[#This Row],[OrderID]],[1]Order_Details!A88:F2242,5,FALSE)</f>
        <v>0</v>
      </c>
    </row>
    <row r="119" spans="1:22" x14ac:dyDescent="0.3">
      <c r="A119" s="7">
        <v>10335</v>
      </c>
      <c r="B119" s="8" t="s">
        <v>51</v>
      </c>
      <c r="C119" s="8">
        <v>7</v>
      </c>
      <c r="D119" s="13">
        <v>35360</v>
      </c>
      <c r="E119" s="9" t="str">
        <f>VLOOKUP(C119,[1]Employees!$A$1:$E$10,4,FALSE)</f>
        <v>King Robert</v>
      </c>
      <c r="F119">
        <f>SUMIF([1]Order_Details!A89:A2243,'[1]Combined Sheet'!A89,[1]Order_Details!F89:F2243)</f>
        <v>923.69999998807907</v>
      </c>
      <c r="G119">
        <f>VLOOKUP(A119,[1]!OrdersTable[[OrderID]:[Freight]],8,FALSE)</f>
        <v>42.11</v>
      </c>
      <c r="H119">
        <f>VLOOKUP('[1]Combined Sheet'!A89,[1]!OrdersTable[[OrderID]:[ShipVia]],7,0)</f>
        <v>3</v>
      </c>
      <c r="I119" t="str">
        <f>VLOOKUP(H119,[1]Shippers!$A$1:$C$5,2,0)</f>
        <v>Federal Shipping</v>
      </c>
      <c r="J119" t="str">
        <f>VLOOKUP(B119,[1]Customers!$A$2:$K$92,2,FALSE)</f>
        <v>Hungry Owl All-Night Grocers</v>
      </c>
      <c r="K119" s="10">
        <f>VLOOKUP(A119,[1]Order_Details!$A$5:$F$2160,2,0)</f>
        <v>2</v>
      </c>
      <c r="L119" t="str">
        <f t="shared" si="1"/>
        <v>Chang</v>
      </c>
      <c r="M119" s="10">
        <f>VLOOKUP(K119,[1]Products!$A$2:$J$78,4,FALSE)</f>
        <v>1</v>
      </c>
      <c r="N119" t="str">
        <f>VLOOKUP(M119,[1]Categories!$A$2:$C$9,2,FALSE)</f>
        <v>Beverages</v>
      </c>
      <c r="O119" t="str">
        <f>VLOOKUP(C119,[1]EmployeeTerritories!$A$2:$B$50,2,FALSE)</f>
        <v>60179</v>
      </c>
      <c r="P119" s="10">
        <f>VLOOKUP(O119,[1]Territories!$A$2:$C$50,3,FALSE)</f>
        <v>2</v>
      </c>
      <c r="Q119" t="str">
        <f>VLOOKUP(P119,[1]Region!$A$2:$B$5,2,FALSE)</f>
        <v>Western</v>
      </c>
      <c r="R119" s="10">
        <f>VLOOKUP(K119,[1]Products!$A$2:$J$78,3,FALSE)</f>
        <v>1</v>
      </c>
      <c r="S119" t="str">
        <f>VLOOKUP(R119,[1]Suppliers!$A$2:$K$30,2,FALSE)</f>
        <v>Exotic Liquids</v>
      </c>
      <c r="T119" s="11">
        <f>SUMIF([1]Order_Details!A89:A2243,'[1]Combined Sheet'!A89,[1]Order_Details!D89:D2243)</f>
        <v>75</v>
      </c>
      <c r="U119">
        <f>SUMIF([1]Order_Details!A89:A2243,'[1]Combined Sheet'!A89,[1]Order_Details!C89:C2243)</f>
        <v>34.700000000000003</v>
      </c>
      <c r="V119">
        <f>VLOOKUP(SalesData[[#This Row],[OrderID]],[1]Order_Details!A89:F2243,5,FALSE)</f>
        <v>0.20000000298023224</v>
      </c>
    </row>
    <row r="120" spans="1:22" x14ac:dyDescent="0.3">
      <c r="A120" s="7">
        <v>10336</v>
      </c>
      <c r="B120" s="8" t="s">
        <v>85</v>
      </c>
      <c r="C120" s="8">
        <v>7</v>
      </c>
      <c r="D120" s="13">
        <v>35361</v>
      </c>
      <c r="E120" s="9" t="str">
        <f>VLOOKUP(C120,[1]Employees!$A$1:$E$10,4,FALSE)</f>
        <v>King Robert</v>
      </c>
      <c r="F120">
        <f>SUMIF([1]Order_Details!A90:A2244,'[1]Combined Sheet'!A90,[1]Order_Details!F90:F2244)</f>
        <v>2169</v>
      </c>
      <c r="G120">
        <f>VLOOKUP(A120,[1]!OrdersTable[[OrderID]:[Freight]],8,FALSE)</f>
        <v>15.51</v>
      </c>
      <c r="H120">
        <f>VLOOKUP('[1]Combined Sheet'!A90,[1]!OrdersTable[[OrderID]:[ShipVia]],7,0)</f>
        <v>1</v>
      </c>
      <c r="I120" t="str">
        <f>VLOOKUP(H120,[1]Shippers!$A$1:$C$5,2,0)</f>
        <v>Speedy Express</v>
      </c>
      <c r="J120" t="str">
        <f>VLOOKUP(B120,[1]Customers!$A$2:$K$92,2,FALSE)</f>
        <v>Princesa Isabel Vinhos</v>
      </c>
      <c r="K120" s="10">
        <f>VLOOKUP(A120,[1]Order_Details!$A$5:$F$2160,2,0)</f>
        <v>4</v>
      </c>
      <c r="L120" t="str">
        <f t="shared" si="1"/>
        <v>Chef Anton's Cajun Seasoning</v>
      </c>
      <c r="M120" s="10">
        <f>VLOOKUP(K120,[1]Products!$A$2:$J$78,4,FALSE)</f>
        <v>2</v>
      </c>
      <c r="N120" t="str">
        <f>VLOOKUP(M120,[1]Categories!$A$2:$C$9,2,FALSE)</f>
        <v>Condiments</v>
      </c>
      <c r="O120" t="str">
        <f>VLOOKUP(C120,[1]EmployeeTerritories!$A$2:$B$50,2,FALSE)</f>
        <v>60179</v>
      </c>
      <c r="P120" s="10">
        <f>VLOOKUP(O120,[1]Territories!$A$2:$C$50,3,FALSE)</f>
        <v>2</v>
      </c>
      <c r="Q120" t="str">
        <f>VLOOKUP(P120,[1]Region!$A$2:$B$5,2,FALSE)</f>
        <v>Western</v>
      </c>
      <c r="R120" s="10">
        <f>VLOOKUP(K120,[1]Products!$A$2:$J$78,3,FALSE)</f>
        <v>2</v>
      </c>
      <c r="S120" t="str">
        <f>VLOOKUP(R120,[1]Suppliers!$A$2:$K$30,2,FALSE)</f>
        <v>New Orleans Cajun Delights</v>
      </c>
      <c r="T120" s="11">
        <f>SUMIF([1]Order_Details!A90:A2244,'[1]Combined Sheet'!A90,[1]Order_Details!D90:D2244)</f>
        <v>60</v>
      </c>
      <c r="U120">
        <f>SUMIF([1]Order_Details!A90:A2244,'[1]Combined Sheet'!A90,[1]Order_Details!C90:C2244)</f>
        <v>142.4</v>
      </c>
      <c r="V120">
        <f>VLOOKUP(SalesData[[#This Row],[OrderID]],[1]Order_Details!A90:F2244,5,FALSE)</f>
        <v>0.10000000149011612</v>
      </c>
    </row>
    <row r="121" spans="1:22" x14ac:dyDescent="0.3">
      <c r="A121" s="7">
        <v>10338</v>
      </c>
      <c r="B121" s="8" t="s">
        <v>80</v>
      </c>
      <c r="C121" s="8">
        <v>4</v>
      </c>
      <c r="D121" s="13">
        <v>35363</v>
      </c>
      <c r="E121" s="9" t="str">
        <f>VLOOKUP(C121,[1]Employees!$A$1:$E$10,4,FALSE)</f>
        <v>Peacock Margaret</v>
      </c>
      <c r="F121">
        <f>SUMIF([1]Order_Details!A92:A2246,'[1]Combined Sheet'!A92,[1]Order_Details!F92:F2246)</f>
        <v>1887.6000000000001</v>
      </c>
      <c r="G121">
        <f>VLOOKUP(A121,[1]!OrdersTable[[OrderID]:[Freight]],8,FALSE)</f>
        <v>84.21</v>
      </c>
      <c r="H121">
        <f>VLOOKUP('[1]Combined Sheet'!A92,[1]!OrdersTable[[OrderID]:[ShipVia]],7,0)</f>
        <v>2</v>
      </c>
      <c r="I121" t="str">
        <f>VLOOKUP(H121,[1]Shippers!$A$1:$C$5,2,0)</f>
        <v>United Package</v>
      </c>
      <c r="J121" t="str">
        <f>VLOOKUP(B121,[1]Customers!$A$2:$K$92,2,FALSE)</f>
        <v>Old World Delicatessen</v>
      </c>
      <c r="K121" s="10">
        <f>VLOOKUP(A121,[1]Order_Details!$A$5:$F$2160,2,0)</f>
        <v>17</v>
      </c>
      <c r="L121" t="str">
        <f t="shared" si="1"/>
        <v>Alice Mutton</v>
      </c>
      <c r="M121" s="10">
        <f>VLOOKUP(K121,[1]Products!$A$2:$J$78,4,FALSE)</f>
        <v>6</v>
      </c>
      <c r="N121" t="str">
        <f>VLOOKUP(M121,[1]Categories!$A$2:$C$9,2,FALSE)</f>
        <v>Meat/Poultry</v>
      </c>
      <c r="O121" t="str">
        <f>VLOOKUP(C121,[1]EmployeeTerritories!$A$2:$B$50,2,FALSE)</f>
        <v>20852</v>
      </c>
      <c r="P121" s="10">
        <f>VLOOKUP(O121,[1]Territories!$A$2:$C$50,3,FALSE)</f>
        <v>1</v>
      </c>
      <c r="Q121" t="str">
        <f>VLOOKUP(P121,[1]Region!$A$2:$B$5,2,FALSE)</f>
        <v>Eastern</v>
      </c>
      <c r="R121" s="10">
        <f>VLOOKUP(K121,[1]Products!$A$2:$J$78,3,FALSE)</f>
        <v>7</v>
      </c>
      <c r="S121" t="str">
        <f>VLOOKUP(R121,[1]Suppliers!$A$2:$K$30,2,FALSE)</f>
        <v>Pavlova, Ltd.</v>
      </c>
      <c r="T121" s="11">
        <f>SUMIF([1]Order_Details!A92:A2246,'[1]Combined Sheet'!A92,[1]Order_Details!D92:D2246)</f>
        <v>75</v>
      </c>
      <c r="U121">
        <f>SUMIF([1]Order_Details!A92:A2246,'[1]Combined Sheet'!A92,[1]Order_Details!C92:C2246)</f>
        <v>115.80000000000001</v>
      </c>
      <c r="V121">
        <f>VLOOKUP(SalesData[[#This Row],[OrderID]],[1]Order_Details!A92:F2246,5,FALSE)</f>
        <v>0</v>
      </c>
    </row>
    <row r="122" spans="1:22" x14ac:dyDescent="0.3">
      <c r="A122" s="7">
        <v>10339</v>
      </c>
      <c r="B122" s="8" t="s">
        <v>84</v>
      </c>
      <c r="C122" s="8">
        <v>2</v>
      </c>
      <c r="D122" s="13">
        <v>35366</v>
      </c>
      <c r="E122" s="9" t="str">
        <f>VLOOKUP(C122,[1]Employees!$A$1:$E$10,4,FALSE)</f>
        <v>Fuller Andrew</v>
      </c>
      <c r="F122">
        <f>SUMIF([1]Order_Details!A93:A2247,'[1]Combined Sheet'!A93,[1]Order_Details!F93:F2247)</f>
        <v>1050.5999999999999</v>
      </c>
      <c r="G122">
        <f>VLOOKUP(A122,[1]!OrdersTable[[OrderID]:[Freight]],8,FALSE)</f>
        <v>15.66</v>
      </c>
      <c r="H122">
        <f>VLOOKUP('[1]Combined Sheet'!A93,[1]!OrdersTable[[OrderID]:[ShipVia]],7,0)</f>
        <v>1</v>
      </c>
      <c r="I122" t="str">
        <f>VLOOKUP(H122,[1]Shippers!$A$1:$C$5,2,0)</f>
        <v>Speedy Express</v>
      </c>
      <c r="J122" t="str">
        <f>VLOOKUP(B122,[1]Customers!$A$2:$K$92,2,FALSE)</f>
        <v>Mère Paillarde</v>
      </c>
      <c r="K122" s="10">
        <f>VLOOKUP(A122,[1]Order_Details!$A$5:$F$2160,2,0)</f>
        <v>4</v>
      </c>
      <c r="L122" t="str">
        <f t="shared" si="1"/>
        <v>Chef Anton's Cajun Seasoning</v>
      </c>
      <c r="M122" s="10">
        <f>VLOOKUP(K122,[1]Products!$A$2:$J$78,4,FALSE)</f>
        <v>2</v>
      </c>
      <c r="N122" t="str">
        <f>VLOOKUP(M122,[1]Categories!$A$2:$C$9,2,FALSE)</f>
        <v>Condiments</v>
      </c>
      <c r="O122" t="str">
        <f>VLOOKUP(C122,[1]EmployeeTerritories!$A$2:$B$50,2,FALSE)</f>
        <v>01581</v>
      </c>
      <c r="P122" s="10">
        <f>VLOOKUP(O122,[1]Territories!$A$2:$C$50,3,FALSE)</f>
        <v>1</v>
      </c>
      <c r="Q122" t="str">
        <f>VLOOKUP(P122,[1]Region!$A$2:$B$5,2,FALSE)</f>
        <v>Eastern</v>
      </c>
      <c r="R122" s="10">
        <f>VLOOKUP(K122,[1]Products!$A$2:$J$78,3,FALSE)</f>
        <v>2</v>
      </c>
      <c r="S122" t="str">
        <f>VLOOKUP(R122,[1]Suppliers!$A$2:$K$30,2,FALSE)</f>
        <v>New Orleans Cajun Delights</v>
      </c>
      <c r="T122" s="11">
        <f>SUMIF([1]Order_Details!A93:A2247,'[1]Combined Sheet'!A93,[1]Order_Details!D93:D2247)</f>
        <v>57</v>
      </c>
      <c r="U122">
        <f>SUMIF([1]Order_Details!A93:A2247,'[1]Combined Sheet'!A93,[1]Order_Details!C93:C2247)</f>
        <v>59.5</v>
      </c>
      <c r="V122">
        <f>VLOOKUP(SalesData[[#This Row],[OrderID]],[1]Order_Details!A93:F2247,5,FALSE)</f>
        <v>0</v>
      </c>
    </row>
    <row r="123" spans="1:22" x14ac:dyDescent="0.3">
      <c r="A123" s="7">
        <v>10340</v>
      </c>
      <c r="B123" s="8" t="s">
        <v>70</v>
      </c>
      <c r="C123" s="8">
        <v>1</v>
      </c>
      <c r="D123" s="13">
        <v>35367</v>
      </c>
      <c r="E123" s="9" t="str">
        <f>VLOOKUP(C123,[1]Employees!$A$1:$E$10,4,FALSE)</f>
        <v>Davolio Nancy</v>
      </c>
      <c r="F123">
        <f>SUMIF([1]Order_Details!A94:A2248,'[1]Combined Sheet'!A94,[1]Order_Details!F94:F2248)</f>
        <v>3126.5</v>
      </c>
      <c r="G123">
        <f>VLOOKUP(A123,[1]!OrdersTable[[OrderID]:[Freight]],8,FALSE)</f>
        <v>166.31</v>
      </c>
      <c r="H123">
        <f>VLOOKUP('[1]Combined Sheet'!A94,[1]!OrdersTable[[OrderID]:[ShipVia]],7,0)</f>
        <v>2</v>
      </c>
      <c r="I123" t="str">
        <f>VLOOKUP(H123,[1]Shippers!$A$1:$C$5,2,0)</f>
        <v>United Package</v>
      </c>
      <c r="J123" t="str">
        <f>VLOOKUP(B123,[1]Customers!$A$2:$K$92,2,FALSE)</f>
        <v>Bon app'</v>
      </c>
      <c r="K123" s="10">
        <f>VLOOKUP(A123,[1]Order_Details!$A$5:$F$2160,2,0)</f>
        <v>18</v>
      </c>
      <c r="L123" t="str">
        <f t="shared" si="1"/>
        <v>Carnarvon Tigers</v>
      </c>
      <c r="M123" s="10">
        <f>VLOOKUP(K123,[1]Products!$A$2:$J$78,4,FALSE)</f>
        <v>8</v>
      </c>
      <c r="N123" t="str">
        <f>VLOOKUP(M123,[1]Categories!$A$2:$C$9,2,FALSE)</f>
        <v>Seafood</v>
      </c>
      <c r="O123" t="str">
        <f>VLOOKUP(C123,[1]EmployeeTerritories!$A$2:$B$50,2,FALSE)</f>
        <v>06897</v>
      </c>
      <c r="P123" s="10">
        <f>VLOOKUP(O123,[1]Territories!$A$2:$C$50,3,FALSE)</f>
        <v>1</v>
      </c>
      <c r="Q123" t="str">
        <f>VLOOKUP(P123,[1]Region!$A$2:$B$5,2,FALSE)</f>
        <v>Eastern</v>
      </c>
      <c r="R123" s="10">
        <f>VLOOKUP(K123,[1]Products!$A$2:$J$78,3,FALSE)</f>
        <v>7</v>
      </c>
      <c r="S123" t="str">
        <f>VLOOKUP(R123,[1]Suppliers!$A$2:$K$30,2,FALSE)</f>
        <v>Pavlova, Ltd.</v>
      </c>
      <c r="T123" s="11">
        <f>SUMIF([1]Order_Details!A94:A2248,'[1]Combined Sheet'!A94,[1]Order_Details!D94:D2248)</f>
        <v>125</v>
      </c>
      <c r="U123">
        <f>SUMIF([1]Order_Details!A94:A2248,'[1]Combined Sheet'!A94,[1]Order_Details!C94:C2248)</f>
        <v>113.80000000000001</v>
      </c>
      <c r="V123">
        <f>VLOOKUP(SalesData[[#This Row],[OrderID]],[1]Order_Details!A94:F2248,5,FALSE)</f>
        <v>5.000000074505806E-2</v>
      </c>
    </row>
    <row r="124" spans="1:22" x14ac:dyDescent="0.3">
      <c r="A124" s="7">
        <v>10341</v>
      </c>
      <c r="B124" s="8" t="s">
        <v>67</v>
      </c>
      <c r="C124" s="8">
        <v>7</v>
      </c>
      <c r="D124" s="13">
        <v>35367</v>
      </c>
      <c r="E124" s="9" t="str">
        <f>VLOOKUP(C124,[1]Employees!$A$1:$E$10,4,FALSE)</f>
        <v>King Robert</v>
      </c>
      <c r="F124">
        <f>SUMIF([1]Order_Details!A95:A2249,'[1]Combined Sheet'!A95,[1]Order_Details!F95:F2249)</f>
        <v>349.5</v>
      </c>
      <c r="G124">
        <f>VLOOKUP(A124,[1]!OrdersTable[[OrderID]:[Freight]],8,FALSE)</f>
        <v>26.78</v>
      </c>
      <c r="H124">
        <f>VLOOKUP('[1]Combined Sheet'!A95,[1]!OrdersTable[[OrderID]:[ShipVia]],7,0)</f>
        <v>2</v>
      </c>
      <c r="I124" t="str">
        <f>VLOOKUP(H124,[1]Shippers!$A$1:$C$5,2,0)</f>
        <v>United Package</v>
      </c>
      <c r="J124" t="str">
        <f>VLOOKUP(B124,[1]Customers!$A$2:$K$92,2,FALSE)</f>
        <v>Simons bistro</v>
      </c>
      <c r="K124" s="10">
        <f>VLOOKUP(A124,[1]Order_Details!$A$5:$F$2160,2,0)</f>
        <v>33</v>
      </c>
      <c r="L124" t="str">
        <f t="shared" si="1"/>
        <v>Geitost</v>
      </c>
      <c r="M124" s="10">
        <f>VLOOKUP(K124,[1]Products!$A$2:$J$78,4,FALSE)</f>
        <v>4</v>
      </c>
      <c r="N124" t="str">
        <f>VLOOKUP(M124,[1]Categories!$A$2:$C$9,2,FALSE)</f>
        <v>Dairy Products</v>
      </c>
      <c r="O124" t="str">
        <f>VLOOKUP(C124,[1]EmployeeTerritories!$A$2:$B$50,2,FALSE)</f>
        <v>60179</v>
      </c>
      <c r="P124" s="10">
        <f>VLOOKUP(O124,[1]Territories!$A$2:$C$50,3,FALSE)</f>
        <v>2</v>
      </c>
      <c r="Q124" t="str">
        <f>VLOOKUP(P124,[1]Region!$A$2:$B$5,2,FALSE)</f>
        <v>Western</v>
      </c>
      <c r="R124" s="10">
        <f>VLOOKUP(K124,[1]Products!$A$2:$J$78,3,FALSE)</f>
        <v>15</v>
      </c>
      <c r="S124" t="str">
        <f>VLOOKUP(R124,[1]Suppliers!$A$2:$K$30,2,FALSE)</f>
        <v>Norske Meierier</v>
      </c>
      <c r="T124" s="11">
        <f>SUMIF([1]Order_Details!A95:A2249,'[1]Combined Sheet'!A95,[1]Order_Details!D95:D2249)</f>
        <v>35</v>
      </c>
      <c r="U124">
        <f>SUMIF([1]Order_Details!A95:A2249,'[1]Combined Sheet'!A95,[1]Order_Details!C95:C2249)</f>
        <v>19.3</v>
      </c>
      <c r="V124">
        <f>VLOOKUP(SalesData[[#This Row],[OrderID]],[1]Order_Details!A95:F2249,5,FALSE)</f>
        <v>0</v>
      </c>
    </row>
    <row r="125" spans="1:22" x14ac:dyDescent="0.3">
      <c r="A125" s="7">
        <v>10342</v>
      </c>
      <c r="B125" s="8" t="s">
        <v>37</v>
      </c>
      <c r="C125" s="8">
        <v>4</v>
      </c>
      <c r="D125" s="13">
        <v>35368</v>
      </c>
      <c r="E125" s="9" t="str">
        <f>VLOOKUP(C125,[1]Employees!$A$1:$E$10,4,FALSE)</f>
        <v>Peacock Margaret</v>
      </c>
      <c r="F125">
        <f>SUMIF([1]Order_Details!A96:A2250,'[1]Combined Sheet'!A96,[1]Order_Details!F96:F2250)</f>
        <v>755</v>
      </c>
      <c r="G125">
        <f>VLOOKUP(A125,[1]!OrdersTable[[OrderID]:[Freight]],8,FALSE)</f>
        <v>54.83</v>
      </c>
      <c r="H125">
        <f>VLOOKUP('[1]Combined Sheet'!A96,[1]!OrdersTable[[OrderID]:[ShipVia]],7,0)</f>
        <v>2</v>
      </c>
      <c r="I125" t="str">
        <f>VLOOKUP(H125,[1]Shippers!$A$1:$C$5,2,0)</f>
        <v>United Package</v>
      </c>
      <c r="J125" t="str">
        <f>VLOOKUP(B125,[1]Customers!$A$2:$K$92,2,FALSE)</f>
        <v>Frankenversand</v>
      </c>
      <c r="K125" s="10">
        <f>VLOOKUP(A125,[1]Order_Details!$A$5:$F$2160,2,0)</f>
        <v>2</v>
      </c>
      <c r="L125" t="str">
        <f t="shared" si="1"/>
        <v>Chang</v>
      </c>
      <c r="M125" s="10">
        <f>VLOOKUP(K125,[1]Products!$A$2:$J$78,4,FALSE)</f>
        <v>1</v>
      </c>
      <c r="N125" t="str">
        <f>VLOOKUP(M125,[1]Categories!$A$2:$C$9,2,FALSE)</f>
        <v>Beverages</v>
      </c>
      <c r="O125" t="str">
        <f>VLOOKUP(C125,[1]EmployeeTerritories!$A$2:$B$50,2,FALSE)</f>
        <v>20852</v>
      </c>
      <c r="P125" s="10">
        <f>VLOOKUP(O125,[1]Territories!$A$2:$C$50,3,FALSE)</f>
        <v>1</v>
      </c>
      <c r="Q125" t="str">
        <f>VLOOKUP(P125,[1]Region!$A$2:$B$5,2,FALSE)</f>
        <v>Eastern</v>
      </c>
      <c r="R125" s="10">
        <f>VLOOKUP(K125,[1]Products!$A$2:$J$78,3,FALSE)</f>
        <v>1</v>
      </c>
      <c r="S125" t="str">
        <f>VLOOKUP(R125,[1]Suppliers!$A$2:$K$30,2,FALSE)</f>
        <v>Exotic Liquids</v>
      </c>
      <c r="T125" s="11">
        <f>SUMIF([1]Order_Details!A96:A2250,'[1]Combined Sheet'!A96,[1]Order_Details!D96:D2250)</f>
        <v>30</v>
      </c>
      <c r="U125">
        <f>SUMIF([1]Order_Details!A96:A2250,'[1]Combined Sheet'!A96,[1]Order_Details!C96:C2250)</f>
        <v>45.099999999999994</v>
      </c>
      <c r="V125">
        <f>VLOOKUP(SalesData[[#This Row],[OrderID]],[1]Order_Details!A96:F2250,5,FALSE)</f>
        <v>0.20000000298023224</v>
      </c>
    </row>
    <row r="126" spans="1:22" x14ac:dyDescent="0.3">
      <c r="A126" s="7">
        <v>10344</v>
      </c>
      <c r="B126" s="8" t="s">
        <v>39</v>
      </c>
      <c r="C126" s="8">
        <v>4</v>
      </c>
      <c r="D126" s="13">
        <v>35370</v>
      </c>
      <c r="E126" s="9" t="str">
        <f>VLOOKUP(C126,[1]Employees!$A$1:$E$10,4,FALSE)</f>
        <v>Peacock Margaret</v>
      </c>
      <c r="F126">
        <f>SUMIF([1]Order_Details!A98:A2252,'[1]Combined Sheet'!A98,[1]Order_Details!F98:F2252)</f>
        <v>1241.6999999955297</v>
      </c>
      <c r="G126">
        <f>VLOOKUP(A126,[1]!OrdersTable[[OrderID]:[Freight]],8,FALSE)</f>
        <v>23.29</v>
      </c>
      <c r="H126">
        <f>VLOOKUP('[1]Combined Sheet'!A98,[1]!OrdersTable[[OrderID]:[ShipVia]],7,0)</f>
        <v>2</v>
      </c>
      <c r="I126" t="str">
        <f>VLOOKUP(H126,[1]Shippers!$A$1:$C$5,2,0)</f>
        <v>United Package</v>
      </c>
      <c r="J126" t="str">
        <f>VLOOKUP(B126,[1]Customers!$A$2:$K$92,2,FALSE)</f>
        <v>White Clover Markets</v>
      </c>
      <c r="K126" s="10">
        <f>VLOOKUP(A126,[1]Order_Details!$A$5:$F$2160,2,0)</f>
        <v>4</v>
      </c>
      <c r="L126" t="str">
        <f t="shared" si="1"/>
        <v>Chef Anton's Cajun Seasoning</v>
      </c>
      <c r="M126" s="10">
        <f>VLOOKUP(K126,[1]Products!$A$2:$J$78,4,FALSE)</f>
        <v>2</v>
      </c>
      <c r="N126" t="str">
        <f>VLOOKUP(M126,[1]Categories!$A$2:$C$9,2,FALSE)</f>
        <v>Condiments</v>
      </c>
      <c r="O126" t="str">
        <f>VLOOKUP(C126,[1]EmployeeTerritories!$A$2:$B$50,2,FALSE)</f>
        <v>20852</v>
      </c>
      <c r="P126" s="10">
        <f>VLOOKUP(O126,[1]Territories!$A$2:$C$50,3,FALSE)</f>
        <v>1</v>
      </c>
      <c r="Q126" t="str">
        <f>VLOOKUP(P126,[1]Region!$A$2:$B$5,2,FALSE)</f>
        <v>Eastern</v>
      </c>
      <c r="R126" s="10">
        <f>VLOOKUP(K126,[1]Products!$A$2:$J$78,3,FALSE)</f>
        <v>2</v>
      </c>
      <c r="S126" t="str">
        <f>VLOOKUP(R126,[1]Suppliers!$A$2:$K$30,2,FALSE)</f>
        <v>New Orleans Cajun Delights</v>
      </c>
      <c r="T126" s="11">
        <f>SUMIF([1]Order_Details!A98:A2252,'[1]Combined Sheet'!A98,[1]Order_Details!D98:D2252)</f>
        <v>85</v>
      </c>
      <c r="U126">
        <f>SUMIF([1]Order_Details!A98:A2252,'[1]Combined Sheet'!A98,[1]Order_Details!C98:C2252)</f>
        <v>41.5</v>
      </c>
      <c r="V126">
        <f>VLOOKUP(SalesData[[#This Row],[OrderID]],[1]Order_Details!A98:F2252,5,FALSE)</f>
        <v>0</v>
      </c>
    </row>
    <row r="127" spans="1:22" x14ac:dyDescent="0.3">
      <c r="A127" s="7">
        <v>10346</v>
      </c>
      <c r="B127" s="8" t="s">
        <v>27</v>
      </c>
      <c r="C127" s="8">
        <v>3</v>
      </c>
      <c r="D127" s="13">
        <v>35374</v>
      </c>
      <c r="E127" s="9" t="str">
        <f>VLOOKUP(C127,[1]Employees!$A$1:$E$10,4,FALSE)</f>
        <v>Leverling Janet</v>
      </c>
      <c r="F127">
        <f>SUMIF([1]Order_Details!A100:A2254,'[1]Combined Sheet'!A100,[1]Order_Details!F100:F2254)</f>
        <v>498.5</v>
      </c>
      <c r="G127">
        <f>VLOOKUP(A127,[1]!OrdersTable[[OrderID]:[Freight]],8,FALSE)</f>
        <v>142.08000000000001</v>
      </c>
      <c r="H127">
        <f>VLOOKUP('[1]Combined Sheet'!A100,[1]!OrdersTable[[OrderID]:[ShipVia]],7,0)</f>
        <v>3</v>
      </c>
      <c r="I127" t="str">
        <f>VLOOKUP(H127,[1]Shippers!$A$1:$C$5,2,0)</f>
        <v>Federal Shipping</v>
      </c>
      <c r="J127" t="str">
        <f>VLOOKUP(B127,[1]Customers!$A$2:$K$92,2,FALSE)</f>
        <v>Rattlesnake Canyon Grocery</v>
      </c>
      <c r="K127" s="10">
        <f>VLOOKUP(A127,[1]Order_Details!$A$5:$F$2160,2,0)</f>
        <v>17</v>
      </c>
      <c r="L127" t="str">
        <f t="shared" si="1"/>
        <v>Alice Mutton</v>
      </c>
      <c r="M127" s="10">
        <f>VLOOKUP(K127,[1]Products!$A$2:$J$78,4,FALSE)</f>
        <v>6</v>
      </c>
      <c r="N127" t="str">
        <f>VLOOKUP(M127,[1]Categories!$A$2:$C$9,2,FALSE)</f>
        <v>Meat/Poultry</v>
      </c>
      <c r="O127" t="str">
        <f>VLOOKUP(C127,[1]EmployeeTerritories!$A$2:$B$50,2,FALSE)</f>
        <v>30346</v>
      </c>
      <c r="P127" s="10">
        <f>VLOOKUP(O127,[1]Territories!$A$2:$C$50,3,FALSE)</f>
        <v>4</v>
      </c>
      <c r="Q127" t="str">
        <f>VLOOKUP(P127,[1]Region!$A$2:$B$5,2,FALSE)</f>
        <v>Southern</v>
      </c>
      <c r="R127" s="10">
        <f>VLOOKUP(K127,[1]Products!$A$2:$J$78,3,FALSE)</f>
        <v>7</v>
      </c>
      <c r="S127" t="str">
        <f>VLOOKUP(R127,[1]Suppliers!$A$2:$K$30,2,FALSE)</f>
        <v>Pavlova, Ltd.</v>
      </c>
      <c r="T127" s="11">
        <f>SUMIF([1]Order_Details!A100:A2254,'[1]Combined Sheet'!A100,[1]Order_Details!D100:D2254)</f>
        <v>25</v>
      </c>
      <c r="U127">
        <f>SUMIF([1]Order_Details!A100:A2254,'[1]Combined Sheet'!A100,[1]Order_Details!C100:C2254)</f>
        <v>52.8</v>
      </c>
      <c r="V127">
        <f>VLOOKUP(SalesData[[#This Row],[OrderID]],[1]Order_Details!A100:F2254,5,FALSE)</f>
        <v>0.10000000149011612</v>
      </c>
    </row>
    <row r="128" spans="1:22" x14ac:dyDescent="0.3">
      <c r="A128" s="7">
        <v>10348</v>
      </c>
      <c r="B128" s="8" t="s">
        <v>78</v>
      </c>
      <c r="C128" s="8">
        <v>4</v>
      </c>
      <c r="D128" s="13">
        <v>35376</v>
      </c>
      <c r="E128" s="9" t="str">
        <f>VLOOKUP(C128,[1]Employees!$A$1:$E$10,4,FALSE)</f>
        <v>Peacock Margaret</v>
      </c>
      <c r="F128">
        <f>SUMIF([1]Order_Details!A102:A2256,'[1]Combined Sheet'!A102,[1]Order_Details!F102:F2256)</f>
        <v>1614.8</v>
      </c>
      <c r="G128">
        <f>VLOOKUP(A128,[1]!OrdersTable[[OrderID]:[Freight]],8,FALSE)</f>
        <v>0.78</v>
      </c>
      <c r="H128">
        <f>VLOOKUP('[1]Combined Sheet'!A102,[1]!OrdersTable[[OrderID]:[ShipVia]],7,0)</f>
        <v>2</v>
      </c>
      <c r="I128" t="str">
        <f>VLOOKUP(H128,[1]Shippers!$A$1:$C$5,2,0)</f>
        <v>United Package</v>
      </c>
      <c r="J128" t="str">
        <f>VLOOKUP(B128,[1]Customers!$A$2:$K$92,2,FALSE)</f>
        <v>Die Wandernde Kuh</v>
      </c>
      <c r="K128" s="10">
        <f>VLOOKUP(A128,[1]Order_Details!$A$5:$F$2160,2,0)</f>
        <v>1</v>
      </c>
      <c r="L128" t="str">
        <f t="shared" si="1"/>
        <v>Chai</v>
      </c>
      <c r="M128" s="10">
        <f>VLOOKUP(K128,[1]Products!$A$2:$J$78,4,FALSE)</f>
        <v>1</v>
      </c>
      <c r="N128" t="str">
        <f>VLOOKUP(M128,[1]Categories!$A$2:$C$9,2,FALSE)</f>
        <v>Beverages</v>
      </c>
      <c r="O128" t="str">
        <f>VLOOKUP(C128,[1]EmployeeTerritories!$A$2:$B$50,2,FALSE)</f>
        <v>20852</v>
      </c>
      <c r="P128" s="10">
        <f>VLOOKUP(O128,[1]Territories!$A$2:$C$50,3,FALSE)</f>
        <v>1</v>
      </c>
      <c r="Q128" t="str">
        <f>VLOOKUP(P128,[1]Region!$A$2:$B$5,2,FALSE)</f>
        <v>Eastern</v>
      </c>
      <c r="R128" s="10">
        <f>VLOOKUP(K128,[1]Products!$A$2:$J$78,3,FALSE)</f>
        <v>1</v>
      </c>
      <c r="S128" t="str">
        <f>VLOOKUP(R128,[1]Suppliers!$A$2:$K$30,2,FALSE)</f>
        <v>Exotic Liquids</v>
      </c>
      <c r="T128" s="11">
        <f>SUMIF([1]Order_Details!A102:A2256,'[1]Combined Sheet'!A102,[1]Order_Details!D102:D2256)</f>
        <v>58</v>
      </c>
      <c r="U128">
        <f>SUMIF([1]Order_Details!A102:A2256,'[1]Combined Sheet'!A102,[1]Order_Details!C102:C2256)</f>
        <v>105.6</v>
      </c>
      <c r="V128">
        <f>VLOOKUP(SalesData[[#This Row],[OrderID]],[1]Order_Details!A102:F2256,5,FALSE)</f>
        <v>0.15000000596046448</v>
      </c>
    </row>
    <row r="129" spans="1:22" x14ac:dyDescent="0.3">
      <c r="A129" s="7">
        <v>10349</v>
      </c>
      <c r="B129" s="8" t="s">
        <v>61</v>
      </c>
      <c r="C129" s="8">
        <v>7</v>
      </c>
      <c r="D129" s="13">
        <v>35377</v>
      </c>
      <c r="E129" s="9" t="str">
        <f>VLOOKUP(C129,[1]Employees!$A$1:$E$10,4,FALSE)</f>
        <v>King Robert</v>
      </c>
      <c r="F129">
        <f>SUMIF([1]Order_Details!A103:A2257,'[1]Combined Sheet'!A103,[1]Order_Details!F103:F2257)</f>
        <v>182.39999999999998</v>
      </c>
      <c r="G129">
        <f>VLOOKUP(A129,[1]!OrdersTable[[OrderID]:[Freight]],8,FALSE)</f>
        <v>8.6300000000000008</v>
      </c>
      <c r="H129">
        <f>VLOOKUP('[1]Combined Sheet'!A103,[1]!OrdersTable[[OrderID]:[ShipVia]],7,0)</f>
        <v>2</v>
      </c>
      <c r="I129" t="str">
        <f>VLOOKUP(H129,[1]Shippers!$A$1:$C$5,2,0)</f>
        <v>United Package</v>
      </c>
      <c r="J129" t="str">
        <f>VLOOKUP(B129,[1]Customers!$A$2:$K$92,2,FALSE)</f>
        <v>Split Rail Beer &amp; Ale</v>
      </c>
      <c r="K129" s="10">
        <f>VLOOKUP(A129,[1]Order_Details!$A$5:$F$2160,2,0)</f>
        <v>54</v>
      </c>
      <c r="L129" t="str">
        <f t="shared" si="1"/>
        <v>Tourtière</v>
      </c>
      <c r="M129" s="10">
        <f>VLOOKUP(K129,[1]Products!$A$2:$J$78,4,FALSE)</f>
        <v>6</v>
      </c>
      <c r="N129" t="str">
        <f>VLOOKUP(M129,[1]Categories!$A$2:$C$9,2,FALSE)</f>
        <v>Meat/Poultry</v>
      </c>
      <c r="O129" t="str">
        <f>VLOOKUP(C129,[1]EmployeeTerritories!$A$2:$B$50,2,FALSE)</f>
        <v>60179</v>
      </c>
      <c r="P129" s="10">
        <f>VLOOKUP(O129,[1]Territories!$A$2:$C$50,3,FALSE)</f>
        <v>2</v>
      </c>
      <c r="Q129" t="str">
        <f>VLOOKUP(P129,[1]Region!$A$2:$B$5,2,FALSE)</f>
        <v>Western</v>
      </c>
      <c r="R129" s="10">
        <f>VLOOKUP(K129,[1]Products!$A$2:$J$78,3,FALSE)</f>
        <v>25</v>
      </c>
      <c r="S129" t="str">
        <f>VLOOKUP(R129,[1]Suppliers!$A$2:$K$30,2,FALSE)</f>
        <v>Ma Maison</v>
      </c>
      <c r="T129" s="11">
        <f>SUMIF([1]Order_Details!A103:A2257,'[1]Combined Sheet'!A103,[1]Order_Details!D103:D2257)</f>
        <v>12</v>
      </c>
      <c r="U129">
        <f>SUMIF([1]Order_Details!A103:A2257,'[1]Combined Sheet'!A103,[1]Order_Details!C103:C2257)</f>
        <v>15.2</v>
      </c>
      <c r="V129">
        <f>VLOOKUP(SalesData[[#This Row],[OrderID]],[1]Order_Details!A103:F2257,5,FALSE)</f>
        <v>0</v>
      </c>
    </row>
    <row r="130" spans="1:22" x14ac:dyDescent="0.3">
      <c r="A130" s="7">
        <v>10352</v>
      </c>
      <c r="B130" s="8" t="s">
        <v>56</v>
      </c>
      <c r="C130" s="8">
        <v>3</v>
      </c>
      <c r="D130" s="13">
        <v>35381</v>
      </c>
      <c r="E130" s="9" t="str">
        <f>VLOOKUP(C130,[1]Employees!$A$1:$E$10,4,FALSE)</f>
        <v>Leverling Janet</v>
      </c>
      <c r="F130">
        <f>SUMIF([1]Order_Details!A106:A2260,'[1]Combined Sheet'!A106,[1]Order_Details!F106:F2260)</f>
        <v>240.4</v>
      </c>
      <c r="G130">
        <f>VLOOKUP(A130,[1]!OrdersTable[[OrderID]:[Freight]],8,FALSE)</f>
        <v>1.3</v>
      </c>
      <c r="H130">
        <f>VLOOKUP('[1]Combined Sheet'!A106,[1]!OrdersTable[[OrderID]:[ShipVia]],7,0)</f>
        <v>2</v>
      </c>
      <c r="I130" t="str">
        <f>VLOOKUP(H130,[1]Shippers!$A$1:$C$5,2,0)</f>
        <v>United Package</v>
      </c>
      <c r="J130" t="str">
        <f>VLOOKUP(B130,[1]Customers!$A$2:$K$92,2,FALSE)</f>
        <v>Furia Bacalhau e Frutos do Mar</v>
      </c>
      <c r="K130" s="10">
        <f>VLOOKUP(A130,[1]Order_Details!$A$5:$F$2160,2,0)</f>
        <v>24</v>
      </c>
      <c r="L130" t="str">
        <f t="shared" ref="L130:L193" si="2">VLOOKUP(K130,Products,2,FALSE)</f>
        <v>Guaraná Fantástica</v>
      </c>
      <c r="M130" s="10">
        <f>VLOOKUP(K130,[1]Products!$A$2:$J$78,4,FALSE)</f>
        <v>1</v>
      </c>
      <c r="N130" t="str">
        <f>VLOOKUP(M130,[1]Categories!$A$2:$C$9,2,FALSE)</f>
        <v>Beverages</v>
      </c>
      <c r="O130" t="str">
        <f>VLOOKUP(C130,[1]EmployeeTerritories!$A$2:$B$50,2,FALSE)</f>
        <v>30346</v>
      </c>
      <c r="P130" s="10">
        <f>VLOOKUP(O130,[1]Territories!$A$2:$C$50,3,FALSE)</f>
        <v>4</v>
      </c>
      <c r="Q130" t="str">
        <f>VLOOKUP(P130,[1]Region!$A$2:$B$5,2,FALSE)</f>
        <v>Southern</v>
      </c>
      <c r="R130" s="10">
        <f>VLOOKUP(K130,[1]Products!$A$2:$J$78,3,FALSE)</f>
        <v>10</v>
      </c>
      <c r="S130" t="str">
        <f>VLOOKUP(R130,[1]Suppliers!$A$2:$K$30,2,FALSE)</f>
        <v>Refrescos Americanas LTDA</v>
      </c>
      <c r="T130" s="11">
        <f>SUMIF([1]Order_Details!A106:A2260,'[1]Combined Sheet'!A106,[1]Order_Details!D106:D2260)</f>
        <v>26</v>
      </c>
      <c r="U130">
        <f>SUMIF([1]Order_Details!A106:A2260,'[1]Combined Sheet'!A106,[1]Order_Details!C106:C2260)</f>
        <v>22.1</v>
      </c>
      <c r="V130">
        <f>VLOOKUP(SalesData[[#This Row],[OrderID]],[1]Order_Details!A106:F2260,5,FALSE)</f>
        <v>0</v>
      </c>
    </row>
    <row r="131" spans="1:22" x14ac:dyDescent="0.3">
      <c r="A131" s="7">
        <v>10353</v>
      </c>
      <c r="B131" s="8" t="s">
        <v>86</v>
      </c>
      <c r="C131" s="8">
        <v>7</v>
      </c>
      <c r="D131" s="13">
        <v>35382</v>
      </c>
      <c r="E131" s="9" t="str">
        <f>VLOOKUP(C131,[1]Employees!$A$1:$E$10,4,FALSE)</f>
        <v>King Robert</v>
      </c>
      <c r="F131">
        <f>SUMIF([1]Order_Details!A107:A2261,'[1]Combined Sheet'!A107,[1]Order_Details!F107:F2261)</f>
        <v>1191.1999999999998</v>
      </c>
      <c r="G131">
        <f>VLOOKUP(A131,[1]!OrdersTable[[OrderID]:[Freight]],8,FALSE)</f>
        <v>360.63</v>
      </c>
      <c r="H131">
        <f>VLOOKUP('[1]Combined Sheet'!A107,[1]!OrdersTable[[OrderID]:[ShipVia]],7,0)</f>
        <v>3</v>
      </c>
      <c r="I131" t="str">
        <f>VLOOKUP(H131,[1]Shippers!$A$1:$C$5,2,0)</f>
        <v>Federal Shipping</v>
      </c>
      <c r="J131" t="str">
        <f>VLOOKUP(B131,[1]Customers!$A$2:$K$92,2,FALSE)</f>
        <v>Piccolo und mehr</v>
      </c>
      <c r="K131" s="10">
        <f>VLOOKUP(A131,[1]Order_Details!$A$5:$F$2160,2,0)</f>
        <v>11</v>
      </c>
      <c r="L131" t="str">
        <f t="shared" si="2"/>
        <v>Queso Cabrales</v>
      </c>
      <c r="M131" s="10">
        <f>VLOOKUP(K131,[1]Products!$A$2:$J$78,4,FALSE)</f>
        <v>4</v>
      </c>
      <c r="N131" t="str">
        <f>VLOOKUP(M131,[1]Categories!$A$2:$C$9,2,FALSE)</f>
        <v>Dairy Products</v>
      </c>
      <c r="O131" t="str">
        <f>VLOOKUP(C131,[1]EmployeeTerritories!$A$2:$B$50,2,FALSE)</f>
        <v>60179</v>
      </c>
      <c r="P131" s="10">
        <f>VLOOKUP(O131,[1]Territories!$A$2:$C$50,3,FALSE)</f>
        <v>2</v>
      </c>
      <c r="Q131" t="str">
        <f>VLOOKUP(P131,[1]Region!$A$2:$B$5,2,FALSE)</f>
        <v>Western</v>
      </c>
      <c r="R131" s="10">
        <f>VLOOKUP(K131,[1]Products!$A$2:$J$78,3,FALSE)</f>
        <v>5</v>
      </c>
      <c r="S131" t="str">
        <f>VLOOKUP(R131,[1]Suppliers!$A$2:$K$30,2,FALSE)</f>
        <v>Cooperativa de Quesos 'Las Cabras'</v>
      </c>
      <c r="T131" s="11">
        <f>SUMIF([1]Order_Details!A107:A2261,'[1]Combined Sheet'!A107,[1]Order_Details!D107:D2261)</f>
        <v>52</v>
      </c>
      <c r="U131">
        <f>SUMIF([1]Order_Details!A107:A2261,'[1]Combined Sheet'!A107,[1]Order_Details!C107:C2261)</f>
        <v>82</v>
      </c>
      <c r="V131">
        <f>VLOOKUP(SalesData[[#This Row],[OrderID]],[1]Order_Details!A107:F2261,5,FALSE)</f>
        <v>0.20000000298023224</v>
      </c>
    </row>
    <row r="132" spans="1:22" x14ac:dyDescent="0.3">
      <c r="A132" s="7">
        <v>10354</v>
      </c>
      <c r="B132" s="8" t="s">
        <v>54</v>
      </c>
      <c r="C132" s="8">
        <v>8</v>
      </c>
      <c r="D132" s="13">
        <v>35383</v>
      </c>
      <c r="E132" s="9" t="str">
        <f>VLOOKUP(C132,[1]Employees!$A$1:$E$10,4,FALSE)</f>
        <v>Callahan Laura</v>
      </c>
      <c r="F132">
        <f>SUMIF([1]Order_Details!A108:A2262,'[1]Combined Sheet'!A108,[1]Order_Details!F108:F2262)</f>
        <v>516</v>
      </c>
      <c r="G132">
        <f>VLOOKUP(A132,[1]!OrdersTable[[OrderID]:[Freight]],8,FALSE)</f>
        <v>53.8</v>
      </c>
      <c r="H132">
        <f>VLOOKUP('[1]Combined Sheet'!A108,[1]!OrdersTable[[OrderID]:[ShipVia]],7,0)</f>
        <v>3</v>
      </c>
      <c r="I132" t="str">
        <f>VLOOKUP(H132,[1]Shippers!$A$1:$C$5,2,0)</f>
        <v>Federal Shipping</v>
      </c>
      <c r="J132" t="str">
        <f>VLOOKUP(B132,[1]Customers!$A$2:$K$92,2,FALSE)</f>
        <v>Pericles Comidas clásicas</v>
      </c>
      <c r="K132" s="10">
        <f>VLOOKUP(A132,[1]Order_Details!$A$5:$F$2160,2,0)</f>
        <v>1</v>
      </c>
      <c r="L132" t="str">
        <f t="shared" si="2"/>
        <v>Chai</v>
      </c>
      <c r="M132" s="10">
        <f>VLOOKUP(K132,[1]Products!$A$2:$J$78,4,FALSE)</f>
        <v>1</v>
      </c>
      <c r="N132" t="str">
        <f>VLOOKUP(M132,[1]Categories!$A$2:$C$9,2,FALSE)</f>
        <v>Beverages</v>
      </c>
      <c r="O132" t="str">
        <f>VLOOKUP(C132,[1]EmployeeTerritories!$A$2:$B$50,2,FALSE)</f>
        <v>19428</v>
      </c>
      <c r="P132" s="10">
        <f>VLOOKUP(O132,[1]Territories!$A$2:$C$50,3,FALSE)</f>
        <v>3</v>
      </c>
      <c r="Q132" t="str">
        <f>VLOOKUP(P132,[1]Region!$A$2:$B$5,2,FALSE)</f>
        <v>Northern</v>
      </c>
      <c r="R132" s="10">
        <f>VLOOKUP(K132,[1]Products!$A$2:$J$78,3,FALSE)</f>
        <v>1</v>
      </c>
      <c r="S132" t="str">
        <f>VLOOKUP(R132,[1]Suppliers!$A$2:$K$30,2,FALSE)</f>
        <v>Exotic Liquids</v>
      </c>
      <c r="T132" s="11">
        <f>SUMIF([1]Order_Details!A108:A2262,'[1]Combined Sheet'!A108,[1]Order_Details!D108:D2262)</f>
        <v>30</v>
      </c>
      <c r="U132">
        <f>SUMIF([1]Order_Details!A108:A2262,'[1]Combined Sheet'!A108,[1]Order_Details!C108:C2262)</f>
        <v>17.2</v>
      </c>
      <c r="V132">
        <f>VLOOKUP(SalesData[[#This Row],[OrderID]],[1]Order_Details!A108:F2262,5,FALSE)</f>
        <v>0</v>
      </c>
    </row>
    <row r="133" spans="1:22" x14ac:dyDescent="0.3">
      <c r="A133" s="7">
        <v>10355</v>
      </c>
      <c r="B133" s="8" t="s">
        <v>65</v>
      </c>
      <c r="C133" s="8">
        <v>6</v>
      </c>
      <c r="D133" s="13">
        <v>35384</v>
      </c>
      <c r="E133" s="9" t="str">
        <f>VLOOKUP(C133,[1]Employees!$A$1:$E$10,4,FALSE)</f>
        <v>Suyama Michael</v>
      </c>
      <c r="F133">
        <f>SUMIF([1]Order_Details!A109:A2263,'[1]Combined Sheet'!A109,[1]Order_Details!F109:F2263)</f>
        <v>144</v>
      </c>
      <c r="G133">
        <f>VLOOKUP(A133,[1]!OrdersTable[[OrderID]:[Freight]],8,FALSE)</f>
        <v>41.95</v>
      </c>
      <c r="H133">
        <f>VLOOKUP('[1]Combined Sheet'!A109,[1]!OrdersTable[[OrderID]:[ShipVia]],7,0)</f>
        <v>2</v>
      </c>
      <c r="I133" t="str">
        <f>VLOOKUP(H133,[1]Shippers!$A$1:$C$5,2,0)</f>
        <v>United Package</v>
      </c>
      <c r="J133" t="str">
        <f>VLOOKUP(B133,[1]Customers!$A$2:$K$92,2,FALSE)</f>
        <v>Around the Horn</v>
      </c>
      <c r="K133" s="10">
        <f>VLOOKUP(A133,[1]Order_Details!$A$5:$F$2160,2,0)</f>
        <v>24</v>
      </c>
      <c r="L133" t="str">
        <f t="shared" si="2"/>
        <v>Guaraná Fantástica</v>
      </c>
      <c r="M133" s="10">
        <f>VLOOKUP(K133,[1]Products!$A$2:$J$78,4,FALSE)</f>
        <v>1</v>
      </c>
      <c r="N133" t="str">
        <f>VLOOKUP(M133,[1]Categories!$A$2:$C$9,2,FALSE)</f>
        <v>Beverages</v>
      </c>
      <c r="O133" t="str">
        <f>VLOOKUP(C133,[1]EmployeeTerritories!$A$2:$B$50,2,FALSE)</f>
        <v>85014</v>
      </c>
      <c r="P133" s="10">
        <f>VLOOKUP(O133,[1]Territories!$A$2:$C$50,3,FALSE)</f>
        <v>2</v>
      </c>
      <c r="Q133" t="str">
        <f>VLOOKUP(P133,[1]Region!$A$2:$B$5,2,FALSE)</f>
        <v>Western</v>
      </c>
      <c r="R133" s="10">
        <f>VLOOKUP(K133,[1]Products!$A$2:$J$78,3,FALSE)</f>
        <v>10</v>
      </c>
      <c r="S133" t="str">
        <f>VLOOKUP(R133,[1]Suppliers!$A$2:$K$30,2,FALSE)</f>
        <v>Refrescos Americanas LTDA</v>
      </c>
      <c r="T133" s="11">
        <f>SUMIF([1]Order_Details!A109:A2263,'[1]Combined Sheet'!A109,[1]Order_Details!D109:D2263)</f>
        <v>10</v>
      </c>
      <c r="U133">
        <f>SUMIF([1]Order_Details!A109:A2263,'[1]Combined Sheet'!A109,[1]Order_Details!C109:C2263)</f>
        <v>14.4</v>
      </c>
      <c r="V133">
        <f>VLOOKUP(SalesData[[#This Row],[OrderID]],[1]Order_Details!A109:F2263,5,FALSE)</f>
        <v>0</v>
      </c>
    </row>
    <row r="134" spans="1:22" x14ac:dyDescent="0.3">
      <c r="A134" s="7">
        <v>10356</v>
      </c>
      <c r="B134" s="8" t="s">
        <v>78</v>
      </c>
      <c r="C134" s="8">
        <v>6</v>
      </c>
      <c r="D134" s="13">
        <v>35387</v>
      </c>
      <c r="E134" s="9" t="str">
        <f>VLOOKUP(C134,[1]Employees!$A$1:$E$10,4,FALSE)</f>
        <v>Suyama Michael</v>
      </c>
      <c r="F134">
        <f>SUMIF([1]Order_Details!A110:A2264,'[1]Combined Sheet'!A110,[1]Order_Details!F110:F2264)</f>
        <v>164.4</v>
      </c>
      <c r="G134">
        <f>VLOOKUP(A134,[1]!OrdersTable[[OrderID]:[Freight]],8,FALSE)</f>
        <v>36.71</v>
      </c>
      <c r="H134">
        <f>VLOOKUP('[1]Combined Sheet'!A110,[1]!OrdersTable[[OrderID]:[ShipVia]],7,0)</f>
        <v>1</v>
      </c>
      <c r="I134" t="str">
        <f>VLOOKUP(H134,[1]Shippers!$A$1:$C$5,2,0)</f>
        <v>Speedy Express</v>
      </c>
      <c r="J134" t="str">
        <f>VLOOKUP(B134,[1]Customers!$A$2:$K$92,2,FALSE)</f>
        <v>Die Wandernde Kuh</v>
      </c>
      <c r="K134" s="10">
        <f>VLOOKUP(A134,[1]Order_Details!$A$5:$F$2160,2,0)</f>
        <v>31</v>
      </c>
      <c r="L134" t="str">
        <f t="shared" si="2"/>
        <v>Gorgonzola Telino</v>
      </c>
      <c r="M134" s="10">
        <f>VLOOKUP(K134,[1]Products!$A$2:$J$78,4,FALSE)</f>
        <v>4</v>
      </c>
      <c r="N134" t="str">
        <f>VLOOKUP(M134,[1]Categories!$A$2:$C$9,2,FALSE)</f>
        <v>Dairy Products</v>
      </c>
      <c r="O134" t="str">
        <f>VLOOKUP(C134,[1]EmployeeTerritories!$A$2:$B$50,2,FALSE)</f>
        <v>85014</v>
      </c>
      <c r="P134" s="10">
        <f>VLOOKUP(O134,[1]Territories!$A$2:$C$50,3,FALSE)</f>
        <v>2</v>
      </c>
      <c r="Q134" t="str">
        <f>VLOOKUP(P134,[1]Region!$A$2:$B$5,2,FALSE)</f>
        <v>Western</v>
      </c>
      <c r="R134" s="10">
        <f>VLOOKUP(K134,[1]Products!$A$2:$J$78,3,FALSE)</f>
        <v>14</v>
      </c>
      <c r="S134" t="str">
        <f>VLOOKUP(R134,[1]Suppliers!$A$2:$K$30,2,FALSE)</f>
        <v>Formaggi Fortini s.r.l.</v>
      </c>
      <c r="T134" s="11">
        <f>SUMIF([1]Order_Details!A110:A2264,'[1]Combined Sheet'!A110,[1]Order_Details!D110:D2264)</f>
        <v>13</v>
      </c>
      <c r="U134">
        <f>SUMIF([1]Order_Details!A110:A2264,'[1]Combined Sheet'!A110,[1]Order_Details!C110:C2264)</f>
        <v>38</v>
      </c>
      <c r="V134">
        <f>VLOOKUP(SalesData[[#This Row],[OrderID]],[1]Order_Details!A110:F2264,5,FALSE)</f>
        <v>0</v>
      </c>
    </row>
    <row r="135" spans="1:22" x14ac:dyDescent="0.3">
      <c r="A135" s="7">
        <v>10357</v>
      </c>
      <c r="B135" s="8" t="s">
        <v>44</v>
      </c>
      <c r="C135" s="8">
        <v>1</v>
      </c>
      <c r="D135" s="13">
        <v>35388</v>
      </c>
      <c r="E135" s="9" t="str">
        <f>VLOOKUP(C135,[1]Employees!$A$1:$E$10,4,FALSE)</f>
        <v>Davolio Nancy</v>
      </c>
      <c r="F135">
        <f>SUMIF([1]Order_Details!A111:A2265,'[1]Combined Sheet'!A111,[1]Order_Details!F111:F2265)</f>
        <v>6155.2999999761578</v>
      </c>
      <c r="G135">
        <f>VLOOKUP(A135,[1]!OrdersTable[[OrderID]:[Freight]],8,FALSE)</f>
        <v>34.880000000000003</v>
      </c>
      <c r="H135">
        <f>VLOOKUP('[1]Combined Sheet'!A111,[1]!OrdersTable[[OrderID]:[ShipVia]],7,0)</f>
        <v>1</v>
      </c>
      <c r="I135" t="str">
        <f>VLOOKUP(H135,[1]Shippers!$A$1:$C$5,2,0)</f>
        <v>Speedy Express</v>
      </c>
      <c r="J135" t="str">
        <f>VLOOKUP(B135,[1]Customers!$A$2:$K$92,2,FALSE)</f>
        <v>LILA-Supermercado</v>
      </c>
      <c r="K135" s="10">
        <f>VLOOKUP(A135,[1]Order_Details!$A$5:$F$2160,2,0)</f>
        <v>10</v>
      </c>
      <c r="L135" t="str">
        <f t="shared" si="2"/>
        <v>Ikura</v>
      </c>
      <c r="M135" s="10">
        <f>VLOOKUP(K135,[1]Products!$A$2:$J$78,4,FALSE)</f>
        <v>8</v>
      </c>
      <c r="N135" t="str">
        <f>VLOOKUP(M135,[1]Categories!$A$2:$C$9,2,FALSE)</f>
        <v>Seafood</v>
      </c>
      <c r="O135" t="str">
        <f>VLOOKUP(C135,[1]EmployeeTerritories!$A$2:$B$50,2,FALSE)</f>
        <v>06897</v>
      </c>
      <c r="P135" s="10">
        <f>VLOOKUP(O135,[1]Territories!$A$2:$C$50,3,FALSE)</f>
        <v>1</v>
      </c>
      <c r="Q135" t="str">
        <f>VLOOKUP(P135,[1]Region!$A$2:$B$5,2,FALSE)</f>
        <v>Eastern</v>
      </c>
      <c r="R135" s="10">
        <f>VLOOKUP(K135,[1]Products!$A$2:$J$78,3,FALSE)</f>
        <v>4</v>
      </c>
      <c r="S135" t="str">
        <f>VLOOKUP(R135,[1]Suppliers!$A$2:$K$30,2,FALSE)</f>
        <v>Tokyo Traders</v>
      </c>
      <c r="T135" s="11">
        <f>SUMIF([1]Order_Details!A111:A2265,'[1]Combined Sheet'!A111,[1]Order_Details!D111:D2265)</f>
        <v>241</v>
      </c>
      <c r="U135">
        <f>SUMIF([1]Order_Details!A111:A2265,'[1]Combined Sheet'!A111,[1]Order_Details!C111:C2265)</f>
        <v>117</v>
      </c>
      <c r="V135">
        <f>VLOOKUP(SalesData[[#This Row],[OrderID]],[1]Order_Details!A111:F2265,5,FALSE)</f>
        <v>0.20000000298023224</v>
      </c>
    </row>
    <row r="136" spans="1:22" x14ac:dyDescent="0.3">
      <c r="A136" s="7">
        <v>10358</v>
      </c>
      <c r="B136" s="8" t="s">
        <v>59</v>
      </c>
      <c r="C136" s="8">
        <v>5</v>
      </c>
      <c r="D136" s="13">
        <v>35389</v>
      </c>
      <c r="E136" s="9" t="str">
        <f>VLOOKUP(C136,[1]Employees!$A$1:$E$10,4,FALSE)</f>
        <v>Buchanan Steven</v>
      </c>
      <c r="F136">
        <f>SUMIF([1]Order_Details!A112:A2266,'[1]Combined Sheet'!A112,[1]Order_Details!F112:F2266)</f>
        <v>982</v>
      </c>
      <c r="G136">
        <f>VLOOKUP(A136,[1]!OrdersTable[[OrderID]:[Freight]],8,FALSE)</f>
        <v>19.64</v>
      </c>
      <c r="H136">
        <f>VLOOKUP('[1]Combined Sheet'!A112,[1]!OrdersTable[[OrderID]:[ShipVia]],7,0)</f>
        <v>2</v>
      </c>
      <c r="I136" t="str">
        <f>VLOOKUP(H136,[1]Shippers!$A$1:$C$5,2,0)</f>
        <v>United Package</v>
      </c>
      <c r="J136" t="str">
        <f>VLOOKUP(B136,[1]Customers!$A$2:$K$92,2,FALSE)</f>
        <v>La maison d'Asie</v>
      </c>
      <c r="K136" s="10">
        <f>VLOOKUP(A136,[1]Order_Details!$A$5:$F$2160,2,0)</f>
        <v>24</v>
      </c>
      <c r="L136" t="str">
        <f t="shared" si="2"/>
        <v>Guaraná Fantástica</v>
      </c>
      <c r="M136" s="10">
        <f>VLOOKUP(K136,[1]Products!$A$2:$J$78,4,FALSE)</f>
        <v>1</v>
      </c>
      <c r="N136" t="str">
        <f>VLOOKUP(M136,[1]Categories!$A$2:$C$9,2,FALSE)</f>
        <v>Beverages</v>
      </c>
      <c r="O136" t="str">
        <f>VLOOKUP(C136,[1]EmployeeTerritories!$A$2:$B$50,2,FALSE)</f>
        <v>02903</v>
      </c>
      <c r="P136" s="10">
        <f>VLOOKUP(O136,[1]Territories!$A$2:$C$50,3,FALSE)</f>
        <v>1</v>
      </c>
      <c r="Q136" t="str">
        <f>VLOOKUP(P136,[1]Region!$A$2:$B$5,2,FALSE)</f>
        <v>Eastern</v>
      </c>
      <c r="R136" s="10">
        <f>VLOOKUP(K136,[1]Products!$A$2:$J$78,3,FALSE)</f>
        <v>10</v>
      </c>
      <c r="S136" t="str">
        <f>VLOOKUP(R136,[1]Suppliers!$A$2:$K$30,2,FALSE)</f>
        <v>Refrescos Americanas LTDA</v>
      </c>
      <c r="T136" s="11">
        <f>SUMIF([1]Order_Details!A112:A2266,'[1]Combined Sheet'!A112,[1]Order_Details!D112:D2266)</f>
        <v>90</v>
      </c>
      <c r="U136">
        <f>SUMIF([1]Order_Details!A112:A2266,'[1]Combined Sheet'!A112,[1]Order_Details!C112:C2266)</f>
        <v>39.400000000000006</v>
      </c>
      <c r="V136">
        <f>VLOOKUP(SalesData[[#This Row],[OrderID]],[1]Order_Details!A112:F2266,5,FALSE)</f>
        <v>5.000000074505806E-2</v>
      </c>
    </row>
    <row r="137" spans="1:22" x14ac:dyDescent="0.3">
      <c r="A137" s="7">
        <v>10359</v>
      </c>
      <c r="B137" s="8" t="s">
        <v>62</v>
      </c>
      <c r="C137" s="8">
        <v>5</v>
      </c>
      <c r="D137" s="13">
        <v>35390</v>
      </c>
      <c r="E137" s="9" t="str">
        <f>VLOOKUP(C137,[1]Employees!$A$1:$E$10,4,FALSE)</f>
        <v>Buchanan Steven</v>
      </c>
      <c r="F137">
        <f>SUMIF([1]Order_Details!A113:A2267,'[1]Combined Sheet'!A113,[1]Order_Details!F113:F2267)</f>
        <v>2261.6999999880791</v>
      </c>
      <c r="G137">
        <f>VLOOKUP(A137,[1]!OrdersTable[[OrderID]:[Freight]],8,FALSE)</f>
        <v>288.43</v>
      </c>
      <c r="H137">
        <f>VLOOKUP('[1]Combined Sheet'!A113,[1]!OrdersTable[[OrderID]:[ShipVia]],7,0)</f>
        <v>1</v>
      </c>
      <c r="I137" t="str">
        <f>VLOOKUP(H137,[1]Shippers!$A$1:$C$5,2,0)</f>
        <v>Speedy Express</v>
      </c>
      <c r="J137" t="str">
        <f>VLOOKUP(B137,[1]Customers!$A$2:$K$92,2,FALSE)</f>
        <v>Seven Seas Imports</v>
      </c>
      <c r="K137" s="10">
        <f>VLOOKUP(A137,[1]Order_Details!$A$5:$F$2160,2,0)</f>
        <v>16</v>
      </c>
      <c r="L137" t="str">
        <f t="shared" si="2"/>
        <v>Pavlova</v>
      </c>
      <c r="M137" s="10">
        <f>VLOOKUP(K137,[1]Products!$A$2:$J$78,4,FALSE)</f>
        <v>3</v>
      </c>
      <c r="N137" t="str">
        <f>VLOOKUP(M137,[1]Categories!$A$2:$C$9,2,FALSE)</f>
        <v>Confections</v>
      </c>
      <c r="O137" t="str">
        <f>VLOOKUP(C137,[1]EmployeeTerritories!$A$2:$B$50,2,FALSE)</f>
        <v>02903</v>
      </c>
      <c r="P137" s="10">
        <f>VLOOKUP(O137,[1]Territories!$A$2:$C$50,3,FALSE)</f>
        <v>1</v>
      </c>
      <c r="Q137" t="str">
        <f>VLOOKUP(P137,[1]Region!$A$2:$B$5,2,FALSE)</f>
        <v>Eastern</v>
      </c>
      <c r="R137" s="10">
        <f>VLOOKUP(K137,[1]Products!$A$2:$J$78,3,FALSE)</f>
        <v>7</v>
      </c>
      <c r="S137" t="str">
        <f>VLOOKUP(R137,[1]Suppliers!$A$2:$K$30,2,FALSE)</f>
        <v>Pavlova, Ltd.</v>
      </c>
      <c r="T137" s="11">
        <f>SUMIF([1]Order_Details!A113:A2267,'[1]Combined Sheet'!A113,[1]Order_Details!D113:D2267)</f>
        <v>140</v>
      </c>
      <c r="U137">
        <f>SUMIF([1]Order_Details!A113:A2267,'[1]Combined Sheet'!A113,[1]Order_Details!C113:C2267)</f>
        <v>63.300000000000004</v>
      </c>
      <c r="V137">
        <f>VLOOKUP(SalesData[[#This Row],[OrderID]],[1]Order_Details!A113:F2267,5,FALSE)</f>
        <v>5.000000074505806E-2</v>
      </c>
    </row>
    <row r="138" spans="1:22" x14ac:dyDescent="0.3">
      <c r="A138" s="7">
        <v>10360</v>
      </c>
      <c r="B138" s="8" t="s">
        <v>28</v>
      </c>
      <c r="C138" s="8">
        <v>4</v>
      </c>
      <c r="D138" s="13">
        <v>35391</v>
      </c>
      <c r="E138" s="9" t="str">
        <f>VLOOKUP(C138,[1]Employees!$A$1:$E$10,4,FALSE)</f>
        <v>Peacock Margaret</v>
      </c>
      <c r="F138">
        <f>SUMIF([1]Order_Details!A114:A2268,'[1]Combined Sheet'!A114,[1]Order_Details!F114:F2268)</f>
        <v>4819.1999999970203</v>
      </c>
      <c r="G138">
        <f>VLOOKUP(A138,[1]!OrdersTable[[OrderID]:[Freight]],8,FALSE)</f>
        <v>131.69999999999999</v>
      </c>
      <c r="H138">
        <f>VLOOKUP('[1]Combined Sheet'!A114,[1]!OrdersTable[[OrderID]:[ShipVia]],7,0)</f>
        <v>2</v>
      </c>
      <c r="I138" t="str">
        <f>VLOOKUP(H138,[1]Shippers!$A$1:$C$5,2,0)</f>
        <v>United Package</v>
      </c>
      <c r="J138" t="str">
        <f>VLOOKUP(B138,[1]Customers!$A$2:$K$92,2,FALSE)</f>
        <v>Blondesddsl père et fils</v>
      </c>
      <c r="K138" s="10">
        <f>VLOOKUP(A138,[1]Order_Details!$A$5:$F$2160,2,0)</f>
        <v>28</v>
      </c>
      <c r="L138" t="str">
        <f t="shared" si="2"/>
        <v>Rössle Sauerkraut</v>
      </c>
      <c r="M138" s="10">
        <f>VLOOKUP(K138,[1]Products!$A$2:$J$78,4,FALSE)</f>
        <v>7</v>
      </c>
      <c r="N138" t="str">
        <f>VLOOKUP(M138,[1]Categories!$A$2:$C$9,2,FALSE)</f>
        <v>Produce</v>
      </c>
      <c r="O138" t="str">
        <f>VLOOKUP(C138,[1]EmployeeTerritories!$A$2:$B$50,2,FALSE)</f>
        <v>20852</v>
      </c>
      <c r="P138" s="10">
        <f>VLOOKUP(O138,[1]Territories!$A$2:$C$50,3,FALSE)</f>
        <v>1</v>
      </c>
      <c r="Q138" t="str">
        <f>VLOOKUP(P138,[1]Region!$A$2:$B$5,2,FALSE)</f>
        <v>Eastern</v>
      </c>
      <c r="R138" s="10">
        <f>VLOOKUP(K138,[1]Products!$A$2:$J$78,3,FALSE)</f>
        <v>12</v>
      </c>
      <c r="S138" t="str">
        <f>VLOOKUP(R138,[1]Suppliers!$A$2:$K$30,2,FALSE)</f>
        <v>Plutzer Lebensmittelgroßmärkte AG</v>
      </c>
      <c r="T138" s="11">
        <f>SUMIF([1]Order_Details!A114:A2268,'[1]Combined Sheet'!A114,[1]Order_Details!D114:D2268)</f>
        <v>50</v>
      </c>
      <c r="U138">
        <f>SUMIF([1]Order_Details!A114:A2268,'[1]Combined Sheet'!A114,[1]Order_Details!C114:C2268)</f>
        <v>269.2</v>
      </c>
      <c r="V138">
        <f>VLOOKUP(SalesData[[#This Row],[OrderID]],[1]Order_Details!A114:F2268,5,FALSE)</f>
        <v>0</v>
      </c>
    </row>
    <row r="139" spans="1:22" x14ac:dyDescent="0.3">
      <c r="A139" s="7">
        <v>10361</v>
      </c>
      <c r="B139" s="8" t="s">
        <v>40</v>
      </c>
      <c r="C139" s="8">
        <v>1</v>
      </c>
      <c r="D139" s="13">
        <v>35391</v>
      </c>
      <c r="E139" s="9" t="str">
        <f>VLOOKUP(C139,[1]Employees!$A$1:$E$10,4,FALSE)</f>
        <v>Davolio Nancy</v>
      </c>
      <c r="F139">
        <f>SUMIF([1]Order_Details!A115:A2269,'[1]Combined Sheet'!A115,[1]Order_Details!F115:F2269)</f>
        <v>88.5</v>
      </c>
      <c r="G139">
        <f>VLOOKUP(A139,[1]!OrdersTable[[OrderID]:[Freight]],8,FALSE)</f>
        <v>183.17</v>
      </c>
      <c r="H139">
        <f>VLOOKUP('[1]Combined Sheet'!A115,[1]!OrdersTable[[OrderID]:[ShipVia]],7,0)</f>
        <v>1</v>
      </c>
      <c r="I139" t="str">
        <f>VLOOKUP(H139,[1]Shippers!$A$1:$C$5,2,0)</f>
        <v>Speedy Express</v>
      </c>
      <c r="J139" t="str">
        <f>VLOOKUP(B139,[1]Customers!$A$2:$K$92,2,FALSE)</f>
        <v>QUICK-Stop</v>
      </c>
      <c r="K139" s="10">
        <f>VLOOKUP(A139,[1]Order_Details!$A$5:$F$2160,2,0)</f>
        <v>39</v>
      </c>
      <c r="L139" t="str">
        <f t="shared" si="2"/>
        <v>Chartreuse verte</v>
      </c>
      <c r="M139" s="10">
        <f>VLOOKUP(K139,[1]Products!$A$2:$J$78,4,FALSE)</f>
        <v>1</v>
      </c>
      <c r="N139" t="str">
        <f>VLOOKUP(M139,[1]Categories!$A$2:$C$9,2,FALSE)</f>
        <v>Beverages</v>
      </c>
      <c r="O139" t="str">
        <f>VLOOKUP(C139,[1]EmployeeTerritories!$A$2:$B$50,2,FALSE)</f>
        <v>06897</v>
      </c>
      <c r="P139" s="10">
        <f>VLOOKUP(O139,[1]Territories!$A$2:$C$50,3,FALSE)</f>
        <v>1</v>
      </c>
      <c r="Q139" t="str">
        <f>VLOOKUP(P139,[1]Region!$A$2:$B$5,2,FALSE)</f>
        <v>Eastern</v>
      </c>
      <c r="R139" s="10">
        <f>VLOOKUP(K139,[1]Products!$A$2:$J$78,3,FALSE)</f>
        <v>18</v>
      </c>
      <c r="S139" t="str">
        <f>VLOOKUP(R139,[1]Suppliers!$A$2:$K$30,2,FALSE)</f>
        <v>Aux joyeux ecclésiastiques</v>
      </c>
      <c r="T139" s="11">
        <f>SUMIF([1]Order_Details!A115:A2269,'[1]Combined Sheet'!A115,[1]Order_Details!D115:D2269)</f>
        <v>15</v>
      </c>
      <c r="U139">
        <f>SUMIF([1]Order_Details!A115:A2269,'[1]Combined Sheet'!A115,[1]Order_Details!C115:C2269)</f>
        <v>5.9</v>
      </c>
      <c r="V139">
        <f>VLOOKUP(SalesData[[#This Row],[OrderID]],[1]Order_Details!A115:F2269,5,FALSE)</f>
        <v>0.10000000149011612</v>
      </c>
    </row>
    <row r="140" spans="1:22" x14ac:dyDescent="0.3">
      <c r="A140" s="7">
        <v>10362</v>
      </c>
      <c r="B140" s="8" t="s">
        <v>70</v>
      </c>
      <c r="C140" s="8">
        <v>3</v>
      </c>
      <c r="D140" s="13">
        <v>35394</v>
      </c>
      <c r="E140" s="9" t="str">
        <f>VLOOKUP(C140,[1]Employees!$A$1:$E$10,4,FALSE)</f>
        <v>Leverling Janet</v>
      </c>
      <c r="F140">
        <f>SUMIF([1]Order_Details!A116:A2270,'[1]Combined Sheet'!A116,[1]Order_Details!F116:F2270)</f>
        <v>2232.9999999910592</v>
      </c>
      <c r="G140">
        <f>VLOOKUP(A140,[1]!OrdersTable[[OrderID]:[Freight]],8,FALSE)</f>
        <v>96.04</v>
      </c>
      <c r="H140">
        <f>VLOOKUP('[1]Combined Sheet'!A116,[1]!OrdersTable[[OrderID]:[ShipVia]],7,0)</f>
        <v>2</v>
      </c>
      <c r="I140" t="str">
        <f>VLOOKUP(H140,[1]Shippers!$A$1:$C$5,2,0)</f>
        <v>United Package</v>
      </c>
      <c r="J140" t="str">
        <f>VLOOKUP(B140,[1]Customers!$A$2:$K$92,2,FALSE)</f>
        <v>Bon app'</v>
      </c>
      <c r="K140" s="10">
        <f>VLOOKUP(A140,[1]Order_Details!$A$5:$F$2160,2,0)</f>
        <v>25</v>
      </c>
      <c r="L140" t="str">
        <f t="shared" si="2"/>
        <v>NuNuCa Nuß-Nougat-Creme</v>
      </c>
      <c r="M140" s="10">
        <f>VLOOKUP(K140,[1]Products!$A$2:$J$78,4,FALSE)</f>
        <v>3</v>
      </c>
      <c r="N140" t="str">
        <f>VLOOKUP(M140,[1]Categories!$A$2:$C$9,2,FALSE)</f>
        <v>Confections</v>
      </c>
      <c r="O140" t="str">
        <f>VLOOKUP(C140,[1]EmployeeTerritories!$A$2:$B$50,2,FALSE)</f>
        <v>30346</v>
      </c>
      <c r="P140" s="10">
        <f>VLOOKUP(O140,[1]Territories!$A$2:$C$50,3,FALSE)</f>
        <v>4</v>
      </c>
      <c r="Q140" t="str">
        <f>VLOOKUP(P140,[1]Region!$A$2:$B$5,2,FALSE)</f>
        <v>Southern</v>
      </c>
      <c r="R140" s="10">
        <f>VLOOKUP(K140,[1]Products!$A$2:$J$78,3,FALSE)</f>
        <v>11</v>
      </c>
      <c r="S140" t="str">
        <f>VLOOKUP(R140,[1]Suppliers!$A$2:$K$30,2,FALSE)</f>
        <v>Heli Süßwaren GmbH &amp; Co. KG</v>
      </c>
      <c r="T140" s="11">
        <f>SUMIF([1]Order_Details!A116:A2270,'[1]Combined Sheet'!A116,[1]Order_Details!D116:D2270)</f>
        <v>66</v>
      </c>
      <c r="U140">
        <f>SUMIF([1]Order_Details!A116:A2270,'[1]Combined Sheet'!A116,[1]Order_Details!C116:C2270)</f>
        <v>68.8</v>
      </c>
      <c r="V140">
        <f>VLOOKUP(SalesData[[#This Row],[OrderID]],[1]Order_Details!A116:F2270,5,FALSE)</f>
        <v>0</v>
      </c>
    </row>
    <row r="141" spans="1:22" x14ac:dyDescent="0.3">
      <c r="A141" s="7">
        <v>10363</v>
      </c>
      <c r="B141" s="8" t="s">
        <v>87</v>
      </c>
      <c r="C141" s="8">
        <v>4</v>
      </c>
      <c r="D141" s="13">
        <v>35395</v>
      </c>
      <c r="E141" s="9" t="str">
        <f>VLOOKUP(C141,[1]Employees!$A$1:$E$10,4,FALSE)</f>
        <v>Peacock Margaret</v>
      </c>
      <c r="F141">
        <f>SUMIF([1]Order_Details!A117:A2271,'[1]Combined Sheet'!A117,[1]Order_Details!F117:F2271)</f>
        <v>953.79999999701977</v>
      </c>
      <c r="G141">
        <f>VLOOKUP(A141,[1]!OrdersTable[[OrderID]:[Freight]],8,FALSE)</f>
        <v>30.54</v>
      </c>
      <c r="H141">
        <f>VLOOKUP('[1]Combined Sheet'!A117,[1]!OrdersTable[[OrderID]:[ShipVia]],7,0)</f>
        <v>3</v>
      </c>
      <c r="I141" t="str">
        <f>VLOOKUP(H141,[1]Shippers!$A$1:$C$5,2,0)</f>
        <v>Federal Shipping</v>
      </c>
      <c r="J141" t="str">
        <f>VLOOKUP(B141,[1]Customers!$A$2:$K$92,2,FALSE)</f>
        <v>Drachenblut Delikatessen</v>
      </c>
      <c r="K141" s="10">
        <f>VLOOKUP(A141,[1]Order_Details!$A$5:$F$2160,2,0)</f>
        <v>31</v>
      </c>
      <c r="L141" t="str">
        <f t="shared" si="2"/>
        <v>Gorgonzola Telino</v>
      </c>
      <c r="M141" s="10">
        <f>VLOOKUP(K141,[1]Products!$A$2:$J$78,4,FALSE)</f>
        <v>4</v>
      </c>
      <c r="N141" t="str">
        <f>VLOOKUP(M141,[1]Categories!$A$2:$C$9,2,FALSE)</f>
        <v>Dairy Products</v>
      </c>
      <c r="O141" t="str">
        <f>VLOOKUP(C141,[1]EmployeeTerritories!$A$2:$B$50,2,FALSE)</f>
        <v>20852</v>
      </c>
      <c r="P141" s="10">
        <f>VLOOKUP(O141,[1]Territories!$A$2:$C$50,3,FALSE)</f>
        <v>1</v>
      </c>
      <c r="Q141" t="str">
        <f>VLOOKUP(P141,[1]Region!$A$2:$B$5,2,FALSE)</f>
        <v>Eastern</v>
      </c>
      <c r="R141" s="10">
        <f>VLOOKUP(K141,[1]Products!$A$2:$J$78,3,FALSE)</f>
        <v>14</v>
      </c>
      <c r="S141" t="str">
        <f>VLOOKUP(R141,[1]Suppliers!$A$2:$K$30,2,FALSE)</f>
        <v>Formaggi Fortini s.r.l.</v>
      </c>
      <c r="T141" s="11">
        <f>SUMIF([1]Order_Details!A117:A2271,'[1]Combined Sheet'!A117,[1]Order_Details!D117:D2271)</f>
        <v>60</v>
      </c>
      <c r="U141">
        <f>SUMIF([1]Order_Details!A117:A2271,'[1]Combined Sheet'!A117,[1]Order_Details!C117:C2271)</f>
        <v>43.8</v>
      </c>
      <c r="V141">
        <f>VLOOKUP(SalesData[[#This Row],[OrderID]],[1]Order_Details!A117:F2271,5,FALSE)</f>
        <v>0</v>
      </c>
    </row>
    <row r="142" spans="1:22" x14ac:dyDescent="0.3">
      <c r="A142" s="7">
        <v>10364</v>
      </c>
      <c r="B142" s="8" t="s">
        <v>88</v>
      </c>
      <c r="C142" s="8">
        <v>1</v>
      </c>
      <c r="D142" s="13">
        <v>35395</v>
      </c>
      <c r="E142" s="9" t="str">
        <f>VLOOKUP(C142,[1]Employees!$A$1:$E$10,4,FALSE)</f>
        <v>Davolio Nancy</v>
      </c>
      <c r="F142">
        <f>SUMIF([1]Order_Details!A118:A2272,'[1]Combined Sheet'!A118,[1]Order_Details!F118:F2272)</f>
        <v>144.80000000000001</v>
      </c>
      <c r="G142">
        <f>VLOOKUP(A142,[1]!OrdersTable[[OrderID]:[Freight]],8,FALSE)</f>
        <v>71.97</v>
      </c>
      <c r="H142">
        <f>VLOOKUP('[1]Combined Sheet'!A118,[1]!OrdersTable[[OrderID]:[ShipVia]],7,0)</f>
        <v>2</v>
      </c>
      <c r="I142" t="str">
        <f>VLOOKUP(H142,[1]Shippers!$A$1:$C$5,2,0)</f>
        <v>United Package</v>
      </c>
      <c r="J142" t="str">
        <f>VLOOKUP(B142,[1]Customers!$A$2:$K$92,2,FALSE)</f>
        <v>Eastern Connection</v>
      </c>
      <c r="K142" s="10">
        <f>VLOOKUP(A142,[1]Order_Details!$A$5:$F$2160,2,0)</f>
        <v>69</v>
      </c>
      <c r="L142" t="str">
        <f t="shared" si="2"/>
        <v>Gudbrandsdalsost</v>
      </c>
      <c r="M142" s="10">
        <f>VLOOKUP(K142,[1]Products!$A$2:$J$78,4,FALSE)</f>
        <v>4</v>
      </c>
      <c r="N142" t="str">
        <f>VLOOKUP(M142,[1]Categories!$A$2:$C$9,2,FALSE)</f>
        <v>Dairy Products</v>
      </c>
      <c r="O142" t="str">
        <f>VLOOKUP(C142,[1]EmployeeTerritories!$A$2:$B$50,2,FALSE)</f>
        <v>06897</v>
      </c>
      <c r="P142" s="10">
        <f>VLOOKUP(O142,[1]Territories!$A$2:$C$50,3,FALSE)</f>
        <v>1</v>
      </c>
      <c r="Q142" t="str">
        <f>VLOOKUP(P142,[1]Region!$A$2:$B$5,2,FALSE)</f>
        <v>Eastern</v>
      </c>
      <c r="R142" s="10">
        <f>VLOOKUP(K142,[1]Products!$A$2:$J$78,3,FALSE)</f>
        <v>15</v>
      </c>
      <c r="S142" t="str">
        <f>VLOOKUP(R142,[1]Suppliers!$A$2:$K$30,2,FALSE)</f>
        <v>Norske Meierier</v>
      </c>
      <c r="T142" s="11">
        <f>SUMIF([1]Order_Details!A118:A2272,'[1]Combined Sheet'!A118,[1]Order_Details!D118:D2272)</f>
        <v>18</v>
      </c>
      <c r="U142">
        <f>SUMIF([1]Order_Details!A118:A2272,'[1]Combined Sheet'!A118,[1]Order_Details!C118:C2272)</f>
        <v>15.6</v>
      </c>
      <c r="V142">
        <f>VLOOKUP(SalesData[[#This Row],[OrderID]],[1]Order_Details!A118:F2272,5,FALSE)</f>
        <v>0</v>
      </c>
    </row>
    <row r="143" spans="1:22" x14ac:dyDescent="0.3">
      <c r="A143" s="7">
        <v>10365</v>
      </c>
      <c r="B143" s="8" t="s">
        <v>66</v>
      </c>
      <c r="C143" s="8">
        <v>3</v>
      </c>
      <c r="D143" s="13">
        <v>35396</v>
      </c>
      <c r="E143" s="9" t="str">
        <f>VLOOKUP(C143,[1]Employees!$A$1:$E$10,4,FALSE)</f>
        <v>Leverling Janet</v>
      </c>
      <c r="F143">
        <f>SUMIF([1]Order_Details!A119:A2273,'[1]Combined Sheet'!A119,[1]Order_Details!F119:F2273)</f>
        <v>2544.3999999880789</v>
      </c>
      <c r="G143">
        <f>VLOOKUP(A143,[1]!OrdersTable[[OrderID]:[Freight]],8,FALSE)</f>
        <v>22</v>
      </c>
      <c r="H143">
        <f>VLOOKUP('[1]Combined Sheet'!A119,[1]!OrdersTable[[OrderID]:[ShipVia]],7,0)</f>
        <v>2</v>
      </c>
      <c r="I143" t="str">
        <f>VLOOKUP(H143,[1]Shippers!$A$1:$C$5,2,0)</f>
        <v>United Package</v>
      </c>
      <c r="J143" t="str">
        <f>VLOOKUP(B143,[1]Customers!$A$2:$K$92,2,FALSE)</f>
        <v>Antonio Moreno Taquería</v>
      </c>
      <c r="K143" s="10">
        <f>VLOOKUP(A143,[1]Order_Details!$A$5:$F$2160,2,0)</f>
        <v>11</v>
      </c>
      <c r="L143" t="str">
        <f t="shared" si="2"/>
        <v>Queso Cabrales</v>
      </c>
      <c r="M143" s="10">
        <f>VLOOKUP(K143,[1]Products!$A$2:$J$78,4,FALSE)</f>
        <v>4</v>
      </c>
      <c r="N143" t="str">
        <f>VLOOKUP(M143,[1]Categories!$A$2:$C$9,2,FALSE)</f>
        <v>Dairy Products</v>
      </c>
      <c r="O143" t="str">
        <f>VLOOKUP(C143,[1]EmployeeTerritories!$A$2:$B$50,2,FALSE)</f>
        <v>30346</v>
      </c>
      <c r="P143" s="10">
        <f>VLOOKUP(O143,[1]Territories!$A$2:$C$50,3,FALSE)</f>
        <v>4</v>
      </c>
      <c r="Q143" t="str">
        <f>VLOOKUP(P143,[1]Region!$A$2:$B$5,2,FALSE)</f>
        <v>Southern</v>
      </c>
      <c r="R143" s="10">
        <f>VLOOKUP(K143,[1]Products!$A$2:$J$78,3,FALSE)</f>
        <v>5</v>
      </c>
      <c r="S143" t="str">
        <f>VLOOKUP(R143,[1]Suppliers!$A$2:$K$30,2,FALSE)</f>
        <v>Cooperativa de Quesos 'Las Cabras'</v>
      </c>
      <c r="T143" s="11">
        <f>SUMIF([1]Order_Details!A119:A2273,'[1]Combined Sheet'!A119,[1]Order_Details!D119:D2273)</f>
        <v>86</v>
      </c>
      <c r="U143">
        <f>SUMIF([1]Order_Details!A119:A2273,'[1]Combined Sheet'!A119,[1]Order_Details!C119:C2273)</f>
        <v>93.199999999999989</v>
      </c>
      <c r="V143">
        <f>VLOOKUP(SalesData[[#This Row],[OrderID]],[1]Order_Details!A119:F2273,5,FALSE)</f>
        <v>0</v>
      </c>
    </row>
    <row r="144" spans="1:22" x14ac:dyDescent="0.3">
      <c r="A144" s="7">
        <v>10367</v>
      </c>
      <c r="B144" s="8" t="s">
        <v>63</v>
      </c>
      <c r="C144" s="8">
        <v>7</v>
      </c>
      <c r="D144" s="13">
        <v>35397</v>
      </c>
      <c r="E144" s="9" t="str">
        <f>VLOOKUP(C144,[1]Employees!$A$1:$E$10,4,FALSE)</f>
        <v>King Robert</v>
      </c>
      <c r="F144">
        <f>SUMIF([1]Order_Details!A121:A2275,'[1]Combined Sheet'!A121,[1]Order_Details!F121:F2275)</f>
        <v>934.5</v>
      </c>
      <c r="G144">
        <f>VLOOKUP(A144,[1]!OrdersTable[[OrderID]:[Freight]],8,FALSE)</f>
        <v>13.55</v>
      </c>
      <c r="H144">
        <f>VLOOKUP('[1]Combined Sheet'!A121,[1]!OrdersTable[[OrderID]:[ShipVia]],7,0)</f>
        <v>3</v>
      </c>
      <c r="I144" t="str">
        <f>VLOOKUP(H144,[1]Shippers!$A$1:$C$5,2,0)</f>
        <v>Federal Shipping</v>
      </c>
      <c r="J144" t="str">
        <f>VLOOKUP(B144,[1]Customers!$A$2:$K$92,2,FALSE)</f>
        <v>Vaffeljernet</v>
      </c>
      <c r="K144" s="10">
        <f>VLOOKUP(A144,[1]Order_Details!$A$5:$F$2160,2,0)</f>
        <v>34</v>
      </c>
      <c r="L144" t="str">
        <f t="shared" si="2"/>
        <v>Sasquatch Ale</v>
      </c>
      <c r="M144" s="10">
        <f>VLOOKUP(K144,[1]Products!$A$2:$J$78,4,FALSE)</f>
        <v>1</v>
      </c>
      <c r="N144" t="str">
        <f>VLOOKUP(M144,[1]Categories!$A$2:$C$9,2,FALSE)</f>
        <v>Beverages</v>
      </c>
      <c r="O144" t="str">
        <f>VLOOKUP(C144,[1]EmployeeTerritories!$A$2:$B$50,2,FALSE)</f>
        <v>60179</v>
      </c>
      <c r="P144" s="10">
        <f>VLOOKUP(O144,[1]Territories!$A$2:$C$50,3,FALSE)</f>
        <v>2</v>
      </c>
      <c r="Q144" t="str">
        <f>VLOOKUP(P144,[1]Region!$A$2:$B$5,2,FALSE)</f>
        <v>Western</v>
      </c>
      <c r="R144" s="10">
        <f>VLOOKUP(K144,[1]Products!$A$2:$J$78,3,FALSE)</f>
        <v>16</v>
      </c>
      <c r="S144" t="str">
        <f>VLOOKUP(R144,[1]Suppliers!$A$2:$K$30,2,FALSE)</f>
        <v>Bigfoot Breweries</v>
      </c>
      <c r="T144" s="11">
        <f>SUMIF([1]Order_Details!A121:A2275,'[1]Combined Sheet'!A121,[1]Order_Details!D121:D2275)</f>
        <v>35</v>
      </c>
      <c r="U144">
        <f>SUMIF([1]Order_Details!A121:A2275,'[1]Combined Sheet'!A121,[1]Order_Details!C121:C2275)</f>
        <v>51.9</v>
      </c>
      <c r="V144">
        <f>VLOOKUP(SalesData[[#This Row],[OrderID]],[1]Order_Details!A121:F2275,5,FALSE)</f>
        <v>0</v>
      </c>
    </row>
    <row r="145" spans="1:22" x14ac:dyDescent="0.3">
      <c r="A145" s="7">
        <v>10368</v>
      </c>
      <c r="B145" s="8" t="s">
        <v>35</v>
      </c>
      <c r="C145" s="8">
        <v>2</v>
      </c>
      <c r="D145" s="13">
        <v>35398</v>
      </c>
      <c r="E145" s="9" t="str">
        <f>VLOOKUP(C145,[1]Employees!$A$1:$E$10,4,FALSE)</f>
        <v>Fuller Andrew</v>
      </c>
      <c r="F145">
        <f>SUMIF([1]Order_Details!A122:A2276,'[1]Combined Sheet'!A122,[1]Order_Details!F122:F2276)</f>
        <v>3463.1499999992548</v>
      </c>
      <c r="G145">
        <f>VLOOKUP(A145,[1]!OrdersTable[[OrderID]:[Freight]],8,FALSE)</f>
        <v>101.95</v>
      </c>
      <c r="H145">
        <f>VLOOKUP('[1]Combined Sheet'!A122,[1]!OrdersTable[[OrderID]:[ShipVia]],7,0)</f>
        <v>2</v>
      </c>
      <c r="I145" t="str">
        <f>VLOOKUP(H145,[1]Shippers!$A$1:$C$5,2,0)</f>
        <v>United Package</v>
      </c>
      <c r="J145" t="str">
        <f>VLOOKUP(B145,[1]Customers!$A$2:$K$92,2,FALSE)</f>
        <v>Ernst Handel</v>
      </c>
      <c r="K145" s="10">
        <f>VLOOKUP(A145,[1]Order_Details!$A$5:$F$2160,2,0)</f>
        <v>21</v>
      </c>
      <c r="L145" t="str">
        <f t="shared" si="2"/>
        <v>Sir Rodney's Scones</v>
      </c>
      <c r="M145" s="10">
        <f>VLOOKUP(K145,[1]Products!$A$2:$J$78,4,FALSE)</f>
        <v>3</v>
      </c>
      <c r="N145" t="str">
        <f>VLOOKUP(M145,[1]Categories!$A$2:$C$9,2,FALSE)</f>
        <v>Confections</v>
      </c>
      <c r="O145" t="str">
        <f>VLOOKUP(C145,[1]EmployeeTerritories!$A$2:$B$50,2,FALSE)</f>
        <v>01581</v>
      </c>
      <c r="P145" s="10">
        <f>VLOOKUP(O145,[1]Territories!$A$2:$C$50,3,FALSE)</f>
        <v>1</v>
      </c>
      <c r="Q145" t="str">
        <f>VLOOKUP(P145,[1]Region!$A$2:$B$5,2,FALSE)</f>
        <v>Eastern</v>
      </c>
      <c r="R145" s="10">
        <f>VLOOKUP(K145,[1]Products!$A$2:$J$78,3,FALSE)</f>
        <v>8</v>
      </c>
      <c r="S145" t="str">
        <f>VLOOKUP(R145,[1]Suppliers!$A$2:$K$30,2,FALSE)</f>
        <v>Specialty Biscuits, Ltd.</v>
      </c>
      <c r="T145" s="11">
        <f>SUMIF([1]Order_Details!A122:A2276,'[1]Combined Sheet'!A122,[1]Order_Details!D122:D2276)</f>
        <v>108</v>
      </c>
      <c r="U145">
        <f>SUMIF([1]Order_Details!A122:A2276,'[1]Combined Sheet'!A122,[1]Order_Details!C122:C2276)</f>
        <v>88.199999999999989</v>
      </c>
      <c r="V145">
        <f>VLOOKUP(SalesData[[#This Row],[OrderID]],[1]Order_Details!A122:F2276,5,FALSE)</f>
        <v>0.10000000149011612</v>
      </c>
    </row>
    <row r="146" spans="1:22" x14ac:dyDescent="0.3">
      <c r="A146" s="7">
        <v>10369</v>
      </c>
      <c r="B146" s="8" t="s">
        <v>61</v>
      </c>
      <c r="C146" s="8">
        <v>8</v>
      </c>
      <c r="D146" s="13">
        <v>35401</v>
      </c>
      <c r="E146" s="9" t="str">
        <f>VLOOKUP(C146,[1]Employees!$A$1:$E$10,4,FALSE)</f>
        <v>Callahan Laura</v>
      </c>
      <c r="F146">
        <f>SUMIF([1]Order_Details!A123:A2277,'[1]Combined Sheet'!A123,[1]Order_Details!F123:F2277)</f>
        <v>2564.2499999977649</v>
      </c>
      <c r="G146">
        <f>VLOOKUP(A146,[1]!OrdersTable[[OrderID]:[Freight]],8,FALSE)</f>
        <v>195.68</v>
      </c>
      <c r="H146">
        <f>VLOOKUP('[1]Combined Sheet'!A123,[1]!OrdersTable[[OrderID]:[ShipVia]],7,0)</f>
        <v>3</v>
      </c>
      <c r="I146" t="str">
        <f>VLOOKUP(H146,[1]Shippers!$A$1:$C$5,2,0)</f>
        <v>Federal Shipping</v>
      </c>
      <c r="J146" t="str">
        <f>VLOOKUP(B146,[1]Customers!$A$2:$K$92,2,FALSE)</f>
        <v>Split Rail Beer &amp; Ale</v>
      </c>
      <c r="K146" s="10">
        <f>VLOOKUP(A146,[1]Order_Details!$A$5:$F$2160,2,0)</f>
        <v>29</v>
      </c>
      <c r="L146" t="str">
        <f t="shared" si="2"/>
        <v>Thüringer Rostbratwurst</v>
      </c>
      <c r="M146" s="10">
        <f>VLOOKUP(K146,[1]Products!$A$2:$J$78,4,FALSE)</f>
        <v>6</v>
      </c>
      <c r="N146" t="str">
        <f>VLOOKUP(M146,[1]Categories!$A$2:$C$9,2,FALSE)</f>
        <v>Meat/Poultry</v>
      </c>
      <c r="O146" t="str">
        <f>VLOOKUP(C146,[1]EmployeeTerritories!$A$2:$B$50,2,FALSE)</f>
        <v>19428</v>
      </c>
      <c r="P146" s="10">
        <f>VLOOKUP(O146,[1]Territories!$A$2:$C$50,3,FALSE)</f>
        <v>3</v>
      </c>
      <c r="Q146" t="str">
        <f>VLOOKUP(P146,[1]Region!$A$2:$B$5,2,FALSE)</f>
        <v>Northern</v>
      </c>
      <c r="R146" s="10">
        <f>VLOOKUP(K146,[1]Products!$A$2:$J$78,3,FALSE)</f>
        <v>12</v>
      </c>
      <c r="S146" t="str">
        <f>VLOOKUP(R146,[1]Suppliers!$A$2:$K$30,2,FALSE)</f>
        <v>Plutzer Lebensmittelgroßmärkte AG</v>
      </c>
      <c r="T146" s="11">
        <f>SUMIF([1]Order_Details!A123:A2277,'[1]Combined Sheet'!A123,[1]Order_Details!D123:D2277)</f>
        <v>72</v>
      </c>
      <c r="U146">
        <f>SUMIF([1]Order_Details!A123:A2277,'[1]Combined Sheet'!A123,[1]Order_Details!C123:C2277)</f>
        <v>94.5</v>
      </c>
      <c r="V146">
        <f>VLOOKUP(SalesData[[#This Row],[OrderID]],[1]Order_Details!A123:F2277,5,FALSE)</f>
        <v>0</v>
      </c>
    </row>
    <row r="147" spans="1:22" x14ac:dyDescent="0.3">
      <c r="A147" s="7">
        <v>10370</v>
      </c>
      <c r="B147" s="8" t="s">
        <v>31</v>
      </c>
      <c r="C147" s="8">
        <v>6</v>
      </c>
      <c r="D147" s="13">
        <v>35402</v>
      </c>
      <c r="E147" s="9" t="str">
        <f>VLOOKUP(C147,[1]Employees!$A$1:$E$10,4,FALSE)</f>
        <v>Suyama Michael</v>
      </c>
      <c r="F147">
        <f>SUMIF([1]Order_Details!A124:A2278,'[1]Combined Sheet'!A124,[1]Order_Details!F124:F2278)</f>
        <v>411.84999999403954</v>
      </c>
      <c r="G147">
        <f>VLOOKUP(A147,[1]!OrdersTable[[OrderID]:[Freight]],8,FALSE)</f>
        <v>1.17</v>
      </c>
      <c r="H147">
        <f>VLOOKUP('[1]Combined Sheet'!A124,[1]!OrdersTable[[OrderID]:[ShipVia]],7,0)</f>
        <v>3</v>
      </c>
      <c r="I147" t="str">
        <f>VLOOKUP(H147,[1]Shippers!$A$1:$C$5,2,0)</f>
        <v>Federal Shipping</v>
      </c>
      <c r="J147" t="str">
        <f>VLOOKUP(B147,[1]Customers!$A$2:$K$92,2,FALSE)</f>
        <v>Chop-suey Chinese</v>
      </c>
      <c r="K147" s="10">
        <f>VLOOKUP(A147,[1]Order_Details!$A$5:$F$2160,2,0)</f>
        <v>1</v>
      </c>
      <c r="L147" t="str">
        <f t="shared" si="2"/>
        <v>Chai</v>
      </c>
      <c r="M147" s="10">
        <f>VLOOKUP(K147,[1]Products!$A$2:$J$78,4,FALSE)</f>
        <v>1</v>
      </c>
      <c r="N147" t="str">
        <f>VLOOKUP(M147,[1]Categories!$A$2:$C$9,2,FALSE)</f>
        <v>Beverages</v>
      </c>
      <c r="O147" t="str">
        <f>VLOOKUP(C147,[1]EmployeeTerritories!$A$2:$B$50,2,FALSE)</f>
        <v>85014</v>
      </c>
      <c r="P147" s="10">
        <f>VLOOKUP(O147,[1]Territories!$A$2:$C$50,3,FALSE)</f>
        <v>2</v>
      </c>
      <c r="Q147" t="str">
        <f>VLOOKUP(P147,[1]Region!$A$2:$B$5,2,FALSE)</f>
        <v>Western</v>
      </c>
      <c r="R147" s="10">
        <f>VLOOKUP(K147,[1]Products!$A$2:$J$78,3,FALSE)</f>
        <v>1</v>
      </c>
      <c r="S147" t="str">
        <f>VLOOKUP(R147,[1]Suppliers!$A$2:$K$30,2,FALSE)</f>
        <v>Exotic Liquids</v>
      </c>
      <c r="T147" s="11">
        <f>SUMIF([1]Order_Details!A124:A2278,'[1]Combined Sheet'!A124,[1]Order_Details!D124:D2278)</f>
        <v>17</v>
      </c>
      <c r="U147">
        <f>SUMIF([1]Order_Details!A124:A2278,'[1]Combined Sheet'!A124,[1]Order_Details!C124:C2278)</f>
        <v>46</v>
      </c>
      <c r="V147">
        <f>VLOOKUP(SalesData[[#This Row],[OrderID]],[1]Order_Details!A124:F2278,5,FALSE)</f>
        <v>0.15000000596046448</v>
      </c>
    </row>
    <row r="148" spans="1:22" x14ac:dyDescent="0.3">
      <c r="A148" s="7">
        <v>10371</v>
      </c>
      <c r="B148" s="8" t="s">
        <v>59</v>
      </c>
      <c r="C148" s="8">
        <v>1</v>
      </c>
      <c r="D148" s="13">
        <v>35402</v>
      </c>
      <c r="E148" s="9" t="str">
        <f>VLOOKUP(C148,[1]Employees!$A$1:$E$10,4,FALSE)</f>
        <v>Davolio Nancy</v>
      </c>
      <c r="F148">
        <f>SUMIF([1]Order_Details!A125:A2279,'[1]Combined Sheet'!A125,[1]Order_Details!F125:F2279)</f>
        <v>2299.9999999880793</v>
      </c>
      <c r="G148">
        <f>VLOOKUP(A148,[1]!OrdersTable[[OrderID]:[Freight]],8,FALSE)</f>
        <v>0.45</v>
      </c>
      <c r="H148">
        <f>VLOOKUP('[1]Combined Sheet'!A125,[1]!OrdersTable[[OrderID]:[ShipVia]],7,0)</f>
        <v>2</v>
      </c>
      <c r="I148" t="str">
        <f>VLOOKUP(H148,[1]Shippers!$A$1:$C$5,2,0)</f>
        <v>United Package</v>
      </c>
      <c r="J148" t="str">
        <f>VLOOKUP(B148,[1]Customers!$A$2:$K$92,2,FALSE)</f>
        <v>La maison d'Asie</v>
      </c>
      <c r="K148" s="10">
        <f>VLOOKUP(A148,[1]Order_Details!$A$5:$F$2160,2,0)</f>
        <v>36</v>
      </c>
      <c r="L148" t="str">
        <f t="shared" si="2"/>
        <v>Inlagd Sill</v>
      </c>
      <c r="M148" s="10">
        <f>VLOOKUP(K148,[1]Products!$A$2:$J$78,4,FALSE)</f>
        <v>8</v>
      </c>
      <c r="N148" t="str">
        <f>VLOOKUP(M148,[1]Categories!$A$2:$C$9,2,FALSE)</f>
        <v>Seafood</v>
      </c>
      <c r="O148" t="str">
        <f>VLOOKUP(C148,[1]EmployeeTerritories!$A$2:$B$50,2,FALSE)</f>
        <v>06897</v>
      </c>
      <c r="P148" s="10">
        <f>VLOOKUP(O148,[1]Territories!$A$2:$C$50,3,FALSE)</f>
        <v>1</v>
      </c>
      <c r="Q148" t="str">
        <f>VLOOKUP(P148,[1]Region!$A$2:$B$5,2,FALSE)</f>
        <v>Eastern</v>
      </c>
      <c r="R148" s="10">
        <f>VLOOKUP(K148,[1]Products!$A$2:$J$78,3,FALSE)</f>
        <v>17</v>
      </c>
      <c r="S148" t="str">
        <f>VLOOKUP(R148,[1]Suppliers!$A$2:$K$30,2,FALSE)</f>
        <v>Svensk Sjöföda AB</v>
      </c>
      <c r="T148" s="11">
        <f>SUMIF([1]Order_Details!A125:A2279,'[1]Combined Sheet'!A125,[1]Order_Details!D125:D2279)</f>
        <v>160</v>
      </c>
      <c r="U148">
        <f>SUMIF([1]Order_Details!A125:A2279,'[1]Combined Sheet'!A125,[1]Order_Details!C125:C2279)</f>
        <v>59.599999999999994</v>
      </c>
      <c r="V148">
        <f>VLOOKUP(SalesData[[#This Row],[OrderID]],[1]Order_Details!A125:F2279,5,FALSE)</f>
        <v>0.20000000298023224</v>
      </c>
    </row>
    <row r="149" spans="1:22" x14ac:dyDescent="0.3">
      <c r="A149" s="7">
        <v>10372</v>
      </c>
      <c r="B149" s="8" t="s">
        <v>89</v>
      </c>
      <c r="C149" s="8">
        <v>5</v>
      </c>
      <c r="D149" s="13">
        <v>35403</v>
      </c>
      <c r="E149" s="9" t="str">
        <f>VLOOKUP(C149,[1]Employees!$A$1:$E$10,4,FALSE)</f>
        <v>Buchanan Steven</v>
      </c>
      <c r="F149">
        <f>SUMIF([1]Order_Details!A126:A2280,'[1]Combined Sheet'!A126,[1]Order_Details!F126:F2280)</f>
        <v>2855.75</v>
      </c>
      <c r="G149">
        <f>VLOOKUP(A149,[1]!OrdersTable[[OrderID]:[Freight]],8,FALSE)</f>
        <v>890.78</v>
      </c>
      <c r="H149">
        <f>VLOOKUP('[1]Combined Sheet'!A126,[1]!OrdersTable[[OrderID]:[ShipVia]],7,0)</f>
        <v>2</v>
      </c>
      <c r="I149" t="str">
        <f>VLOOKUP(H149,[1]Shippers!$A$1:$C$5,2,0)</f>
        <v>United Package</v>
      </c>
      <c r="J149" t="str">
        <f>VLOOKUP(B149,[1]Customers!$A$2:$K$92,2,FALSE)</f>
        <v>Queen Cozinha</v>
      </c>
      <c r="K149" s="10">
        <f>VLOOKUP(A149,[1]Order_Details!$A$5:$F$2160,2,0)</f>
        <v>20</v>
      </c>
      <c r="L149" t="str">
        <f t="shared" si="2"/>
        <v>Sir Rodney's Marmalade</v>
      </c>
      <c r="M149" s="10">
        <f>VLOOKUP(K149,[1]Products!$A$2:$J$78,4,FALSE)</f>
        <v>3</v>
      </c>
      <c r="N149" t="str">
        <f>VLOOKUP(M149,[1]Categories!$A$2:$C$9,2,FALSE)</f>
        <v>Confections</v>
      </c>
      <c r="O149" t="str">
        <f>VLOOKUP(C149,[1]EmployeeTerritories!$A$2:$B$50,2,FALSE)</f>
        <v>02903</v>
      </c>
      <c r="P149" s="10">
        <f>VLOOKUP(O149,[1]Territories!$A$2:$C$50,3,FALSE)</f>
        <v>1</v>
      </c>
      <c r="Q149" t="str">
        <f>VLOOKUP(P149,[1]Region!$A$2:$B$5,2,FALSE)</f>
        <v>Eastern</v>
      </c>
      <c r="R149" s="10">
        <f>VLOOKUP(K149,[1]Products!$A$2:$J$78,3,FALSE)</f>
        <v>8</v>
      </c>
      <c r="S149" t="str">
        <f>VLOOKUP(R149,[1]Suppliers!$A$2:$K$30,2,FALSE)</f>
        <v>Specialty Biscuits, Ltd.</v>
      </c>
      <c r="T149" s="11">
        <f>SUMIF([1]Order_Details!A126:A2280,'[1]Combined Sheet'!A126,[1]Order_Details!D126:D2280)</f>
        <v>105</v>
      </c>
      <c r="U149">
        <f>SUMIF([1]Order_Details!A126:A2280,'[1]Combined Sheet'!A126,[1]Order_Details!C126:C2280)</f>
        <v>49.6</v>
      </c>
      <c r="V149">
        <f>VLOOKUP(SalesData[[#This Row],[OrderID]],[1]Order_Details!A126:F2280,5,FALSE)</f>
        <v>0.25</v>
      </c>
    </row>
    <row r="150" spans="1:22" x14ac:dyDescent="0.3">
      <c r="A150" s="7">
        <v>10374</v>
      </c>
      <c r="B150" s="8" t="s">
        <v>90</v>
      </c>
      <c r="C150" s="8">
        <v>1</v>
      </c>
      <c r="D150" s="13">
        <v>35404</v>
      </c>
      <c r="E150" s="9" t="str">
        <f>VLOOKUP(C150,[1]Employees!$A$1:$E$10,4,FALSE)</f>
        <v>Davolio Nancy</v>
      </c>
      <c r="F150">
        <f>SUMIF([1]Order_Details!A128:A2282,'[1]Combined Sheet'!A128,[1]Order_Details!F128:F2282)</f>
        <v>395.84999999403954</v>
      </c>
      <c r="G150">
        <f>VLOOKUP(A150,[1]!OrdersTable[[OrderID]:[Freight]],8,FALSE)</f>
        <v>3.94</v>
      </c>
      <c r="H150">
        <f>VLOOKUP('[1]Combined Sheet'!A128,[1]!OrdersTable[[OrderID]:[ShipVia]],7,0)</f>
        <v>2</v>
      </c>
      <c r="I150" t="str">
        <f>VLOOKUP(H150,[1]Shippers!$A$1:$C$5,2,0)</f>
        <v>United Package</v>
      </c>
      <c r="J150" t="str">
        <f>VLOOKUP(B150,[1]Customers!$A$2:$K$92,2,FALSE)</f>
        <v>Wolski  Zajazd</v>
      </c>
      <c r="K150" s="10">
        <f>VLOOKUP(A150,[1]Order_Details!$A$5:$F$2160,2,0)</f>
        <v>31</v>
      </c>
      <c r="L150" t="str">
        <f t="shared" si="2"/>
        <v>Gorgonzola Telino</v>
      </c>
      <c r="M150" s="10">
        <f>VLOOKUP(K150,[1]Products!$A$2:$J$78,4,FALSE)</f>
        <v>4</v>
      </c>
      <c r="N150" t="str">
        <f>VLOOKUP(M150,[1]Categories!$A$2:$C$9,2,FALSE)</f>
        <v>Dairy Products</v>
      </c>
      <c r="O150" t="str">
        <f>VLOOKUP(C150,[1]EmployeeTerritories!$A$2:$B$50,2,FALSE)</f>
        <v>06897</v>
      </c>
      <c r="P150" s="10">
        <f>VLOOKUP(O150,[1]Territories!$A$2:$C$50,3,FALSE)</f>
        <v>1</v>
      </c>
      <c r="Q150" t="str">
        <f>VLOOKUP(P150,[1]Region!$A$2:$B$5,2,FALSE)</f>
        <v>Eastern</v>
      </c>
      <c r="R150" s="10">
        <f>VLOOKUP(K150,[1]Products!$A$2:$J$78,3,FALSE)</f>
        <v>14</v>
      </c>
      <c r="S150" t="str">
        <f>VLOOKUP(R150,[1]Suppliers!$A$2:$K$30,2,FALSE)</f>
        <v>Formaggi Fortini s.r.l.</v>
      </c>
      <c r="T150" s="11">
        <f>SUMIF([1]Order_Details!A128:A2282,'[1]Combined Sheet'!A128,[1]Order_Details!D128:D2282)</f>
        <v>40</v>
      </c>
      <c r="U150">
        <f>SUMIF([1]Order_Details!A128:A2282,'[1]Combined Sheet'!A128,[1]Order_Details!C128:C2282)</f>
        <v>21.6</v>
      </c>
      <c r="V150">
        <f>VLOOKUP(SalesData[[#This Row],[OrderID]],[1]Order_Details!A128:F2282,5,FALSE)</f>
        <v>0</v>
      </c>
    </row>
    <row r="151" spans="1:22" x14ac:dyDescent="0.3">
      <c r="A151" s="7">
        <v>10375</v>
      </c>
      <c r="B151" s="8" t="s">
        <v>91</v>
      </c>
      <c r="C151" s="8">
        <v>3</v>
      </c>
      <c r="D151" s="13">
        <v>35405</v>
      </c>
      <c r="E151" s="9" t="str">
        <f>VLOOKUP(C151,[1]Employees!$A$1:$E$10,4,FALSE)</f>
        <v>Leverling Janet</v>
      </c>
      <c r="F151">
        <f>SUMIF([1]Order_Details!A129:A2283,'[1]Combined Sheet'!A129,[1]Order_Details!F129:F2283)</f>
        <v>141.60000000000002</v>
      </c>
      <c r="G151">
        <f>VLOOKUP(A151,[1]!OrdersTable[[OrderID]:[Freight]],8,FALSE)</f>
        <v>20.12</v>
      </c>
      <c r="H151">
        <f>VLOOKUP('[1]Combined Sheet'!A129,[1]!OrdersTable[[OrderID]:[ShipVia]],7,0)</f>
        <v>1</v>
      </c>
      <c r="I151" t="str">
        <f>VLOOKUP(H151,[1]Shippers!$A$1:$C$5,2,0)</f>
        <v>Speedy Express</v>
      </c>
      <c r="J151" t="str">
        <f>VLOOKUP(B151,[1]Customers!$A$2:$K$92,2,FALSE)</f>
        <v>Hungry Coyote Import Store</v>
      </c>
      <c r="K151" s="10">
        <f>VLOOKUP(A151,[1]Order_Details!$A$5:$F$2160,2,0)</f>
        <v>14</v>
      </c>
      <c r="L151" t="str">
        <f t="shared" si="2"/>
        <v>Tofu</v>
      </c>
      <c r="M151" s="10">
        <f>VLOOKUP(K151,[1]Products!$A$2:$J$78,4,FALSE)</f>
        <v>7</v>
      </c>
      <c r="N151" t="str">
        <f>VLOOKUP(M151,[1]Categories!$A$2:$C$9,2,FALSE)</f>
        <v>Produce</v>
      </c>
      <c r="O151" t="str">
        <f>VLOOKUP(C151,[1]EmployeeTerritories!$A$2:$B$50,2,FALSE)</f>
        <v>30346</v>
      </c>
      <c r="P151" s="10">
        <f>VLOOKUP(O151,[1]Territories!$A$2:$C$50,3,FALSE)</f>
        <v>4</v>
      </c>
      <c r="Q151" t="str">
        <f>VLOOKUP(P151,[1]Region!$A$2:$B$5,2,FALSE)</f>
        <v>Southern</v>
      </c>
      <c r="R151" s="10">
        <f>VLOOKUP(K151,[1]Products!$A$2:$J$78,3,FALSE)</f>
        <v>6</v>
      </c>
      <c r="S151" t="str">
        <f>VLOOKUP(R151,[1]Suppliers!$A$2:$K$30,2,FALSE)</f>
        <v>Mayumi's</v>
      </c>
      <c r="T151" s="11">
        <f>SUMIF([1]Order_Details!A129:A2283,'[1]Combined Sheet'!A129,[1]Order_Details!D129:D2283)</f>
        <v>24</v>
      </c>
      <c r="U151">
        <f>SUMIF([1]Order_Details!A129:A2283,'[1]Combined Sheet'!A129,[1]Order_Details!C129:C2283)</f>
        <v>5.9</v>
      </c>
      <c r="V151">
        <f>VLOOKUP(SalesData[[#This Row],[OrderID]],[1]Order_Details!A129:F2283,5,FALSE)</f>
        <v>0</v>
      </c>
    </row>
    <row r="152" spans="1:22" x14ac:dyDescent="0.3">
      <c r="A152" s="7">
        <v>10376</v>
      </c>
      <c r="B152" s="8" t="s">
        <v>84</v>
      </c>
      <c r="C152" s="8">
        <v>1</v>
      </c>
      <c r="D152" s="13">
        <v>35408</v>
      </c>
      <c r="E152" s="9" t="str">
        <f>VLOOKUP(C152,[1]Employees!$A$1:$E$10,4,FALSE)</f>
        <v>Davolio Nancy</v>
      </c>
      <c r="F152">
        <f>SUMIF([1]Order_Details!A130:A2284,'[1]Combined Sheet'!A130,[1]Order_Details!F130:F2284)</f>
        <v>153.84999999403954</v>
      </c>
      <c r="G152">
        <f>VLOOKUP(A152,[1]!OrdersTable[[OrderID]:[Freight]],8,FALSE)</f>
        <v>20.39</v>
      </c>
      <c r="H152">
        <f>VLOOKUP('[1]Combined Sheet'!A130,[1]!OrdersTable[[OrderID]:[ShipVia]],7,0)</f>
        <v>3</v>
      </c>
      <c r="I152" t="str">
        <f>VLOOKUP(H152,[1]Shippers!$A$1:$C$5,2,0)</f>
        <v>Federal Shipping</v>
      </c>
      <c r="J152" t="str">
        <f>VLOOKUP(B152,[1]Customers!$A$2:$K$92,2,FALSE)</f>
        <v>Mère Paillarde</v>
      </c>
      <c r="K152" s="10">
        <f>VLOOKUP(A152,[1]Order_Details!$A$5:$F$2160,2,0)</f>
        <v>31</v>
      </c>
      <c r="L152" t="str">
        <f t="shared" si="2"/>
        <v>Gorgonzola Telino</v>
      </c>
      <c r="M152" s="10">
        <f>VLOOKUP(K152,[1]Products!$A$2:$J$78,4,FALSE)</f>
        <v>4</v>
      </c>
      <c r="N152" t="str">
        <f>VLOOKUP(M152,[1]Categories!$A$2:$C$9,2,FALSE)</f>
        <v>Dairy Products</v>
      </c>
      <c r="O152" t="str">
        <f>VLOOKUP(C152,[1]EmployeeTerritories!$A$2:$B$50,2,FALSE)</f>
        <v>06897</v>
      </c>
      <c r="P152" s="10">
        <f>VLOOKUP(O152,[1]Territories!$A$2:$C$50,3,FALSE)</f>
        <v>1</v>
      </c>
      <c r="Q152" t="str">
        <f>VLOOKUP(P152,[1]Region!$A$2:$B$5,2,FALSE)</f>
        <v>Eastern</v>
      </c>
      <c r="R152" s="10">
        <f>VLOOKUP(K152,[1]Products!$A$2:$J$78,3,FALSE)</f>
        <v>14</v>
      </c>
      <c r="S152" t="str">
        <f>VLOOKUP(R152,[1]Suppliers!$A$2:$K$30,2,FALSE)</f>
        <v>Formaggi Fortini s.r.l.</v>
      </c>
      <c r="T152" s="11">
        <f>SUMIF([1]Order_Details!A130:A2284,'[1]Combined Sheet'!A130,[1]Order_Details!D130:D2284)</f>
        <v>30</v>
      </c>
      <c r="U152">
        <f>SUMIF([1]Order_Details!A130:A2284,'[1]Combined Sheet'!A130,[1]Order_Details!C130:C2284)</f>
        <v>9.5</v>
      </c>
      <c r="V152">
        <f>VLOOKUP(SalesData[[#This Row],[OrderID]],[1]Order_Details!A130:F2284,5,FALSE)</f>
        <v>5.000000074505806E-2</v>
      </c>
    </row>
    <row r="153" spans="1:22" x14ac:dyDescent="0.3">
      <c r="A153" s="7">
        <v>10377</v>
      </c>
      <c r="B153" s="8" t="s">
        <v>62</v>
      </c>
      <c r="C153" s="8">
        <v>1</v>
      </c>
      <c r="D153" s="13">
        <v>35408</v>
      </c>
      <c r="E153" s="9" t="str">
        <f>VLOOKUP(C153,[1]Employees!$A$1:$E$10,4,FALSE)</f>
        <v>Davolio Nancy</v>
      </c>
      <c r="F153">
        <f>SUMIF([1]Order_Details!A131:A2285,'[1]Combined Sheet'!A131,[1]Order_Details!F131:F2285)</f>
        <v>10741.19999999404</v>
      </c>
      <c r="G153">
        <f>VLOOKUP(A153,[1]!OrdersTable[[OrderID]:[Freight]],8,FALSE)</f>
        <v>22.21</v>
      </c>
      <c r="H153">
        <f>VLOOKUP('[1]Combined Sheet'!A131,[1]!OrdersTable[[OrderID]:[ShipVia]],7,0)</f>
        <v>3</v>
      </c>
      <c r="I153" t="str">
        <f>VLOOKUP(H153,[1]Shippers!$A$1:$C$5,2,0)</f>
        <v>Federal Shipping</v>
      </c>
      <c r="J153" t="str">
        <f>VLOOKUP(B153,[1]Customers!$A$2:$K$92,2,FALSE)</f>
        <v>Seven Seas Imports</v>
      </c>
      <c r="K153" s="10">
        <f>VLOOKUP(A153,[1]Order_Details!$A$5:$F$2160,2,0)</f>
        <v>28</v>
      </c>
      <c r="L153" t="str">
        <f t="shared" si="2"/>
        <v>Rössle Sauerkraut</v>
      </c>
      <c r="M153" s="10">
        <f>VLOOKUP(K153,[1]Products!$A$2:$J$78,4,FALSE)</f>
        <v>7</v>
      </c>
      <c r="N153" t="str">
        <f>VLOOKUP(M153,[1]Categories!$A$2:$C$9,2,FALSE)</f>
        <v>Produce</v>
      </c>
      <c r="O153" t="str">
        <f>VLOOKUP(C153,[1]EmployeeTerritories!$A$2:$B$50,2,FALSE)</f>
        <v>06897</v>
      </c>
      <c r="P153" s="10">
        <f>VLOOKUP(O153,[1]Territories!$A$2:$C$50,3,FALSE)</f>
        <v>1</v>
      </c>
      <c r="Q153" t="str">
        <f>VLOOKUP(P153,[1]Region!$A$2:$B$5,2,FALSE)</f>
        <v>Eastern</v>
      </c>
      <c r="R153" s="10">
        <f>VLOOKUP(K153,[1]Products!$A$2:$J$78,3,FALSE)</f>
        <v>12</v>
      </c>
      <c r="S153" t="str">
        <f>VLOOKUP(R153,[1]Suppliers!$A$2:$K$30,2,FALSE)</f>
        <v>Plutzer Lebensmittelgroßmärkte AG</v>
      </c>
      <c r="T153" s="11">
        <f>SUMIF([1]Order_Details!A131:A2285,'[1]Combined Sheet'!A131,[1]Order_Details!D131:D2285)</f>
        <v>62</v>
      </c>
      <c r="U153">
        <f>SUMIF([1]Order_Details!A131:A2285,'[1]Combined Sheet'!A131,[1]Order_Details!C131:C2285)</f>
        <v>227.60000000000002</v>
      </c>
      <c r="V153">
        <f>VLOOKUP(SalesData[[#This Row],[OrderID]],[1]Order_Details!A131:F2285,5,FALSE)</f>
        <v>0.15000000596046448</v>
      </c>
    </row>
    <row r="154" spans="1:22" x14ac:dyDescent="0.3">
      <c r="A154" s="7">
        <v>10378</v>
      </c>
      <c r="B154" s="8" t="s">
        <v>74</v>
      </c>
      <c r="C154" s="8">
        <v>5</v>
      </c>
      <c r="D154" s="13">
        <v>35409</v>
      </c>
      <c r="E154" s="9" t="str">
        <f>VLOOKUP(C154,[1]Employees!$A$1:$E$10,4,FALSE)</f>
        <v>Buchanan Steven</v>
      </c>
      <c r="F154">
        <f>SUMIF([1]Order_Details!A132:A2286,'[1]Combined Sheet'!A132,[1]Order_Details!F132:F2286)</f>
        <v>568.79999999999995</v>
      </c>
      <c r="G154">
        <f>VLOOKUP(A154,[1]!OrdersTable[[OrderID]:[Freight]],8,FALSE)</f>
        <v>5.44</v>
      </c>
      <c r="H154">
        <f>VLOOKUP('[1]Combined Sheet'!A132,[1]!OrdersTable[[OrderID]:[ShipVia]],7,0)</f>
        <v>3</v>
      </c>
      <c r="I154" t="str">
        <f>VLOOKUP(H154,[1]Shippers!$A$1:$C$5,2,0)</f>
        <v>Federal Shipping</v>
      </c>
      <c r="J154" t="str">
        <f>VLOOKUP(B154,[1]Customers!$A$2:$K$92,2,FALSE)</f>
        <v>Folk och fä HB</v>
      </c>
      <c r="K154" s="10">
        <f>VLOOKUP(A154,[1]Order_Details!$A$5:$F$2160,2,0)</f>
        <v>71</v>
      </c>
      <c r="L154" t="str">
        <f t="shared" si="2"/>
        <v>Flotemysost</v>
      </c>
      <c r="M154" s="10">
        <f>VLOOKUP(K154,[1]Products!$A$2:$J$78,4,FALSE)</f>
        <v>4</v>
      </c>
      <c r="N154" t="str">
        <f>VLOOKUP(M154,[1]Categories!$A$2:$C$9,2,FALSE)</f>
        <v>Dairy Products</v>
      </c>
      <c r="O154" t="str">
        <f>VLOOKUP(C154,[1]EmployeeTerritories!$A$2:$B$50,2,FALSE)</f>
        <v>02903</v>
      </c>
      <c r="P154" s="10">
        <f>VLOOKUP(O154,[1]Territories!$A$2:$C$50,3,FALSE)</f>
        <v>1</v>
      </c>
      <c r="Q154" t="str">
        <f>VLOOKUP(P154,[1]Region!$A$2:$B$5,2,FALSE)</f>
        <v>Eastern</v>
      </c>
      <c r="R154" s="10">
        <f>VLOOKUP(K154,[1]Products!$A$2:$J$78,3,FALSE)</f>
        <v>15</v>
      </c>
      <c r="S154" t="str">
        <f>VLOOKUP(R154,[1]Suppliers!$A$2:$K$30,2,FALSE)</f>
        <v>Norske Meierier</v>
      </c>
      <c r="T154" s="11">
        <f>SUMIF([1]Order_Details!A132:A2286,'[1]Combined Sheet'!A132,[1]Order_Details!D132:D2286)</f>
        <v>16</v>
      </c>
      <c r="U154">
        <f>SUMIF([1]Order_Details!A132:A2286,'[1]Combined Sheet'!A132,[1]Order_Details!C132:C2286)</f>
        <v>113.4</v>
      </c>
      <c r="V154">
        <f>VLOOKUP(SalesData[[#This Row],[OrderID]],[1]Order_Details!A132:F2286,5,FALSE)</f>
        <v>0</v>
      </c>
    </row>
    <row r="155" spans="1:22" x14ac:dyDescent="0.3">
      <c r="A155" s="7">
        <v>10379</v>
      </c>
      <c r="B155" s="8" t="s">
        <v>46</v>
      </c>
      <c r="C155" s="8">
        <v>2</v>
      </c>
      <c r="D155" s="13">
        <v>35410</v>
      </c>
      <c r="E155" s="9" t="str">
        <f>VLOOKUP(C155,[1]Employees!$A$1:$E$10,4,FALSE)</f>
        <v>Fuller Andrew</v>
      </c>
      <c r="F155">
        <f>SUMIF([1]Order_Details!A133:A2287,'[1]Combined Sheet'!A133,[1]Order_Details!F133:F2287)</f>
        <v>480</v>
      </c>
      <c r="G155">
        <f>VLOOKUP(A155,[1]!OrdersTable[[OrderID]:[Freight]],8,FALSE)</f>
        <v>45.03</v>
      </c>
      <c r="H155">
        <f>VLOOKUP('[1]Combined Sheet'!A133,[1]!OrdersTable[[OrderID]:[ShipVia]],7,0)</f>
        <v>1</v>
      </c>
      <c r="I155" t="str">
        <f>VLOOKUP(H155,[1]Shippers!$A$1:$C$5,2,0)</f>
        <v>Speedy Express</v>
      </c>
      <c r="J155" t="str">
        <f>VLOOKUP(B155,[1]Customers!$A$2:$K$92,2,FALSE)</f>
        <v>Que Delícia</v>
      </c>
      <c r="K155" s="10">
        <f>VLOOKUP(A155,[1]Order_Details!$A$5:$F$2160,2,0)</f>
        <v>41</v>
      </c>
      <c r="L155" t="str">
        <f t="shared" si="2"/>
        <v>Jack's New England Clam Chowder</v>
      </c>
      <c r="M155" s="10">
        <f>VLOOKUP(K155,[1]Products!$A$2:$J$78,4,FALSE)</f>
        <v>8</v>
      </c>
      <c r="N155" t="str">
        <f>VLOOKUP(M155,[1]Categories!$A$2:$C$9,2,FALSE)</f>
        <v>Seafood</v>
      </c>
      <c r="O155" t="str">
        <f>VLOOKUP(C155,[1]EmployeeTerritories!$A$2:$B$50,2,FALSE)</f>
        <v>01581</v>
      </c>
      <c r="P155" s="10">
        <f>VLOOKUP(O155,[1]Territories!$A$2:$C$50,3,FALSE)</f>
        <v>1</v>
      </c>
      <c r="Q155" t="str">
        <f>VLOOKUP(P155,[1]Region!$A$2:$B$5,2,FALSE)</f>
        <v>Eastern</v>
      </c>
      <c r="R155" s="10">
        <f>VLOOKUP(K155,[1]Products!$A$2:$J$78,3,FALSE)</f>
        <v>19</v>
      </c>
      <c r="S155" t="str">
        <f>VLOOKUP(R155,[1]Suppliers!$A$2:$K$30,2,FALSE)</f>
        <v>New England Seafood Cannery</v>
      </c>
      <c r="T155" s="11">
        <f>SUMIF([1]Order_Details!A133:A2287,'[1]Combined Sheet'!A133,[1]Order_Details!D133:D2287)</f>
        <v>50</v>
      </c>
      <c r="U155">
        <f>SUMIF([1]Order_Details!A133:A2287,'[1]Combined Sheet'!A133,[1]Order_Details!C133:C2287)</f>
        <v>19.2</v>
      </c>
      <c r="V155">
        <f>VLOOKUP(SalesData[[#This Row],[OrderID]],[1]Order_Details!A133:F2287,5,FALSE)</f>
        <v>0.10000000149011612</v>
      </c>
    </row>
    <row r="156" spans="1:22" x14ac:dyDescent="0.3">
      <c r="A156" s="7">
        <v>10380</v>
      </c>
      <c r="B156" s="8" t="s">
        <v>51</v>
      </c>
      <c r="C156" s="8">
        <v>8</v>
      </c>
      <c r="D156" s="13">
        <v>35411</v>
      </c>
      <c r="E156" s="9" t="str">
        <f>VLOOKUP(C156,[1]Employees!$A$1:$E$10,4,FALSE)</f>
        <v>Callahan Laura</v>
      </c>
      <c r="F156">
        <f>SUMIF([1]Order_Details!A134:A2288,'[1]Combined Sheet'!A134,[1]Order_Details!F134:F2288)</f>
        <v>1106.4000000000001</v>
      </c>
      <c r="G156">
        <f>VLOOKUP(A156,[1]!OrdersTable[[OrderID]:[Freight]],8,FALSE)</f>
        <v>35.03</v>
      </c>
      <c r="H156">
        <f>VLOOKUP('[1]Combined Sheet'!A134,[1]!OrdersTable[[OrderID]:[ShipVia]],7,0)</f>
        <v>2</v>
      </c>
      <c r="I156" t="str">
        <f>VLOOKUP(H156,[1]Shippers!$A$1:$C$5,2,0)</f>
        <v>United Package</v>
      </c>
      <c r="J156" t="str">
        <f>VLOOKUP(B156,[1]Customers!$A$2:$K$92,2,FALSE)</f>
        <v>Hungry Owl All-Night Grocers</v>
      </c>
      <c r="K156" s="10">
        <f>VLOOKUP(A156,[1]Order_Details!$A$5:$F$2160,2,0)</f>
        <v>30</v>
      </c>
      <c r="L156" t="str">
        <f t="shared" si="2"/>
        <v>Nord-Ost Matjeshering</v>
      </c>
      <c r="M156" s="10">
        <f>VLOOKUP(K156,[1]Products!$A$2:$J$78,4,FALSE)</f>
        <v>8</v>
      </c>
      <c r="N156" t="str">
        <f>VLOOKUP(M156,[1]Categories!$A$2:$C$9,2,FALSE)</f>
        <v>Seafood</v>
      </c>
      <c r="O156" t="str">
        <f>VLOOKUP(C156,[1]EmployeeTerritories!$A$2:$B$50,2,FALSE)</f>
        <v>19428</v>
      </c>
      <c r="P156" s="10">
        <f>VLOOKUP(O156,[1]Territories!$A$2:$C$50,3,FALSE)</f>
        <v>3</v>
      </c>
      <c r="Q156" t="str">
        <f>VLOOKUP(P156,[1]Region!$A$2:$B$5,2,FALSE)</f>
        <v>Northern</v>
      </c>
      <c r="R156" s="10">
        <f>VLOOKUP(K156,[1]Products!$A$2:$J$78,3,FALSE)</f>
        <v>13</v>
      </c>
      <c r="S156" t="str">
        <f>VLOOKUP(R156,[1]Suppliers!$A$2:$K$30,2,FALSE)</f>
        <v>Nord-Ost-Fisch Handelsgesellschaft mbH</v>
      </c>
      <c r="T156" s="11">
        <f>SUMIF([1]Order_Details!A134:A2288,'[1]Combined Sheet'!A134,[1]Order_Details!D134:D2288)</f>
        <v>62</v>
      </c>
      <c r="U156">
        <f>SUMIF([1]Order_Details!A134:A2288,'[1]Combined Sheet'!A134,[1]Order_Details!C134:C2288)</f>
        <v>58</v>
      </c>
      <c r="V156">
        <f>VLOOKUP(SalesData[[#This Row],[OrderID]],[1]Order_Details!A134:F2288,5,FALSE)</f>
        <v>0.10000000149011612</v>
      </c>
    </row>
    <row r="157" spans="1:22" x14ac:dyDescent="0.3">
      <c r="A157" s="7">
        <v>10382</v>
      </c>
      <c r="B157" s="8" t="s">
        <v>35</v>
      </c>
      <c r="C157" s="8">
        <v>4</v>
      </c>
      <c r="D157" s="13">
        <v>35412</v>
      </c>
      <c r="E157" s="9" t="str">
        <f>VLOOKUP(C157,[1]Employees!$A$1:$E$10,4,FALSE)</f>
        <v>Peacock Margaret</v>
      </c>
      <c r="F157">
        <f>SUMIF([1]Order_Details!A136:A2290,'[1]Combined Sheet'!A136,[1]Order_Details!F136:F2290)</f>
        <v>451.84999999776483</v>
      </c>
      <c r="G157">
        <f>VLOOKUP(A157,[1]!OrdersTable[[OrderID]:[Freight]],8,FALSE)</f>
        <v>94.77</v>
      </c>
      <c r="H157">
        <f>VLOOKUP('[1]Combined Sheet'!A136,[1]!OrdersTable[[OrderID]:[ShipVia]],7,0)</f>
        <v>1</v>
      </c>
      <c r="I157" t="str">
        <f>VLOOKUP(H157,[1]Shippers!$A$1:$C$5,2,0)</f>
        <v>Speedy Express</v>
      </c>
      <c r="J157" t="str">
        <f>VLOOKUP(B157,[1]Customers!$A$2:$K$92,2,FALSE)</f>
        <v>Ernst Handel</v>
      </c>
      <c r="K157" s="10">
        <f>VLOOKUP(A157,[1]Order_Details!$A$5:$F$2160,2,0)</f>
        <v>5</v>
      </c>
      <c r="L157" t="str">
        <f t="shared" si="2"/>
        <v>Chef Anton's Gumbo Mix</v>
      </c>
      <c r="M157" s="10">
        <f>VLOOKUP(K157,[1]Products!$A$2:$J$78,4,FALSE)</f>
        <v>2</v>
      </c>
      <c r="N157" t="str">
        <f>VLOOKUP(M157,[1]Categories!$A$2:$C$9,2,FALSE)</f>
        <v>Condiments</v>
      </c>
      <c r="O157" t="str">
        <f>VLOOKUP(C157,[1]EmployeeTerritories!$A$2:$B$50,2,FALSE)</f>
        <v>20852</v>
      </c>
      <c r="P157" s="10">
        <f>VLOOKUP(O157,[1]Territories!$A$2:$C$50,3,FALSE)</f>
        <v>1</v>
      </c>
      <c r="Q157" t="str">
        <f>VLOOKUP(P157,[1]Region!$A$2:$B$5,2,FALSE)</f>
        <v>Eastern</v>
      </c>
      <c r="R157" s="10">
        <f>VLOOKUP(K157,[1]Products!$A$2:$J$78,3,FALSE)</f>
        <v>2</v>
      </c>
      <c r="S157" t="str">
        <f>VLOOKUP(R157,[1]Suppliers!$A$2:$K$30,2,FALSE)</f>
        <v>New Orleans Cajun Delights</v>
      </c>
      <c r="T157" s="11">
        <f>SUMIF([1]Order_Details!A136:A2290,'[1]Combined Sheet'!A136,[1]Order_Details!D136:D2290)</f>
        <v>40</v>
      </c>
      <c r="U157">
        <f>SUMIF([1]Order_Details!A136:A2290,'[1]Combined Sheet'!A136,[1]Order_Details!C136:C2290)</f>
        <v>30</v>
      </c>
      <c r="V157">
        <f>VLOOKUP(SalesData[[#This Row],[OrderID]],[1]Order_Details!A136:F2290,5,FALSE)</f>
        <v>0</v>
      </c>
    </row>
    <row r="158" spans="1:22" x14ac:dyDescent="0.3">
      <c r="A158" s="7">
        <v>10383</v>
      </c>
      <c r="B158" s="8" t="s">
        <v>65</v>
      </c>
      <c r="C158" s="8">
        <v>8</v>
      </c>
      <c r="D158" s="13">
        <v>35415</v>
      </c>
      <c r="E158" s="9" t="str">
        <f>VLOOKUP(C158,[1]Employees!$A$1:$E$10,4,FALSE)</f>
        <v>Callahan Laura</v>
      </c>
      <c r="F158">
        <f>SUMIF([1]Order_Details!A137:A2291,'[1]Combined Sheet'!A137,[1]Order_Details!F137:F2291)</f>
        <v>3654.2499999977649</v>
      </c>
      <c r="G158">
        <f>VLOOKUP(A158,[1]!OrdersTable[[OrderID]:[Freight]],8,FALSE)</f>
        <v>34.24</v>
      </c>
      <c r="H158">
        <f>VLOOKUP('[1]Combined Sheet'!A137,[1]!OrdersTable[[OrderID]:[ShipVia]],7,0)</f>
        <v>3</v>
      </c>
      <c r="I158" t="str">
        <f>VLOOKUP(H158,[1]Shippers!$A$1:$C$5,2,0)</f>
        <v>Federal Shipping</v>
      </c>
      <c r="J158" t="str">
        <f>VLOOKUP(B158,[1]Customers!$A$2:$K$92,2,FALSE)</f>
        <v>Around the Horn</v>
      </c>
      <c r="K158" s="10">
        <f>VLOOKUP(A158,[1]Order_Details!$A$5:$F$2160,2,0)</f>
        <v>13</v>
      </c>
      <c r="L158" t="str">
        <f t="shared" si="2"/>
        <v>Konbu</v>
      </c>
      <c r="M158" s="10">
        <f>VLOOKUP(K158,[1]Products!$A$2:$J$78,4,FALSE)</f>
        <v>8</v>
      </c>
      <c r="N158" t="str">
        <f>VLOOKUP(M158,[1]Categories!$A$2:$C$9,2,FALSE)</f>
        <v>Seafood</v>
      </c>
      <c r="O158" t="str">
        <f>VLOOKUP(C158,[1]EmployeeTerritories!$A$2:$B$50,2,FALSE)</f>
        <v>19428</v>
      </c>
      <c r="P158" s="10">
        <f>VLOOKUP(O158,[1]Territories!$A$2:$C$50,3,FALSE)</f>
        <v>3</v>
      </c>
      <c r="Q158" t="str">
        <f>VLOOKUP(P158,[1]Region!$A$2:$B$5,2,FALSE)</f>
        <v>Northern</v>
      </c>
      <c r="R158" s="10">
        <f>VLOOKUP(K158,[1]Products!$A$2:$J$78,3,FALSE)</f>
        <v>6</v>
      </c>
      <c r="S158" t="str">
        <f>VLOOKUP(R158,[1]Suppliers!$A$2:$K$30,2,FALSE)</f>
        <v>Mayumi's</v>
      </c>
      <c r="T158" s="11">
        <f>SUMIF([1]Order_Details!A137:A2291,'[1]Combined Sheet'!A137,[1]Order_Details!D137:D2291)</f>
        <v>206</v>
      </c>
      <c r="U158">
        <f>SUMIF([1]Order_Details!A137:A2291,'[1]Combined Sheet'!A137,[1]Order_Details!C137:C2291)</f>
        <v>51.099999999999994</v>
      </c>
      <c r="V158">
        <f>VLOOKUP(SalesData[[#This Row],[OrderID]],[1]Order_Details!A137:F2291,5,FALSE)</f>
        <v>0</v>
      </c>
    </row>
    <row r="159" spans="1:22" x14ac:dyDescent="0.3">
      <c r="A159" s="7">
        <v>10384</v>
      </c>
      <c r="B159" s="8" t="s">
        <v>42</v>
      </c>
      <c r="C159" s="8">
        <v>3</v>
      </c>
      <c r="D159" s="13">
        <v>35415</v>
      </c>
      <c r="E159" s="9" t="str">
        <f>VLOOKUP(C159,[1]Employees!$A$1:$E$10,4,FALSE)</f>
        <v>Leverling Janet</v>
      </c>
      <c r="F159">
        <f>SUMIF([1]Order_Details!A138:A2292,'[1]Combined Sheet'!A138,[1]Order_Details!F138:F2292)</f>
        <v>7390.2</v>
      </c>
      <c r="G159">
        <f>VLOOKUP(A159,[1]!OrdersTable[[OrderID]:[Freight]],8,FALSE)</f>
        <v>168.64</v>
      </c>
      <c r="H159">
        <f>VLOOKUP('[1]Combined Sheet'!A138,[1]!OrdersTable[[OrderID]:[ShipVia]],7,0)</f>
        <v>3</v>
      </c>
      <c r="I159" t="str">
        <f>VLOOKUP(H159,[1]Shippers!$A$1:$C$5,2,0)</f>
        <v>Federal Shipping</v>
      </c>
      <c r="J159" t="str">
        <f>VLOOKUP(B159,[1]Customers!$A$2:$K$92,2,FALSE)</f>
        <v>Berglunds snabbköp</v>
      </c>
      <c r="K159" s="10">
        <f>VLOOKUP(A159,[1]Order_Details!$A$5:$F$2160,2,0)</f>
        <v>20</v>
      </c>
      <c r="L159" t="str">
        <f t="shared" si="2"/>
        <v>Sir Rodney's Marmalade</v>
      </c>
      <c r="M159" s="10">
        <f>VLOOKUP(K159,[1]Products!$A$2:$J$78,4,FALSE)</f>
        <v>3</v>
      </c>
      <c r="N159" t="str">
        <f>VLOOKUP(M159,[1]Categories!$A$2:$C$9,2,FALSE)</f>
        <v>Confections</v>
      </c>
      <c r="O159" t="str">
        <f>VLOOKUP(C159,[1]EmployeeTerritories!$A$2:$B$50,2,FALSE)</f>
        <v>30346</v>
      </c>
      <c r="P159" s="10">
        <f>VLOOKUP(O159,[1]Territories!$A$2:$C$50,3,FALSE)</f>
        <v>4</v>
      </c>
      <c r="Q159" t="str">
        <f>VLOOKUP(P159,[1]Region!$A$2:$B$5,2,FALSE)</f>
        <v>Southern</v>
      </c>
      <c r="R159" s="10">
        <f>VLOOKUP(K159,[1]Products!$A$2:$J$78,3,FALSE)</f>
        <v>8</v>
      </c>
      <c r="S159" t="str">
        <f>VLOOKUP(R159,[1]Suppliers!$A$2:$K$30,2,FALSE)</f>
        <v>Specialty Biscuits, Ltd.</v>
      </c>
      <c r="T159" s="11">
        <f>SUMIF([1]Order_Details!A138:A2292,'[1]Combined Sheet'!A138,[1]Order_Details!D138:D2292)</f>
        <v>138</v>
      </c>
      <c r="U159">
        <f>SUMIF([1]Order_Details!A138:A2292,'[1]Combined Sheet'!A138,[1]Order_Details!C138:C2292)</f>
        <v>368.1</v>
      </c>
      <c r="V159">
        <f>VLOOKUP(SalesData[[#This Row],[OrderID]],[1]Order_Details!A138:F2292,5,FALSE)</f>
        <v>0</v>
      </c>
    </row>
    <row r="160" spans="1:22" x14ac:dyDescent="0.3">
      <c r="A160" s="7">
        <v>10386</v>
      </c>
      <c r="B160" s="8" t="s">
        <v>58</v>
      </c>
      <c r="C160" s="8">
        <v>9</v>
      </c>
      <c r="D160" s="13">
        <v>35417</v>
      </c>
      <c r="E160" s="9" t="str">
        <f>VLOOKUP(C160,[1]Employees!$A$1:$E$10,4,FALSE)</f>
        <v>Dodsworth Anne</v>
      </c>
      <c r="F160">
        <f>SUMIF([1]Order_Details!A140:A2294,'[1]Combined Sheet'!A140,[1]Order_Details!F140:F2294)</f>
        <v>1549.6</v>
      </c>
      <c r="G160">
        <f>VLOOKUP(A160,[1]!OrdersTable[[OrderID]:[Freight]],8,FALSE)</f>
        <v>13.99</v>
      </c>
      <c r="H160">
        <f>VLOOKUP('[1]Combined Sheet'!A140,[1]!OrdersTable[[OrderID]:[ShipVia]],7,0)</f>
        <v>1</v>
      </c>
      <c r="I160" t="str">
        <f>VLOOKUP(H160,[1]Shippers!$A$1:$C$5,2,0)</f>
        <v>Speedy Express</v>
      </c>
      <c r="J160" t="str">
        <f>VLOOKUP(B160,[1]Customers!$A$2:$K$92,2,FALSE)</f>
        <v>Familia Arquibaldo</v>
      </c>
      <c r="K160" s="10">
        <f>VLOOKUP(A160,[1]Order_Details!$A$5:$F$2160,2,0)</f>
        <v>24</v>
      </c>
      <c r="L160" t="str">
        <f t="shared" si="2"/>
        <v>Guaraná Fantástica</v>
      </c>
      <c r="M160" s="10">
        <f>VLOOKUP(K160,[1]Products!$A$2:$J$78,4,FALSE)</f>
        <v>1</v>
      </c>
      <c r="N160" t="str">
        <f>VLOOKUP(M160,[1]Categories!$A$2:$C$9,2,FALSE)</f>
        <v>Beverages</v>
      </c>
      <c r="O160" t="str">
        <f>VLOOKUP(C160,[1]EmployeeTerritories!$A$2:$B$50,2,FALSE)</f>
        <v>03049</v>
      </c>
      <c r="P160" s="10">
        <f>VLOOKUP(O160,[1]Territories!$A$2:$C$50,3,FALSE)</f>
        <v>3</v>
      </c>
      <c r="Q160" t="str">
        <f>VLOOKUP(P160,[1]Region!$A$2:$B$5,2,FALSE)</f>
        <v>Northern</v>
      </c>
      <c r="R160" s="10">
        <f>VLOOKUP(K160,[1]Products!$A$2:$J$78,3,FALSE)</f>
        <v>10</v>
      </c>
      <c r="S160" t="str">
        <f>VLOOKUP(R160,[1]Suppliers!$A$2:$K$30,2,FALSE)</f>
        <v>Refrescos Americanas LTDA</v>
      </c>
      <c r="T160" s="11">
        <f>SUMIF([1]Order_Details!A140:A2294,'[1]Combined Sheet'!A140,[1]Order_Details!D140:D2294)</f>
        <v>94</v>
      </c>
      <c r="U160">
        <f>SUMIF([1]Order_Details!A140:A2294,'[1]Combined Sheet'!A140,[1]Order_Details!C140:C2294)</f>
        <v>59.499999999999993</v>
      </c>
      <c r="V160">
        <f>VLOOKUP(SalesData[[#This Row],[OrderID]],[1]Order_Details!A140:F2294,5,FALSE)</f>
        <v>0</v>
      </c>
    </row>
    <row r="161" spans="1:22" x14ac:dyDescent="0.3">
      <c r="A161" s="7">
        <v>10387</v>
      </c>
      <c r="B161" s="8" t="s">
        <v>92</v>
      </c>
      <c r="C161" s="8">
        <v>1</v>
      </c>
      <c r="D161" s="13">
        <v>35417</v>
      </c>
      <c r="E161" s="9" t="str">
        <f>VLOOKUP(C161,[1]Employees!$A$1:$E$10,4,FALSE)</f>
        <v>Davolio Nancy</v>
      </c>
      <c r="F161">
        <f>SUMIF([1]Order_Details!A141:A2295,'[1]Combined Sheet'!A141,[1]Order_Details!F141:F2295)</f>
        <v>447.2</v>
      </c>
      <c r="G161">
        <f>VLOOKUP(A161,[1]!OrdersTable[[OrderID]:[Freight]],8,FALSE)</f>
        <v>93.63</v>
      </c>
      <c r="H161">
        <f>VLOOKUP('[1]Combined Sheet'!A141,[1]!OrdersTable[[OrderID]:[ShipVia]],7,0)</f>
        <v>3</v>
      </c>
      <c r="I161" t="str">
        <f>VLOOKUP(H161,[1]Shippers!$A$1:$C$5,2,0)</f>
        <v>Federal Shipping</v>
      </c>
      <c r="J161" t="str">
        <f>VLOOKUP(B161,[1]Customers!$A$2:$K$92,2,FALSE)</f>
        <v>Santé Gourmet</v>
      </c>
      <c r="K161" s="10">
        <f>VLOOKUP(A161,[1]Order_Details!$A$5:$F$2160,2,0)</f>
        <v>24</v>
      </c>
      <c r="L161" t="str">
        <f t="shared" si="2"/>
        <v>Guaraná Fantástica</v>
      </c>
      <c r="M161" s="10">
        <f>VLOOKUP(K161,[1]Products!$A$2:$J$78,4,FALSE)</f>
        <v>1</v>
      </c>
      <c r="N161" t="str">
        <f>VLOOKUP(M161,[1]Categories!$A$2:$C$9,2,FALSE)</f>
        <v>Beverages</v>
      </c>
      <c r="O161" t="str">
        <f>VLOOKUP(C161,[1]EmployeeTerritories!$A$2:$B$50,2,FALSE)</f>
        <v>06897</v>
      </c>
      <c r="P161" s="10">
        <f>VLOOKUP(O161,[1]Territories!$A$2:$C$50,3,FALSE)</f>
        <v>1</v>
      </c>
      <c r="Q161" t="str">
        <f>VLOOKUP(P161,[1]Region!$A$2:$B$5,2,FALSE)</f>
        <v>Eastern</v>
      </c>
      <c r="R161" s="10">
        <f>VLOOKUP(K161,[1]Products!$A$2:$J$78,3,FALSE)</f>
        <v>10</v>
      </c>
      <c r="S161" t="str">
        <f>VLOOKUP(R161,[1]Suppliers!$A$2:$K$30,2,FALSE)</f>
        <v>Refrescos Americanas LTDA</v>
      </c>
      <c r="T161" s="11">
        <f>SUMIF([1]Order_Details!A141:A2295,'[1]Combined Sheet'!A141,[1]Order_Details!D141:D2295)</f>
        <v>44</v>
      </c>
      <c r="U161">
        <f>SUMIF([1]Order_Details!A141:A2295,'[1]Combined Sheet'!A141,[1]Order_Details!C141:C2295)</f>
        <v>30.6</v>
      </c>
      <c r="V161">
        <f>VLOOKUP(SalesData[[#This Row],[OrderID]],[1]Order_Details!A141:F2295,5,FALSE)</f>
        <v>0</v>
      </c>
    </row>
    <row r="162" spans="1:22" x14ac:dyDescent="0.3">
      <c r="A162" s="7">
        <v>10389</v>
      </c>
      <c r="B162" s="8" t="s">
        <v>93</v>
      </c>
      <c r="C162" s="8">
        <v>4</v>
      </c>
      <c r="D162" s="13">
        <v>35419</v>
      </c>
      <c r="E162" s="9" t="str">
        <f>VLOOKUP(C162,[1]Employees!$A$1:$E$10,4,FALSE)</f>
        <v>Peacock Margaret</v>
      </c>
      <c r="F162">
        <f>SUMIF([1]Order_Details!A143:A2297,'[1]Combined Sheet'!A143,[1]Order_Details!F143:F2297)</f>
        <v>403.20000000000005</v>
      </c>
      <c r="G162">
        <f>VLOOKUP(A162,[1]!OrdersTable[[OrderID]:[Freight]],8,FALSE)</f>
        <v>47.42</v>
      </c>
      <c r="H162">
        <f>VLOOKUP('[1]Combined Sheet'!A143,[1]!OrdersTable[[OrderID]:[ShipVia]],7,0)</f>
        <v>2</v>
      </c>
      <c r="I162" t="str">
        <f>VLOOKUP(H162,[1]Shippers!$A$1:$C$5,2,0)</f>
        <v>United Package</v>
      </c>
      <c r="J162" t="str">
        <f>VLOOKUP(B162,[1]Customers!$A$2:$K$92,2,FALSE)</f>
        <v>Bottom-Dollar Markets</v>
      </c>
      <c r="K162" s="10">
        <f>VLOOKUP(A162,[1]Order_Details!$A$5:$F$2160,2,0)</f>
        <v>10</v>
      </c>
      <c r="L162" t="str">
        <f t="shared" si="2"/>
        <v>Ikura</v>
      </c>
      <c r="M162" s="10">
        <f>VLOOKUP(K162,[1]Products!$A$2:$J$78,4,FALSE)</f>
        <v>8</v>
      </c>
      <c r="N162" t="str">
        <f>VLOOKUP(M162,[1]Categories!$A$2:$C$9,2,FALSE)</f>
        <v>Seafood</v>
      </c>
      <c r="O162" t="str">
        <f>VLOOKUP(C162,[1]EmployeeTerritories!$A$2:$B$50,2,FALSE)</f>
        <v>20852</v>
      </c>
      <c r="P162" s="10">
        <f>VLOOKUP(O162,[1]Territories!$A$2:$C$50,3,FALSE)</f>
        <v>1</v>
      </c>
      <c r="Q162" t="str">
        <f>VLOOKUP(P162,[1]Region!$A$2:$B$5,2,FALSE)</f>
        <v>Eastern</v>
      </c>
      <c r="R162" s="10">
        <f>VLOOKUP(K162,[1]Products!$A$2:$J$78,3,FALSE)</f>
        <v>4</v>
      </c>
      <c r="S162" t="str">
        <f>VLOOKUP(R162,[1]Suppliers!$A$2:$K$30,2,FALSE)</f>
        <v>Tokyo Traders</v>
      </c>
      <c r="T162" s="11">
        <f>SUMIF([1]Order_Details!A143:A2297,'[1]Combined Sheet'!A143,[1]Order_Details!D143:D2297)</f>
        <v>24</v>
      </c>
      <c r="U162">
        <f>SUMIF([1]Order_Details!A143:A2297,'[1]Combined Sheet'!A143,[1]Order_Details!C143:C2297)</f>
        <v>16.8</v>
      </c>
      <c r="V162">
        <f>VLOOKUP(SalesData[[#This Row],[OrderID]],[1]Order_Details!A143:F2297,5,FALSE)</f>
        <v>0</v>
      </c>
    </row>
    <row r="163" spans="1:22" x14ac:dyDescent="0.3">
      <c r="A163" s="7">
        <v>10390</v>
      </c>
      <c r="B163" s="8" t="s">
        <v>35</v>
      </c>
      <c r="C163" s="8">
        <v>6</v>
      </c>
      <c r="D163" s="13">
        <v>35422</v>
      </c>
      <c r="E163" s="9" t="str">
        <f>VLOOKUP(C163,[1]Employees!$A$1:$E$10,4,FALSE)</f>
        <v>Suyama Michael</v>
      </c>
      <c r="F163">
        <f>SUMIF([1]Order_Details!A144:A2298,'[1]Combined Sheet'!A144,[1]Order_Details!F144:F2298)</f>
        <v>834.19999999999993</v>
      </c>
      <c r="G163">
        <f>VLOOKUP(A163,[1]!OrdersTable[[OrderID]:[Freight]],8,FALSE)</f>
        <v>126.38</v>
      </c>
      <c r="H163">
        <f>VLOOKUP('[1]Combined Sheet'!A144,[1]!OrdersTable[[OrderID]:[ShipVia]],7,0)</f>
        <v>3</v>
      </c>
      <c r="I163" t="str">
        <f>VLOOKUP(H163,[1]Shippers!$A$1:$C$5,2,0)</f>
        <v>Federal Shipping</v>
      </c>
      <c r="J163" t="str">
        <f>VLOOKUP(B163,[1]Customers!$A$2:$K$92,2,FALSE)</f>
        <v>Ernst Handel</v>
      </c>
      <c r="K163" s="10">
        <f>VLOOKUP(A163,[1]Order_Details!$A$5:$F$2160,2,0)</f>
        <v>31</v>
      </c>
      <c r="L163" t="str">
        <f t="shared" si="2"/>
        <v>Gorgonzola Telino</v>
      </c>
      <c r="M163" s="10">
        <f>VLOOKUP(K163,[1]Products!$A$2:$J$78,4,FALSE)</f>
        <v>4</v>
      </c>
      <c r="N163" t="str">
        <f>VLOOKUP(M163,[1]Categories!$A$2:$C$9,2,FALSE)</f>
        <v>Dairy Products</v>
      </c>
      <c r="O163" t="str">
        <f>VLOOKUP(C163,[1]EmployeeTerritories!$A$2:$B$50,2,FALSE)</f>
        <v>85014</v>
      </c>
      <c r="P163" s="10">
        <f>VLOOKUP(O163,[1]Territories!$A$2:$C$50,3,FALSE)</f>
        <v>2</v>
      </c>
      <c r="Q163" t="str">
        <f>VLOOKUP(P163,[1]Region!$A$2:$B$5,2,FALSE)</f>
        <v>Western</v>
      </c>
      <c r="R163" s="10">
        <f>VLOOKUP(K163,[1]Products!$A$2:$J$78,3,FALSE)</f>
        <v>14</v>
      </c>
      <c r="S163" t="str">
        <f>VLOOKUP(R163,[1]Suppliers!$A$2:$K$30,2,FALSE)</f>
        <v>Formaggi Fortini s.r.l.</v>
      </c>
      <c r="T163" s="11">
        <f>SUMIF([1]Order_Details!A144:A2298,'[1]Combined Sheet'!A144,[1]Order_Details!D144:D2298)</f>
        <v>76</v>
      </c>
      <c r="U163">
        <f>SUMIF([1]Order_Details!A144:A2298,'[1]Combined Sheet'!A144,[1]Order_Details!C144:C2298)</f>
        <v>44.300000000000004</v>
      </c>
      <c r="V163">
        <f>VLOOKUP(SalesData[[#This Row],[OrderID]],[1]Order_Details!A144:F2298,5,FALSE)</f>
        <v>0.10000000149011612</v>
      </c>
    </row>
    <row r="164" spans="1:22" x14ac:dyDescent="0.3">
      <c r="A164" s="7">
        <v>10391</v>
      </c>
      <c r="B164" s="8" t="s">
        <v>87</v>
      </c>
      <c r="C164" s="8">
        <v>3</v>
      </c>
      <c r="D164" s="13">
        <v>35422</v>
      </c>
      <c r="E164" s="9" t="str">
        <f>VLOOKUP(C164,[1]Employees!$A$1:$E$10,4,FALSE)</f>
        <v>Leverling Janet</v>
      </c>
      <c r="F164">
        <f>SUMIF([1]Order_Details!A145:A2299,'[1]Combined Sheet'!A145,[1]Order_Details!F145:F2299)</f>
        <v>1833.8999999955297</v>
      </c>
      <c r="G164">
        <f>VLOOKUP(A164,[1]!OrdersTable[[OrderID]:[Freight]],8,FALSE)</f>
        <v>5.45</v>
      </c>
      <c r="H164">
        <f>VLOOKUP('[1]Combined Sheet'!A145,[1]!OrdersTable[[OrderID]:[ShipVia]],7,0)</f>
        <v>2</v>
      </c>
      <c r="I164" t="str">
        <f>VLOOKUP(H164,[1]Shippers!$A$1:$C$5,2,0)</f>
        <v>United Package</v>
      </c>
      <c r="J164" t="str">
        <f>VLOOKUP(B164,[1]Customers!$A$2:$K$92,2,FALSE)</f>
        <v>Drachenblut Delikatessen</v>
      </c>
      <c r="K164" s="10">
        <f>VLOOKUP(A164,[1]Order_Details!$A$5:$F$2160,2,0)</f>
        <v>13</v>
      </c>
      <c r="L164" t="str">
        <f t="shared" si="2"/>
        <v>Konbu</v>
      </c>
      <c r="M164" s="10">
        <f>VLOOKUP(K164,[1]Products!$A$2:$J$78,4,FALSE)</f>
        <v>8</v>
      </c>
      <c r="N164" t="str">
        <f>VLOOKUP(M164,[1]Categories!$A$2:$C$9,2,FALSE)</f>
        <v>Seafood</v>
      </c>
      <c r="O164" t="str">
        <f>VLOOKUP(C164,[1]EmployeeTerritories!$A$2:$B$50,2,FALSE)</f>
        <v>30346</v>
      </c>
      <c r="P164" s="10">
        <f>VLOOKUP(O164,[1]Territories!$A$2:$C$50,3,FALSE)</f>
        <v>4</v>
      </c>
      <c r="Q164" t="str">
        <f>VLOOKUP(P164,[1]Region!$A$2:$B$5,2,FALSE)</f>
        <v>Southern</v>
      </c>
      <c r="R164" s="10">
        <f>VLOOKUP(K164,[1]Products!$A$2:$J$78,3,FALSE)</f>
        <v>6</v>
      </c>
      <c r="S164" t="str">
        <f>VLOOKUP(R164,[1]Suppliers!$A$2:$K$30,2,FALSE)</f>
        <v>Mayumi's</v>
      </c>
      <c r="T164" s="11">
        <f>SUMIF([1]Order_Details!A145:A2299,'[1]Combined Sheet'!A145,[1]Order_Details!D145:D2299)</f>
        <v>78</v>
      </c>
      <c r="U164">
        <f>SUMIF([1]Order_Details!A145:A2299,'[1]Combined Sheet'!A145,[1]Order_Details!C145:C2299)</f>
        <v>86.6</v>
      </c>
      <c r="V164">
        <f>VLOOKUP(SalesData[[#This Row],[OrderID]],[1]Order_Details!A145:F2299,5,FALSE)</f>
        <v>0</v>
      </c>
    </row>
    <row r="165" spans="1:22" x14ac:dyDescent="0.3">
      <c r="A165" s="7">
        <v>10392</v>
      </c>
      <c r="B165" s="8" t="s">
        <v>86</v>
      </c>
      <c r="C165" s="8">
        <v>2</v>
      </c>
      <c r="D165" s="13">
        <v>35423</v>
      </c>
      <c r="E165" s="9" t="str">
        <f>VLOOKUP(C165,[1]Employees!$A$1:$E$10,4,FALSE)</f>
        <v>Fuller Andrew</v>
      </c>
      <c r="F165">
        <f>SUMIF([1]Order_Details!A146:A2300,'[1]Combined Sheet'!A146,[1]Order_Details!F146:F2300)</f>
        <v>2526.9499999999998</v>
      </c>
      <c r="G165">
        <f>VLOOKUP(A165,[1]!OrdersTable[[OrderID]:[Freight]],8,FALSE)</f>
        <v>122.46</v>
      </c>
      <c r="H165">
        <f>VLOOKUP('[1]Combined Sheet'!A146,[1]!OrdersTable[[OrderID]:[ShipVia]],7,0)</f>
        <v>2</v>
      </c>
      <c r="I165" t="str">
        <f>VLOOKUP(H165,[1]Shippers!$A$1:$C$5,2,0)</f>
        <v>United Package</v>
      </c>
      <c r="J165" t="str">
        <f>VLOOKUP(B165,[1]Customers!$A$2:$K$92,2,FALSE)</f>
        <v>Piccolo und mehr</v>
      </c>
      <c r="K165" s="10">
        <f>VLOOKUP(A165,[1]Order_Details!$A$5:$F$2160,2,0)</f>
        <v>69</v>
      </c>
      <c r="L165" t="str">
        <f t="shared" si="2"/>
        <v>Gudbrandsdalsost</v>
      </c>
      <c r="M165" s="10">
        <f>VLOOKUP(K165,[1]Products!$A$2:$J$78,4,FALSE)</f>
        <v>4</v>
      </c>
      <c r="N165" t="str">
        <f>VLOOKUP(M165,[1]Categories!$A$2:$C$9,2,FALSE)</f>
        <v>Dairy Products</v>
      </c>
      <c r="O165" t="str">
        <f>VLOOKUP(C165,[1]EmployeeTerritories!$A$2:$B$50,2,FALSE)</f>
        <v>01581</v>
      </c>
      <c r="P165" s="10">
        <f>VLOOKUP(O165,[1]Territories!$A$2:$C$50,3,FALSE)</f>
        <v>1</v>
      </c>
      <c r="Q165" t="str">
        <f>VLOOKUP(P165,[1]Region!$A$2:$B$5,2,FALSE)</f>
        <v>Eastern</v>
      </c>
      <c r="R165" s="10">
        <f>VLOOKUP(K165,[1]Products!$A$2:$J$78,3,FALSE)</f>
        <v>15</v>
      </c>
      <c r="S165" t="str">
        <f>VLOOKUP(R165,[1]Suppliers!$A$2:$K$30,2,FALSE)</f>
        <v>Norske Meierier</v>
      </c>
      <c r="T165" s="11">
        <f>SUMIF([1]Order_Details!A146:A2300,'[1]Combined Sheet'!A146,[1]Order_Details!D146:D2300)</f>
        <v>38</v>
      </c>
      <c r="U165">
        <f>SUMIF([1]Order_Details!A146:A2300,'[1]Combined Sheet'!A146,[1]Order_Details!C146:C2300)</f>
        <v>129.4</v>
      </c>
      <c r="V165">
        <f>VLOOKUP(SalesData[[#This Row],[OrderID]],[1]Order_Details!A146:F2300,5,FALSE)</f>
        <v>0</v>
      </c>
    </row>
    <row r="166" spans="1:22" x14ac:dyDescent="0.3">
      <c r="A166" s="7">
        <v>10393</v>
      </c>
      <c r="B166" s="8" t="s">
        <v>82</v>
      </c>
      <c r="C166" s="8">
        <v>1</v>
      </c>
      <c r="D166" s="13">
        <v>35424</v>
      </c>
      <c r="E166" s="9" t="str">
        <f>VLOOKUP(C166,[1]Employees!$A$1:$E$10,4,FALSE)</f>
        <v>Davolio Nancy</v>
      </c>
      <c r="F166">
        <f>SUMIF([1]Order_Details!A147:A2301,'[1]Combined Sheet'!A147,[1]Order_Details!F147:F2301)</f>
        <v>1173.6999999880791</v>
      </c>
      <c r="G166">
        <f>VLOOKUP(A166,[1]!OrdersTable[[OrderID]:[Freight]],8,FALSE)</f>
        <v>126.56</v>
      </c>
      <c r="H166">
        <f>VLOOKUP('[1]Combined Sheet'!A147,[1]!OrdersTable[[OrderID]:[ShipVia]],7,0)</f>
        <v>2</v>
      </c>
      <c r="I166" t="str">
        <f>VLOOKUP(H166,[1]Shippers!$A$1:$C$5,2,0)</f>
        <v>United Package</v>
      </c>
      <c r="J166" t="str">
        <f>VLOOKUP(B166,[1]Customers!$A$2:$K$92,2,FALSE)</f>
        <v>Save-a-lot Markets</v>
      </c>
      <c r="K166" s="10">
        <f>VLOOKUP(A166,[1]Order_Details!$A$5:$F$2160,2,0)</f>
        <v>2</v>
      </c>
      <c r="L166" t="str">
        <f t="shared" si="2"/>
        <v>Chang</v>
      </c>
      <c r="M166" s="10">
        <f>VLOOKUP(K166,[1]Products!$A$2:$J$78,4,FALSE)</f>
        <v>1</v>
      </c>
      <c r="N166" t="str">
        <f>VLOOKUP(M166,[1]Categories!$A$2:$C$9,2,FALSE)</f>
        <v>Beverages</v>
      </c>
      <c r="O166" t="str">
        <f>VLOOKUP(C166,[1]EmployeeTerritories!$A$2:$B$50,2,FALSE)</f>
        <v>06897</v>
      </c>
      <c r="P166" s="10">
        <f>VLOOKUP(O166,[1]Territories!$A$2:$C$50,3,FALSE)</f>
        <v>1</v>
      </c>
      <c r="Q166" t="str">
        <f>VLOOKUP(P166,[1]Region!$A$2:$B$5,2,FALSE)</f>
        <v>Eastern</v>
      </c>
      <c r="R166" s="10">
        <f>VLOOKUP(K166,[1]Products!$A$2:$J$78,3,FALSE)</f>
        <v>1</v>
      </c>
      <c r="S166" t="str">
        <f>VLOOKUP(R166,[1]Suppliers!$A$2:$K$30,2,FALSE)</f>
        <v>Exotic Liquids</v>
      </c>
      <c r="T166" s="11">
        <f>SUMIF([1]Order_Details!A147:A2301,'[1]Combined Sheet'!A147,[1]Order_Details!D147:D2301)</f>
        <v>65</v>
      </c>
      <c r="U166">
        <f>SUMIF([1]Order_Details!A147:A2301,'[1]Combined Sheet'!A147,[1]Order_Details!C147:C2301)</f>
        <v>49</v>
      </c>
      <c r="V166">
        <f>VLOOKUP(SalesData[[#This Row],[OrderID]],[1]Order_Details!A147:F2301,5,FALSE)</f>
        <v>0.25</v>
      </c>
    </row>
    <row r="167" spans="1:22" x14ac:dyDescent="0.3">
      <c r="A167" s="7">
        <v>10394</v>
      </c>
      <c r="B167" s="8" t="s">
        <v>91</v>
      </c>
      <c r="C167" s="8">
        <v>1</v>
      </c>
      <c r="D167" s="13">
        <v>35424</v>
      </c>
      <c r="E167" s="9" t="str">
        <f>VLOOKUP(C167,[1]Employees!$A$1:$E$10,4,FALSE)</f>
        <v>Davolio Nancy</v>
      </c>
      <c r="F167">
        <f>SUMIF([1]Order_Details!A148:A2302,'[1]Combined Sheet'!A148,[1]Order_Details!F148:F2302)</f>
        <v>90.999999997019756</v>
      </c>
      <c r="G167">
        <f>VLOOKUP(A167,[1]!OrdersTable[[OrderID]:[Freight]],8,FALSE)</f>
        <v>30.34</v>
      </c>
      <c r="H167">
        <f>VLOOKUP('[1]Combined Sheet'!A148,[1]!OrdersTable[[OrderID]:[ShipVia]],7,0)</f>
        <v>1</v>
      </c>
      <c r="I167" t="str">
        <f>VLOOKUP(H167,[1]Shippers!$A$1:$C$5,2,0)</f>
        <v>Speedy Express</v>
      </c>
      <c r="J167" t="str">
        <f>VLOOKUP(B167,[1]Customers!$A$2:$K$92,2,FALSE)</f>
        <v>Hungry Coyote Import Store</v>
      </c>
      <c r="K167" s="10">
        <f>VLOOKUP(A167,[1]Order_Details!$A$5:$F$2160,2,0)</f>
        <v>13</v>
      </c>
      <c r="L167" t="str">
        <f t="shared" si="2"/>
        <v>Konbu</v>
      </c>
      <c r="M167" s="10">
        <f>VLOOKUP(K167,[1]Products!$A$2:$J$78,4,FALSE)</f>
        <v>8</v>
      </c>
      <c r="N167" t="str">
        <f>VLOOKUP(M167,[1]Categories!$A$2:$C$9,2,FALSE)</f>
        <v>Seafood</v>
      </c>
      <c r="O167" t="str">
        <f>VLOOKUP(C167,[1]EmployeeTerritories!$A$2:$B$50,2,FALSE)</f>
        <v>06897</v>
      </c>
      <c r="P167" s="10">
        <f>VLOOKUP(O167,[1]Territories!$A$2:$C$50,3,FALSE)</f>
        <v>1</v>
      </c>
      <c r="Q167" t="str">
        <f>VLOOKUP(P167,[1]Region!$A$2:$B$5,2,FALSE)</f>
        <v>Eastern</v>
      </c>
      <c r="R167" s="10">
        <f>VLOOKUP(K167,[1]Products!$A$2:$J$78,3,FALSE)</f>
        <v>6</v>
      </c>
      <c r="S167" t="str">
        <f>VLOOKUP(R167,[1]Suppliers!$A$2:$K$30,2,FALSE)</f>
        <v>Mayumi's</v>
      </c>
      <c r="T167" s="11">
        <f>SUMIF([1]Order_Details!A148:A2302,'[1]Combined Sheet'!A148,[1]Order_Details!D148:D2302)</f>
        <v>6</v>
      </c>
      <c r="U167">
        <f>SUMIF([1]Order_Details!A148:A2302,'[1]Combined Sheet'!A148,[1]Order_Details!C148:C2302)</f>
        <v>15.2</v>
      </c>
      <c r="V167">
        <f>VLOOKUP(SalesData[[#This Row],[OrderID]],[1]Order_Details!A148:F2302,5,FALSE)</f>
        <v>0</v>
      </c>
    </row>
    <row r="168" spans="1:22" x14ac:dyDescent="0.3">
      <c r="A168" s="7">
        <v>10396</v>
      </c>
      <c r="B168" s="8" t="s">
        <v>37</v>
      </c>
      <c r="C168" s="8">
        <v>1</v>
      </c>
      <c r="D168" s="13">
        <v>35426</v>
      </c>
      <c r="E168" s="9" t="str">
        <f>VLOOKUP(C168,[1]Employees!$A$1:$E$10,4,FALSE)</f>
        <v>Davolio Nancy</v>
      </c>
      <c r="F168">
        <f>SUMIF([1]Order_Details!A150:A2304,'[1]Combined Sheet'!A150,[1]Order_Details!F150:F2304)</f>
        <v>459</v>
      </c>
      <c r="G168">
        <f>VLOOKUP(A168,[1]!OrdersTable[[OrderID]:[Freight]],8,FALSE)</f>
        <v>135.35</v>
      </c>
      <c r="H168">
        <f>VLOOKUP('[1]Combined Sheet'!A150,[1]!OrdersTable[[OrderID]:[ShipVia]],7,0)</f>
        <v>3</v>
      </c>
      <c r="I168" t="str">
        <f>VLOOKUP(H168,[1]Shippers!$A$1:$C$5,2,0)</f>
        <v>Federal Shipping</v>
      </c>
      <c r="J168" t="str">
        <f>VLOOKUP(B168,[1]Customers!$A$2:$K$92,2,FALSE)</f>
        <v>Frankenversand</v>
      </c>
      <c r="K168" s="10">
        <f>VLOOKUP(A168,[1]Order_Details!$A$5:$F$2160,2,0)</f>
        <v>23</v>
      </c>
      <c r="L168" t="str">
        <f t="shared" si="2"/>
        <v>Tunnbröd</v>
      </c>
      <c r="M168" s="10">
        <f>VLOOKUP(K168,[1]Products!$A$2:$J$78,4,FALSE)</f>
        <v>5</v>
      </c>
      <c r="N168" t="str">
        <f>VLOOKUP(M168,[1]Categories!$A$2:$C$9,2,FALSE)</f>
        <v>Grains/Cereals</v>
      </c>
      <c r="O168" t="str">
        <f>VLOOKUP(C168,[1]EmployeeTerritories!$A$2:$B$50,2,FALSE)</f>
        <v>06897</v>
      </c>
      <c r="P168" s="10">
        <f>VLOOKUP(O168,[1]Territories!$A$2:$C$50,3,FALSE)</f>
        <v>1</v>
      </c>
      <c r="Q168" t="str">
        <f>VLOOKUP(P168,[1]Region!$A$2:$B$5,2,FALSE)</f>
        <v>Eastern</v>
      </c>
      <c r="R168" s="10">
        <f>VLOOKUP(K168,[1]Products!$A$2:$J$78,3,FALSE)</f>
        <v>9</v>
      </c>
      <c r="S168" t="str">
        <f>VLOOKUP(R168,[1]Suppliers!$A$2:$K$30,2,FALSE)</f>
        <v>PB Knäckebröd AB</v>
      </c>
      <c r="T168" s="11">
        <f>SUMIF([1]Order_Details!A150:A2304,'[1]Combined Sheet'!A150,[1]Order_Details!D150:D2304)</f>
        <v>45</v>
      </c>
      <c r="U168">
        <f>SUMIF([1]Order_Details!A150:A2304,'[1]Combined Sheet'!A150,[1]Order_Details!C150:C2304)</f>
        <v>20.6</v>
      </c>
      <c r="V168">
        <f>VLOOKUP(SalesData[[#This Row],[OrderID]],[1]Order_Details!A150:F2304,5,FALSE)</f>
        <v>0</v>
      </c>
    </row>
    <row r="169" spans="1:22" x14ac:dyDescent="0.3">
      <c r="A169" s="7">
        <v>10397</v>
      </c>
      <c r="B169" s="8" t="s">
        <v>85</v>
      </c>
      <c r="C169" s="8">
        <v>5</v>
      </c>
      <c r="D169" s="13">
        <v>35426</v>
      </c>
      <c r="E169" s="9" t="str">
        <f>VLOOKUP(C169,[1]Employees!$A$1:$E$10,4,FALSE)</f>
        <v>Buchanan Steven</v>
      </c>
      <c r="F169">
        <f>SUMIF([1]Order_Details!A151:A2305,'[1]Combined Sheet'!A151,[1]Order_Details!F151:F2305)</f>
        <v>338</v>
      </c>
      <c r="G169">
        <f>VLOOKUP(A169,[1]!OrdersTable[[OrderID]:[Freight]],8,FALSE)</f>
        <v>60.26</v>
      </c>
      <c r="H169">
        <f>VLOOKUP('[1]Combined Sheet'!A151,[1]!OrdersTable[[OrderID]:[ShipVia]],7,0)</f>
        <v>2</v>
      </c>
      <c r="I169" t="str">
        <f>VLOOKUP(H169,[1]Shippers!$A$1:$C$5,2,0)</f>
        <v>United Package</v>
      </c>
      <c r="J169" t="str">
        <f>VLOOKUP(B169,[1]Customers!$A$2:$K$92,2,FALSE)</f>
        <v>Princesa Isabel Vinhos</v>
      </c>
      <c r="K169" s="10">
        <f>VLOOKUP(A169,[1]Order_Details!$A$5:$F$2160,2,0)</f>
        <v>21</v>
      </c>
      <c r="L169" t="str">
        <f t="shared" si="2"/>
        <v>Sir Rodney's Scones</v>
      </c>
      <c r="M169" s="10">
        <f>VLOOKUP(K169,[1]Products!$A$2:$J$78,4,FALSE)</f>
        <v>3</v>
      </c>
      <c r="N169" t="str">
        <f>VLOOKUP(M169,[1]Categories!$A$2:$C$9,2,FALSE)</f>
        <v>Confections</v>
      </c>
      <c r="O169" t="str">
        <f>VLOOKUP(C169,[1]EmployeeTerritories!$A$2:$B$50,2,FALSE)</f>
        <v>02903</v>
      </c>
      <c r="P169" s="10">
        <f>VLOOKUP(O169,[1]Territories!$A$2:$C$50,3,FALSE)</f>
        <v>1</v>
      </c>
      <c r="Q169" t="str">
        <f>VLOOKUP(P169,[1]Region!$A$2:$B$5,2,FALSE)</f>
        <v>Eastern</v>
      </c>
      <c r="R169" s="10">
        <f>VLOOKUP(K169,[1]Products!$A$2:$J$78,3,FALSE)</f>
        <v>8</v>
      </c>
      <c r="S169" t="str">
        <f>VLOOKUP(R169,[1]Suppliers!$A$2:$K$30,2,FALSE)</f>
        <v>Specialty Biscuits, Ltd.</v>
      </c>
      <c r="T169" s="11">
        <f>SUMIF([1]Order_Details!A151:A2305,'[1]Combined Sheet'!A151,[1]Order_Details!D151:D2305)</f>
        <v>25</v>
      </c>
      <c r="U169">
        <f>SUMIF([1]Order_Details!A151:A2305,'[1]Combined Sheet'!A151,[1]Order_Details!C151:C2305)</f>
        <v>24.5</v>
      </c>
      <c r="V169">
        <f>VLOOKUP(SalesData[[#This Row],[OrderID]],[1]Order_Details!A151:F2305,5,FALSE)</f>
        <v>0.15000000596046448</v>
      </c>
    </row>
    <row r="170" spans="1:22" x14ac:dyDescent="0.3">
      <c r="A170" s="7">
        <v>10398</v>
      </c>
      <c r="B170" s="8" t="s">
        <v>82</v>
      </c>
      <c r="C170" s="8">
        <v>2</v>
      </c>
      <c r="D170" s="13">
        <v>35429</v>
      </c>
      <c r="E170" s="9" t="str">
        <f>VLOOKUP(C170,[1]Employees!$A$1:$E$10,4,FALSE)</f>
        <v>Fuller Andrew</v>
      </c>
      <c r="F170">
        <f>SUMIF([1]Order_Details!A152:A2306,'[1]Combined Sheet'!A152,[1]Order_Details!F152:F2306)</f>
        <v>419.94999999925494</v>
      </c>
      <c r="G170">
        <f>VLOOKUP(A170,[1]!OrdersTable[[OrderID]:[Freight]],8,FALSE)</f>
        <v>89.16</v>
      </c>
      <c r="H170">
        <f>VLOOKUP('[1]Combined Sheet'!A152,[1]!OrdersTable[[OrderID]:[ShipVia]],7,0)</f>
        <v>2</v>
      </c>
      <c r="I170" t="str">
        <f>VLOOKUP(H170,[1]Shippers!$A$1:$C$5,2,0)</f>
        <v>United Package</v>
      </c>
      <c r="J170" t="str">
        <f>VLOOKUP(B170,[1]Customers!$A$2:$K$92,2,FALSE)</f>
        <v>Save-a-lot Markets</v>
      </c>
      <c r="K170" s="10">
        <f>VLOOKUP(A170,[1]Order_Details!$A$5:$F$2160,2,0)</f>
        <v>35</v>
      </c>
      <c r="L170" t="str">
        <f t="shared" si="2"/>
        <v>Steeleye Stout</v>
      </c>
      <c r="M170" s="10">
        <f>VLOOKUP(K170,[1]Products!$A$2:$J$78,4,FALSE)</f>
        <v>1</v>
      </c>
      <c r="N170" t="str">
        <f>VLOOKUP(M170,[1]Categories!$A$2:$C$9,2,FALSE)</f>
        <v>Beverages</v>
      </c>
      <c r="O170" t="str">
        <f>VLOOKUP(C170,[1]EmployeeTerritories!$A$2:$B$50,2,FALSE)</f>
        <v>01581</v>
      </c>
      <c r="P170" s="10">
        <f>VLOOKUP(O170,[1]Territories!$A$2:$C$50,3,FALSE)</f>
        <v>1</v>
      </c>
      <c r="Q170" t="str">
        <f>VLOOKUP(P170,[1]Region!$A$2:$B$5,2,FALSE)</f>
        <v>Eastern</v>
      </c>
      <c r="R170" s="10">
        <f>VLOOKUP(K170,[1]Products!$A$2:$J$78,3,FALSE)</f>
        <v>16</v>
      </c>
      <c r="S170" t="str">
        <f>VLOOKUP(R170,[1]Suppliers!$A$2:$K$30,2,FALSE)</f>
        <v>Bigfoot Breweries</v>
      </c>
      <c r="T170" s="11">
        <f>SUMIF([1]Order_Details!A152:A2306,'[1]Combined Sheet'!A152,[1]Order_Details!D152:D2306)</f>
        <v>42</v>
      </c>
      <c r="U170">
        <f>SUMIF([1]Order_Details!A152:A2306,'[1]Combined Sheet'!A152,[1]Order_Details!C152:C2306)</f>
        <v>10</v>
      </c>
      <c r="V170">
        <f>VLOOKUP(SalesData[[#This Row],[OrderID]],[1]Order_Details!A152:F2306,5,FALSE)</f>
        <v>0</v>
      </c>
    </row>
    <row r="171" spans="1:22" x14ac:dyDescent="0.3">
      <c r="A171" s="7">
        <v>10400</v>
      </c>
      <c r="B171" s="8" t="s">
        <v>88</v>
      </c>
      <c r="C171" s="8">
        <v>1</v>
      </c>
      <c r="D171" s="13">
        <v>35431</v>
      </c>
      <c r="E171" s="9" t="str">
        <f>VLOOKUP(C171,[1]Employees!$A$1:$E$10,4,FALSE)</f>
        <v>Davolio Nancy</v>
      </c>
      <c r="F171">
        <f>SUMIF([1]Order_Details!A154:A2308,'[1]Combined Sheet'!A154,[1]Order_Details!F154:F2308)</f>
        <v>103.19999999999999</v>
      </c>
      <c r="G171">
        <f>VLOOKUP(A171,[1]!OrdersTable[[OrderID]:[Freight]],8,FALSE)</f>
        <v>83.93</v>
      </c>
      <c r="H171">
        <f>VLOOKUP('[1]Combined Sheet'!A154,[1]!OrdersTable[[OrderID]:[ShipVia]],7,0)</f>
        <v>3</v>
      </c>
      <c r="I171" t="str">
        <f>VLOOKUP(H171,[1]Shippers!$A$1:$C$5,2,0)</f>
        <v>Federal Shipping</v>
      </c>
      <c r="J171" t="str">
        <f>VLOOKUP(B171,[1]Customers!$A$2:$K$92,2,FALSE)</f>
        <v>Eastern Connection</v>
      </c>
      <c r="K171" s="10">
        <f>VLOOKUP(A171,[1]Order_Details!$A$5:$F$2160,2,0)</f>
        <v>29</v>
      </c>
      <c r="L171" t="str">
        <f t="shared" si="2"/>
        <v>Thüringer Rostbratwurst</v>
      </c>
      <c r="M171" s="10">
        <f>VLOOKUP(K171,[1]Products!$A$2:$J$78,4,FALSE)</f>
        <v>6</v>
      </c>
      <c r="N171" t="str">
        <f>VLOOKUP(M171,[1]Categories!$A$2:$C$9,2,FALSE)</f>
        <v>Meat/Poultry</v>
      </c>
      <c r="O171" t="str">
        <f>VLOOKUP(C171,[1]EmployeeTerritories!$A$2:$B$50,2,FALSE)</f>
        <v>06897</v>
      </c>
      <c r="P171" s="10">
        <f>VLOOKUP(O171,[1]Territories!$A$2:$C$50,3,FALSE)</f>
        <v>1</v>
      </c>
      <c r="Q171" t="str">
        <f>VLOOKUP(P171,[1]Region!$A$2:$B$5,2,FALSE)</f>
        <v>Eastern</v>
      </c>
      <c r="R171" s="10">
        <f>VLOOKUP(K171,[1]Products!$A$2:$J$78,3,FALSE)</f>
        <v>12</v>
      </c>
      <c r="S171" t="str">
        <f>VLOOKUP(R171,[1]Suppliers!$A$2:$K$30,2,FALSE)</f>
        <v>Plutzer Lebensmittelgroßmärkte AG</v>
      </c>
      <c r="T171" s="11">
        <f>SUMIF([1]Order_Details!A154:A2308,'[1]Combined Sheet'!A154,[1]Order_Details!D154:D2308)</f>
        <v>6</v>
      </c>
      <c r="U171">
        <f>SUMIF([1]Order_Details!A154:A2308,'[1]Combined Sheet'!A154,[1]Order_Details!C154:C2308)</f>
        <v>17.2</v>
      </c>
      <c r="V171">
        <f>VLOOKUP(SalesData[[#This Row],[OrderID]],[1]Order_Details!A154:F2308,5,FALSE)</f>
        <v>0</v>
      </c>
    </row>
    <row r="172" spans="1:22" x14ac:dyDescent="0.3">
      <c r="A172" s="7">
        <v>10401</v>
      </c>
      <c r="B172" s="8" t="s">
        <v>27</v>
      </c>
      <c r="C172" s="8">
        <v>1</v>
      </c>
      <c r="D172" s="13">
        <v>35431</v>
      </c>
      <c r="E172" s="9" t="str">
        <f>VLOOKUP(C172,[1]Employees!$A$1:$E$10,4,FALSE)</f>
        <v>Davolio Nancy</v>
      </c>
      <c r="F172">
        <f>SUMIF([1]Order_Details!A155:A2309,'[1]Combined Sheet'!A155,[1]Order_Details!F155:F2309)</f>
        <v>958.8999999955297</v>
      </c>
      <c r="G172">
        <f>VLOOKUP(A172,[1]!OrdersTable[[OrderID]:[Freight]],8,FALSE)</f>
        <v>12.51</v>
      </c>
      <c r="H172">
        <f>VLOOKUP('[1]Combined Sheet'!A155,[1]!OrdersTable[[OrderID]:[ShipVia]],7,0)</f>
        <v>1</v>
      </c>
      <c r="I172" t="str">
        <f>VLOOKUP(H172,[1]Shippers!$A$1:$C$5,2,0)</f>
        <v>Speedy Express</v>
      </c>
      <c r="J172" t="str">
        <f>VLOOKUP(B172,[1]Customers!$A$2:$K$92,2,FALSE)</f>
        <v>Rattlesnake Canyon Grocery</v>
      </c>
      <c r="K172" s="10">
        <f>VLOOKUP(A172,[1]Order_Details!$A$5:$F$2160,2,0)</f>
        <v>30</v>
      </c>
      <c r="L172" t="str">
        <f t="shared" si="2"/>
        <v>Nord-Ost Matjeshering</v>
      </c>
      <c r="M172" s="10">
        <f>VLOOKUP(K172,[1]Products!$A$2:$J$78,4,FALSE)</f>
        <v>8</v>
      </c>
      <c r="N172" t="str">
        <f>VLOOKUP(M172,[1]Categories!$A$2:$C$9,2,FALSE)</f>
        <v>Seafood</v>
      </c>
      <c r="O172" t="str">
        <f>VLOOKUP(C172,[1]EmployeeTerritories!$A$2:$B$50,2,FALSE)</f>
        <v>06897</v>
      </c>
      <c r="P172" s="10">
        <f>VLOOKUP(O172,[1]Territories!$A$2:$C$50,3,FALSE)</f>
        <v>1</v>
      </c>
      <c r="Q172" t="str">
        <f>VLOOKUP(P172,[1]Region!$A$2:$B$5,2,FALSE)</f>
        <v>Eastern</v>
      </c>
      <c r="R172" s="10">
        <f>VLOOKUP(K172,[1]Products!$A$2:$J$78,3,FALSE)</f>
        <v>13</v>
      </c>
      <c r="S172" t="str">
        <f>VLOOKUP(R172,[1]Suppliers!$A$2:$K$30,2,FALSE)</f>
        <v>Nord-Ost-Fisch Handelsgesellschaft mbH</v>
      </c>
      <c r="T172" s="11">
        <f>SUMIF([1]Order_Details!A155:A2309,'[1]Combined Sheet'!A155,[1]Order_Details!D155:D2309)</f>
        <v>44</v>
      </c>
      <c r="U172">
        <f>SUMIF([1]Order_Details!A155:A2309,'[1]Combined Sheet'!A155,[1]Order_Details!C155:C2309)</f>
        <v>59.600000000000009</v>
      </c>
      <c r="V172">
        <f>VLOOKUP(SalesData[[#This Row],[OrderID]],[1]Order_Details!A155:F2309,5,FALSE)</f>
        <v>0</v>
      </c>
    </row>
    <row r="173" spans="1:22" x14ac:dyDescent="0.3">
      <c r="A173" s="7">
        <v>10402</v>
      </c>
      <c r="B173" s="8" t="s">
        <v>35</v>
      </c>
      <c r="C173" s="8">
        <v>8</v>
      </c>
      <c r="D173" s="13">
        <v>35432</v>
      </c>
      <c r="E173" s="9" t="str">
        <f>VLOOKUP(C173,[1]Employees!$A$1:$E$10,4,FALSE)</f>
        <v>Callahan Laura</v>
      </c>
      <c r="F173">
        <f>SUMIF([1]Order_Details!A156:A2310,'[1]Combined Sheet'!A156,[1]Order_Details!F156:F2310)</f>
        <v>1419.4999999955296</v>
      </c>
      <c r="G173">
        <f>VLOOKUP(A173,[1]!OrdersTable[[OrderID]:[Freight]],8,FALSE)</f>
        <v>67.88</v>
      </c>
      <c r="H173">
        <f>VLOOKUP('[1]Combined Sheet'!A156,[1]!OrdersTable[[OrderID]:[ShipVia]],7,0)</f>
        <v>3</v>
      </c>
      <c r="I173" t="str">
        <f>VLOOKUP(H173,[1]Shippers!$A$1:$C$5,2,0)</f>
        <v>Federal Shipping</v>
      </c>
      <c r="J173" t="str">
        <f>VLOOKUP(B173,[1]Customers!$A$2:$K$92,2,FALSE)</f>
        <v>Ernst Handel</v>
      </c>
      <c r="K173" s="10">
        <f>VLOOKUP(A173,[1]Order_Details!$A$5:$F$2160,2,0)</f>
        <v>23</v>
      </c>
      <c r="L173" t="str">
        <f t="shared" si="2"/>
        <v>Tunnbröd</v>
      </c>
      <c r="M173" s="10">
        <f>VLOOKUP(K173,[1]Products!$A$2:$J$78,4,FALSE)</f>
        <v>5</v>
      </c>
      <c r="N173" t="str">
        <f>VLOOKUP(M173,[1]Categories!$A$2:$C$9,2,FALSE)</f>
        <v>Grains/Cereals</v>
      </c>
      <c r="O173" t="str">
        <f>VLOOKUP(C173,[1]EmployeeTerritories!$A$2:$B$50,2,FALSE)</f>
        <v>19428</v>
      </c>
      <c r="P173" s="10">
        <f>VLOOKUP(O173,[1]Territories!$A$2:$C$50,3,FALSE)</f>
        <v>3</v>
      </c>
      <c r="Q173" t="str">
        <f>VLOOKUP(P173,[1]Region!$A$2:$B$5,2,FALSE)</f>
        <v>Northern</v>
      </c>
      <c r="R173" s="10">
        <f>VLOOKUP(K173,[1]Products!$A$2:$J$78,3,FALSE)</f>
        <v>9</v>
      </c>
      <c r="S173" t="str">
        <f>VLOOKUP(R173,[1]Suppliers!$A$2:$K$30,2,FALSE)</f>
        <v>PB Knäckebröd AB</v>
      </c>
      <c r="T173" s="11">
        <f>SUMIF([1]Order_Details!A156:A2310,'[1]Combined Sheet'!A156,[1]Order_Details!D156:D2310)</f>
        <v>74</v>
      </c>
      <c r="U173">
        <f>SUMIF([1]Order_Details!A156:A2310,'[1]Combined Sheet'!A156,[1]Order_Details!C156:C2310)</f>
        <v>86.1</v>
      </c>
      <c r="V173">
        <f>VLOOKUP(SalesData[[#This Row],[OrderID]],[1]Order_Details!A156:F2310,5,FALSE)</f>
        <v>0</v>
      </c>
    </row>
    <row r="174" spans="1:22" x14ac:dyDescent="0.3">
      <c r="A174" s="7">
        <v>10403</v>
      </c>
      <c r="B174" s="8" t="s">
        <v>35</v>
      </c>
      <c r="C174" s="8">
        <v>4</v>
      </c>
      <c r="D174" s="13">
        <v>35433</v>
      </c>
      <c r="E174" s="9" t="str">
        <f>VLOOKUP(C174,[1]Employees!$A$1:$E$10,4,FALSE)</f>
        <v>Peacock Margaret</v>
      </c>
      <c r="F174">
        <f>SUMIF([1]Order_Details!A157:A2311,'[1]Combined Sheet'!A157,[1]Order_Details!F157:F2311)</f>
        <v>2900</v>
      </c>
      <c r="G174">
        <f>VLOOKUP(A174,[1]!OrdersTable[[OrderID]:[Freight]],8,FALSE)</f>
        <v>73.790000000000006</v>
      </c>
      <c r="H174">
        <f>VLOOKUP('[1]Combined Sheet'!A157,[1]!OrdersTable[[OrderID]:[ShipVia]],7,0)</f>
        <v>1</v>
      </c>
      <c r="I174" t="str">
        <f>VLOOKUP(H174,[1]Shippers!$A$1:$C$5,2,0)</f>
        <v>Speedy Express</v>
      </c>
      <c r="J174" t="str">
        <f>VLOOKUP(B174,[1]Customers!$A$2:$K$92,2,FALSE)</f>
        <v>Ernst Handel</v>
      </c>
      <c r="K174" s="10">
        <f>VLOOKUP(A174,[1]Order_Details!$A$5:$F$2160,2,0)</f>
        <v>16</v>
      </c>
      <c r="L174" t="str">
        <f t="shared" si="2"/>
        <v>Pavlova</v>
      </c>
      <c r="M174" s="10">
        <f>VLOOKUP(K174,[1]Products!$A$2:$J$78,4,FALSE)</f>
        <v>3</v>
      </c>
      <c r="N174" t="str">
        <f>VLOOKUP(M174,[1]Categories!$A$2:$C$9,2,FALSE)</f>
        <v>Confections</v>
      </c>
      <c r="O174" t="str">
        <f>VLOOKUP(C174,[1]EmployeeTerritories!$A$2:$B$50,2,FALSE)</f>
        <v>20852</v>
      </c>
      <c r="P174" s="10">
        <f>VLOOKUP(O174,[1]Territories!$A$2:$C$50,3,FALSE)</f>
        <v>1</v>
      </c>
      <c r="Q174" t="str">
        <f>VLOOKUP(P174,[1]Region!$A$2:$B$5,2,FALSE)</f>
        <v>Eastern</v>
      </c>
      <c r="R174" s="10">
        <f>VLOOKUP(K174,[1]Products!$A$2:$J$78,3,FALSE)</f>
        <v>7</v>
      </c>
      <c r="S174" t="str">
        <f>VLOOKUP(R174,[1]Suppliers!$A$2:$K$30,2,FALSE)</f>
        <v>Pavlova, Ltd.</v>
      </c>
      <c r="T174" s="11">
        <f>SUMIF([1]Order_Details!A157:A2311,'[1]Combined Sheet'!A157,[1]Order_Details!D157:D2311)</f>
        <v>165</v>
      </c>
      <c r="U174">
        <f>SUMIF([1]Order_Details!A157:A2311,'[1]Combined Sheet'!A157,[1]Order_Details!C157:C2311)</f>
        <v>176</v>
      </c>
      <c r="V174">
        <f>VLOOKUP(SalesData[[#This Row],[OrderID]],[1]Order_Details!A157:F2311,5,FALSE)</f>
        <v>0.15000000596046448</v>
      </c>
    </row>
    <row r="175" spans="1:22" x14ac:dyDescent="0.3">
      <c r="A175" s="7">
        <v>10404</v>
      </c>
      <c r="B175" s="8" t="s">
        <v>48</v>
      </c>
      <c r="C175" s="8">
        <v>2</v>
      </c>
      <c r="D175" s="13">
        <v>35433</v>
      </c>
      <c r="E175" s="9" t="str">
        <f>VLOOKUP(C175,[1]Employees!$A$1:$E$10,4,FALSE)</f>
        <v>Fuller Andrew</v>
      </c>
      <c r="F175">
        <f>SUMIF([1]Order_Details!A158:A2312,'[1]Combined Sheet'!A158,[1]Order_Details!F158:F2312)</f>
        <v>899</v>
      </c>
      <c r="G175">
        <f>VLOOKUP(A175,[1]!OrdersTable[[OrderID]:[Freight]],8,FALSE)</f>
        <v>155.97</v>
      </c>
      <c r="H175">
        <f>VLOOKUP('[1]Combined Sheet'!A158,[1]!OrdersTable[[OrderID]:[ShipVia]],7,0)</f>
        <v>3</v>
      </c>
      <c r="I175" t="str">
        <f>VLOOKUP(H175,[1]Shippers!$A$1:$C$5,2,0)</f>
        <v>Federal Shipping</v>
      </c>
      <c r="J175" t="str">
        <f>VLOOKUP(B175,[1]Customers!$A$2:$K$92,2,FALSE)</f>
        <v>Magazzini Alimentari Riuniti</v>
      </c>
      <c r="K175" s="10">
        <f>VLOOKUP(A175,[1]Order_Details!$A$5:$F$2160,2,0)</f>
        <v>26</v>
      </c>
      <c r="L175" t="str">
        <f t="shared" si="2"/>
        <v>Gumbär Gummibärchen</v>
      </c>
      <c r="M175" s="10">
        <f>VLOOKUP(K175,[1]Products!$A$2:$J$78,4,FALSE)</f>
        <v>3</v>
      </c>
      <c r="N175" t="str">
        <f>VLOOKUP(M175,[1]Categories!$A$2:$C$9,2,FALSE)</f>
        <v>Confections</v>
      </c>
      <c r="O175" t="str">
        <f>VLOOKUP(C175,[1]EmployeeTerritories!$A$2:$B$50,2,FALSE)</f>
        <v>01581</v>
      </c>
      <c r="P175" s="10">
        <f>VLOOKUP(O175,[1]Territories!$A$2:$C$50,3,FALSE)</f>
        <v>1</v>
      </c>
      <c r="Q175" t="str">
        <f>VLOOKUP(P175,[1]Region!$A$2:$B$5,2,FALSE)</f>
        <v>Eastern</v>
      </c>
      <c r="R175" s="10">
        <f>VLOOKUP(K175,[1]Products!$A$2:$J$78,3,FALSE)</f>
        <v>11</v>
      </c>
      <c r="S175" t="str">
        <f>VLOOKUP(R175,[1]Suppliers!$A$2:$K$30,2,FALSE)</f>
        <v>Heli Süßwaren GmbH &amp; Co. KG</v>
      </c>
      <c r="T175" s="11">
        <f>SUMIF([1]Order_Details!A158:A2312,'[1]Combined Sheet'!A158,[1]Order_Details!D158:D2312)</f>
        <v>55</v>
      </c>
      <c r="U175">
        <f>SUMIF([1]Order_Details!A158:A2312,'[1]Combined Sheet'!A158,[1]Order_Details!C158:C2312)</f>
        <v>48.2</v>
      </c>
      <c r="V175">
        <f>VLOOKUP(SalesData[[#This Row],[OrderID]],[1]Order_Details!A158:F2312,5,FALSE)</f>
        <v>5.000000074505806E-2</v>
      </c>
    </row>
    <row r="176" spans="1:22" x14ac:dyDescent="0.3">
      <c r="A176" s="7">
        <v>10405</v>
      </c>
      <c r="B176" s="8" t="s">
        <v>94</v>
      </c>
      <c r="C176" s="8">
        <v>1</v>
      </c>
      <c r="D176" s="13">
        <v>35436</v>
      </c>
      <c r="E176" s="9" t="str">
        <f>VLOOKUP(C176,[1]Employees!$A$1:$E$10,4,FALSE)</f>
        <v>Davolio Nancy</v>
      </c>
      <c r="F176">
        <f>SUMIF([1]Order_Details!A159:A2313,'[1]Combined Sheet'!A159,[1]Order_Details!F159:F2313)</f>
        <v>2222.3999999999996</v>
      </c>
      <c r="G176">
        <f>VLOOKUP(A176,[1]!OrdersTable[[OrderID]:[Freight]],8,FALSE)</f>
        <v>34.82</v>
      </c>
      <c r="H176">
        <f>VLOOKUP('[1]Combined Sheet'!A159,[1]!OrdersTable[[OrderID]:[ShipVia]],7,0)</f>
        <v>3</v>
      </c>
      <c r="I176" t="str">
        <f>VLOOKUP(H176,[1]Shippers!$A$1:$C$5,2,0)</f>
        <v>Federal Shipping</v>
      </c>
      <c r="J176" t="str">
        <f>VLOOKUP(B176,[1]Customers!$A$2:$K$92,2,FALSE)</f>
        <v>LINO-Delicateses</v>
      </c>
      <c r="K176" s="10">
        <f>VLOOKUP(A176,[1]Order_Details!$A$5:$F$2160,2,0)</f>
        <v>3</v>
      </c>
      <c r="L176" t="str">
        <f t="shared" si="2"/>
        <v>Aniseed Syrup</v>
      </c>
      <c r="M176" s="10">
        <f>VLOOKUP(K176,[1]Products!$A$2:$J$78,4,FALSE)</f>
        <v>2</v>
      </c>
      <c r="N176" t="str">
        <f>VLOOKUP(M176,[1]Categories!$A$2:$C$9,2,FALSE)</f>
        <v>Condiments</v>
      </c>
      <c r="O176" t="str">
        <f>VLOOKUP(C176,[1]EmployeeTerritories!$A$2:$B$50,2,FALSE)</f>
        <v>06897</v>
      </c>
      <c r="P176" s="10">
        <f>VLOOKUP(O176,[1]Territories!$A$2:$C$50,3,FALSE)</f>
        <v>1</v>
      </c>
      <c r="Q176" t="str">
        <f>VLOOKUP(P176,[1]Region!$A$2:$B$5,2,FALSE)</f>
        <v>Eastern</v>
      </c>
      <c r="R176" s="10">
        <f>VLOOKUP(K176,[1]Products!$A$2:$J$78,3,FALSE)</f>
        <v>1</v>
      </c>
      <c r="S176" t="str">
        <f>VLOOKUP(R176,[1]Suppliers!$A$2:$K$30,2,FALSE)</f>
        <v>Exotic Liquids</v>
      </c>
      <c r="T176" s="11">
        <f>SUMIF([1]Order_Details!A159:A2313,'[1]Combined Sheet'!A159,[1]Order_Details!D159:D2313)</f>
        <v>43</v>
      </c>
      <c r="U176">
        <f>SUMIF([1]Order_Details!A159:A2313,'[1]Combined Sheet'!A159,[1]Order_Details!C159:C2313)</f>
        <v>92</v>
      </c>
      <c r="V176">
        <f>VLOOKUP(SalesData[[#This Row],[OrderID]],[1]Order_Details!A159:F2313,5,FALSE)</f>
        <v>0</v>
      </c>
    </row>
    <row r="177" spans="1:22" x14ac:dyDescent="0.3">
      <c r="A177" s="7">
        <v>10406</v>
      </c>
      <c r="B177" s="8" t="s">
        <v>89</v>
      </c>
      <c r="C177" s="8">
        <v>7</v>
      </c>
      <c r="D177" s="13">
        <v>35437</v>
      </c>
      <c r="E177" s="9" t="str">
        <f>VLOOKUP(C177,[1]Employees!$A$1:$E$10,4,FALSE)</f>
        <v>King Robert</v>
      </c>
      <c r="F177">
        <f>SUMIF([1]Order_Details!A160:A2314,'[1]Combined Sheet'!A160,[1]Order_Details!F160:F2314)</f>
        <v>166</v>
      </c>
      <c r="G177">
        <f>VLOOKUP(A177,[1]!OrdersTable[[OrderID]:[Freight]],8,FALSE)</f>
        <v>108.04</v>
      </c>
      <c r="H177">
        <f>VLOOKUP('[1]Combined Sheet'!A160,[1]!OrdersTable[[OrderID]:[ShipVia]],7,0)</f>
        <v>3</v>
      </c>
      <c r="I177" t="str">
        <f>VLOOKUP(H177,[1]Shippers!$A$1:$C$5,2,0)</f>
        <v>Federal Shipping</v>
      </c>
      <c r="J177" t="str">
        <f>VLOOKUP(B177,[1]Customers!$A$2:$K$92,2,FALSE)</f>
        <v>Queen Cozinha</v>
      </c>
      <c r="K177" s="10">
        <f>VLOOKUP(A177,[1]Order_Details!$A$5:$F$2160,2,0)</f>
        <v>1</v>
      </c>
      <c r="L177" t="str">
        <f t="shared" si="2"/>
        <v>Chai</v>
      </c>
      <c r="M177" s="10">
        <f>VLOOKUP(K177,[1]Products!$A$2:$J$78,4,FALSE)</f>
        <v>1</v>
      </c>
      <c r="N177" t="str">
        <f>VLOOKUP(M177,[1]Categories!$A$2:$C$9,2,FALSE)</f>
        <v>Beverages</v>
      </c>
      <c r="O177" t="str">
        <f>VLOOKUP(C177,[1]EmployeeTerritories!$A$2:$B$50,2,FALSE)</f>
        <v>60179</v>
      </c>
      <c r="P177" s="10">
        <f>VLOOKUP(O177,[1]Territories!$A$2:$C$50,3,FALSE)</f>
        <v>2</v>
      </c>
      <c r="Q177" t="str">
        <f>VLOOKUP(P177,[1]Region!$A$2:$B$5,2,FALSE)</f>
        <v>Western</v>
      </c>
      <c r="R177" s="10">
        <f>VLOOKUP(K177,[1]Products!$A$2:$J$78,3,FALSE)</f>
        <v>1</v>
      </c>
      <c r="S177" t="str">
        <f>VLOOKUP(R177,[1]Suppliers!$A$2:$K$30,2,FALSE)</f>
        <v>Exotic Liquids</v>
      </c>
      <c r="T177" s="11">
        <f>SUMIF([1]Order_Details!A160:A2314,'[1]Combined Sheet'!A160,[1]Order_Details!D160:D2314)</f>
        <v>25</v>
      </c>
      <c r="U177">
        <f>SUMIF([1]Order_Details!A160:A2314,'[1]Combined Sheet'!A160,[1]Order_Details!C160:C2314)</f>
        <v>14.799999999999999</v>
      </c>
      <c r="V177">
        <f>VLOOKUP(SalesData[[#This Row],[OrderID]],[1]Order_Details!A160:F2314,5,FALSE)</f>
        <v>0</v>
      </c>
    </row>
    <row r="178" spans="1:22" x14ac:dyDescent="0.3">
      <c r="A178" s="7">
        <v>10407</v>
      </c>
      <c r="B178" s="8" t="s">
        <v>73</v>
      </c>
      <c r="C178" s="8">
        <v>2</v>
      </c>
      <c r="D178" s="13">
        <v>35437</v>
      </c>
      <c r="E178" s="9" t="str">
        <f>VLOOKUP(C178,[1]Employees!$A$1:$E$10,4,FALSE)</f>
        <v>Fuller Andrew</v>
      </c>
      <c r="F178">
        <f>SUMIF([1]Order_Details!A161:A2315,'[1]Combined Sheet'!A161,[1]Order_Details!F161:F2315)</f>
        <v>1058.4000000000001</v>
      </c>
      <c r="G178">
        <f>VLOOKUP(A178,[1]!OrdersTable[[OrderID]:[Freight]],8,FALSE)</f>
        <v>91.48</v>
      </c>
      <c r="H178">
        <f>VLOOKUP('[1]Combined Sheet'!A161,[1]!OrdersTable[[OrderID]:[ShipVia]],7,0)</f>
        <v>2</v>
      </c>
      <c r="I178" t="str">
        <f>VLOOKUP(H178,[1]Shippers!$A$1:$C$5,2,0)</f>
        <v>United Package</v>
      </c>
      <c r="J178" t="str">
        <f>VLOOKUP(B178,[1]Customers!$A$2:$K$92,2,FALSE)</f>
        <v>Ottilies Käseladen</v>
      </c>
      <c r="K178" s="10">
        <f>VLOOKUP(A178,[1]Order_Details!$A$5:$F$2160,2,0)</f>
        <v>11</v>
      </c>
      <c r="L178" t="str">
        <f t="shared" si="2"/>
        <v>Queso Cabrales</v>
      </c>
      <c r="M178" s="10">
        <f>VLOOKUP(K178,[1]Products!$A$2:$J$78,4,FALSE)</f>
        <v>4</v>
      </c>
      <c r="N178" t="str">
        <f>VLOOKUP(M178,[1]Categories!$A$2:$C$9,2,FALSE)</f>
        <v>Dairy Products</v>
      </c>
      <c r="O178" t="str">
        <f>VLOOKUP(C178,[1]EmployeeTerritories!$A$2:$B$50,2,FALSE)</f>
        <v>01581</v>
      </c>
      <c r="P178" s="10">
        <f>VLOOKUP(O178,[1]Territories!$A$2:$C$50,3,FALSE)</f>
        <v>1</v>
      </c>
      <c r="Q178" t="str">
        <f>VLOOKUP(P178,[1]Region!$A$2:$B$5,2,FALSE)</f>
        <v>Eastern</v>
      </c>
      <c r="R178" s="10">
        <f>VLOOKUP(K178,[1]Products!$A$2:$J$78,3,FALSE)</f>
        <v>5</v>
      </c>
      <c r="S178" t="str">
        <f>VLOOKUP(R178,[1]Suppliers!$A$2:$K$30,2,FALSE)</f>
        <v>Cooperativa de Quesos 'Las Cabras'</v>
      </c>
      <c r="T178" s="11">
        <f>SUMIF([1]Order_Details!A161:A2315,'[1]Combined Sheet'!A161,[1]Order_Details!D161:D2315)</f>
        <v>48</v>
      </c>
      <c r="U178">
        <f>SUMIF([1]Order_Details!A161:A2315,'[1]Combined Sheet'!A161,[1]Order_Details!C161:C2315)</f>
        <v>101.2</v>
      </c>
      <c r="V178">
        <f>VLOOKUP(SalesData[[#This Row],[OrderID]],[1]Order_Details!A161:F2315,5,FALSE)</f>
        <v>0</v>
      </c>
    </row>
    <row r="179" spans="1:22" x14ac:dyDescent="0.3">
      <c r="A179" s="7">
        <v>10409</v>
      </c>
      <c r="B179" s="8" t="s">
        <v>95</v>
      </c>
      <c r="C179" s="8">
        <v>3</v>
      </c>
      <c r="D179" s="13">
        <v>35439</v>
      </c>
      <c r="E179" s="9" t="str">
        <f>VLOOKUP(C179,[1]Employees!$A$1:$E$10,4,FALSE)</f>
        <v>Leverling Janet</v>
      </c>
      <c r="F179">
        <f>SUMIF([1]Order_Details!A163:A2317,'[1]Combined Sheet'!A163,[1]Order_Details!F163:F2317)</f>
        <v>2274.8999999955295</v>
      </c>
      <c r="G179">
        <f>VLOOKUP(A179,[1]!OrdersTable[[OrderID]:[Freight]],8,FALSE)</f>
        <v>29.83</v>
      </c>
      <c r="H179">
        <f>VLOOKUP('[1]Combined Sheet'!A163,[1]!OrdersTable[[OrderID]:[ShipVia]],7,0)</f>
        <v>1</v>
      </c>
      <c r="I179" t="str">
        <f>VLOOKUP(H179,[1]Shippers!$A$1:$C$5,2,0)</f>
        <v>Speedy Express</v>
      </c>
      <c r="J179" t="str">
        <f>VLOOKUP(B179,[1]Customers!$A$2:$K$92,2,FALSE)</f>
        <v>Océano Atlántico Ltda.</v>
      </c>
      <c r="K179" s="10">
        <f>VLOOKUP(A179,[1]Order_Details!$A$5:$F$2160,2,0)</f>
        <v>14</v>
      </c>
      <c r="L179" t="str">
        <f t="shared" si="2"/>
        <v>Tofu</v>
      </c>
      <c r="M179" s="10">
        <f>VLOOKUP(K179,[1]Products!$A$2:$J$78,4,FALSE)</f>
        <v>7</v>
      </c>
      <c r="N179" t="str">
        <f>VLOOKUP(M179,[1]Categories!$A$2:$C$9,2,FALSE)</f>
        <v>Produce</v>
      </c>
      <c r="O179" t="str">
        <f>VLOOKUP(C179,[1]EmployeeTerritories!$A$2:$B$50,2,FALSE)</f>
        <v>30346</v>
      </c>
      <c r="P179" s="10">
        <f>VLOOKUP(O179,[1]Territories!$A$2:$C$50,3,FALSE)</f>
        <v>4</v>
      </c>
      <c r="Q179" t="str">
        <f>VLOOKUP(P179,[1]Region!$A$2:$B$5,2,FALSE)</f>
        <v>Southern</v>
      </c>
      <c r="R179" s="10">
        <f>VLOOKUP(K179,[1]Products!$A$2:$J$78,3,FALSE)</f>
        <v>6</v>
      </c>
      <c r="S179" t="str">
        <f>VLOOKUP(R179,[1]Suppliers!$A$2:$K$30,2,FALSE)</f>
        <v>Mayumi's</v>
      </c>
      <c r="T179" s="11">
        <f>SUMIF([1]Order_Details!A163:A2317,'[1]Combined Sheet'!A163,[1]Order_Details!D163:D2317)</f>
        <v>169</v>
      </c>
      <c r="U179">
        <f>SUMIF([1]Order_Details!A163:A2317,'[1]Combined Sheet'!A163,[1]Order_Details!C163:C2317)</f>
        <v>61.8</v>
      </c>
      <c r="V179">
        <f>VLOOKUP(SalesData[[#This Row],[OrderID]],[1]Order_Details!A163:F2317,5,FALSE)</f>
        <v>0</v>
      </c>
    </row>
    <row r="180" spans="1:22" x14ac:dyDescent="0.3">
      <c r="A180" s="7">
        <v>10410</v>
      </c>
      <c r="B180" s="8" t="s">
        <v>93</v>
      </c>
      <c r="C180" s="8">
        <v>3</v>
      </c>
      <c r="D180" s="13">
        <v>35440</v>
      </c>
      <c r="E180" s="9" t="str">
        <f>VLOOKUP(C180,[1]Employees!$A$1:$E$10,4,FALSE)</f>
        <v>Leverling Janet</v>
      </c>
      <c r="F180">
        <f>SUMIF([1]Order_Details!A164:A2318,'[1]Combined Sheet'!A164,[1]Order_Details!F164:F2318)</f>
        <v>86.399999999999991</v>
      </c>
      <c r="G180">
        <f>VLOOKUP(A180,[1]!OrdersTable[[OrderID]:[Freight]],8,FALSE)</f>
        <v>2.4</v>
      </c>
      <c r="H180">
        <f>VLOOKUP('[1]Combined Sheet'!A164,[1]!OrdersTable[[OrderID]:[ShipVia]],7,0)</f>
        <v>3</v>
      </c>
      <c r="I180" t="str">
        <f>VLOOKUP(H180,[1]Shippers!$A$1:$C$5,2,0)</f>
        <v>Federal Shipping</v>
      </c>
      <c r="J180" t="str">
        <f>VLOOKUP(B180,[1]Customers!$A$2:$K$92,2,FALSE)</f>
        <v>Bottom-Dollar Markets</v>
      </c>
      <c r="K180" s="10">
        <f>VLOOKUP(A180,[1]Order_Details!$A$5:$F$2160,2,0)</f>
        <v>33</v>
      </c>
      <c r="L180" t="str">
        <f t="shared" si="2"/>
        <v>Geitost</v>
      </c>
      <c r="M180" s="10">
        <f>VLOOKUP(K180,[1]Products!$A$2:$J$78,4,FALSE)</f>
        <v>4</v>
      </c>
      <c r="N180" t="str">
        <f>VLOOKUP(M180,[1]Categories!$A$2:$C$9,2,FALSE)</f>
        <v>Dairy Products</v>
      </c>
      <c r="O180" t="str">
        <f>VLOOKUP(C180,[1]EmployeeTerritories!$A$2:$B$50,2,FALSE)</f>
        <v>30346</v>
      </c>
      <c r="P180" s="10">
        <f>VLOOKUP(O180,[1]Territories!$A$2:$C$50,3,FALSE)</f>
        <v>4</v>
      </c>
      <c r="Q180" t="str">
        <f>VLOOKUP(P180,[1]Region!$A$2:$B$5,2,FALSE)</f>
        <v>Southern</v>
      </c>
      <c r="R180" s="10">
        <f>VLOOKUP(K180,[1]Products!$A$2:$J$78,3,FALSE)</f>
        <v>15</v>
      </c>
      <c r="S180" t="str">
        <f>VLOOKUP(R180,[1]Suppliers!$A$2:$K$30,2,FALSE)</f>
        <v>Norske Meierier</v>
      </c>
      <c r="T180" s="11">
        <f>SUMIF([1]Order_Details!A164:A2318,'[1]Combined Sheet'!A164,[1]Order_Details!D164:D2318)</f>
        <v>18</v>
      </c>
      <c r="U180">
        <f>SUMIF([1]Order_Details!A164:A2318,'[1]Combined Sheet'!A164,[1]Order_Details!C164:C2318)</f>
        <v>4.8</v>
      </c>
      <c r="V180">
        <f>VLOOKUP(SalesData[[#This Row],[OrderID]],[1]Order_Details!A164:F2318,5,FALSE)</f>
        <v>0</v>
      </c>
    </row>
    <row r="181" spans="1:22" x14ac:dyDescent="0.3">
      <c r="A181" s="7">
        <v>10411</v>
      </c>
      <c r="B181" s="8" t="s">
        <v>93</v>
      </c>
      <c r="C181" s="8">
        <v>9</v>
      </c>
      <c r="D181" s="13">
        <v>35440</v>
      </c>
      <c r="E181" s="9" t="str">
        <f>VLOOKUP(C181,[1]Employees!$A$1:$E$10,4,FALSE)</f>
        <v>Dodsworth Anne</v>
      </c>
      <c r="F181">
        <f>SUMIF([1]Order_Details!A165:A2319,'[1]Combined Sheet'!A165,[1]Order_Details!F165:F2319)</f>
        <v>1440</v>
      </c>
      <c r="G181">
        <f>VLOOKUP(A181,[1]!OrdersTable[[OrderID]:[Freight]],8,FALSE)</f>
        <v>23.65</v>
      </c>
      <c r="H181">
        <f>VLOOKUP('[1]Combined Sheet'!A165,[1]!OrdersTable[[OrderID]:[ShipVia]],7,0)</f>
        <v>3</v>
      </c>
      <c r="I181" t="str">
        <f>VLOOKUP(H181,[1]Shippers!$A$1:$C$5,2,0)</f>
        <v>Federal Shipping</v>
      </c>
      <c r="J181" t="str">
        <f>VLOOKUP(B181,[1]Customers!$A$2:$K$92,2,FALSE)</f>
        <v>Bottom-Dollar Markets</v>
      </c>
      <c r="K181" s="10">
        <f>VLOOKUP(A181,[1]Order_Details!$A$5:$F$2160,2,0)</f>
        <v>41</v>
      </c>
      <c r="L181" t="str">
        <f t="shared" si="2"/>
        <v>Jack's New England Clam Chowder</v>
      </c>
      <c r="M181" s="10">
        <f>VLOOKUP(K181,[1]Products!$A$2:$J$78,4,FALSE)</f>
        <v>8</v>
      </c>
      <c r="N181" t="str">
        <f>VLOOKUP(M181,[1]Categories!$A$2:$C$9,2,FALSE)</f>
        <v>Seafood</v>
      </c>
      <c r="O181" t="str">
        <f>VLOOKUP(C181,[1]EmployeeTerritories!$A$2:$B$50,2,FALSE)</f>
        <v>03049</v>
      </c>
      <c r="P181" s="10">
        <f>VLOOKUP(O181,[1]Territories!$A$2:$C$50,3,FALSE)</f>
        <v>3</v>
      </c>
      <c r="Q181" t="str">
        <f>VLOOKUP(P181,[1]Region!$A$2:$B$5,2,FALSE)</f>
        <v>Northern</v>
      </c>
      <c r="R181" s="10">
        <f>VLOOKUP(K181,[1]Products!$A$2:$J$78,3,FALSE)</f>
        <v>19</v>
      </c>
      <c r="S181" t="str">
        <f>VLOOKUP(R181,[1]Suppliers!$A$2:$K$30,2,FALSE)</f>
        <v>New England Seafood Cannery</v>
      </c>
      <c r="T181" s="11">
        <f>SUMIF([1]Order_Details!A165:A2319,'[1]Combined Sheet'!A165,[1]Order_Details!D165:D2319)</f>
        <v>50</v>
      </c>
      <c r="U181">
        <f>SUMIF([1]Order_Details!A165:A2319,'[1]Combined Sheet'!A165,[1]Order_Details!C165:C2319)</f>
        <v>28.8</v>
      </c>
      <c r="V181">
        <f>VLOOKUP(SalesData[[#This Row],[OrderID]],[1]Order_Details!A165:F2319,5,FALSE)</f>
        <v>0.20000000298023224</v>
      </c>
    </row>
    <row r="182" spans="1:22" x14ac:dyDescent="0.3">
      <c r="A182" s="7">
        <v>10412</v>
      </c>
      <c r="B182" s="8" t="s">
        <v>36</v>
      </c>
      <c r="C182" s="8">
        <v>8</v>
      </c>
      <c r="D182" s="13">
        <v>35443</v>
      </c>
      <c r="E182" s="9" t="str">
        <f>VLOOKUP(C182,[1]Employees!$A$1:$E$10,4,FALSE)</f>
        <v>Callahan Laura</v>
      </c>
      <c r="F182">
        <f>SUMIF([1]Order_Details!A166:A2320,'[1]Combined Sheet'!A166,[1]Order_Details!F166:F2320)</f>
        <v>3301.6000000000004</v>
      </c>
      <c r="G182">
        <f>VLOOKUP(A182,[1]!OrdersTable[[OrderID]:[Freight]],8,FALSE)</f>
        <v>3.77</v>
      </c>
      <c r="H182">
        <f>VLOOKUP('[1]Combined Sheet'!A166,[1]!OrdersTable[[OrderID]:[ShipVia]],7,0)</f>
        <v>3</v>
      </c>
      <c r="I182" t="str">
        <f>VLOOKUP(H182,[1]Shippers!$A$1:$C$5,2,0)</f>
        <v>Federal Shipping</v>
      </c>
      <c r="J182" t="str">
        <f>VLOOKUP(B182,[1]Customers!$A$2:$K$92,2,FALSE)</f>
        <v>Wartian Herkku</v>
      </c>
      <c r="K182" s="10">
        <f>VLOOKUP(A182,[1]Order_Details!$A$5:$F$2160,2,0)</f>
        <v>14</v>
      </c>
      <c r="L182" t="str">
        <f t="shared" si="2"/>
        <v>Tofu</v>
      </c>
      <c r="M182" s="10">
        <f>VLOOKUP(K182,[1]Products!$A$2:$J$78,4,FALSE)</f>
        <v>7</v>
      </c>
      <c r="N182" t="str">
        <f>VLOOKUP(M182,[1]Categories!$A$2:$C$9,2,FALSE)</f>
        <v>Produce</v>
      </c>
      <c r="O182" t="str">
        <f>VLOOKUP(C182,[1]EmployeeTerritories!$A$2:$B$50,2,FALSE)</f>
        <v>19428</v>
      </c>
      <c r="P182" s="10">
        <f>VLOOKUP(O182,[1]Territories!$A$2:$C$50,3,FALSE)</f>
        <v>3</v>
      </c>
      <c r="Q182" t="str">
        <f>VLOOKUP(P182,[1]Region!$A$2:$B$5,2,FALSE)</f>
        <v>Northern</v>
      </c>
      <c r="R182" s="10">
        <f>VLOOKUP(K182,[1]Products!$A$2:$J$78,3,FALSE)</f>
        <v>6</v>
      </c>
      <c r="S182" t="str">
        <f>VLOOKUP(R182,[1]Suppliers!$A$2:$K$30,2,FALSE)</f>
        <v>Mayumi's</v>
      </c>
      <c r="T182" s="11">
        <f>SUMIF([1]Order_Details!A166:A2320,'[1]Combined Sheet'!A166,[1]Order_Details!D166:D2320)</f>
        <v>176</v>
      </c>
      <c r="U182">
        <f>SUMIF([1]Order_Details!A166:A2320,'[1]Combined Sheet'!A166,[1]Order_Details!C166:C2320)</f>
        <v>79.900000000000006</v>
      </c>
      <c r="V182">
        <f>VLOOKUP(SalesData[[#This Row],[OrderID]],[1]Order_Details!A166:F2320,5,FALSE)</f>
        <v>0.10000000149011612</v>
      </c>
    </row>
    <row r="183" spans="1:22" x14ac:dyDescent="0.3">
      <c r="A183" s="7">
        <v>10413</v>
      </c>
      <c r="B183" s="8" t="s">
        <v>59</v>
      </c>
      <c r="C183" s="8">
        <v>3</v>
      </c>
      <c r="D183" s="13">
        <v>35444</v>
      </c>
      <c r="E183" s="9" t="str">
        <f>VLOOKUP(C183,[1]Employees!$A$1:$E$10,4,FALSE)</f>
        <v>Leverling Janet</v>
      </c>
      <c r="F183">
        <f>SUMIF([1]Order_Details!A167:A2321,'[1]Combined Sheet'!A167,[1]Order_Details!F167:F2321)</f>
        <v>442</v>
      </c>
      <c r="G183">
        <f>VLOOKUP(A183,[1]!OrdersTable[[OrderID]:[Freight]],8,FALSE)</f>
        <v>95.66</v>
      </c>
      <c r="H183">
        <f>VLOOKUP('[1]Combined Sheet'!A167,[1]!OrdersTable[[OrderID]:[ShipVia]],7,0)</f>
        <v>3</v>
      </c>
      <c r="I183" t="str">
        <f>VLOOKUP(H183,[1]Shippers!$A$1:$C$5,2,0)</f>
        <v>Federal Shipping</v>
      </c>
      <c r="J183" t="str">
        <f>VLOOKUP(B183,[1]Customers!$A$2:$K$92,2,FALSE)</f>
        <v>La maison d'Asie</v>
      </c>
      <c r="K183" s="10">
        <f>VLOOKUP(A183,[1]Order_Details!$A$5:$F$2160,2,0)</f>
        <v>1</v>
      </c>
      <c r="L183" t="str">
        <f t="shared" si="2"/>
        <v>Chai</v>
      </c>
      <c r="M183" s="10">
        <f>VLOOKUP(K183,[1]Products!$A$2:$J$78,4,FALSE)</f>
        <v>1</v>
      </c>
      <c r="N183" t="str">
        <f>VLOOKUP(M183,[1]Categories!$A$2:$C$9,2,FALSE)</f>
        <v>Beverages</v>
      </c>
      <c r="O183" t="str">
        <f>VLOOKUP(C183,[1]EmployeeTerritories!$A$2:$B$50,2,FALSE)</f>
        <v>30346</v>
      </c>
      <c r="P183" s="10">
        <f>VLOOKUP(O183,[1]Territories!$A$2:$C$50,3,FALSE)</f>
        <v>4</v>
      </c>
      <c r="Q183" t="str">
        <f>VLOOKUP(P183,[1]Region!$A$2:$B$5,2,FALSE)</f>
        <v>Southern</v>
      </c>
      <c r="R183" s="10">
        <f>VLOOKUP(K183,[1]Products!$A$2:$J$78,3,FALSE)</f>
        <v>1</v>
      </c>
      <c r="S183" t="str">
        <f>VLOOKUP(R183,[1]Suppliers!$A$2:$K$30,2,FALSE)</f>
        <v>Exotic Liquids</v>
      </c>
      <c r="T183" s="11">
        <f>SUMIF([1]Order_Details!A167:A2321,'[1]Combined Sheet'!A167,[1]Order_Details!D167:D2321)</f>
        <v>20</v>
      </c>
      <c r="U183">
        <f>SUMIF([1]Order_Details!A167:A2321,'[1]Combined Sheet'!A167,[1]Order_Details!C167:C2321)</f>
        <v>44.199999999999996</v>
      </c>
      <c r="V183">
        <f>VLOOKUP(SalesData[[#This Row],[OrderID]],[1]Order_Details!A167:F2321,5,FALSE)</f>
        <v>0</v>
      </c>
    </row>
    <row r="184" spans="1:22" x14ac:dyDescent="0.3">
      <c r="A184" s="7">
        <v>10414</v>
      </c>
      <c r="B184" s="8" t="s">
        <v>58</v>
      </c>
      <c r="C184" s="8">
        <v>2</v>
      </c>
      <c r="D184" s="13">
        <v>35444</v>
      </c>
      <c r="E184" s="9" t="str">
        <f>VLOOKUP(C184,[1]Employees!$A$1:$E$10,4,FALSE)</f>
        <v>Fuller Andrew</v>
      </c>
      <c r="F184">
        <f>SUMIF([1]Order_Details!A168:A2322,'[1]Combined Sheet'!A168,[1]Order_Details!F168:F2322)</f>
        <v>1903.8000000000002</v>
      </c>
      <c r="G184">
        <f>VLOOKUP(A184,[1]!OrdersTable[[OrderID]:[Freight]],8,FALSE)</f>
        <v>21.48</v>
      </c>
      <c r="H184">
        <f>VLOOKUP('[1]Combined Sheet'!A168,[1]!OrdersTable[[OrderID]:[ShipVia]],7,0)</f>
        <v>3</v>
      </c>
      <c r="I184" t="str">
        <f>VLOOKUP(H184,[1]Shippers!$A$1:$C$5,2,0)</f>
        <v>Federal Shipping</v>
      </c>
      <c r="J184" t="str">
        <f>VLOOKUP(B184,[1]Customers!$A$2:$K$92,2,FALSE)</f>
        <v>Familia Arquibaldo</v>
      </c>
      <c r="K184" s="10">
        <f>VLOOKUP(A184,[1]Order_Details!$A$5:$F$2160,2,0)</f>
        <v>19</v>
      </c>
      <c r="L184" t="str">
        <f t="shared" si="2"/>
        <v>Teatime Chocolate Biscuits</v>
      </c>
      <c r="M184" s="10">
        <f>VLOOKUP(K184,[1]Products!$A$2:$J$78,4,FALSE)</f>
        <v>3</v>
      </c>
      <c r="N184" t="str">
        <f>VLOOKUP(M184,[1]Categories!$A$2:$C$9,2,FALSE)</f>
        <v>Confections</v>
      </c>
      <c r="O184" t="str">
        <f>VLOOKUP(C184,[1]EmployeeTerritories!$A$2:$B$50,2,FALSE)</f>
        <v>01581</v>
      </c>
      <c r="P184" s="10">
        <f>VLOOKUP(O184,[1]Territories!$A$2:$C$50,3,FALSE)</f>
        <v>1</v>
      </c>
      <c r="Q184" t="str">
        <f>VLOOKUP(P184,[1]Region!$A$2:$B$5,2,FALSE)</f>
        <v>Eastern</v>
      </c>
      <c r="R184" s="10">
        <f>VLOOKUP(K184,[1]Products!$A$2:$J$78,3,FALSE)</f>
        <v>8</v>
      </c>
      <c r="S184" t="str">
        <f>VLOOKUP(R184,[1]Suppliers!$A$2:$K$30,2,FALSE)</f>
        <v>Specialty Biscuits, Ltd.</v>
      </c>
      <c r="T184" s="11">
        <f>SUMIF([1]Order_Details!A168:A2322,'[1]Combined Sheet'!A168,[1]Order_Details!D168:D2322)</f>
        <v>121</v>
      </c>
      <c r="U184">
        <f>SUMIF([1]Order_Details!A168:A2322,'[1]Combined Sheet'!A168,[1]Order_Details!C168:C2322)</f>
        <v>52.2</v>
      </c>
      <c r="V184">
        <f>VLOOKUP(SalesData[[#This Row],[OrderID]],[1]Order_Details!A168:F2322,5,FALSE)</f>
        <v>5.000000074505806E-2</v>
      </c>
    </row>
    <row r="185" spans="1:22" x14ac:dyDescent="0.3">
      <c r="A185" s="7">
        <v>10415</v>
      </c>
      <c r="B185" s="8" t="s">
        <v>91</v>
      </c>
      <c r="C185" s="8">
        <v>3</v>
      </c>
      <c r="D185" s="13">
        <v>35445</v>
      </c>
      <c r="E185" s="9" t="str">
        <f>VLOOKUP(C185,[1]Employees!$A$1:$E$10,4,FALSE)</f>
        <v>Leverling Janet</v>
      </c>
      <c r="F185">
        <f>SUMIF([1]Order_Details!A169:A2323,'[1]Combined Sheet'!A169,[1]Order_Details!F169:F2323)</f>
        <v>842.899999988079</v>
      </c>
      <c r="G185">
        <f>VLOOKUP(A185,[1]!OrdersTable[[OrderID]:[Freight]],8,FALSE)</f>
        <v>0.2</v>
      </c>
      <c r="H185">
        <f>VLOOKUP('[1]Combined Sheet'!A169,[1]!OrdersTable[[OrderID]:[ShipVia]],7,0)</f>
        <v>1</v>
      </c>
      <c r="I185" t="str">
        <f>VLOOKUP(H185,[1]Shippers!$A$1:$C$5,2,0)</f>
        <v>Speedy Express</v>
      </c>
      <c r="J185" t="str">
        <f>VLOOKUP(B185,[1]Customers!$A$2:$K$92,2,FALSE)</f>
        <v>Hungry Coyote Import Store</v>
      </c>
      <c r="K185" s="10">
        <f>VLOOKUP(A185,[1]Order_Details!$A$5:$F$2160,2,0)</f>
        <v>17</v>
      </c>
      <c r="L185" t="str">
        <f t="shared" si="2"/>
        <v>Alice Mutton</v>
      </c>
      <c r="M185" s="10">
        <f>VLOOKUP(K185,[1]Products!$A$2:$J$78,4,FALSE)</f>
        <v>6</v>
      </c>
      <c r="N185" t="str">
        <f>VLOOKUP(M185,[1]Categories!$A$2:$C$9,2,FALSE)</f>
        <v>Meat/Poultry</v>
      </c>
      <c r="O185" t="str">
        <f>VLOOKUP(C185,[1]EmployeeTerritories!$A$2:$B$50,2,FALSE)</f>
        <v>30346</v>
      </c>
      <c r="P185" s="10">
        <f>VLOOKUP(O185,[1]Territories!$A$2:$C$50,3,FALSE)</f>
        <v>4</v>
      </c>
      <c r="Q185" t="str">
        <f>VLOOKUP(P185,[1]Region!$A$2:$B$5,2,FALSE)</f>
        <v>Southern</v>
      </c>
      <c r="R185" s="10">
        <f>VLOOKUP(K185,[1]Products!$A$2:$J$78,3,FALSE)</f>
        <v>7</v>
      </c>
      <c r="S185" t="str">
        <f>VLOOKUP(R185,[1]Suppliers!$A$2:$K$30,2,FALSE)</f>
        <v>Pavlova, Ltd.</v>
      </c>
      <c r="T185" s="11">
        <f>SUMIF([1]Order_Details!A169:A2323,'[1]Combined Sheet'!A169,[1]Order_Details!D169:D2323)</f>
        <v>28</v>
      </c>
      <c r="U185">
        <f>SUMIF([1]Order_Details!A169:A2323,'[1]Combined Sheet'!A169,[1]Order_Details!C169:C2323)</f>
        <v>50.4</v>
      </c>
      <c r="V185">
        <f>VLOOKUP(SalesData[[#This Row],[OrderID]],[1]Order_Details!A169:F2323,5,FALSE)</f>
        <v>0</v>
      </c>
    </row>
    <row r="186" spans="1:22" x14ac:dyDescent="0.3">
      <c r="A186" s="7">
        <v>10416</v>
      </c>
      <c r="B186" s="8" t="s">
        <v>36</v>
      </c>
      <c r="C186" s="8">
        <v>8</v>
      </c>
      <c r="D186" s="13">
        <v>35446</v>
      </c>
      <c r="E186" s="9" t="str">
        <f>VLOOKUP(C186,[1]Employees!$A$1:$E$10,4,FALSE)</f>
        <v>Callahan Laura</v>
      </c>
      <c r="F186">
        <f>SUMIF([1]Order_Details!A170:A2324,'[1]Combined Sheet'!A170,[1]Order_Details!F170:F2324)</f>
        <v>2735.8999999985099</v>
      </c>
      <c r="G186">
        <f>VLOOKUP(A186,[1]!OrdersTable[[OrderID]:[Freight]],8,FALSE)</f>
        <v>22.72</v>
      </c>
      <c r="H186">
        <f>VLOOKUP('[1]Combined Sheet'!A170,[1]!OrdersTable[[OrderID]:[ShipVia]],7,0)</f>
        <v>3</v>
      </c>
      <c r="I186" t="str">
        <f>VLOOKUP(H186,[1]Shippers!$A$1:$C$5,2,0)</f>
        <v>Federal Shipping</v>
      </c>
      <c r="J186" t="str">
        <f>VLOOKUP(B186,[1]Customers!$A$2:$K$92,2,FALSE)</f>
        <v>Wartian Herkku</v>
      </c>
      <c r="K186" s="10">
        <f>VLOOKUP(A186,[1]Order_Details!$A$5:$F$2160,2,0)</f>
        <v>19</v>
      </c>
      <c r="L186" t="str">
        <f t="shared" si="2"/>
        <v>Teatime Chocolate Biscuits</v>
      </c>
      <c r="M186" s="10">
        <f>VLOOKUP(K186,[1]Products!$A$2:$J$78,4,FALSE)</f>
        <v>3</v>
      </c>
      <c r="N186" t="str">
        <f>VLOOKUP(M186,[1]Categories!$A$2:$C$9,2,FALSE)</f>
        <v>Confections</v>
      </c>
      <c r="O186" t="str">
        <f>VLOOKUP(C186,[1]EmployeeTerritories!$A$2:$B$50,2,FALSE)</f>
        <v>19428</v>
      </c>
      <c r="P186" s="10">
        <f>VLOOKUP(O186,[1]Territories!$A$2:$C$50,3,FALSE)</f>
        <v>3</v>
      </c>
      <c r="Q186" t="str">
        <f>VLOOKUP(P186,[1]Region!$A$2:$B$5,2,FALSE)</f>
        <v>Northern</v>
      </c>
      <c r="R186" s="10">
        <f>VLOOKUP(K186,[1]Products!$A$2:$J$78,3,FALSE)</f>
        <v>8</v>
      </c>
      <c r="S186" t="str">
        <f>VLOOKUP(R186,[1]Suppliers!$A$2:$K$30,2,FALSE)</f>
        <v>Specialty Biscuits, Ltd.</v>
      </c>
      <c r="T186" s="11">
        <f>SUMIF([1]Order_Details!A170:A2324,'[1]Combined Sheet'!A170,[1]Order_Details!D170:D2324)</f>
        <v>150</v>
      </c>
      <c r="U186">
        <f>SUMIF([1]Order_Details!A170:A2324,'[1]Combined Sheet'!A170,[1]Order_Details!C170:C2324)</f>
        <v>33.6</v>
      </c>
      <c r="V186">
        <f>VLOOKUP(SalesData[[#This Row],[OrderID]],[1]Order_Details!A170:F2324,5,FALSE)</f>
        <v>0</v>
      </c>
    </row>
    <row r="187" spans="1:22" x14ac:dyDescent="0.3">
      <c r="A187" s="7">
        <v>10417</v>
      </c>
      <c r="B187" s="8" t="s">
        <v>67</v>
      </c>
      <c r="C187" s="8">
        <v>4</v>
      </c>
      <c r="D187" s="13">
        <v>35446</v>
      </c>
      <c r="E187" s="9" t="str">
        <f>VLOOKUP(C187,[1]Employees!$A$1:$E$10,4,FALSE)</f>
        <v>Peacock Margaret</v>
      </c>
      <c r="F187">
        <f>SUMIF([1]Order_Details!A171:A2325,'[1]Combined Sheet'!A171,[1]Order_Details!F171:F2325)</f>
        <v>3063</v>
      </c>
      <c r="G187">
        <f>VLOOKUP(A187,[1]!OrdersTable[[OrderID]:[Freight]],8,FALSE)</f>
        <v>70.290000000000006</v>
      </c>
      <c r="H187">
        <f>VLOOKUP('[1]Combined Sheet'!A171,[1]!OrdersTable[[OrderID]:[ShipVia]],7,0)</f>
        <v>3</v>
      </c>
      <c r="I187" t="str">
        <f>VLOOKUP(H187,[1]Shippers!$A$1:$C$5,2,0)</f>
        <v>Federal Shipping</v>
      </c>
      <c r="J187" t="str">
        <f>VLOOKUP(B187,[1]Customers!$A$2:$K$92,2,FALSE)</f>
        <v>Simons bistro</v>
      </c>
      <c r="K187" s="10">
        <f>VLOOKUP(A187,[1]Order_Details!$A$5:$F$2160,2,0)</f>
        <v>38</v>
      </c>
      <c r="L187" t="str">
        <f t="shared" si="2"/>
        <v>Côte de Blaye</v>
      </c>
      <c r="M187" s="10">
        <f>VLOOKUP(K187,[1]Products!$A$2:$J$78,4,FALSE)</f>
        <v>1</v>
      </c>
      <c r="N187" t="str">
        <f>VLOOKUP(M187,[1]Categories!$A$2:$C$9,2,FALSE)</f>
        <v>Beverages</v>
      </c>
      <c r="O187" t="str">
        <f>VLOOKUP(C187,[1]EmployeeTerritories!$A$2:$B$50,2,FALSE)</f>
        <v>20852</v>
      </c>
      <c r="P187" s="10">
        <f>VLOOKUP(O187,[1]Territories!$A$2:$C$50,3,FALSE)</f>
        <v>1</v>
      </c>
      <c r="Q187" t="str">
        <f>VLOOKUP(P187,[1]Region!$A$2:$B$5,2,FALSE)</f>
        <v>Eastern</v>
      </c>
      <c r="R187" s="10">
        <f>VLOOKUP(K187,[1]Products!$A$2:$J$78,3,FALSE)</f>
        <v>18</v>
      </c>
      <c r="S187" t="str">
        <f>VLOOKUP(R187,[1]Suppliers!$A$2:$K$30,2,FALSE)</f>
        <v>Aux joyeux ecclésiastiques</v>
      </c>
      <c r="T187" s="11">
        <f>SUMIF([1]Order_Details!A171:A2325,'[1]Combined Sheet'!A171,[1]Order_Details!D171:D2325)</f>
        <v>86</v>
      </c>
      <c r="U187">
        <f>SUMIF([1]Order_Details!A171:A2325,'[1]Combined Sheet'!A171,[1]Order_Details!C171:C2325)</f>
        <v>129.4</v>
      </c>
      <c r="V187">
        <f>VLOOKUP(SalesData[[#This Row],[OrderID]],[1]Order_Details!A171:F2325,5,FALSE)</f>
        <v>0</v>
      </c>
    </row>
    <row r="188" spans="1:22" x14ac:dyDescent="0.3">
      <c r="A188" s="7">
        <v>10418</v>
      </c>
      <c r="B188" s="8" t="s">
        <v>40</v>
      </c>
      <c r="C188" s="8">
        <v>4</v>
      </c>
      <c r="D188" s="13">
        <v>35447</v>
      </c>
      <c r="E188" s="9" t="str">
        <f>VLOOKUP(C188,[1]Employees!$A$1:$E$10,4,FALSE)</f>
        <v>Peacock Margaret</v>
      </c>
      <c r="F188">
        <f>SUMIF([1]Order_Details!A172:A2326,'[1]Combined Sheet'!A172,[1]Order_Details!F172:F2326)</f>
        <v>3868.6</v>
      </c>
      <c r="G188">
        <f>VLOOKUP(A188,[1]!OrdersTable[[OrderID]:[Freight]],8,FALSE)</f>
        <v>17.55</v>
      </c>
      <c r="H188">
        <f>VLOOKUP('[1]Combined Sheet'!A172,[1]!OrdersTable[[OrderID]:[ShipVia]],7,0)</f>
        <v>1</v>
      </c>
      <c r="I188" t="str">
        <f>VLOOKUP(H188,[1]Shippers!$A$1:$C$5,2,0)</f>
        <v>Speedy Express</v>
      </c>
      <c r="J188" t="str">
        <f>VLOOKUP(B188,[1]Customers!$A$2:$K$92,2,FALSE)</f>
        <v>QUICK-Stop</v>
      </c>
      <c r="K188" s="10">
        <f>VLOOKUP(A188,[1]Order_Details!$A$5:$F$2160,2,0)</f>
        <v>2</v>
      </c>
      <c r="L188" t="str">
        <f t="shared" si="2"/>
        <v>Chang</v>
      </c>
      <c r="M188" s="10">
        <f>VLOOKUP(K188,[1]Products!$A$2:$J$78,4,FALSE)</f>
        <v>1</v>
      </c>
      <c r="N188" t="str">
        <f>VLOOKUP(M188,[1]Categories!$A$2:$C$9,2,FALSE)</f>
        <v>Beverages</v>
      </c>
      <c r="O188" t="str">
        <f>VLOOKUP(C188,[1]EmployeeTerritories!$A$2:$B$50,2,FALSE)</f>
        <v>20852</v>
      </c>
      <c r="P188" s="10">
        <f>VLOOKUP(O188,[1]Territories!$A$2:$C$50,3,FALSE)</f>
        <v>1</v>
      </c>
      <c r="Q188" t="str">
        <f>VLOOKUP(P188,[1]Region!$A$2:$B$5,2,FALSE)</f>
        <v>Eastern</v>
      </c>
      <c r="R188" s="10">
        <f>VLOOKUP(K188,[1]Products!$A$2:$J$78,3,FALSE)</f>
        <v>1</v>
      </c>
      <c r="S188" t="str">
        <f>VLOOKUP(R188,[1]Suppliers!$A$2:$K$30,2,FALSE)</f>
        <v>Exotic Liquids</v>
      </c>
      <c r="T188" s="11">
        <f>SUMIF([1]Order_Details!A172:A2326,'[1]Combined Sheet'!A172,[1]Order_Details!D172:D2326)</f>
        <v>168</v>
      </c>
      <c r="U188">
        <f>SUMIF([1]Order_Details!A172:A2326,'[1]Combined Sheet'!A172,[1]Order_Details!C172:C2326)</f>
        <v>85.1</v>
      </c>
      <c r="V188">
        <f>VLOOKUP(SalesData[[#This Row],[OrderID]],[1]Order_Details!A172:F2326,5,FALSE)</f>
        <v>0</v>
      </c>
    </row>
    <row r="189" spans="1:22" x14ac:dyDescent="0.3">
      <c r="A189" s="7">
        <v>10421</v>
      </c>
      <c r="B189" s="8" t="s">
        <v>46</v>
      </c>
      <c r="C189" s="8">
        <v>8</v>
      </c>
      <c r="D189" s="13">
        <v>35451</v>
      </c>
      <c r="E189" s="9" t="str">
        <f>VLOOKUP(C189,[1]Employees!$A$1:$E$10,4,FALSE)</f>
        <v>Callahan Laura</v>
      </c>
      <c r="F189">
        <f>SUMIF([1]Order_Details!A175:A2329,'[1]Combined Sheet'!A175,[1]Order_Details!F175:F2329)</f>
        <v>1674.8499999977648</v>
      </c>
      <c r="G189">
        <f>VLOOKUP(A189,[1]!OrdersTable[[OrderID]:[Freight]],8,FALSE)</f>
        <v>99.23</v>
      </c>
      <c r="H189">
        <f>VLOOKUP('[1]Combined Sheet'!A175,[1]!OrdersTable[[OrderID]:[ShipVia]],7,0)</f>
        <v>1</v>
      </c>
      <c r="I189" t="str">
        <f>VLOOKUP(H189,[1]Shippers!$A$1:$C$5,2,0)</f>
        <v>Speedy Express</v>
      </c>
      <c r="J189" t="str">
        <f>VLOOKUP(B189,[1]Customers!$A$2:$K$92,2,FALSE)</f>
        <v>Que Delícia</v>
      </c>
      <c r="K189" s="10">
        <f>VLOOKUP(A189,[1]Order_Details!$A$5:$F$2160,2,0)</f>
        <v>19</v>
      </c>
      <c r="L189" t="str">
        <f t="shared" si="2"/>
        <v>Teatime Chocolate Biscuits</v>
      </c>
      <c r="M189" s="10">
        <f>VLOOKUP(K189,[1]Products!$A$2:$J$78,4,FALSE)</f>
        <v>3</v>
      </c>
      <c r="N189" t="str">
        <f>VLOOKUP(M189,[1]Categories!$A$2:$C$9,2,FALSE)</f>
        <v>Confections</v>
      </c>
      <c r="O189" t="str">
        <f>VLOOKUP(C189,[1]EmployeeTerritories!$A$2:$B$50,2,FALSE)</f>
        <v>19428</v>
      </c>
      <c r="P189" s="10">
        <f>VLOOKUP(O189,[1]Territories!$A$2:$C$50,3,FALSE)</f>
        <v>3</v>
      </c>
      <c r="Q189" t="str">
        <f>VLOOKUP(P189,[1]Region!$A$2:$B$5,2,FALSE)</f>
        <v>Northern</v>
      </c>
      <c r="R189" s="10">
        <f>VLOOKUP(K189,[1]Products!$A$2:$J$78,3,FALSE)</f>
        <v>8</v>
      </c>
      <c r="S189" t="str">
        <f>VLOOKUP(R189,[1]Suppliers!$A$2:$K$30,2,FALSE)</f>
        <v>Specialty Biscuits, Ltd.</v>
      </c>
      <c r="T189" s="11">
        <f>SUMIF([1]Order_Details!A175:A2329,'[1]Combined Sheet'!A175,[1]Order_Details!D175:D2329)</f>
        <v>100</v>
      </c>
      <c r="U189">
        <f>SUMIF([1]Order_Details!A175:A2329,'[1]Combined Sheet'!A175,[1]Order_Details!C175:C2329)</f>
        <v>52.099999999999994</v>
      </c>
      <c r="V189">
        <f>VLOOKUP(SalesData[[#This Row],[OrderID]],[1]Order_Details!A175:F2329,5,FALSE)</f>
        <v>0.15000000596046448</v>
      </c>
    </row>
    <row r="190" spans="1:22" x14ac:dyDescent="0.3">
      <c r="A190" s="7">
        <v>10422</v>
      </c>
      <c r="B190" s="8" t="s">
        <v>96</v>
      </c>
      <c r="C190" s="8">
        <v>2</v>
      </c>
      <c r="D190" s="13">
        <v>35452</v>
      </c>
      <c r="E190" s="9" t="str">
        <f>VLOOKUP(C190,[1]Employees!$A$1:$E$10,4,FALSE)</f>
        <v>Fuller Andrew</v>
      </c>
      <c r="F190">
        <f>SUMIF([1]Order_Details!A176:A2330,'[1]Combined Sheet'!A176,[1]Order_Details!F176:F2330)</f>
        <v>400</v>
      </c>
      <c r="G190">
        <f>VLOOKUP(A190,[1]!OrdersTable[[OrderID]:[Freight]],8,FALSE)</f>
        <v>3.02</v>
      </c>
      <c r="H190">
        <f>VLOOKUP('[1]Combined Sheet'!A176,[1]!OrdersTable[[OrderID]:[ShipVia]],7,0)</f>
        <v>1</v>
      </c>
      <c r="I190" t="str">
        <f>VLOOKUP(H190,[1]Shippers!$A$1:$C$5,2,0)</f>
        <v>Speedy Express</v>
      </c>
      <c r="J190" t="str">
        <f>VLOOKUP(B190,[1]Customers!$A$2:$K$92,2,FALSE)</f>
        <v>Franchi S.p.A.</v>
      </c>
      <c r="K190" s="10">
        <f>VLOOKUP(A190,[1]Order_Details!$A$5:$F$2160,2,0)</f>
        <v>26</v>
      </c>
      <c r="L190" t="str">
        <f t="shared" si="2"/>
        <v>Gumbär Gummibärchen</v>
      </c>
      <c r="M190" s="10">
        <f>VLOOKUP(K190,[1]Products!$A$2:$J$78,4,FALSE)</f>
        <v>3</v>
      </c>
      <c r="N190" t="str">
        <f>VLOOKUP(M190,[1]Categories!$A$2:$C$9,2,FALSE)</f>
        <v>Confections</v>
      </c>
      <c r="O190" t="str">
        <f>VLOOKUP(C190,[1]EmployeeTerritories!$A$2:$B$50,2,FALSE)</f>
        <v>01581</v>
      </c>
      <c r="P190" s="10">
        <f>VLOOKUP(O190,[1]Territories!$A$2:$C$50,3,FALSE)</f>
        <v>1</v>
      </c>
      <c r="Q190" t="str">
        <f>VLOOKUP(P190,[1]Region!$A$2:$B$5,2,FALSE)</f>
        <v>Eastern</v>
      </c>
      <c r="R190" s="10">
        <f>VLOOKUP(K190,[1]Products!$A$2:$J$78,3,FALSE)</f>
        <v>11</v>
      </c>
      <c r="S190" t="str">
        <f>VLOOKUP(R190,[1]Suppliers!$A$2:$K$30,2,FALSE)</f>
        <v>Heli Süßwaren GmbH &amp; Co. KG</v>
      </c>
      <c r="T190" s="11">
        <f>SUMIF([1]Order_Details!A176:A2330,'[1]Combined Sheet'!A176,[1]Order_Details!D176:D2330)</f>
        <v>50</v>
      </c>
      <c r="U190">
        <f>SUMIF([1]Order_Details!A176:A2330,'[1]Combined Sheet'!A176,[1]Order_Details!C176:C2330)</f>
        <v>8</v>
      </c>
      <c r="V190">
        <f>VLOOKUP(SalesData[[#This Row],[OrderID]],[1]Order_Details!A176:F2330,5,FALSE)</f>
        <v>0</v>
      </c>
    </row>
    <row r="191" spans="1:22" x14ac:dyDescent="0.3">
      <c r="A191" s="7">
        <v>10423</v>
      </c>
      <c r="B191" s="8" t="s">
        <v>97</v>
      </c>
      <c r="C191" s="8">
        <v>6</v>
      </c>
      <c r="D191" s="13">
        <v>35453</v>
      </c>
      <c r="E191" s="9" t="str">
        <f>VLOOKUP(C191,[1]Employees!$A$1:$E$10,4,FALSE)</f>
        <v>Suyama Michael</v>
      </c>
      <c r="F191">
        <f>SUMIF([1]Order_Details!A177:A2331,'[1]Combined Sheet'!A177,[1]Order_Details!F177:F2331)</f>
        <v>2017.7999999940396</v>
      </c>
      <c r="G191">
        <f>VLOOKUP(A191,[1]!OrdersTable[[OrderID]:[Freight]],8,FALSE)</f>
        <v>24.5</v>
      </c>
      <c r="H191">
        <f>VLOOKUP('[1]Combined Sheet'!A177,[1]!OrdersTable[[OrderID]:[ShipVia]],7,0)</f>
        <v>1</v>
      </c>
      <c r="I191" t="str">
        <f>VLOOKUP(H191,[1]Shippers!$A$1:$C$5,2,0)</f>
        <v>Speedy Express</v>
      </c>
      <c r="J191" t="str">
        <f>VLOOKUP(B191,[1]Customers!$A$2:$K$92,2,FALSE)</f>
        <v>Gourmet Lanchonetes</v>
      </c>
      <c r="K191" s="10">
        <f>VLOOKUP(A191,[1]Order_Details!$A$5:$F$2160,2,0)</f>
        <v>31</v>
      </c>
      <c r="L191" t="str">
        <f t="shared" si="2"/>
        <v>Gorgonzola Telino</v>
      </c>
      <c r="M191" s="10">
        <f>VLOOKUP(K191,[1]Products!$A$2:$J$78,4,FALSE)</f>
        <v>4</v>
      </c>
      <c r="N191" t="str">
        <f>VLOOKUP(M191,[1]Categories!$A$2:$C$9,2,FALSE)</f>
        <v>Dairy Products</v>
      </c>
      <c r="O191" t="str">
        <f>VLOOKUP(C191,[1]EmployeeTerritories!$A$2:$B$50,2,FALSE)</f>
        <v>85014</v>
      </c>
      <c r="P191" s="10">
        <f>VLOOKUP(O191,[1]Territories!$A$2:$C$50,3,FALSE)</f>
        <v>2</v>
      </c>
      <c r="Q191" t="str">
        <f>VLOOKUP(P191,[1]Region!$A$2:$B$5,2,FALSE)</f>
        <v>Western</v>
      </c>
      <c r="R191" s="10">
        <f>VLOOKUP(K191,[1]Products!$A$2:$J$78,3,FALSE)</f>
        <v>14</v>
      </c>
      <c r="S191" t="str">
        <f>VLOOKUP(R191,[1]Suppliers!$A$2:$K$30,2,FALSE)</f>
        <v>Formaggi Fortini s.r.l.</v>
      </c>
      <c r="T191" s="11">
        <f>SUMIF([1]Order_Details!A177:A2331,'[1]Combined Sheet'!A177,[1]Order_Details!D177:D2331)</f>
        <v>89</v>
      </c>
      <c r="U191">
        <f>SUMIF([1]Order_Details!A177:A2331,'[1]Combined Sheet'!A177,[1]Order_Details!C177:C2331)</f>
        <v>88.7</v>
      </c>
      <c r="V191">
        <f>VLOOKUP(SalesData[[#This Row],[OrderID]],[1]Order_Details!A177:F2331,5,FALSE)</f>
        <v>0</v>
      </c>
    </row>
    <row r="192" spans="1:22" x14ac:dyDescent="0.3">
      <c r="A192" s="7">
        <v>10424</v>
      </c>
      <c r="B192" s="8" t="s">
        <v>84</v>
      </c>
      <c r="C192" s="8">
        <v>7</v>
      </c>
      <c r="D192" s="13">
        <v>35453</v>
      </c>
      <c r="E192" s="9" t="str">
        <f>VLOOKUP(C192,[1]Employees!$A$1:$E$10,4,FALSE)</f>
        <v>King Robert</v>
      </c>
      <c r="F192">
        <f>SUMIF([1]Order_Details!A178:A2332,'[1]Combined Sheet'!A178,[1]Order_Details!F178:F2332)</f>
        <v>1194</v>
      </c>
      <c r="G192">
        <f>VLOOKUP(A192,[1]!OrdersTable[[OrderID]:[Freight]],8,FALSE)</f>
        <v>370.61</v>
      </c>
      <c r="H192">
        <f>VLOOKUP('[1]Combined Sheet'!A178,[1]!OrdersTable[[OrderID]:[ShipVia]],7,0)</f>
        <v>2</v>
      </c>
      <c r="I192" t="str">
        <f>VLOOKUP(H192,[1]Shippers!$A$1:$C$5,2,0)</f>
        <v>United Package</v>
      </c>
      <c r="J192" t="str">
        <f>VLOOKUP(B192,[1]Customers!$A$2:$K$92,2,FALSE)</f>
        <v>Mère Paillarde</v>
      </c>
      <c r="K192" s="10">
        <f>VLOOKUP(A192,[1]Order_Details!$A$5:$F$2160,2,0)</f>
        <v>35</v>
      </c>
      <c r="L192" t="str">
        <f t="shared" si="2"/>
        <v>Steeleye Stout</v>
      </c>
      <c r="M192" s="10">
        <f>VLOOKUP(K192,[1]Products!$A$2:$J$78,4,FALSE)</f>
        <v>1</v>
      </c>
      <c r="N192" t="str">
        <f>VLOOKUP(M192,[1]Categories!$A$2:$C$9,2,FALSE)</f>
        <v>Beverages</v>
      </c>
      <c r="O192" t="str">
        <f>VLOOKUP(C192,[1]EmployeeTerritories!$A$2:$B$50,2,FALSE)</f>
        <v>60179</v>
      </c>
      <c r="P192" s="10">
        <f>VLOOKUP(O192,[1]Territories!$A$2:$C$50,3,FALSE)</f>
        <v>2</v>
      </c>
      <c r="Q192" t="str">
        <f>VLOOKUP(P192,[1]Region!$A$2:$B$5,2,FALSE)</f>
        <v>Western</v>
      </c>
      <c r="R192" s="10">
        <f>VLOOKUP(K192,[1]Products!$A$2:$J$78,3,FALSE)</f>
        <v>16</v>
      </c>
      <c r="S192" t="str">
        <f>VLOOKUP(R192,[1]Suppliers!$A$2:$K$30,2,FALSE)</f>
        <v>Bigfoot Breweries</v>
      </c>
      <c r="T192" s="11">
        <f>SUMIF([1]Order_Details!A178:A2332,'[1]Combined Sheet'!A178,[1]Order_Details!D178:D2332)</f>
        <v>60</v>
      </c>
      <c r="U192">
        <f>SUMIF([1]Order_Details!A178:A2332,'[1]Combined Sheet'!A178,[1]Order_Details!C178:C2332)</f>
        <v>62.8</v>
      </c>
      <c r="V192">
        <f>VLOOKUP(SalesData[[#This Row],[OrderID]],[1]Order_Details!A178:F2332,5,FALSE)</f>
        <v>0.20000000298023224</v>
      </c>
    </row>
    <row r="193" spans="1:22" x14ac:dyDescent="0.3">
      <c r="A193" s="7">
        <v>10426</v>
      </c>
      <c r="B193" s="8" t="s">
        <v>60</v>
      </c>
      <c r="C193" s="8">
        <v>4</v>
      </c>
      <c r="D193" s="13">
        <v>35457</v>
      </c>
      <c r="E193" s="9" t="str">
        <f>VLOOKUP(C193,[1]Employees!$A$1:$E$10,4,FALSE)</f>
        <v>Peacock Margaret</v>
      </c>
      <c r="F193">
        <f>SUMIF([1]Order_Details!A180:A2334,'[1]Combined Sheet'!A180,[1]Order_Details!F180:F2334)</f>
        <v>802</v>
      </c>
      <c r="G193">
        <f>VLOOKUP(A193,[1]!OrdersTable[[OrderID]:[Freight]],8,FALSE)</f>
        <v>18.690000000000001</v>
      </c>
      <c r="H193">
        <f>VLOOKUP('[1]Combined Sheet'!A180,[1]!OrdersTable[[OrderID]:[ShipVia]],7,0)</f>
        <v>3</v>
      </c>
      <c r="I193" t="str">
        <f>VLOOKUP(H193,[1]Shippers!$A$1:$C$5,2,0)</f>
        <v>Federal Shipping</v>
      </c>
      <c r="J193" t="str">
        <f>VLOOKUP(B193,[1]Customers!$A$2:$K$92,2,FALSE)</f>
        <v>Galería del gastrónomo</v>
      </c>
      <c r="K193" s="10">
        <f>VLOOKUP(A193,[1]Order_Details!$A$5:$F$2160,2,0)</f>
        <v>56</v>
      </c>
      <c r="L193" t="str">
        <f t="shared" si="2"/>
        <v>Gnocchi di nonna Alice</v>
      </c>
      <c r="M193" s="10">
        <f>VLOOKUP(K193,[1]Products!$A$2:$J$78,4,FALSE)</f>
        <v>5</v>
      </c>
      <c r="N193" t="str">
        <f>VLOOKUP(M193,[1]Categories!$A$2:$C$9,2,FALSE)</f>
        <v>Grains/Cereals</v>
      </c>
      <c r="O193" t="str">
        <f>VLOOKUP(C193,[1]EmployeeTerritories!$A$2:$B$50,2,FALSE)</f>
        <v>20852</v>
      </c>
      <c r="P193" s="10">
        <f>VLOOKUP(O193,[1]Territories!$A$2:$C$50,3,FALSE)</f>
        <v>1</v>
      </c>
      <c r="Q193" t="str">
        <f>VLOOKUP(P193,[1]Region!$A$2:$B$5,2,FALSE)</f>
        <v>Eastern</v>
      </c>
      <c r="R193" s="10">
        <f>VLOOKUP(K193,[1]Products!$A$2:$J$78,3,FALSE)</f>
        <v>26</v>
      </c>
      <c r="S193" t="str">
        <f>VLOOKUP(R193,[1]Suppliers!$A$2:$K$30,2,FALSE)</f>
        <v>Pasta Buttini s.r.l.</v>
      </c>
      <c r="T193" s="11">
        <f>SUMIF([1]Order_Details!A180:A2334,'[1]Combined Sheet'!A180,[1]Order_Details!D180:D2334)</f>
        <v>65</v>
      </c>
      <c r="U193">
        <f>SUMIF([1]Order_Details!A180:A2334,'[1]Combined Sheet'!A180,[1]Order_Details!C180:C2334)</f>
        <v>46</v>
      </c>
      <c r="V193">
        <f>VLOOKUP(SalesData[[#This Row],[OrderID]],[1]Order_Details!A180:F2334,5,FALSE)</f>
        <v>0</v>
      </c>
    </row>
    <row r="194" spans="1:22" x14ac:dyDescent="0.3">
      <c r="A194" s="7">
        <v>10427</v>
      </c>
      <c r="B194" s="8" t="s">
        <v>86</v>
      </c>
      <c r="C194" s="8">
        <v>4</v>
      </c>
      <c r="D194" s="13">
        <v>35457</v>
      </c>
      <c r="E194" s="9" t="str">
        <f>VLOOKUP(C194,[1]Employees!$A$1:$E$10,4,FALSE)</f>
        <v>Peacock Margaret</v>
      </c>
      <c r="F194">
        <f>SUMIF([1]Order_Details!A181:A2335,'[1]Combined Sheet'!A181,[1]Order_Details!F181:F2335)</f>
        <v>1207.8999999910593</v>
      </c>
      <c r="G194">
        <f>VLOOKUP(A194,[1]!OrdersTable[[OrderID]:[Freight]],8,FALSE)</f>
        <v>31.29</v>
      </c>
      <c r="H194">
        <f>VLOOKUP('[1]Combined Sheet'!A181,[1]!OrdersTable[[OrderID]:[ShipVia]],7,0)</f>
        <v>3</v>
      </c>
      <c r="I194" t="str">
        <f>VLOOKUP(H194,[1]Shippers!$A$1:$C$5,2,0)</f>
        <v>Federal Shipping</v>
      </c>
      <c r="J194" t="str">
        <f>VLOOKUP(B194,[1]Customers!$A$2:$K$92,2,FALSE)</f>
        <v>Piccolo und mehr</v>
      </c>
      <c r="K194" s="10">
        <f>VLOOKUP(A194,[1]Order_Details!$A$5:$F$2160,2,0)</f>
        <v>14</v>
      </c>
      <c r="L194" t="str">
        <f t="shared" ref="L194:L257" si="3">VLOOKUP(K194,Products,2,FALSE)</f>
        <v>Tofu</v>
      </c>
      <c r="M194" s="10">
        <f>VLOOKUP(K194,[1]Products!$A$2:$J$78,4,FALSE)</f>
        <v>7</v>
      </c>
      <c r="N194" t="str">
        <f>VLOOKUP(M194,[1]Categories!$A$2:$C$9,2,FALSE)</f>
        <v>Produce</v>
      </c>
      <c r="O194" t="str">
        <f>VLOOKUP(C194,[1]EmployeeTerritories!$A$2:$B$50,2,FALSE)</f>
        <v>20852</v>
      </c>
      <c r="P194" s="10">
        <f>VLOOKUP(O194,[1]Territories!$A$2:$C$50,3,FALSE)</f>
        <v>1</v>
      </c>
      <c r="Q194" t="str">
        <f>VLOOKUP(P194,[1]Region!$A$2:$B$5,2,FALSE)</f>
        <v>Eastern</v>
      </c>
      <c r="R194" s="10">
        <f>VLOOKUP(K194,[1]Products!$A$2:$J$78,3,FALSE)</f>
        <v>6</v>
      </c>
      <c r="S194" t="str">
        <f>VLOOKUP(R194,[1]Suppliers!$A$2:$K$30,2,FALSE)</f>
        <v>Mayumi's</v>
      </c>
      <c r="T194" s="11">
        <f>SUMIF([1]Order_Details!A181:A2335,'[1]Combined Sheet'!A181,[1]Order_Details!D181:D2335)</f>
        <v>74</v>
      </c>
      <c r="U194">
        <f>SUMIF([1]Order_Details!A181:A2335,'[1]Combined Sheet'!A181,[1]Order_Details!C181:C2335)</f>
        <v>67.2</v>
      </c>
      <c r="V194">
        <f>VLOOKUP(SalesData[[#This Row],[OrderID]],[1]Order_Details!A181:F2335,5,FALSE)</f>
        <v>0</v>
      </c>
    </row>
    <row r="195" spans="1:22" x14ac:dyDescent="0.3">
      <c r="A195" s="7">
        <v>10428</v>
      </c>
      <c r="B195" s="8" t="s">
        <v>45</v>
      </c>
      <c r="C195" s="8">
        <v>7</v>
      </c>
      <c r="D195" s="13">
        <v>35458</v>
      </c>
      <c r="E195" s="9" t="str">
        <f>VLOOKUP(C195,[1]Employees!$A$1:$E$10,4,FALSE)</f>
        <v>King Robert</v>
      </c>
      <c r="F195">
        <f>SUMIF([1]Order_Details!A182:A2336,'[1]Combined Sheet'!A182,[1]Order_Details!F182:F2336)</f>
        <v>371.89999999850988</v>
      </c>
      <c r="G195">
        <f>VLOOKUP(A195,[1]!OrdersTable[[OrderID]:[Freight]],8,FALSE)</f>
        <v>11.09</v>
      </c>
      <c r="H195">
        <f>VLOOKUP('[1]Combined Sheet'!A182,[1]!OrdersTable[[OrderID]:[ShipVia]],7,0)</f>
        <v>2</v>
      </c>
      <c r="I195" t="str">
        <f>VLOOKUP(H195,[1]Shippers!$A$1:$C$5,2,0)</f>
        <v>United Package</v>
      </c>
      <c r="J195" t="str">
        <f>VLOOKUP(B195,[1]Customers!$A$2:$K$92,2,FALSE)</f>
        <v>Reggiani Caseifici</v>
      </c>
      <c r="K195" s="10">
        <f>VLOOKUP(A195,[1]Order_Details!$A$5:$F$2160,2,0)</f>
        <v>46</v>
      </c>
      <c r="L195" t="str">
        <f t="shared" si="3"/>
        <v>Spegesild</v>
      </c>
      <c r="M195" s="10">
        <f>VLOOKUP(K195,[1]Products!$A$2:$J$78,4,FALSE)</f>
        <v>8</v>
      </c>
      <c r="N195" t="str">
        <f>VLOOKUP(M195,[1]Categories!$A$2:$C$9,2,FALSE)</f>
        <v>Seafood</v>
      </c>
      <c r="O195" t="str">
        <f>VLOOKUP(C195,[1]EmployeeTerritories!$A$2:$B$50,2,FALSE)</f>
        <v>60179</v>
      </c>
      <c r="P195" s="10">
        <f>VLOOKUP(O195,[1]Territories!$A$2:$C$50,3,FALSE)</f>
        <v>2</v>
      </c>
      <c r="Q195" t="str">
        <f>VLOOKUP(P195,[1]Region!$A$2:$B$5,2,FALSE)</f>
        <v>Western</v>
      </c>
      <c r="R195" s="10">
        <f>VLOOKUP(K195,[1]Products!$A$2:$J$78,3,FALSE)</f>
        <v>21</v>
      </c>
      <c r="S195" t="str">
        <f>VLOOKUP(R195,[1]Suppliers!$A$2:$K$30,2,FALSE)</f>
        <v>Lyngbysild</v>
      </c>
      <c r="T195" s="11">
        <f>SUMIF([1]Order_Details!A182:A2336,'[1]Combined Sheet'!A182,[1]Order_Details!D182:D2336)</f>
        <v>20</v>
      </c>
      <c r="U195">
        <f>SUMIF([1]Order_Details!A182:A2336,'[1]Combined Sheet'!A182,[1]Order_Details!C182:C2336)</f>
        <v>18.600000000000001</v>
      </c>
      <c r="V195">
        <f>VLOOKUP(SalesData[[#This Row],[OrderID]],[1]Order_Details!A182:F2336,5,FALSE)</f>
        <v>0</v>
      </c>
    </row>
    <row r="196" spans="1:22" x14ac:dyDescent="0.3">
      <c r="A196" s="7">
        <v>10429</v>
      </c>
      <c r="B196" s="8" t="s">
        <v>51</v>
      </c>
      <c r="C196" s="8">
        <v>3</v>
      </c>
      <c r="D196" s="13">
        <v>35459</v>
      </c>
      <c r="E196" s="9" t="str">
        <f>VLOOKUP(C196,[1]Employees!$A$1:$E$10,4,FALSE)</f>
        <v>Leverling Janet</v>
      </c>
      <c r="F196">
        <f>SUMIF([1]Order_Details!A183:A2337,'[1]Combined Sheet'!A183,[1]Order_Details!F183:F2337)</f>
        <v>2123.1999999999998</v>
      </c>
      <c r="G196">
        <f>VLOOKUP(A196,[1]!OrdersTable[[OrderID]:[Freight]],8,FALSE)</f>
        <v>56.63</v>
      </c>
      <c r="H196">
        <f>VLOOKUP('[1]Combined Sheet'!A183,[1]!OrdersTable[[OrderID]:[ShipVia]],7,0)</f>
        <v>2</v>
      </c>
      <c r="I196" t="str">
        <f>VLOOKUP(H196,[1]Shippers!$A$1:$C$5,2,0)</f>
        <v>United Package</v>
      </c>
      <c r="J196" t="str">
        <f>VLOOKUP(B196,[1]Customers!$A$2:$K$92,2,FALSE)</f>
        <v>Hungry Owl All-Night Grocers</v>
      </c>
      <c r="K196" s="10">
        <f>VLOOKUP(A196,[1]Order_Details!$A$5:$F$2160,2,0)</f>
        <v>50</v>
      </c>
      <c r="L196" t="str">
        <f t="shared" si="3"/>
        <v>Valkoinen suklaa</v>
      </c>
      <c r="M196" s="10">
        <f>VLOOKUP(K196,[1]Products!$A$2:$J$78,4,FALSE)</f>
        <v>3</v>
      </c>
      <c r="N196" t="str">
        <f>VLOOKUP(M196,[1]Categories!$A$2:$C$9,2,FALSE)</f>
        <v>Confections</v>
      </c>
      <c r="O196" t="str">
        <f>VLOOKUP(C196,[1]EmployeeTerritories!$A$2:$B$50,2,FALSE)</f>
        <v>30346</v>
      </c>
      <c r="P196" s="10">
        <f>VLOOKUP(O196,[1]Territories!$A$2:$C$50,3,FALSE)</f>
        <v>4</v>
      </c>
      <c r="Q196" t="str">
        <f>VLOOKUP(P196,[1]Region!$A$2:$B$5,2,FALSE)</f>
        <v>Southern</v>
      </c>
      <c r="R196" s="10">
        <f>VLOOKUP(K196,[1]Products!$A$2:$J$78,3,FALSE)</f>
        <v>23</v>
      </c>
      <c r="S196" t="str">
        <f>VLOOKUP(R196,[1]Suppliers!$A$2:$K$30,2,FALSE)</f>
        <v>Karkki Oy</v>
      </c>
      <c r="T196" s="11">
        <f>SUMIF([1]Order_Details!A183:A2337,'[1]Combined Sheet'!A183,[1]Order_Details!D183:D2337)</f>
        <v>78</v>
      </c>
      <c r="U196">
        <f>SUMIF([1]Order_Details!A183:A2337,'[1]Combined Sheet'!A183,[1]Order_Details!C183:C2337)</f>
        <v>68.2</v>
      </c>
      <c r="V196">
        <f>VLOOKUP(SalesData[[#This Row],[OrderID]],[1]Order_Details!A183:F2337,5,FALSE)</f>
        <v>0</v>
      </c>
    </row>
    <row r="197" spans="1:22" x14ac:dyDescent="0.3">
      <c r="A197" s="7">
        <v>10430</v>
      </c>
      <c r="B197" s="8" t="s">
        <v>35</v>
      </c>
      <c r="C197" s="8">
        <v>4</v>
      </c>
      <c r="D197" s="13">
        <v>35460</v>
      </c>
      <c r="E197" s="9" t="str">
        <f>VLOOKUP(C197,[1]Employees!$A$1:$E$10,4,FALSE)</f>
        <v>Peacock Margaret</v>
      </c>
      <c r="F197">
        <f>SUMIF([1]Order_Details!A184:A2338,'[1]Combined Sheet'!A184,[1]Order_Details!F184:F2338)</f>
        <v>231.34999999925495</v>
      </c>
      <c r="G197">
        <f>VLOOKUP(A197,[1]!OrdersTable[[OrderID]:[Freight]],8,FALSE)</f>
        <v>458.78</v>
      </c>
      <c r="H197">
        <f>VLOOKUP('[1]Combined Sheet'!A184,[1]!OrdersTable[[OrderID]:[ShipVia]],7,0)</f>
        <v>3</v>
      </c>
      <c r="I197" t="str">
        <f>VLOOKUP(H197,[1]Shippers!$A$1:$C$5,2,0)</f>
        <v>Federal Shipping</v>
      </c>
      <c r="J197" t="str">
        <f>VLOOKUP(B197,[1]Customers!$A$2:$K$92,2,FALSE)</f>
        <v>Ernst Handel</v>
      </c>
      <c r="K197" s="10">
        <f>VLOOKUP(A197,[1]Order_Details!$A$5:$F$2160,2,0)</f>
        <v>17</v>
      </c>
      <c r="L197" t="str">
        <f t="shared" si="3"/>
        <v>Alice Mutton</v>
      </c>
      <c r="M197" s="10">
        <f>VLOOKUP(K197,[1]Products!$A$2:$J$78,4,FALSE)</f>
        <v>6</v>
      </c>
      <c r="N197" t="str">
        <f>VLOOKUP(M197,[1]Categories!$A$2:$C$9,2,FALSE)</f>
        <v>Meat/Poultry</v>
      </c>
      <c r="O197" t="str">
        <f>VLOOKUP(C197,[1]EmployeeTerritories!$A$2:$B$50,2,FALSE)</f>
        <v>20852</v>
      </c>
      <c r="P197" s="10">
        <f>VLOOKUP(O197,[1]Territories!$A$2:$C$50,3,FALSE)</f>
        <v>1</v>
      </c>
      <c r="Q197" t="str">
        <f>VLOOKUP(P197,[1]Region!$A$2:$B$5,2,FALSE)</f>
        <v>Eastern</v>
      </c>
      <c r="R197" s="10">
        <f>VLOOKUP(K197,[1]Products!$A$2:$J$78,3,FALSE)</f>
        <v>7</v>
      </c>
      <c r="S197" t="str">
        <f>VLOOKUP(R197,[1]Suppliers!$A$2:$K$30,2,FALSE)</f>
        <v>Pavlova, Ltd.</v>
      </c>
      <c r="T197" s="11">
        <f>SUMIF([1]Order_Details!A184:A2338,'[1]Combined Sheet'!A184,[1]Order_Details!D184:D2338)</f>
        <v>68</v>
      </c>
      <c r="U197">
        <f>SUMIF([1]Order_Details!A184:A2338,'[1]Combined Sheet'!A184,[1]Order_Details!C184:C2338)</f>
        <v>9.3000000000000007</v>
      </c>
      <c r="V197">
        <f>VLOOKUP(SalesData[[#This Row],[OrderID]],[1]Order_Details!A184:F2338,5,FALSE)</f>
        <v>0.20000000298023224</v>
      </c>
    </row>
    <row r="198" spans="1:22" x14ac:dyDescent="0.3">
      <c r="A198" s="7">
        <v>10431</v>
      </c>
      <c r="B198" s="8" t="s">
        <v>93</v>
      </c>
      <c r="C198" s="8">
        <v>4</v>
      </c>
      <c r="D198" s="13">
        <v>35460</v>
      </c>
      <c r="E198" s="9" t="str">
        <f>VLOOKUP(C198,[1]Employees!$A$1:$E$10,4,FALSE)</f>
        <v>Peacock Margaret</v>
      </c>
      <c r="F198">
        <f>SUMIF([1]Order_Details!A185:A2339,'[1]Combined Sheet'!A185,[1]Order_Details!F185:F2339)</f>
        <v>102.4</v>
      </c>
      <c r="G198">
        <f>VLOOKUP(A198,[1]!OrdersTable[[OrderID]:[Freight]],8,FALSE)</f>
        <v>44.17</v>
      </c>
      <c r="H198">
        <f>VLOOKUP('[1]Combined Sheet'!A185,[1]!OrdersTable[[OrderID]:[ShipVia]],7,0)</f>
        <v>1</v>
      </c>
      <c r="I198" t="str">
        <f>VLOOKUP(H198,[1]Shippers!$A$1:$C$5,2,0)</f>
        <v>Speedy Express</v>
      </c>
      <c r="J198" t="str">
        <f>VLOOKUP(B198,[1]Customers!$A$2:$K$92,2,FALSE)</f>
        <v>Bottom-Dollar Markets</v>
      </c>
      <c r="K198" s="10">
        <f>VLOOKUP(A198,[1]Order_Details!$A$5:$F$2160,2,0)</f>
        <v>17</v>
      </c>
      <c r="L198" t="str">
        <f t="shared" si="3"/>
        <v>Alice Mutton</v>
      </c>
      <c r="M198" s="10">
        <f>VLOOKUP(K198,[1]Products!$A$2:$J$78,4,FALSE)</f>
        <v>6</v>
      </c>
      <c r="N198" t="str">
        <f>VLOOKUP(M198,[1]Categories!$A$2:$C$9,2,FALSE)</f>
        <v>Meat/Poultry</v>
      </c>
      <c r="O198" t="str">
        <f>VLOOKUP(C198,[1]EmployeeTerritories!$A$2:$B$50,2,FALSE)</f>
        <v>20852</v>
      </c>
      <c r="P198" s="10">
        <f>VLOOKUP(O198,[1]Territories!$A$2:$C$50,3,FALSE)</f>
        <v>1</v>
      </c>
      <c r="Q198" t="str">
        <f>VLOOKUP(P198,[1]Region!$A$2:$B$5,2,FALSE)</f>
        <v>Eastern</v>
      </c>
      <c r="R198" s="10">
        <f>VLOOKUP(K198,[1]Products!$A$2:$J$78,3,FALSE)</f>
        <v>7</v>
      </c>
      <c r="S198" t="str">
        <f>VLOOKUP(R198,[1]Suppliers!$A$2:$K$30,2,FALSE)</f>
        <v>Pavlova, Ltd.</v>
      </c>
      <c r="T198" s="11">
        <f>SUMIF([1]Order_Details!A185:A2339,'[1]Combined Sheet'!A185,[1]Order_Details!D185:D2339)</f>
        <v>22</v>
      </c>
      <c r="U198">
        <f>SUMIF([1]Order_Details!A185:A2339,'[1]Combined Sheet'!A185,[1]Order_Details!C185:C2339)</f>
        <v>33.200000000000003</v>
      </c>
      <c r="V198">
        <f>VLOOKUP(SalesData[[#This Row],[OrderID]],[1]Order_Details!A185:F2339,5,FALSE)</f>
        <v>0.25</v>
      </c>
    </row>
    <row r="199" spans="1:22" x14ac:dyDescent="0.3">
      <c r="A199" s="7">
        <v>10432</v>
      </c>
      <c r="B199" s="8" t="s">
        <v>61</v>
      </c>
      <c r="C199" s="8">
        <v>3</v>
      </c>
      <c r="D199" s="13">
        <v>35461</v>
      </c>
      <c r="E199" s="9" t="str">
        <f>VLOOKUP(C199,[1]Employees!$A$1:$E$10,4,FALSE)</f>
        <v>Leverling Janet</v>
      </c>
      <c r="F199">
        <f>SUMIF([1]Order_Details!A186:A2340,'[1]Combined Sheet'!A186,[1]Order_Details!F186:F2340)</f>
        <v>720</v>
      </c>
      <c r="G199">
        <f>VLOOKUP(A199,[1]!OrdersTable[[OrderID]:[Freight]],8,FALSE)</f>
        <v>4.34</v>
      </c>
      <c r="H199">
        <f>VLOOKUP('[1]Combined Sheet'!A186,[1]!OrdersTable[[OrderID]:[ShipVia]],7,0)</f>
        <v>3</v>
      </c>
      <c r="I199" t="str">
        <f>VLOOKUP(H199,[1]Shippers!$A$1:$C$5,2,0)</f>
        <v>Federal Shipping</v>
      </c>
      <c r="J199" t="str">
        <f>VLOOKUP(B199,[1]Customers!$A$2:$K$92,2,FALSE)</f>
        <v>Split Rail Beer &amp; Ale</v>
      </c>
      <c r="K199" s="10">
        <f>VLOOKUP(A199,[1]Order_Details!$A$5:$F$2160,2,0)</f>
        <v>26</v>
      </c>
      <c r="L199" t="str">
        <f t="shared" si="3"/>
        <v>Gumbär Gummibärchen</v>
      </c>
      <c r="M199" s="10">
        <f>VLOOKUP(K199,[1]Products!$A$2:$J$78,4,FALSE)</f>
        <v>3</v>
      </c>
      <c r="N199" t="str">
        <f>VLOOKUP(M199,[1]Categories!$A$2:$C$9,2,FALSE)</f>
        <v>Confections</v>
      </c>
      <c r="O199" t="str">
        <f>VLOOKUP(C199,[1]EmployeeTerritories!$A$2:$B$50,2,FALSE)</f>
        <v>30346</v>
      </c>
      <c r="P199" s="10">
        <f>VLOOKUP(O199,[1]Territories!$A$2:$C$50,3,FALSE)</f>
        <v>4</v>
      </c>
      <c r="Q199" t="str">
        <f>VLOOKUP(P199,[1]Region!$A$2:$B$5,2,FALSE)</f>
        <v>Southern</v>
      </c>
      <c r="R199" s="10">
        <f>VLOOKUP(K199,[1]Products!$A$2:$J$78,3,FALSE)</f>
        <v>11</v>
      </c>
      <c r="S199" t="str">
        <f>VLOOKUP(R199,[1]Suppliers!$A$2:$K$30,2,FALSE)</f>
        <v>Heli Süßwaren GmbH &amp; Co. KG</v>
      </c>
      <c r="T199" s="11">
        <f>SUMIF([1]Order_Details!A186:A2340,'[1]Combined Sheet'!A186,[1]Order_Details!D186:D2340)</f>
        <v>50</v>
      </c>
      <c r="U199">
        <f>SUMIF([1]Order_Details!A186:A2340,'[1]Combined Sheet'!A186,[1]Order_Details!C186:C2340)</f>
        <v>49.1</v>
      </c>
      <c r="V199">
        <f>VLOOKUP(SalesData[[#This Row],[OrderID]],[1]Order_Details!A186:F2340,5,FALSE)</f>
        <v>0</v>
      </c>
    </row>
    <row r="200" spans="1:22" x14ac:dyDescent="0.3">
      <c r="A200" s="7">
        <v>10433</v>
      </c>
      <c r="B200" s="8" t="s">
        <v>85</v>
      </c>
      <c r="C200" s="8">
        <v>3</v>
      </c>
      <c r="D200" s="13">
        <v>35464</v>
      </c>
      <c r="E200" s="9" t="str">
        <f>VLOOKUP(C200,[1]Employees!$A$1:$E$10,4,FALSE)</f>
        <v>Leverling Janet</v>
      </c>
      <c r="F200">
        <f>SUMIF([1]Order_Details!A187:A2341,'[1]Combined Sheet'!A187,[1]Order_Details!F187:F2341)</f>
        <v>11282.7</v>
      </c>
      <c r="G200">
        <f>VLOOKUP(A200,[1]!OrdersTable[[OrderID]:[Freight]],8,FALSE)</f>
        <v>73.83</v>
      </c>
      <c r="H200">
        <f>VLOOKUP('[1]Combined Sheet'!A187,[1]!OrdersTable[[OrderID]:[ShipVia]],7,0)</f>
        <v>3</v>
      </c>
      <c r="I200" t="str">
        <f>VLOOKUP(H200,[1]Shippers!$A$1:$C$5,2,0)</f>
        <v>Federal Shipping</v>
      </c>
      <c r="J200" t="str">
        <f>VLOOKUP(B200,[1]Customers!$A$2:$K$92,2,FALSE)</f>
        <v>Princesa Isabel Vinhos</v>
      </c>
      <c r="K200" s="10">
        <f>VLOOKUP(A200,[1]Order_Details!$A$5:$F$2160,2,0)</f>
        <v>56</v>
      </c>
      <c r="L200" t="str">
        <f t="shared" si="3"/>
        <v>Gnocchi di nonna Alice</v>
      </c>
      <c r="M200" s="10">
        <f>VLOOKUP(K200,[1]Products!$A$2:$J$78,4,FALSE)</f>
        <v>5</v>
      </c>
      <c r="N200" t="str">
        <f>VLOOKUP(M200,[1]Categories!$A$2:$C$9,2,FALSE)</f>
        <v>Grains/Cereals</v>
      </c>
      <c r="O200" t="str">
        <f>VLOOKUP(C200,[1]EmployeeTerritories!$A$2:$B$50,2,FALSE)</f>
        <v>30346</v>
      </c>
      <c r="P200" s="10">
        <f>VLOOKUP(O200,[1]Territories!$A$2:$C$50,3,FALSE)</f>
        <v>4</v>
      </c>
      <c r="Q200" t="str">
        <f>VLOOKUP(P200,[1]Region!$A$2:$B$5,2,FALSE)</f>
        <v>Southern</v>
      </c>
      <c r="R200" s="10">
        <f>VLOOKUP(K200,[1]Products!$A$2:$J$78,3,FALSE)</f>
        <v>26</v>
      </c>
      <c r="S200" t="str">
        <f>VLOOKUP(R200,[1]Suppliers!$A$2:$K$30,2,FALSE)</f>
        <v>Pasta Buttini s.r.l.</v>
      </c>
      <c r="T200" s="11">
        <f>SUMIF([1]Order_Details!A187:A2341,'[1]Combined Sheet'!A187,[1]Order_Details!D187:D2341)</f>
        <v>123</v>
      </c>
      <c r="U200">
        <f>SUMIF([1]Order_Details!A187:A2341,'[1]Combined Sheet'!A187,[1]Order_Details!C187:C2341)</f>
        <v>240.8</v>
      </c>
      <c r="V200">
        <f>VLOOKUP(SalesData[[#This Row],[OrderID]],[1]Order_Details!A187:F2341,5,FALSE)</f>
        <v>0</v>
      </c>
    </row>
    <row r="201" spans="1:22" x14ac:dyDescent="0.3">
      <c r="A201" s="7">
        <v>10434</v>
      </c>
      <c r="B201" s="8" t="s">
        <v>74</v>
      </c>
      <c r="C201" s="8">
        <v>3</v>
      </c>
      <c r="D201" s="13">
        <v>35464</v>
      </c>
      <c r="E201" s="9" t="str">
        <f>VLOOKUP(C201,[1]Employees!$A$1:$E$10,4,FALSE)</f>
        <v>Leverling Janet</v>
      </c>
      <c r="F201">
        <f>SUMIF([1]Order_Details!A188:A2342,'[1]Combined Sheet'!A188,[1]Order_Details!F188:F2342)</f>
        <v>1814.8</v>
      </c>
      <c r="G201">
        <f>VLOOKUP(A201,[1]!OrdersTable[[OrderID]:[Freight]],8,FALSE)</f>
        <v>17.920000000000002</v>
      </c>
      <c r="H201">
        <f>VLOOKUP('[1]Combined Sheet'!A188,[1]!OrdersTable[[OrderID]:[ShipVia]],7,0)</f>
        <v>1</v>
      </c>
      <c r="I201" t="str">
        <f>VLOOKUP(H201,[1]Shippers!$A$1:$C$5,2,0)</f>
        <v>Speedy Express</v>
      </c>
      <c r="J201" t="str">
        <f>VLOOKUP(B201,[1]Customers!$A$2:$K$92,2,FALSE)</f>
        <v>Folk och fä HB</v>
      </c>
      <c r="K201" s="10">
        <f>VLOOKUP(A201,[1]Order_Details!$A$5:$F$2160,2,0)</f>
        <v>11</v>
      </c>
      <c r="L201" t="str">
        <f t="shared" si="3"/>
        <v>Queso Cabrales</v>
      </c>
      <c r="M201" s="10">
        <f>VLOOKUP(K201,[1]Products!$A$2:$J$78,4,FALSE)</f>
        <v>4</v>
      </c>
      <c r="N201" t="str">
        <f>VLOOKUP(M201,[1]Categories!$A$2:$C$9,2,FALSE)</f>
        <v>Dairy Products</v>
      </c>
      <c r="O201" t="str">
        <f>VLOOKUP(C201,[1]EmployeeTerritories!$A$2:$B$50,2,FALSE)</f>
        <v>30346</v>
      </c>
      <c r="P201" s="10">
        <f>VLOOKUP(O201,[1]Territories!$A$2:$C$50,3,FALSE)</f>
        <v>4</v>
      </c>
      <c r="Q201" t="str">
        <f>VLOOKUP(P201,[1]Region!$A$2:$B$5,2,FALSE)</f>
        <v>Southern</v>
      </c>
      <c r="R201" s="10">
        <f>VLOOKUP(K201,[1]Products!$A$2:$J$78,3,FALSE)</f>
        <v>5</v>
      </c>
      <c r="S201" t="str">
        <f>VLOOKUP(R201,[1]Suppliers!$A$2:$K$30,2,FALSE)</f>
        <v>Cooperativa de Quesos 'Las Cabras'</v>
      </c>
      <c r="T201" s="11">
        <f>SUMIF([1]Order_Details!A188:A2342,'[1]Combined Sheet'!A188,[1]Order_Details!D188:D2342)</f>
        <v>146</v>
      </c>
      <c r="U201">
        <f>SUMIF([1]Order_Details!A188:A2342,'[1]Combined Sheet'!A188,[1]Order_Details!C188:C2342)</f>
        <v>53.599999999999994</v>
      </c>
      <c r="V201">
        <f>VLOOKUP(SalesData[[#This Row],[OrderID]],[1]Order_Details!A188:F2342,5,FALSE)</f>
        <v>0</v>
      </c>
    </row>
    <row r="202" spans="1:22" x14ac:dyDescent="0.3">
      <c r="A202" s="7">
        <v>10435</v>
      </c>
      <c r="B202" s="8" t="s">
        <v>98</v>
      </c>
      <c r="C202" s="8">
        <v>8</v>
      </c>
      <c r="D202" s="13">
        <v>35465</v>
      </c>
      <c r="E202" s="9" t="str">
        <f>VLOOKUP(C202,[1]Employees!$A$1:$E$10,4,FALSE)</f>
        <v>Callahan Laura</v>
      </c>
      <c r="F202">
        <f>SUMIF([1]Order_Details!A189:A2343,'[1]Combined Sheet'!A189,[1]Order_Details!F189:F2343)</f>
        <v>1272.7499999821187</v>
      </c>
      <c r="G202">
        <f>VLOOKUP(A202,[1]!OrdersTable[[OrderID]:[Freight]],8,FALSE)</f>
        <v>9.2100000000000009</v>
      </c>
      <c r="H202">
        <f>VLOOKUP('[1]Combined Sheet'!A189,[1]!OrdersTable[[OrderID]:[ShipVia]],7,0)</f>
        <v>1</v>
      </c>
      <c r="I202" t="str">
        <f>VLOOKUP(H202,[1]Shippers!$A$1:$C$5,2,0)</f>
        <v>Speedy Express</v>
      </c>
      <c r="J202" t="str">
        <f>VLOOKUP(B202,[1]Customers!$A$2:$K$92,2,FALSE)</f>
        <v>Consolidated Holdings</v>
      </c>
      <c r="K202" s="10">
        <f>VLOOKUP(A202,[1]Order_Details!$A$5:$F$2160,2,0)</f>
        <v>2</v>
      </c>
      <c r="L202" t="str">
        <f t="shared" si="3"/>
        <v>Chang</v>
      </c>
      <c r="M202" s="10">
        <f>VLOOKUP(K202,[1]Products!$A$2:$J$78,4,FALSE)</f>
        <v>1</v>
      </c>
      <c r="N202" t="str">
        <f>VLOOKUP(M202,[1]Categories!$A$2:$C$9,2,FALSE)</f>
        <v>Beverages</v>
      </c>
      <c r="O202" t="str">
        <f>VLOOKUP(C202,[1]EmployeeTerritories!$A$2:$B$50,2,FALSE)</f>
        <v>19428</v>
      </c>
      <c r="P202" s="10">
        <f>VLOOKUP(O202,[1]Territories!$A$2:$C$50,3,FALSE)</f>
        <v>3</v>
      </c>
      <c r="Q202" t="str">
        <f>VLOOKUP(P202,[1]Region!$A$2:$B$5,2,FALSE)</f>
        <v>Northern</v>
      </c>
      <c r="R202" s="10">
        <f>VLOOKUP(K202,[1]Products!$A$2:$J$78,3,FALSE)</f>
        <v>1</v>
      </c>
      <c r="S202" t="str">
        <f>VLOOKUP(R202,[1]Suppliers!$A$2:$K$30,2,FALSE)</f>
        <v>Exotic Liquids</v>
      </c>
      <c r="T202" s="11">
        <f>SUMIF([1]Order_Details!A189:A2343,'[1]Combined Sheet'!A189,[1]Order_Details!D189:D2343)</f>
        <v>59</v>
      </c>
      <c r="U202">
        <f>SUMIF([1]Order_Details!A189:A2343,'[1]Combined Sheet'!A189,[1]Order_Details!C189:C2343)</f>
        <v>68.8</v>
      </c>
      <c r="V202">
        <f>VLOOKUP(SalesData[[#This Row],[OrderID]],[1]Order_Details!A189:F2343,5,FALSE)</f>
        <v>0</v>
      </c>
    </row>
    <row r="203" spans="1:22" x14ac:dyDescent="0.3">
      <c r="A203" s="7">
        <v>10436</v>
      </c>
      <c r="B203" s="8" t="s">
        <v>28</v>
      </c>
      <c r="C203" s="8">
        <v>3</v>
      </c>
      <c r="D203" s="13">
        <v>35466</v>
      </c>
      <c r="E203" s="9" t="str">
        <f>VLOOKUP(C203,[1]Employees!$A$1:$E$10,4,FALSE)</f>
        <v>Leverling Janet</v>
      </c>
      <c r="F203">
        <f>SUMIF([1]Order_Details!A190:A2344,'[1]Combined Sheet'!A190,[1]Order_Details!F190:F2344)</f>
        <v>49.8</v>
      </c>
      <c r="G203">
        <f>VLOOKUP(A203,[1]!OrdersTable[[OrderID]:[Freight]],8,FALSE)</f>
        <v>156.66</v>
      </c>
      <c r="H203">
        <f>VLOOKUP('[1]Combined Sheet'!A190,[1]!OrdersTable[[OrderID]:[ShipVia]],7,0)</f>
        <v>1</v>
      </c>
      <c r="I203" t="str">
        <f>VLOOKUP(H203,[1]Shippers!$A$1:$C$5,2,0)</f>
        <v>Speedy Express</v>
      </c>
      <c r="J203" t="str">
        <f>VLOOKUP(B203,[1]Customers!$A$2:$K$92,2,FALSE)</f>
        <v>Blondesddsl père et fils</v>
      </c>
      <c r="K203" s="10">
        <f>VLOOKUP(A203,[1]Order_Details!$A$5:$F$2160,2,0)</f>
        <v>46</v>
      </c>
      <c r="L203" t="str">
        <f t="shared" si="3"/>
        <v>Spegesild</v>
      </c>
      <c r="M203" s="10">
        <f>VLOOKUP(K203,[1]Products!$A$2:$J$78,4,FALSE)</f>
        <v>8</v>
      </c>
      <c r="N203" t="str">
        <f>VLOOKUP(M203,[1]Categories!$A$2:$C$9,2,FALSE)</f>
        <v>Seafood</v>
      </c>
      <c r="O203" t="str">
        <f>VLOOKUP(C203,[1]EmployeeTerritories!$A$2:$B$50,2,FALSE)</f>
        <v>30346</v>
      </c>
      <c r="P203" s="10">
        <f>VLOOKUP(O203,[1]Territories!$A$2:$C$50,3,FALSE)</f>
        <v>4</v>
      </c>
      <c r="Q203" t="str">
        <f>VLOOKUP(P203,[1]Region!$A$2:$B$5,2,FALSE)</f>
        <v>Southern</v>
      </c>
      <c r="R203" s="10">
        <f>VLOOKUP(K203,[1]Products!$A$2:$J$78,3,FALSE)</f>
        <v>21</v>
      </c>
      <c r="S203" t="str">
        <f>VLOOKUP(R203,[1]Suppliers!$A$2:$K$30,2,FALSE)</f>
        <v>Lyngbysild</v>
      </c>
      <c r="T203" s="11">
        <f>SUMIF([1]Order_Details!A190:A2344,'[1]Combined Sheet'!A190,[1]Order_Details!D190:D2344)</f>
        <v>2</v>
      </c>
      <c r="U203">
        <f>SUMIF([1]Order_Details!A190:A2344,'[1]Combined Sheet'!A190,[1]Order_Details!C190:C2344)</f>
        <v>24.9</v>
      </c>
      <c r="V203">
        <f>VLOOKUP(SalesData[[#This Row],[OrderID]],[1]Order_Details!A190:F2344,5,FALSE)</f>
        <v>0</v>
      </c>
    </row>
    <row r="204" spans="1:22" x14ac:dyDescent="0.3">
      <c r="A204" s="7">
        <v>10437</v>
      </c>
      <c r="B204" s="8" t="s">
        <v>36</v>
      </c>
      <c r="C204" s="8">
        <v>8</v>
      </c>
      <c r="D204" s="13">
        <v>35466</v>
      </c>
      <c r="E204" s="9" t="str">
        <f>VLOOKUP(C204,[1]Employees!$A$1:$E$10,4,FALSE)</f>
        <v>Callahan Laura</v>
      </c>
      <c r="F204">
        <f>SUMIF([1]Order_Details!A191:A2345,'[1]Combined Sheet'!A191,[1]Order_Details!F191:F2345)</f>
        <v>1020</v>
      </c>
      <c r="G204">
        <f>VLOOKUP(A204,[1]!OrdersTable[[OrderID]:[Freight]],8,FALSE)</f>
        <v>19.97</v>
      </c>
      <c r="H204">
        <f>VLOOKUP('[1]Combined Sheet'!A191,[1]!OrdersTable[[OrderID]:[ShipVia]],7,0)</f>
        <v>3</v>
      </c>
      <c r="I204" t="str">
        <f>VLOOKUP(H204,[1]Shippers!$A$1:$C$5,2,0)</f>
        <v>Federal Shipping</v>
      </c>
      <c r="J204" t="str">
        <f>VLOOKUP(B204,[1]Customers!$A$2:$K$92,2,FALSE)</f>
        <v>Wartian Herkku</v>
      </c>
      <c r="K204" s="10">
        <f>VLOOKUP(A204,[1]Order_Details!$A$5:$F$2160,2,0)</f>
        <v>53</v>
      </c>
      <c r="L204" t="str">
        <f t="shared" si="3"/>
        <v>Perth Pasties</v>
      </c>
      <c r="M204" s="10">
        <f>VLOOKUP(K204,[1]Products!$A$2:$J$78,4,FALSE)</f>
        <v>6</v>
      </c>
      <c r="N204" t="str">
        <f>VLOOKUP(M204,[1]Categories!$A$2:$C$9,2,FALSE)</f>
        <v>Meat/Poultry</v>
      </c>
      <c r="O204" t="str">
        <f>VLOOKUP(C204,[1]EmployeeTerritories!$A$2:$B$50,2,FALSE)</f>
        <v>19428</v>
      </c>
      <c r="P204" s="10">
        <f>VLOOKUP(O204,[1]Territories!$A$2:$C$50,3,FALSE)</f>
        <v>3</v>
      </c>
      <c r="Q204" t="str">
        <f>VLOOKUP(P204,[1]Region!$A$2:$B$5,2,FALSE)</f>
        <v>Northern</v>
      </c>
      <c r="R204" s="10">
        <f>VLOOKUP(K204,[1]Products!$A$2:$J$78,3,FALSE)</f>
        <v>24</v>
      </c>
      <c r="S204" t="str">
        <f>VLOOKUP(R204,[1]Suppliers!$A$2:$K$30,2,FALSE)</f>
        <v>G'day, Mate</v>
      </c>
      <c r="T204" s="11">
        <f>SUMIF([1]Order_Details!A191:A2345,'[1]Combined Sheet'!A191,[1]Order_Details!D191:D2345)</f>
        <v>34</v>
      </c>
      <c r="U204">
        <f>SUMIF([1]Order_Details!A191:A2345,'[1]Combined Sheet'!A191,[1]Order_Details!C191:C2345)</f>
        <v>54</v>
      </c>
      <c r="V204">
        <f>VLOOKUP(SalesData[[#This Row],[OrderID]],[1]Order_Details!A191:F2345,5,FALSE)</f>
        <v>0</v>
      </c>
    </row>
    <row r="205" spans="1:22" x14ac:dyDescent="0.3">
      <c r="A205" s="7">
        <v>10438</v>
      </c>
      <c r="B205" s="8" t="s">
        <v>23</v>
      </c>
      <c r="C205" s="8">
        <v>3</v>
      </c>
      <c r="D205" s="13">
        <v>35467</v>
      </c>
      <c r="E205" s="9" t="str">
        <f>VLOOKUP(C205,[1]Employees!$A$1:$E$10,4,FALSE)</f>
        <v>Leverling Janet</v>
      </c>
      <c r="F205">
        <f>SUMIF([1]Order_Details!A192:A2346,'[1]Combined Sheet'!A192,[1]Order_Details!F192:F2346)</f>
        <v>11492.59999999106</v>
      </c>
      <c r="G205">
        <f>VLOOKUP(A205,[1]!OrdersTable[[OrderID]:[Freight]],8,FALSE)</f>
        <v>8.24</v>
      </c>
      <c r="H205">
        <f>VLOOKUP('[1]Combined Sheet'!A192,[1]!OrdersTable[[OrderID]:[ShipVia]],7,0)</f>
        <v>2</v>
      </c>
      <c r="I205" t="str">
        <f>VLOOKUP(H205,[1]Shippers!$A$1:$C$5,2,0)</f>
        <v>United Package</v>
      </c>
      <c r="J205" t="str">
        <f>VLOOKUP(B205,[1]Customers!$A$2:$K$92,2,FALSE)</f>
        <v>Toms Spezialitäten</v>
      </c>
      <c r="K205" s="10">
        <f>VLOOKUP(A205,[1]Order_Details!$A$5:$F$2160,2,0)</f>
        <v>19</v>
      </c>
      <c r="L205" t="str">
        <f t="shared" si="3"/>
        <v>Teatime Chocolate Biscuits</v>
      </c>
      <c r="M205" s="10">
        <f>VLOOKUP(K205,[1]Products!$A$2:$J$78,4,FALSE)</f>
        <v>3</v>
      </c>
      <c r="N205" t="str">
        <f>VLOOKUP(M205,[1]Categories!$A$2:$C$9,2,FALSE)</f>
        <v>Confections</v>
      </c>
      <c r="O205" t="str">
        <f>VLOOKUP(C205,[1]EmployeeTerritories!$A$2:$B$50,2,FALSE)</f>
        <v>30346</v>
      </c>
      <c r="P205" s="10">
        <f>VLOOKUP(O205,[1]Territories!$A$2:$C$50,3,FALSE)</f>
        <v>4</v>
      </c>
      <c r="Q205" t="str">
        <f>VLOOKUP(P205,[1]Region!$A$2:$B$5,2,FALSE)</f>
        <v>Southern</v>
      </c>
      <c r="R205" s="10">
        <f>VLOOKUP(K205,[1]Products!$A$2:$J$78,3,FALSE)</f>
        <v>8</v>
      </c>
      <c r="S205" t="str">
        <f>VLOOKUP(R205,[1]Suppliers!$A$2:$K$30,2,FALSE)</f>
        <v>Specialty Biscuits, Ltd.</v>
      </c>
      <c r="T205" s="11">
        <f>SUMIF([1]Order_Details!A192:A2346,'[1]Combined Sheet'!A192,[1]Order_Details!D192:D2346)</f>
        <v>139</v>
      </c>
      <c r="U205">
        <f>SUMIF([1]Order_Details!A192:A2346,'[1]Combined Sheet'!A192,[1]Order_Details!C192:C2346)</f>
        <v>235.20000000000002</v>
      </c>
      <c r="V205">
        <f>VLOOKUP(SalesData[[#This Row],[OrderID]],[1]Order_Details!A192:F2346,5,FALSE)</f>
        <v>0.20000000298023224</v>
      </c>
    </row>
    <row r="206" spans="1:22" x14ac:dyDescent="0.3">
      <c r="A206" s="7">
        <v>10439</v>
      </c>
      <c r="B206" s="8" t="s">
        <v>84</v>
      </c>
      <c r="C206" s="8">
        <v>6</v>
      </c>
      <c r="D206" s="13">
        <v>35468</v>
      </c>
      <c r="E206" s="9" t="str">
        <f>VLOOKUP(C206,[1]Employees!$A$1:$E$10,4,FALSE)</f>
        <v>Suyama Michael</v>
      </c>
      <c r="F206">
        <f>SUMIF([1]Order_Details!A193:A2347,'[1]Combined Sheet'!A193,[1]Order_Details!F193:F2347)</f>
        <v>338.20000000000005</v>
      </c>
      <c r="G206">
        <f>VLOOKUP(A206,[1]!OrdersTable[[OrderID]:[Freight]],8,FALSE)</f>
        <v>4.07</v>
      </c>
      <c r="H206">
        <f>VLOOKUP('[1]Combined Sheet'!A193,[1]!OrdersTable[[OrderID]:[ShipVia]],7,0)</f>
        <v>1</v>
      </c>
      <c r="I206" t="str">
        <f>VLOOKUP(H206,[1]Shippers!$A$1:$C$5,2,0)</f>
        <v>Speedy Express</v>
      </c>
      <c r="J206" t="str">
        <f>VLOOKUP(B206,[1]Customers!$A$2:$K$92,2,FALSE)</f>
        <v>Mère Paillarde</v>
      </c>
      <c r="K206" s="10">
        <f>VLOOKUP(A206,[1]Order_Details!$A$5:$F$2160,2,0)</f>
        <v>12</v>
      </c>
      <c r="L206" t="str">
        <f t="shared" si="3"/>
        <v>Queso Manchego La Pastora</v>
      </c>
      <c r="M206" s="10">
        <f>VLOOKUP(K206,[1]Products!$A$2:$J$78,4,FALSE)</f>
        <v>4</v>
      </c>
      <c r="N206" t="str">
        <f>VLOOKUP(M206,[1]Categories!$A$2:$C$9,2,FALSE)</f>
        <v>Dairy Products</v>
      </c>
      <c r="O206" t="str">
        <f>VLOOKUP(C206,[1]EmployeeTerritories!$A$2:$B$50,2,FALSE)</f>
        <v>85014</v>
      </c>
      <c r="P206" s="10">
        <f>VLOOKUP(O206,[1]Territories!$A$2:$C$50,3,FALSE)</f>
        <v>2</v>
      </c>
      <c r="Q206" t="str">
        <f>VLOOKUP(P206,[1]Region!$A$2:$B$5,2,FALSE)</f>
        <v>Western</v>
      </c>
      <c r="R206" s="10">
        <f>VLOOKUP(K206,[1]Products!$A$2:$J$78,3,FALSE)</f>
        <v>5</v>
      </c>
      <c r="S206" t="str">
        <f>VLOOKUP(R206,[1]Suppliers!$A$2:$K$30,2,FALSE)</f>
        <v>Cooperativa de Quesos 'Las Cabras'</v>
      </c>
      <c r="T206" s="11">
        <f>SUMIF([1]Order_Details!A193:A2347,'[1]Combined Sheet'!A193,[1]Order_Details!D193:D2347)</f>
        <v>12</v>
      </c>
      <c r="U206">
        <f>SUMIF([1]Order_Details!A193:A2347,'[1]Combined Sheet'!A193,[1]Order_Details!C193:C2347)</f>
        <v>57</v>
      </c>
      <c r="V206">
        <f>VLOOKUP(SalesData[[#This Row],[OrderID]],[1]Order_Details!A193:F2347,5,FALSE)</f>
        <v>0</v>
      </c>
    </row>
    <row r="207" spans="1:22" x14ac:dyDescent="0.3">
      <c r="A207" s="7">
        <v>10440</v>
      </c>
      <c r="B207" s="8" t="s">
        <v>82</v>
      </c>
      <c r="C207" s="8">
        <v>4</v>
      </c>
      <c r="D207" s="13">
        <v>35471</v>
      </c>
      <c r="E207" s="9" t="str">
        <f>VLOOKUP(C207,[1]Employees!$A$1:$E$10,4,FALSE)</f>
        <v>Peacock Margaret</v>
      </c>
      <c r="F207">
        <f>SUMIF([1]Order_Details!A194:A2348,'[1]Combined Sheet'!A194,[1]Order_Details!F194:F2348)</f>
        <v>651</v>
      </c>
      <c r="G207">
        <f>VLOOKUP(A207,[1]!OrdersTable[[OrderID]:[Freight]],8,FALSE)</f>
        <v>86.53</v>
      </c>
      <c r="H207">
        <f>VLOOKUP('[1]Combined Sheet'!A194,[1]!OrdersTable[[OrderID]:[ShipVia]],7,0)</f>
        <v>2</v>
      </c>
      <c r="I207" t="str">
        <f>VLOOKUP(H207,[1]Shippers!$A$1:$C$5,2,0)</f>
        <v>United Package</v>
      </c>
      <c r="J207" t="str">
        <f>VLOOKUP(B207,[1]Customers!$A$2:$K$92,2,FALSE)</f>
        <v>Save-a-lot Markets</v>
      </c>
      <c r="K207" s="10">
        <f>VLOOKUP(A207,[1]Order_Details!$A$5:$F$2160,2,0)</f>
        <v>2</v>
      </c>
      <c r="L207" t="str">
        <f t="shared" si="3"/>
        <v>Chang</v>
      </c>
      <c r="M207" s="10">
        <f>VLOOKUP(K207,[1]Products!$A$2:$J$78,4,FALSE)</f>
        <v>1</v>
      </c>
      <c r="N207" t="str">
        <f>VLOOKUP(M207,[1]Categories!$A$2:$C$9,2,FALSE)</f>
        <v>Beverages</v>
      </c>
      <c r="O207" t="str">
        <f>VLOOKUP(C207,[1]EmployeeTerritories!$A$2:$B$50,2,FALSE)</f>
        <v>20852</v>
      </c>
      <c r="P207" s="10">
        <f>VLOOKUP(O207,[1]Territories!$A$2:$C$50,3,FALSE)</f>
        <v>1</v>
      </c>
      <c r="Q207" t="str">
        <f>VLOOKUP(P207,[1]Region!$A$2:$B$5,2,FALSE)</f>
        <v>Eastern</v>
      </c>
      <c r="R207" s="10">
        <f>VLOOKUP(K207,[1]Products!$A$2:$J$78,3,FALSE)</f>
        <v>1</v>
      </c>
      <c r="S207" t="str">
        <f>VLOOKUP(R207,[1]Suppliers!$A$2:$K$30,2,FALSE)</f>
        <v>Exotic Liquids</v>
      </c>
      <c r="T207" s="11">
        <f>SUMIF([1]Order_Details!A194:A2348,'[1]Combined Sheet'!A194,[1]Order_Details!D194:D2348)</f>
        <v>35</v>
      </c>
      <c r="U207">
        <f>SUMIF([1]Order_Details!A194:A2348,'[1]Combined Sheet'!A194,[1]Order_Details!C194:C2348)</f>
        <v>18.600000000000001</v>
      </c>
      <c r="V207">
        <f>VLOOKUP(SalesData[[#This Row],[OrderID]],[1]Order_Details!A194:F2348,5,FALSE)</f>
        <v>0.15000000596046448</v>
      </c>
    </row>
    <row r="208" spans="1:22" x14ac:dyDescent="0.3">
      <c r="A208" s="7">
        <v>10441</v>
      </c>
      <c r="B208" s="8" t="s">
        <v>80</v>
      </c>
      <c r="C208" s="8">
        <v>3</v>
      </c>
      <c r="D208" s="13">
        <v>35471</v>
      </c>
      <c r="E208" s="9" t="str">
        <f>VLOOKUP(C208,[1]Employees!$A$1:$E$10,4,FALSE)</f>
        <v>Leverling Janet</v>
      </c>
      <c r="F208">
        <f>SUMIF([1]Order_Details!A195:A2349,'[1]Combined Sheet'!A195,[1]Order_Details!F195:F2349)</f>
        <v>192</v>
      </c>
      <c r="G208">
        <f>VLOOKUP(A208,[1]!OrdersTable[[OrderID]:[Freight]],8,FALSE)</f>
        <v>73.02</v>
      </c>
      <c r="H208">
        <f>VLOOKUP('[1]Combined Sheet'!A195,[1]!OrdersTable[[OrderID]:[ShipVia]],7,0)</f>
        <v>1</v>
      </c>
      <c r="I208" t="str">
        <f>VLOOKUP(H208,[1]Shippers!$A$1:$C$5,2,0)</f>
        <v>Speedy Express</v>
      </c>
      <c r="J208" t="str">
        <f>VLOOKUP(B208,[1]Customers!$A$2:$K$92,2,FALSE)</f>
        <v>Old World Delicatessen</v>
      </c>
      <c r="K208" s="10">
        <f>VLOOKUP(A208,[1]Order_Details!$A$5:$F$2160,2,0)</f>
        <v>27</v>
      </c>
      <c r="L208" t="str">
        <f t="shared" si="3"/>
        <v>Schoggi Schokolade</v>
      </c>
      <c r="M208" s="10">
        <f>VLOOKUP(K208,[1]Products!$A$2:$J$78,4,FALSE)</f>
        <v>3</v>
      </c>
      <c r="N208" t="str">
        <f>VLOOKUP(M208,[1]Categories!$A$2:$C$9,2,FALSE)</f>
        <v>Confections</v>
      </c>
      <c r="O208" t="str">
        <f>VLOOKUP(C208,[1]EmployeeTerritories!$A$2:$B$50,2,FALSE)</f>
        <v>30346</v>
      </c>
      <c r="P208" s="10">
        <f>VLOOKUP(O208,[1]Territories!$A$2:$C$50,3,FALSE)</f>
        <v>4</v>
      </c>
      <c r="Q208" t="str">
        <f>VLOOKUP(P208,[1]Region!$A$2:$B$5,2,FALSE)</f>
        <v>Southern</v>
      </c>
      <c r="R208" s="10">
        <f>VLOOKUP(K208,[1]Products!$A$2:$J$78,3,FALSE)</f>
        <v>11</v>
      </c>
      <c r="S208" t="str">
        <f>VLOOKUP(R208,[1]Suppliers!$A$2:$K$30,2,FALSE)</f>
        <v>Heli Süßwaren GmbH &amp; Co. KG</v>
      </c>
      <c r="T208" s="11">
        <f>SUMIF([1]Order_Details!A195:A2349,'[1]Combined Sheet'!A195,[1]Order_Details!D195:D2349)</f>
        <v>20</v>
      </c>
      <c r="U208">
        <f>SUMIF([1]Order_Details!A195:A2349,'[1]Combined Sheet'!A195,[1]Order_Details!C195:C2349)</f>
        <v>9.6</v>
      </c>
      <c r="V208">
        <f>VLOOKUP(SalesData[[#This Row],[OrderID]],[1]Order_Details!A195:F2349,5,FALSE)</f>
        <v>0</v>
      </c>
    </row>
    <row r="209" spans="1:22" x14ac:dyDescent="0.3">
      <c r="A209" s="7">
        <v>10442</v>
      </c>
      <c r="B209" s="8" t="s">
        <v>35</v>
      </c>
      <c r="C209" s="8">
        <v>3</v>
      </c>
      <c r="D209" s="13">
        <v>35472</v>
      </c>
      <c r="E209" s="9" t="str">
        <f>VLOOKUP(C209,[1]Employees!$A$1:$E$10,4,FALSE)</f>
        <v>Leverling Janet</v>
      </c>
      <c r="F209">
        <f>SUMIF([1]Order_Details!A196:A2350,'[1]Combined Sheet'!A196,[1]Order_Details!F196:F2350)</f>
        <v>1748.25</v>
      </c>
      <c r="G209">
        <f>VLOOKUP(A209,[1]!OrdersTable[[OrderID]:[Freight]],8,FALSE)</f>
        <v>47.94</v>
      </c>
      <c r="H209">
        <f>VLOOKUP('[1]Combined Sheet'!A196,[1]!OrdersTable[[OrderID]:[ShipVia]],7,0)</f>
        <v>2</v>
      </c>
      <c r="I209" t="str">
        <f>VLOOKUP(H209,[1]Shippers!$A$1:$C$5,2,0)</f>
        <v>United Package</v>
      </c>
      <c r="J209" t="str">
        <f>VLOOKUP(B209,[1]Customers!$A$2:$K$92,2,FALSE)</f>
        <v>Ernst Handel</v>
      </c>
      <c r="K209" s="10">
        <f>VLOOKUP(A209,[1]Order_Details!$A$5:$F$2160,2,0)</f>
        <v>11</v>
      </c>
      <c r="L209" t="str">
        <f t="shared" si="3"/>
        <v>Queso Cabrales</v>
      </c>
      <c r="M209" s="10">
        <f>VLOOKUP(K209,[1]Products!$A$2:$J$78,4,FALSE)</f>
        <v>4</v>
      </c>
      <c r="N209" t="str">
        <f>VLOOKUP(M209,[1]Categories!$A$2:$C$9,2,FALSE)</f>
        <v>Dairy Products</v>
      </c>
      <c r="O209" t="str">
        <f>VLOOKUP(C209,[1]EmployeeTerritories!$A$2:$B$50,2,FALSE)</f>
        <v>30346</v>
      </c>
      <c r="P209" s="10">
        <f>VLOOKUP(O209,[1]Territories!$A$2:$C$50,3,FALSE)</f>
        <v>4</v>
      </c>
      <c r="Q209" t="str">
        <f>VLOOKUP(P209,[1]Region!$A$2:$B$5,2,FALSE)</f>
        <v>Southern</v>
      </c>
      <c r="R209" s="10">
        <f>VLOOKUP(K209,[1]Products!$A$2:$J$78,3,FALSE)</f>
        <v>5</v>
      </c>
      <c r="S209" t="str">
        <f>VLOOKUP(R209,[1]Suppliers!$A$2:$K$30,2,FALSE)</f>
        <v>Cooperativa de Quesos 'Las Cabras'</v>
      </c>
      <c r="T209" s="11">
        <f>SUMIF([1]Order_Details!A196:A2350,'[1]Combined Sheet'!A196,[1]Order_Details!D196:D2350)</f>
        <v>75</v>
      </c>
      <c r="U209">
        <f>SUMIF([1]Order_Details!A196:A2350,'[1]Combined Sheet'!A196,[1]Order_Details!C196:C2350)</f>
        <v>48.1</v>
      </c>
      <c r="V209">
        <f>VLOOKUP(SalesData[[#This Row],[OrderID]],[1]Order_Details!A196:F2350,5,FALSE)</f>
        <v>0</v>
      </c>
    </row>
    <row r="210" spans="1:22" x14ac:dyDescent="0.3">
      <c r="A210" s="7">
        <v>10443</v>
      </c>
      <c r="B210" s="8" t="s">
        <v>45</v>
      </c>
      <c r="C210" s="8">
        <v>8</v>
      </c>
      <c r="D210" s="13">
        <v>35473</v>
      </c>
      <c r="E210" s="9" t="str">
        <f>VLOOKUP(C210,[1]Employees!$A$1:$E$10,4,FALSE)</f>
        <v>Callahan Laura</v>
      </c>
      <c r="F210">
        <f>SUMIF([1]Order_Details!A197:A2351,'[1]Combined Sheet'!A197,[1]Order_Details!F197:F2351)</f>
        <v>5795.5999999940395</v>
      </c>
      <c r="G210">
        <f>VLOOKUP(A210,[1]!OrdersTable[[OrderID]:[Freight]],8,FALSE)</f>
        <v>13.95</v>
      </c>
      <c r="H210">
        <f>VLOOKUP('[1]Combined Sheet'!A197,[1]!OrdersTable[[OrderID]:[ShipVia]],7,0)</f>
        <v>1</v>
      </c>
      <c r="I210" t="str">
        <f>VLOOKUP(H210,[1]Shippers!$A$1:$C$5,2,0)</f>
        <v>Speedy Express</v>
      </c>
      <c r="J210" t="str">
        <f>VLOOKUP(B210,[1]Customers!$A$2:$K$92,2,FALSE)</f>
        <v>Reggiani Caseifici</v>
      </c>
      <c r="K210" s="10">
        <f>VLOOKUP(A210,[1]Order_Details!$A$5:$F$2160,2,0)</f>
        <v>11</v>
      </c>
      <c r="L210" t="str">
        <f t="shared" si="3"/>
        <v>Queso Cabrales</v>
      </c>
      <c r="M210" s="10">
        <f>VLOOKUP(K210,[1]Products!$A$2:$J$78,4,FALSE)</f>
        <v>4</v>
      </c>
      <c r="N210" t="str">
        <f>VLOOKUP(M210,[1]Categories!$A$2:$C$9,2,FALSE)</f>
        <v>Dairy Products</v>
      </c>
      <c r="O210" t="str">
        <f>VLOOKUP(C210,[1]EmployeeTerritories!$A$2:$B$50,2,FALSE)</f>
        <v>19428</v>
      </c>
      <c r="P210" s="10">
        <f>VLOOKUP(O210,[1]Territories!$A$2:$C$50,3,FALSE)</f>
        <v>3</v>
      </c>
      <c r="Q210" t="str">
        <f>VLOOKUP(P210,[1]Region!$A$2:$B$5,2,FALSE)</f>
        <v>Northern</v>
      </c>
      <c r="R210" s="10">
        <f>VLOOKUP(K210,[1]Products!$A$2:$J$78,3,FALSE)</f>
        <v>5</v>
      </c>
      <c r="S210" t="str">
        <f>VLOOKUP(R210,[1]Suppliers!$A$2:$K$30,2,FALSE)</f>
        <v>Cooperativa de Quesos 'Las Cabras'</v>
      </c>
      <c r="T210" s="11">
        <f>SUMIF([1]Order_Details!A197:A2351,'[1]Combined Sheet'!A197,[1]Order_Details!D197:D2351)</f>
        <v>195</v>
      </c>
      <c r="U210">
        <f>SUMIF([1]Order_Details!A197:A2351,'[1]Combined Sheet'!A197,[1]Order_Details!C197:C2351)</f>
        <v>113.6</v>
      </c>
      <c r="V210">
        <f>VLOOKUP(SalesData[[#This Row],[OrderID]],[1]Order_Details!A197:F2351,5,FALSE)</f>
        <v>0.20000000298023224</v>
      </c>
    </row>
    <row r="211" spans="1:22" x14ac:dyDescent="0.3">
      <c r="A211" s="7">
        <v>10444</v>
      </c>
      <c r="B211" s="8" t="s">
        <v>42</v>
      </c>
      <c r="C211" s="8">
        <v>3</v>
      </c>
      <c r="D211" s="13">
        <v>35473</v>
      </c>
      <c r="E211" s="9" t="str">
        <f>VLOOKUP(C211,[1]Employees!$A$1:$E$10,4,FALSE)</f>
        <v>Leverling Janet</v>
      </c>
      <c r="F211">
        <f>SUMIF([1]Order_Details!A198:A2352,'[1]Combined Sheet'!A198,[1]Order_Details!F198:F2352)</f>
        <v>2522.25</v>
      </c>
      <c r="G211">
        <f>VLOOKUP(A211,[1]!OrdersTable[[OrderID]:[Freight]],8,FALSE)</f>
        <v>3.5</v>
      </c>
      <c r="H211">
        <f>VLOOKUP('[1]Combined Sheet'!A198,[1]!OrdersTable[[OrderID]:[ShipVia]],7,0)</f>
        <v>2</v>
      </c>
      <c r="I211" t="str">
        <f>VLOOKUP(H211,[1]Shippers!$A$1:$C$5,2,0)</f>
        <v>United Package</v>
      </c>
      <c r="J211" t="str">
        <f>VLOOKUP(B211,[1]Customers!$A$2:$K$92,2,FALSE)</f>
        <v>Berglunds snabbköp</v>
      </c>
      <c r="K211" s="10">
        <f>VLOOKUP(A211,[1]Order_Details!$A$5:$F$2160,2,0)</f>
        <v>17</v>
      </c>
      <c r="L211" t="str">
        <f t="shared" si="3"/>
        <v>Alice Mutton</v>
      </c>
      <c r="M211" s="10">
        <f>VLOOKUP(K211,[1]Products!$A$2:$J$78,4,FALSE)</f>
        <v>6</v>
      </c>
      <c r="N211" t="str">
        <f>VLOOKUP(M211,[1]Categories!$A$2:$C$9,2,FALSE)</f>
        <v>Meat/Poultry</v>
      </c>
      <c r="O211" t="str">
        <f>VLOOKUP(C211,[1]EmployeeTerritories!$A$2:$B$50,2,FALSE)</f>
        <v>30346</v>
      </c>
      <c r="P211" s="10">
        <f>VLOOKUP(O211,[1]Territories!$A$2:$C$50,3,FALSE)</f>
        <v>4</v>
      </c>
      <c r="Q211" t="str">
        <f>VLOOKUP(P211,[1]Region!$A$2:$B$5,2,FALSE)</f>
        <v>Southern</v>
      </c>
      <c r="R211" s="10">
        <f>VLOOKUP(K211,[1]Products!$A$2:$J$78,3,FALSE)</f>
        <v>7</v>
      </c>
      <c r="S211" t="str">
        <f>VLOOKUP(R211,[1]Suppliers!$A$2:$K$30,2,FALSE)</f>
        <v>Pavlova, Ltd.</v>
      </c>
      <c r="T211" s="11">
        <f>SUMIF([1]Order_Details!A198:A2352,'[1]Combined Sheet'!A198,[1]Order_Details!D198:D2352)</f>
        <v>130</v>
      </c>
      <c r="U211">
        <f>SUMIF([1]Order_Details!A198:A2352,'[1]Combined Sheet'!A198,[1]Order_Details!C198:C2352)</f>
        <v>53.5</v>
      </c>
      <c r="V211">
        <f>VLOOKUP(SalesData[[#This Row],[OrderID]],[1]Order_Details!A198:F2352,5,FALSE)</f>
        <v>0</v>
      </c>
    </row>
    <row r="212" spans="1:22" x14ac:dyDescent="0.3">
      <c r="A212" s="7">
        <v>10445</v>
      </c>
      <c r="B212" s="8" t="s">
        <v>42</v>
      </c>
      <c r="C212" s="8">
        <v>3</v>
      </c>
      <c r="D212" s="13">
        <v>35474</v>
      </c>
      <c r="E212" s="9" t="str">
        <f>VLOOKUP(C212,[1]Employees!$A$1:$E$10,4,FALSE)</f>
        <v>Leverling Janet</v>
      </c>
      <c r="F212">
        <f>SUMIF([1]Order_Details!A199:A2353,'[1]Combined Sheet'!A199,[1]Order_Details!F199:F2353)</f>
        <v>485</v>
      </c>
      <c r="G212">
        <f>VLOOKUP(A212,[1]!OrdersTable[[OrderID]:[Freight]],8,FALSE)</f>
        <v>9.3000000000000007</v>
      </c>
      <c r="H212">
        <f>VLOOKUP('[1]Combined Sheet'!A199,[1]!OrdersTable[[OrderID]:[ShipVia]],7,0)</f>
        <v>2</v>
      </c>
      <c r="I212" t="str">
        <f>VLOOKUP(H212,[1]Shippers!$A$1:$C$5,2,0)</f>
        <v>United Package</v>
      </c>
      <c r="J212" t="str">
        <f>VLOOKUP(B212,[1]Customers!$A$2:$K$92,2,FALSE)</f>
        <v>Berglunds snabbköp</v>
      </c>
      <c r="K212" s="10">
        <f>VLOOKUP(A212,[1]Order_Details!$A$5:$F$2160,2,0)</f>
        <v>39</v>
      </c>
      <c r="L212" t="str">
        <f t="shared" si="3"/>
        <v>Chartreuse verte</v>
      </c>
      <c r="M212" s="10">
        <f>VLOOKUP(K212,[1]Products!$A$2:$J$78,4,FALSE)</f>
        <v>1</v>
      </c>
      <c r="N212" t="str">
        <f>VLOOKUP(M212,[1]Categories!$A$2:$C$9,2,FALSE)</f>
        <v>Beverages</v>
      </c>
      <c r="O212" t="str">
        <f>VLOOKUP(C212,[1]EmployeeTerritories!$A$2:$B$50,2,FALSE)</f>
        <v>30346</v>
      </c>
      <c r="P212" s="10">
        <f>VLOOKUP(O212,[1]Territories!$A$2:$C$50,3,FALSE)</f>
        <v>4</v>
      </c>
      <c r="Q212" t="str">
        <f>VLOOKUP(P212,[1]Region!$A$2:$B$5,2,FALSE)</f>
        <v>Southern</v>
      </c>
      <c r="R212" s="10">
        <f>VLOOKUP(K212,[1]Products!$A$2:$J$78,3,FALSE)</f>
        <v>18</v>
      </c>
      <c r="S212" t="str">
        <f>VLOOKUP(R212,[1]Suppliers!$A$2:$K$30,2,FALSE)</f>
        <v>Aux joyeux ecclésiastiques</v>
      </c>
      <c r="T212" s="11">
        <f>SUMIF([1]Order_Details!A199:A2353,'[1]Combined Sheet'!A199,[1]Order_Details!D199:D2353)</f>
        <v>50</v>
      </c>
      <c r="U212">
        <f>SUMIF([1]Order_Details!A199:A2353,'[1]Combined Sheet'!A199,[1]Order_Details!C199:C2353)</f>
        <v>30.799999999999997</v>
      </c>
      <c r="V212">
        <f>VLOOKUP(SalesData[[#This Row],[OrderID]],[1]Order_Details!A199:F2353,5,FALSE)</f>
        <v>0</v>
      </c>
    </row>
    <row r="213" spans="1:22" x14ac:dyDescent="0.3">
      <c r="A213" s="7">
        <v>10446</v>
      </c>
      <c r="B213" s="8" t="s">
        <v>23</v>
      </c>
      <c r="C213" s="8">
        <v>6</v>
      </c>
      <c r="D213" s="13">
        <v>35475</v>
      </c>
      <c r="E213" s="9" t="str">
        <f>VLOOKUP(C213,[1]Employees!$A$1:$E$10,4,FALSE)</f>
        <v>Suyama Michael</v>
      </c>
      <c r="F213">
        <f>SUMIF([1]Order_Details!A200:A2354,'[1]Combined Sheet'!A200,[1]Order_Details!F200:F2354)</f>
        <v>851.19999999999993</v>
      </c>
      <c r="G213">
        <f>VLOOKUP(A213,[1]!OrdersTable[[OrderID]:[Freight]],8,FALSE)</f>
        <v>14.68</v>
      </c>
      <c r="H213">
        <f>VLOOKUP('[1]Combined Sheet'!A200,[1]!OrdersTable[[OrderID]:[ShipVia]],7,0)</f>
        <v>3</v>
      </c>
      <c r="I213" t="str">
        <f>VLOOKUP(H213,[1]Shippers!$A$1:$C$5,2,0)</f>
        <v>Federal Shipping</v>
      </c>
      <c r="J213" t="str">
        <f>VLOOKUP(B213,[1]Customers!$A$2:$K$92,2,FALSE)</f>
        <v>Toms Spezialitäten</v>
      </c>
      <c r="K213" s="10">
        <f>VLOOKUP(A213,[1]Order_Details!$A$5:$F$2160,2,0)</f>
        <v>19</v>
      </c>
      <c r="L213" t="str">
        <f t="shared" si="3"/>
        <v>Teatime Chocolate Biscuits</v>
      </c>
      <c r="M213" s="10">
        <f>VLOOKUP(K213,[1]Products!$A$2:$J$78,4,FALSE)</f>
        <v>3</v>
      </c>
      <c r="N213" t="str">
        <f>VLOOKUP(M213,[1]Categories!$A$2:$C$9,2,FALSE)</f>
        <v>Confections</v>
      </c>
      <c r="O213" t="str">
        <f>VLOOKUP(C213,[1]EmployeeTerritories!$A$2:$B$50,2,FALSE)</f>
        <v>85014</v>
      </c>
      <c r="P213" s="10">
        <f>VLOOKUP(O213,[1]Territories!$A$2:$C$50,3,FALSE)</f>
        <v>2</v>
      </c>
      <c r="Q213" t="str">
        <f>VLOOKUP(P213,[1]Region!$A$2:$B$5,2,FALSE)</f>
        <v>Western</v>
      </c>
      <c r="R213" s="10">
        <f>VLOOKUP(K213,[1]Products!$A$2:$J$78,3,FALSE)</f>
        <v>8</v>
      </c>
      <c r="S213" t="str">
        <f>VLOOKUP(R213,[1]Suppliers!$A$2:$K$30,2,FALSE)</f>
        <v>Specialty Biscuits, Ltd.</v>
      </c>
      <c r="T213" s="11">
        <f>SUMIF([1]Order_Details!A200:A2354,'[1]Combined Sheet'!A200,[1]Order_Details!D200:D2354)</f>
        <v>28</v>
      </c>
      <c r="U213">
        <f>SUMIF([1]Order_Details!A200:A2354,'[1]Combined Sheet'!A200,[1]Order_Details!C200:C2354)</f>
        <v>30.4</v>
      </c>
      <c r="V213">
        <f>VLOOKUP(SalesData[[#This Row],[OrderID]],[1]Order_Details!A200:F2354,5,FALSE)</f>
        <v>0.10000000149011612</v>
      </c>
    </row>
    <row r="214" spans="1:22" x14ac:dyDescent="0.3">
      <c r="A214" s="7">
        <v>10447</v>
      </c>
      <c r="B214" s="8" t="s">
        <v>75</v>
      </c>
      <c r="C214" s="8">
        <v>4</v>
      </c>
      <c r="D214" s="13">
        <v>35475</v>
      </c>
      <c r="E214" s="9" t="str">
        <f>VLOOKUP(C214,[1]Employees!$A$1:$E$10,4,FALSE)</f>
        <v>Peacock Margaret</v>
      </c>
      <c r="F214">
        <f>SUMIF([1]Order_Details!A201:A2355,'[1]Combined Sheet'!A201,[1]Order_Details!F201:F2355)</f>
        <v>359.84999999403954</v>
      </c>
      <c r="G214">
        <f>VLOOKUP(A214,[1]!OrdersTable[[OrderID]:[Freight]],8,FALSE)</f>
        <v>68.66</v>
      </c>
      <c r="H214">
        <f>VLOOKUP('[1]Combined Sheet'!A201,[1]!OrdersTable[[OrderID]:[ShipVia]],7,0)</f>
        <v>2</v>
      </c>
      <c r="I214" t="str">
        <f>VLOOKUP(H214,[1]Shippers!$A$1:$C$5,2,0)</f>
        <v>United Package</v>
      </c>
      <c r="J214" t="str">
        <f>VLOOKUP(B214,[1]Customers!$A$2:$K$92,2,FALSE)</f>
        <v>Ricardo Adocicados</v>
      </c>
      <c r="K214" s="10">
        <f>VLOOKUP(A214,[1]Order_Details!$A$5:$F$2160,2,0)</f>
        <v>19</v>
      </c>
      <c r="L214" t="str">
        <f t="shared" si="3"/>
        <v>Teatime Chocolate Biscuits</v>
      </c>
      <c r="M214" s="10">
        <f>VLOOKUP(K214,[1]Products!$A$2:$J$78,4,FALSE)</f>
        <v>3</v>
      </c>
      <c r="N214" t="str">
        <f>VLOOKUP(M214,[1]Categories!$A$2:$C$9,2,FALSE)</f>
        <v>Confections</v>
      </c>
      <c r="O214" t="str">
        <f>VLOOKUP(C214,[1]EmployeeTerritories!$A$2:$B$50,2,FALSE)</f>
        <v>20852</v>
      </c>
      <c r="P214" s="10">
        <f>VLOOKUP(O214,[1]Territories!$A$2:$C$50,3,FALSE)</f>
        <v>1</v>
      </c>
      <c r="Q214" t="str">
        <f>VLOOKUP(P214,[1]Region!$A$2:$B$5,2,FALSE)</f>
        <v>Eastern</v>
      </c>
      <c r="R214" s="10">
        <f>VLOOKUP(K214,[1]Products!$A$2:$J$78,3,FALSE)</f>
        <v>8</v>
      </c>
      <c r="S214" t="str">
        <f>VLOOKUP(R214,[1]Suppliers!$A$2:$K$30,2,FALSE)</f>
        <v>Specialty Biscuits, Ltd.</v>
      </c>
      <c r="T214" s="11">
        <f>SUMIF([1]Order_Details!A201:A2355,'[1]Combined Sheet'!A201,[1]Order_Details!D201:D2355)</f>
        <v>24</v>
      </c>
      <c r="U214">
        <f>SUMIF([1]Order_Details!A201:A2355,'[1]Combined Sheet'!A201,[1]Order_Details!C201:C2355)</f>
        <v>31.200000000000003</v>
      </c>
      <c r="V214">
        <f>VLOOKUP(SalesData[[#This Row],[OrderID]],[1]Order_Details!A201:F2355,5,FALSE)</f>
        <v>0</v>
      </c>
    </row>
    <row r="215" spans="1:22" x14ac:dyDescent="0.3">
      <c r="A215" s="7">
        <v>10448</v>
      </c>
      <c r="B215" s="8" t="s">
        <v>99</v>
      </c>
      <c r="C215" s="8">
        <v>4</v>
      </c>
      <c r="D215" s="13">
        <v>35478</v>
      </c>
      <c r="E215" s="9" t="str">
        <f>VLOOKUP(C215,[1]Employees!$A$1:$E$10,4,FALSE)</f>
        <v>Peacock Margaret</v>
      </c>
      <c r="F215">
        <f>SUMIF([1]Order_Details!A202:A2356,'[1]Combined Sheet'!A202,[1]Order_Details!F202:F2356)</f>
        <v>631.6</v>
      </c>
      <c r="G215">
        <f>VLOOKUP(A215,[1]!OrdersTable[[OrderID]:[Freight]],8,FALSE)</f>
        <v>38.82</v>
      </c>
      <c r="H215">
        <f>VLOOKUP('[1]Combined Sheet'!A202,[1]!OrdersTable[[OrderID]:[ShipVia]],7,0)</f>
        <v>2</v>
      </c>
      <c r="I215" t="str">
        <f>VLOOKUP(H215,[1]Shippers!$A$1:$C$5,2,0)</f>
        <v>United Package</v>
      </c>
      <c r="J215" t="str">
        <f>VLOOKUP(B215,[1]Customers!$A$2:$K$92,2,FALSE)</f>
        <v>Rancho grande</v>
      </c>
      <c r="K215" s="10">
        <f>VLOOKUP(A215,[1]Order_Details!$A$5:$F$2160,2,0)</f>
        <v>26</v>
      </c>
      <c r="L215" t="str">
        <f t="shared" si="3"/>
        <v>Gumbär Gummibärchen</v>
      </c>
      <c r="M215" s="10">
        <f>VLOOKUP(K215,[1]Products!$A$2:$J$78,4,FALSE)</f>
        <v>3</v>
      </c>
      <c r="N215" t="str">
        <f>VLOOKUP(M215,[1]Categories!$A$2:$C$9,2,FALSE)</f>
        <v>Confections</v>
      </c>
      <c r="O215" t="str">
        <f>VLOOKUP(C215,[1]EmployeeTerritories!$A$2:$B$50,2,FALSE)</f>
        <v>20852</v>
      </c>
      <c r="P215" s="10">
        <f>VLOOKUP(O215,[1]Territories!$A$2:$C$50,3,FALSE)</f>
        <v>1</v>
      </c>
      <c r="Q215" t="str">
        <f>VLOOKUP(P215,[1]Region!$A$2:$B$5,2,FALSE)</f>
        <v>Eastern</v>
      </c>
      <c r="R215" s="10">
        <f>VLOOKUP(K215,[1]Products!$A$2:$J$78,3,FALSE)</f>
        <v>11</v>
      </c>
      <c r="S215" t="str">
        <f>VLOOKUP(R215,[1]Suppliers!$A$2:$K$30,2,FALSE)</f>
        <v>Heli Süßwaren GmbH &amp; Co. KG</v>
      </c>
      <c r="T215" s="11">
        <f>SUMIF([1]Order_Details!A202:A2356,'[1]Combined Sheet'!A202,[1]Order_Details!D202:D2356)</f>
        <v>32</v>
      </c>
      <c r="U215">
        <f>SUMIF([1]Order_Details!A202:A2356,'[1]Combined Sheet'!A202,[1]Order_Details!C202:C2356)</f>
        <v>59.8</v>
      </c>
      <c r="V215">
        <f>VLOOKUP(SalesData[[#This Row],[OrderID]],[1]Order_Details!A202:F2356,5,FALSE)</f>
        <v>0</v>
      </c>
    </row>
    <row r="216" spans="1:22" x14ac:dyDescent="0.3">
      <c r="A216" s="7">
        <v>10449</v>
      </c>
      <c r="B216" s="8" t="s">
        <v>28</v>
      </c>
      <c r="C216" s="8">
        <v>3</v>
      </c>
      <c r="D216" s="13">
        <v>35479</v>
      </c>
      <c r="E216" s="9" t="str">
        <f>VLOOKUP(C216,[1]Employees!$A$1:$E$10,4,FALSE)</f>
        <v>Leverling Janet</v>
      </c>
      <c r="F216">
        <f>SUMIF([1]Order_Details!A203:A2357,'[1]Combined Sheet'!A203,[1]Order_Details!F203:F2357)</f>
        <v>2210.4999999955298</v>
      </c>
      <c r="G216">
        <f>VLOOKUP(A216,[1]!OrdersTable[[OrderID]:[Freight]],8,FALSE)</f>
        <v>53.3</v>
      </c>
      <c r="H216">
        <f>VLOOKUP('[1]Combined Sheet'!A203,[1]!OrdersTable[[OrderID]:[ShipVia]],7,0)</f>
        <v>2</v>
      </c>
      <c r="I216" t="str">
        <f>VLOOKUP(H216,[1]Shippers!$A$1:$C$5,2,0)</f>
        <v>United Package</v>
      </c>
      <c r="J216" t="str">
        <f>VLOOKUP(B216,[1]Customers!$A$2:$K$92,2,FALSE)</f>
        <v>Blondesddsl père et fils</v>
      </c>
      <c r="K216" s="10">
        <f>VLOOKUP(A216,[1]Order_Details!$A$5:$F$2160,2,0)</f>
        <v>10</v>
      </c>
      <c r="L216" t="str">
        <f t="shared" si="3"/>
        <v>Ikura</v>
      </c>
      <c r="M216" s="10">
        <f>VLOOKUP(K216,[1]Products!$A$2:$J$78,4,FALSE)</f>
        <v>8</v>
      </c>
      <c r="N216" t="str">
        <f>VLOOKUP(M216,[1]Categories!$A$2:$C$9,2,FALSE)</f>
        <v>Seafood</v>
      </c>
      <c r="O216" t="str">
        <f>VLOOKUP(C216,[1]EmployeeTerritories!$A$2:$B$50,2,FALSE)</f>
        <v>30346</v>
      </c>
      <c r="P216" s="10">
        <f>VLOOKUP(O216,[1]Territories!$A$2:$C$50,3,FALSE)</f>
        <v>4</v>
      </c>
      <c r="Q216" t="str">
        <f>VLOOKUP(P216,[1]Region!$A$2:$B$5,2,FALSE)</f>
        <v>Southern</v>
      </c>
      <c r="R216" s="10">
        <f>VLOOKUP(K216,[1]Products!$A$2:$J$78,3,FALSE)</f>
        <v>4</v>
      </c>
      <c r="S216" t="str">
        <f>VLOOKUP(R216,[1]Suppliers!$A$2:$K$30,2,FALSE)</f>
        <v>Tokyo Traders</v>
      </c>
      <c r="T216" s="11">
        <f>SUMIF([1]Order_Details!A203:A2357,'[1]Combined Sheet'!A203,[1]Order_Details!D203:D2357)</f>
        <v>99</v>
      </c>
      <c r="U216">
        <f>SUMIF([1]Order_Details!A203:A2357,'[1]Combined Sheet'!A203,[1]Order_Details!C203:C2357)</f>
        <v>72.8</v>
      </c>
      <c r="V216">
        <f>VLOOKUP(SalesData[[#This Row],[OrderID]],[1]Order_Details!A203:F2357,5,FALSE)</f>
        <v>0</v>
      </c>
    </row>
    <row r="217" spans="1:22" x14ac:dyDescent="0.3">
      <c r="A217" s="7">
        <v>10450</v>
      </c>
      <c r="B217" s="8" t="s">
        <v>25</v>
      </c>
      <c r="C217" s="8">
        <v>8</v>
      </c>
      <c r="D217" s="13">
        <v>35480</v>
      </c>
      <c r="E217" s="9" t="str">
        <f>VLOOKUP(C217,[1]Employees!$A$1:$E$10,4,FALSE)</f>
        <v>Callahan Laura</v>
      </c>
      <c r="F217">
        <f>SUMIF([1]Order_Details!A204:A2358,'[1]Combined Sheet'!A204,[1]Order_Details!F204:F2358)</f>
        <v>393</v>
      </c>
      <c r="G217">
        <f>VLOOKUP(A217,[1]!OrdersTable[[OrderID]:[Freight]],8,FALSE)</f>
        <v>7.23</v>
      </c>
      <c r="H217">
        <f>VLOOKUP('[1]Combined Sheet'!A204,[1]!OrdersTable[[OrderID]:[ShipVia]],7,0)</f>
        <v>1</v>
      </c>
      <c r="I217" t="str">
        <f>VLOOKUP(H217,[1]Shippers!$A$1:$C$5,2,0)</f>
        <v>Speedy Express</v>
      </c>
      <c r="J217" t="str">
        <f>VLOOKUP(B217,[1]Customers!$A$2:$K$92,2,FALSE)</f>
        <v>Victuailles en stock</v>
      </c>
      <c r="K217" s="10">
        <f>VLOOKUP(A217,[1]Order_Details!$A$5:$F$2160,2,0)</f>
        <v>10</v>
      </c>
      <c r="L217" t="str">
        <f t="shared" si="3"/>
        <v>Ikura</v>
      </c>
      <c r="M217" s="10">
        <f>VLOOKUP(K217,[1]Products!$A$2:$J$78,4,FALSE)</f>
        <v>8</v>
      </c>
      <c r="N217" t="str">
        <f>VLOOKUP(M217,[1]Categories!$A$2:$C$9,2,FALSE)</f>
        <v>Seafood</v>
      </c>
      <c r="O217" t="str">
        <f>VLOOKUP(C217,[1]EmployeeTerritories!$A$2:$B$50,2,FALSE)</f>
        <v>19428</v>
      </c>
      <c r="P217" s="10">
        <f>VLOOKUP(O217,[1]Territories!$A$2:$C$50,3,FALSE)</f>
        <v>3</v>
      </c>
      <c r="Q217" t="str">
        <f>VLOOKUP(P217,[1]Region!$A$2:$B$5,2,FALSE)</f>
        <v>Northern</v>
      </c>
      <c r="R217" s="10">
        <f>VLOOKUP(K217,[1]Products!$A$2:$J$78,3,FALSE)</f>
        <v>4</v>
      </c>
      <c r="S217" t="str">
        <f>VLOOKUP(R217,[1]Suppliers!$A$2:$K$30,2,FALSE)</f>
        <v>Tokyo Traders</v>
      </c>
      <c r="T217" s="11">
        <f>SUMIF([1]Order_Details!A204:A2358,'[1]Combined Sheet'!A204,[1]Order_Details!D204:D2358)</f>
        <v>15</v>
      </c>
      <c r="U217">
        <f>SUMIF([1]Order_Details!A204:A2358,'[1]Combined Sheet'!A204,[1]Order_Details!C204:C2358)</f>
        <v>26.2</v>
      </c>
      <c r="V217">
        <f>VLOOKUP(SalesData[[#This Row],[OrderID]],[1]Order_Details!A204:F2358,5,FALSE)</f>
        <v>0.20000000298023224</v>
      </c>
    </row>
    <row r="218" spans="1:22" x14ac:dyDescent="0.3">
      <c r="A218" s="7">
        <v>10451</v>
      </c>
      <c r="B218" s="8" t="s">
        <v>40</v>
      </c>
      <c r="C218" s="8">
        <v>4</v>
      </c>
      <c r="D218" s="13">
        <v>35480</v>
      </c>
      <c r="E218" s="9" t="str">
        <f>VLOOKUP(C218,[1]Employees!$A$1:$E$10,4,FALSE)</f>
        <v>Peacock Margaret</v>
      </c>
      <c r="F218">
        <f>SUMIF([1]Order_Details!A205:A2359,'[1]Combined Sheet'!A205,[1]Order_Details!F205:F2359)</f>
        <v>566.8999999910593</v>
      </c>
      <c r="G218">
        <f>VLOOKUP(A218,[1]!OrdersTable[[OrderID]:[Freight]],8,FALSE)</f>
        <v>189.09</v>
      </c>
      <c r="H218">
        <f>VLOOKUP('[1]Combined Sheet'!A205,[1]!OrdersTable[[OrderID]:[ShipVia]],7,0)</f>
        <v>2</v>
      </c>
      <c r="I218" t="str">
        <f>VLOOKUP(H218,[1]Shippers!$A$1:$C$5,2,0)</f>
        <v>United Package</v>
      </c>
      <c r="J218" t="str">
        <f>VLOOKUP(B218,[1]Customers!$A$2:$K$92,2,FALSE)</f>
        <v>QUICK-Stop</v>
      </c>
      <c r="K218" s="10">
        <f>VLOOKUP(A218,[1]Order_Details!$A$5:$F$2160,2,0)</f>
        <v>55</v>
      </c>
      <c r="L218" t="str">
        <f t="shared" si="3"/>
        <v>Pâté chinois</v>
      </c>
      <c r="M218" s="10">
        <f>VLOOKUP(K218,[1]Products!$A$2:$J$78,4,FALSE)</f>
        <v>6</v>
      </c>
      <c r="N218" t="str">
        <f>VLOOKUP(M218,[1]Categories!$A$2:$C$9,2,FALSE)</f>
        <v>Meat/Poultry</v>
      </c>
      <c r="O218" t="str">
        <f>VLOOKUP(C218,[1]EmployeeTerritories!$A$2:$B$50,2,FALSE)</f>
        <v>20852</v>
      </c>
      <c r="P218" s="10">
        <f>VLOOKUP(O218,[1]Territories!$A$2:$C$50,3,FALSE)</f>
        <v>1</v>
      </c>
      <c r="Q218" t="str">
        <f>VLOOKUP(P218,[1]Region!$A$2:$B$5,2,FALSE)</f>
        <v>Eastern</v>
      </c>
      <c r="R218" s="10">
        <f>VLOOKUP(K218,[1]Products!$A$2:$J$78,3,FALSE)</f>
        <v>25</v>
      </c>
      <c r="S218" t="str">
        <f>VLOOKUP(R218,[1]Suppliers!$A$2:$K$30,2,FALSE)</f>
        <v>Ma Maison</v>
      </c>
      <c r="T218" s="11">
        <f>SUMIF([1]Order_Details!A205:A2359,'[1]Combined Sheet'!A205,[1]Order_Details!D205:D2359)</f>
        <v>50</v>
      </c>
      <c r="U218">
        <f>SUMIF([1]Order_Details!A205:A2359,'[1]Combined Sheet'!A205,[1]Order_Details!C205:C2359)</f>
        <v>34.1</v>
      </c>
      <c r="V218">
        <f>VLOOKUP(SalesData[[#This Row],[OrderID]],[1]Order_Details!A205:F2359,5,FALSE)</f>
        <v>0.10000000149011612</v>
      </c>
    </row>
    <row r="219" spans="1:22" x14ac:dyDescent="0.3">
      <c r="A219" s="7">
        <v>10452</v>
      </c>
      <c r="B219" s="8" t="s">
        <v>82</v>
      </c>
      <c r="C219" s="8">
        <v>8</v>
      </c>
      <c r="D219" s="13">
        <v>35481</v>
      </c>
      <c r="E219" s="9" t="str">
        <f>VLOOKUP(C219,[1]Employees!$A$1:$E$10,4,FALSE)</f>
        <v>Callahan Laura</v>
      </c>
      <c r="F219">
        <f>SUMIF([1]Order_Details!A206:A2360,'[1]Combined Sheet'!A206,[1]Order_Details!F206:F2360)</f>
        <v>1078</v>
      </c>
      <c r="G219">
        <f>VLOOKUP(A219,[1]!OrdersTable[[OrderID]:[Freight]],8,FALSE)</f>
        <v>140.26</v>
      </c>
      <c r="H219">
        <f>VLOOKUP('[1]Combined Sheet'!A206,[1]!OrdersTable[[OrderID]:[ShipVia]],7,0)</f>
        <v>3</v>
      </c>
      <c r="I219" t="str">
        <f>VLOOKUP(H219,[1]Shippers!$A$1:$C$5,2,0)</f>
        <v>Federal Shipping</v>
      </c>
      <c r="J219" t="str">
        <f>VLOOKUP(B219,[1]Customers!$A$2:$K$92,2,FALSE)</f>
        <v>Save-a-lot Markets</v>
      </c>
      <c r="K219" s="10">
        <f>VLOOKUP(A219,[1]Order_Details!$A$5:$F$2160,2,0)</f>
        <v>28</v>
      </c>
      <c r="L219" t="str">
        <f t="shared" si="3"/>
        <v>Rössle Sauerkraut</v>
      </c>
      <c r="M219" s="10">
        <f>VLOOKUP(K219,[1]Products!$A$2:$J$78,4,FALSE)</f>
        <v>7</v>
      </c>
      <c r="N219" t="str">
        <f>VLOOKUP(M219,[1]Categories!$A$2:$C$9,2,FALSE)</f>
        <v>Produce</v>
      </c>
      <c r="O219" t="str">
        <f>VLOOKUP(C219,[1]EmployeeTerritories!$A$2:$B$50,2,FALSE)</f>
        <v>19428</v>
      </c>
      <c r="P219" s="10">
        <f>VLOOKUP(O219,[1]Territories!$A$2:$C$50,3,FALSE)</f>
        <v>3</v>
      </c>
      <c r="Q219" t="str">
        <f>VLOOKUP(P219,[1]Region!$A$2:$B$5,2,FALSE)</f>
        <v>Northern</v>
      </c>
      <c r="R219" s="10">
        <f>VLOOKUP(K219,[1]Products!$A$2:$J$78,3,FALSE)</f>
        <v>12</v>
      </c>
      <c r="S219" t="str">
        <f>VLOOKUP(R219,[1]Suppliers!$A$2:$K$30,2,FALSE)</f>
        <v>Plutzer Lebensmittelgroßmärkte AG</v>
      </c>
      <c r="T219" s="11">
        <f>SUMIF([1]Order_Details!A206:A2360,'[1]Combined Sheet'!A206,[1]Order_Details!D206:D2360)</f>
        <v>67</v>
      </c>
      <c r="U219">
        <f>SUMIF([1]Order_Details!A206:A2360,'[1]Combined Sheet'!A206,[1]Order_Details!C206:C2360)</f>
        <v>78.900000000000006</v>
      </c>
      <c r="V219">
        <f>VLOOKUP(SalesData[[#This Row],[OrderID]],[1]Order_Details!A206:F2360,5,FALSE)</f>
        <v>0</v>
      </c>
    </row>
    <row r="220" spans="1:22" x14ac:dyDescent="0.3">
      <c r="A220" s="7">
        <v>10454</v>
      </c>
      <c r="B220" s="8" t="s">
        <v>59</v>
      </c>
      <c r="C220" s="8">
        <v>4</v>
      </c>
      <c r="D220" s="13">
        <v>35482</v>
      </c>
      <c r="E220" s="9" t="str">
        <f>VLOOKUP(C220,[1]Employees!$A$1:$E$10,4,FALSE)</f>
        <v>Peacock Margaret</v>
      </c>
      <c r="F220">
        <f>SUMIF([1]Order_Details!A208:A2362,'[1]Combined Sheet'!A208,[1]Order_Details!F208:F2362)</f>
        <v>1755</v>
      </c>
      <c r="G220">
        <f>VLOOKUP(A220,[1]!OrdersTable[[OrderID]:[Freight]],8,FALSE)</f>
        <v>2.74</v>
      </c>
      <c r="H220">
        <f>VLOOKUP('[1]Combined Sheet'!A208,[1]!OrdersTable[[OrderID]:[ShipVia]],7,0)</f>
        <v>2</v>
      </c>
      <c r="I220" t="str">
        <f>VLOOKUP(H220,[1]Shippers!$A$1:$C$5,2,0)</f>
        <v>United Package</v>
      </c>
      <c r="J220" t="str">
        <f>VLOOKUP(B220,[1]Customers!$A$2:$K$92,2,FALSE)</f>
        <v>La maison d'Asie</v>
      </c>
      <c r="K220" s="10">
        <f>VLOOKUP(A220,[1]Order_Details!$A$5:$F$2160,2,0)</f>
        <v>16</v>
      </c>
      <c r="L220" t="str">
        <f t="shared" si="3"/>
        <v>Pavlova</v>
      </c>
      <c r="M220" s="10">
        <f>VLOOKUP(K220,[1]Products!$A$2:$J$78,4,FALSE)</f>
        <v>3</v>
      </c>
      <c r="N220" t="str">
        <f>VLOOKUP(M220,[1]Categories!$A$2:$C$9,2,FALSE)</f>
        <v>Confections</v>
      </c>
      <c r="O220" t="str">
        <f>VLOOKUP(C220,[1]EmployeeTerritories!$A$2:$B$50,2,FALSE)</f>
        <v>20852</v>
      </c>
      <c r="P220" s="10">
        <f>VLOOKUP(O220,[1]Territories!$A$2:$C$50,3,FALSE)</f>
        <v>1</v>
      </c>
      <c r="Q220" t="str">
        <f>VLOOKUP(P220,[1]Region!$A$2:$B$5,2,FALSE)</f>
        <v>Eastern</v>
      </c>
      <c r="R220" s="10">
        <f>VLOOKUP(K220,[1]Products!$A$2:$J$78,3,FALSE)</f>
        <v>7</v>
      </c>
      <c r="S220" t="str">
        <f>VLOOKUP(R220,[1]Suppliers!$A$2:$K$30,2,FALSE)</f>
        <v>Pavlova, Ltd.</v>
      </c>
      <c r="T220" s="11">
        <f>SUMIF([1]Order_Details!A208:A2362,'[1]Combined Sheet'!A208,[1]Order_Details!D208:D2362)</f>
        <v>50</v>
      </c>
      <c r="U220">
        <f>SUMIF([1]Order_Details!A208:A2362,'[1]Combined Sheet'!A208,[1]Order_Details!C208:C2362)</f>
        <v>35.1</v>
      </c>
      <c r="V220">
        <f>VLOOKUP(SalesData[[#This Row],[OrderID]],[1]Order_Details!A208:F2362,5,FALSE)</f>
        <v>0.20000000298023224</v>
      </c>
    </row>
    <row r="221" spans="1:22" x14ac:dyDescent="0.3">
      <c r="A221" s="7">
        <v>10455</v>
      </c>
      <c r="B221" s="8" t="s">
        <v>36</v>
      </c>
      <c r="C221" s="8">
        <v>8</v>
      </c>
      <c r="D221" s="13">
        <v>35485</v>
      </c>
      <c r="E221" s="9" t="str">
        <f>VLOOKUP(C221,[1]Employees!$A$1:$E$10,4,FALSE)</f>
        <v>Callahan Laura</v>
      </c>
      <c r="F221">
        <f>SUMIF([1]Order_Details!A209:A2363,'[1]Combined Sheet'!A209,[1]Order_Details!F209:F2363)</f>
        <v>1792</v>
      </c>
      <c r="G221">
        <f>VLOOKUP(A221,[1]!OrdersTable[[OrderID]:[Freight]],8,FALSE)</f>
        <v>180.45</v>
      </c>
      <c r="H221">
        <f>VLOOKUP('[1]Combined Sheet'!A209,[1]!OrdersTable[[OrderID]:[ShipVia]],7,0)</f>
        <v>2</v>
      </c>
      <c r="I221" t="str">
        <f>VLOOKUP(H221,[1]Shippers!$A$1:$C$5,2,0)</f>
        <v>United Package</v>
      </c>
      <c r="J221" t="str">
        <f>VLOOKUP(B221,[1]Customers!$A$2:$K$92,2,FALSE)</f>
        <v>Wartian Herkku</v>
      </c>
      <c r="K221" s="10">
        <f>VLOOKUP(A221,[1]Order_Details!$A$5:$F$2160,2,0)</f>
        <v>39</v>
      </c>
      <c r="L221" t="str">
        <f t="shared" si="3"/>
        <v>Chartreuse verte</v>
      </c>
      <c r="M221" s="10">
        <f>VLOOKUP(K221,[1]Products!$A$2:$J$78,4,FALSE)</f>
        <v>1</v>
      </c>
      <c r="N221" t="str">
        <f>VLOOKUP(M221,[1]Categories!$A$2:$C$9,2,FALSE)</f>
        <v>Beverages</v>
      </c>
      <c r="O221" t="str">
        <f>VLOOKUP(C221,[1]EmployeeTerritories!$A$2:$B$50,2,FALSE)</f>
        <v>19428</v>
      </c>
      <c r="P221" s="10">
        <f>VLOOKUP(O221,[1]Territories!$A$2:$C$50,3,FALSE)</f>
        <v>3</v>
      </c>
      <c r="Q221" t="str">
        <f>VLOOKUP(P221,[1]Region!$A$2:$B$5,2,FALSE)</f>
        <v>Northern</v>
      </c>
      <c r="R221" s="10">
        <f>VLOOKUP(K221,[1]Products!$A$2:$J$78,3,FALSE)</f>
        <v>18</v>
      </c>
      <c r="S221" t="str">
        <f>VLOOKUP(R221,[1]Suppliers!$A$2:$K$30,2,FALSE)</f>
        <v>Aux joyeux ecclésiastiques</v>
      </c>
      <c r="T221" s="11">
        <f>SUMIF([1]Order_Details!A209:A2363,'[1]Combined Sheet'!A209,[1]Order_Details!D209:D2363)</f>
        <v>170</v>
      </c>
      <c r="U221">
        <f>SUMIF([1]Order_Details!A209:A2363,'[1]Combined Sheet'!A209,[1]Order_Details!C209:C2363)</f>
        <v>36.300000000000004</v>
      </c>
      <c r="V221">
        <f>VLOOKUP(SalesData[[#This Row],[OrderID]],[1]Order_Details!A209:F2363,5,FALSE)</f>
        <v>0</v>
      </c>
    </row>
    <row r="222" spans="1:22" x14ac:dyDescent="0.3">
      <c r="A222" s="7">
        <v>10456</v>
      </c>
      <c r="B222" s="8" t="s">
        <v>55</v>
      </c>
      <c r="C222" s="8">
        <v>8</v>
      </c>
      <c r="D222" s="13">
        <v>35486</v>
      </c>
      <c r="E222" s="9" t="str">
        <f>VLOOKUP(C222,[1]Employees!$A$1:$E$10,4,FALSE)</f>
        <v>Callahan Laura</v>
      </c>
      <c r="F222">
        <f>SUMIF([1]Order_Details!A210:A2364,'[1]Combined Sheet'!A210,[1]Order_Details!F210:F2364)</f>
        <v>537.39999999701968</v>
      </c>
      <c r="G222">
        <f>VLOOKUP(A222,[1]!OrdersTable[[OrderID]:[Freight]],8,FALSE)</f>
        <v>8.1199999999999992</v>
      </c>
      <c r="H222">
        <f>VLOOKUP('[1]Combined Sheet'!A210,[1]!OrdersTable[[OrderID]:[ShipVia]],7,0)</f>
        <v>1</v>
      </c>
      <c r="I222" t="str">
        <f>VLOOKUP(H222,[1]Shippers!$A$1:$C$5,2,0)</f>
        <v>Speedy Express</v>
      </c>
      <c r="J222" t="str">
        <f>VLOOKUP(B222,[1]Customers!$A$2:$K$92,2,FALSE)</f>
        <v>Königlich Essen</v>
      </c>
      <c r="K222" s="10">
        <f>VLOOKUP(A222,[1]Order_Details!$A$5:$F$2160,2,0)</f>
        <v>21</v>
      </c>
      <c r="L222" t="str">
        <f t="shared" si="3"/>
        <v>Sir Rodney's Scones</v>
      </c>
      <c r="M222" s="10">
        <f>VLOOKUP(K222,[1]Products!$A$2:$J$78,4,FALSE)</f>
        <v>3</v>
      </c>
      <c r="N222" t="str">
        <f>VLOOKUP(M222,[1]Categories!$A$2:$C$9,2,FALSE)</f>
        <v>Confections</v>
      </c>
      <c r="O222" t="str">
        <f>VLOOKUP(C222,[1]EmployeeTerritories!$A$2:$B$50,2,FALSE)</f>
        <v>19428</v>
      </c>
      <c r="P222" s="10">
        <f>VLOOKUP(O222,[1]Territories!$A$2:$C$50,3,FALSE)</f>
        <v>3</v>
      </c>
      <c r="Q222" t="str">
        <f>VLOOKUP(P222,[1]Region!$A$2:$B$5,2,FALSE)</f>
        <v>Northern</v>
      </c>
      <c r="R222" s="10">
        <f>VLOOKUP(K222,[1]Products!$A$2:$J$78,3,FALSE)</f>
        <v>8</v>
      </c>
      <c r="S222" t="str">
        <f>VLOOKUP(R222,[1]Suppliers!$A$2:$K$30,2,FALSE)</f>
        <v>Specialty Biscuits, Ltd.</v>
      </c>
      <c r="T222" s="11">
        <f>SUMIF([1]Order_Details!A210:A2364,'[1]Combined Sheet'!A210,[1]Order_Details!D210:D2364)</f>
        <v>18</v>
      </c>
      <c r="U222">
        <f>SUMIF([1]Order_Details!A210:A2364,'[1]Combined Sheet'!A210,[1]Order_Details!C210:C2364)</f>
        <v>53.2</v>
      </c>
      <c r="V222">
        <f>VLOOKUP(SalesData[[#This Row],[OrderID]],[1]Order_Details!A210:F2364,5,FALSE)</f>
        <v>0.15000000596046448</v>
      </c>
    </row>
    <row r="223" spans="1:22" x14ac:dyDescent="0.3">
      <c r="A223" s="7">
        <v>10457</v>
      </c>
      <c r="B223" s="8" t="s">
        <v>55</v>
      </c>
      <c r="C223" s="8">
        <v>2</v>
      </c>
      <c r="D223" s="13">
        <v>35486</v>
      </c>
      <c r="E223" s="9" t="str">
        <f>VLOOKUP(C223,[1]Employees!$A$1:$E$10,4,FALSE)</f>
        <v>Fuller Andrew</v>
      </c>
      <c r="F223">
        <f>SUMIF([1]Order_Details!A211:A2365,'[1]Combined Sheet'!A211,[1]Order_Details!F211:F2365)</f>
        <v>1031.7</v>
      </c>
      <c r="G223">
        <f>VLOOKUP(A223,[1]!OrdersTable[[OrderID]:[Freight]],8,FALSE)</f>
        <v>11.57</v>
      </c>
      <c r="H223">
        <f>VLOOKUP('[1]Combined Sheet'!A211,[1]!OrdersTable[[OrderID]:[ShipVia]],7,0)</f>
        <v>3</v>
      </c>
      <c r="I223" t="str">
        <f>VLOOKUP(H223,[1]Shippers!$A$1:$C$5,2,0)</f>
        <v>Federal Shipping</v>
      </c>
      <c r="J223" t="str">
        <f>VLOOKUP(B223,[1]Customers!$A$2:$K$92,2,FALSE)</f>
        <v>Königlich Essen</v>
      </c>
      <c r="K223" s="10">
        <f>VLOOKUP(A223,[1]Order_Details!$A$5:$F$2160,2,0)</f>
        <v>59</v>
      </c>
      <c r="L223" t="str">
        <f t="shared" si="3"/>
        <v>Raclette Courdavault</v>
      </c>
      <c r="M223" s="10">
        <f>VLOOKUP(K223,[1]Products!$A$2:$J$78,4,FALSE)</f>
        <v>4</v>
      </c>
      <c r="N223" t="str">
        <f>VLOOKUP(M223,[1]Categories!$A$2:$C$9,2,FALSE)</f>
        <v>Dairy Products</v>
      </c>
      <c r="O223" t="str">
        <f>VLOOKUP(C223,[1]EmployeeTerritories!$A$2:$B$50,2,FALSE)</f>
        <v>01581</v>
      </c>
      <c r="P223" s="10">
        <f>VLOOKUP(O223,[1]Territories!$A$2:$C$50,3,FALSE)</f>
        <v>1</v>
      </c>
      <c r="Q223" t="str">
        <f>VLOOKUP(P223,[1]Region!$A$2:$B$5,2,FALSE)</f>
        <v>Eastern</v>
      </c>
      <c r="R223" s="10">
        <f>VLOOKUP(K223,[1]Products!$A$2:$J$78,3,FALSE)</f>
        <v>28</v>
      </c>
      <c r="S223" t="str">
        <f>VLOOKUP(R223,[1]Suppliers!$A$2:$K$30,2,FALSE)</f>
        <v>Gai pâturage</v>
      </c>
      <c r="T223" s="11">
        <f>SUMIF([1]Order_Details!A211:A2365,'[1]Combined Sheet'!A211,[1]Order_Details!D211:D2365)</f>
        <v>63</v>
      </c>
      <c r="U223">
        <f>SUMIF([1]Order_Details!A211:A2365,'[1]Combined Sheet'!A211,[1]Order_Details!C211:C2365)</f>
        <v>78.2</v>
      </c>
      <c r="V223">
        <f>VLOOKUP(SalesData[[#This Row],[OrderID]],[1]Order_Details!A211:F2365,5,FALSE)</f>
        <v>0</v>
      </c>
    </row>
    <row r="224" spans="1:22" x14ac:dyDescent="0.3">
      <c r="A224" s="7">
        <v>10458</v>
      </c>
      <c r="B224" s="8" t="s">
        <v>30</v>
      </c>
      <c r="C224" s="8">
        <v>7</v>
      </c>
      <c r="D224" s="13">
        <v>35487</v>
      </c>
      <c r="E224" s="9" t="str">
        <f>VLOOKUP(C224,[1]Employees!$A$1:$E$10,4,FALSE)</f>
        <v>King Robert</v>
      </c>
      <c r="F224">
        <f>SUMIF([1]Order_Details!A212:A2366,'[1]Combined Sheet'!A212,[1]Order_Details!F212:F2366)</f>
        <v>174.9</v>
      </c>
      <c r="G224">
        <f>VLOOKUP(A224,[1]!OrdersTable[[OrderID]:[Freight]],8,FALSE)</f>
        <v>147.06</v>
      </c>
      <c r="H224">
        <f>VLOOKUP('[1]Combined Sheet'!A212,[1]!OrdersTable[[OrderID]:[ShipVia]],7,0)</f>
        <v>1</v>
      </c>
      <c r="I224" t="str">
        <f>VLOOKUP(H224,[1]Shippers!$A$1:$C$5,2,0)</f>
        <v>Speedy Express</v>
      </c>
      <c r="J224" t="str">
        <f>VLOOKUP(B224,[1]Customers!$A$2:$K$92,2,FALSE)</f>
        <v>Suprêmes délices</v>
      </c>
      <c r="K224" s="10">
        <f>VLOOKUP(A224,[1]Order_Details!$A$5:$F$2160,2,0)</f>
        <v>26</v>
      </c>
      <c r="L224" t="str">
        <f t="shared" si="3"/>
        <v>Gumbär Gummibärchen</v>
      </c>
      <c r="M224" s="10">
        <f>VLOOKUP(K224,[1]Products!$A$2:$J$78,4,FALSE)</f>
        <v>3</v>
      </c>
      <c r="N224" t="str">
        <f>VLOOKUP(M224,[1]Categories!$A$2:$C$9,2,FALSE)</f>
        <v>Confections</v>
      </c>
      <c r="O224" t="str">
        <f>VLOOKUP(C224,[1]EmployeeTerritories!$A$2:$B$50,2,FALSE)</f>
        <v>60179</v>
      </c>
      <c r="P224" s="10">
        <f>VLOOKUP(O224,[1]Territories!$A$2:$C$50,3,FALSE)</f>
        <v>2</v>
      </c>
      <c r="Q224" t="str">
        <f>VLOOKUP(P224,[1]Region!$A$2:$B$5,2,FALSE)</f>
        <v>Western</v>
      </c>
      <c r="R224" s="10">
        <f>VLOOKUP(K224,[1]Products!$A$2:$J$78,3,FALSE)</f>
        <v>11</v>
      </c>
      <c r="S224" t="str">
        <f>VLOOKUP(R224,[1]Suppliers!$A$2:$K$30,2,FALSE)</f>
        <v>Heli Süßwaren GmbH &amp; Co. KG</v>
      </c>
      <c r="T224" s="11">
        <f>SUMIF([1]Order_Details!A212:A2366,'[1]Combined Sheet'!A212,[1]Order_Details!D212:D2366)</f>
        <v>21</v>
      </c>
      <c r="U224">
        <f>SUMIF([1]Order_Details!A212:A2366,'[1]Combined Sheet'!A212,[1]Order_Details!C212:C2366)</f>
        <v>20.3</v>
      </c>
      <c r="V224">
        <f>VLOOKUP(SalesData[[#This Row],[OrderID]],[1]Order_Details!A212:F2366,5,FALSE)</f>
        <v>0</v>
      </c>
    </row>
    <row r="225" spans="1:22" x14ac:dyDescent="0.3">
      <c r="A225" s="7">
        <v>10459</v>
      </c>
      <c r="B225" s="8" t="s">
        <v>25</v>
      </c>
      <c r="C225" s="8">
        <v>4</v>
      </c>
      <c r="D225" s="13">
        <v>35488</v>
      </c>
      <c r="E225" s="9" t="str">
        <f>VLOOKUP(C225,[1]Employees!$A$1:$E$10,4,FALSE)</f>
        <v>Peacock Margaret</v>
      </c>
      <c r="F225">
        <f>SUMIF([1]Order_Details!A213:A2367,'[1]Combined Sheet'!A213,[1]Order_Details!F213:F2367)</f>
        <v>273.19999999403956</v>
      </c>
      <c r="G225">
        <f>VLOOKUP(A225,[1]!OrdersTable[[OrderID]:[Freight]],8,FALSE)</f>
        <v>25.09</v>
      </c>
      <c r="H225">
        <f>VLOOKUP('[1]Combined Sheet'!A213,[1]!OrdersTable[[OrderID]:[ShipVia]],7,0)</f>
        <v>1</v>
      </c>
      <c r="I225" t="str">
        <f>VLOOKUP(H225,[1]Shippers!$A$1:$C$5,2,0)</f>
        <v>Speedy Express</v>
      </c>
      <c r="J225" t="str">
        <f>VLOOKUP(B225,[1]Customers!$A$2:$K$92,2,FALSE)</f>
        <v>Victuailles en stock</v>
      </c>
      <c r="K225" s="10">
        <f>VLOOKUP(A225,[1]Order_Details!$A$5:$F$2160,2,0)</f>
        <v>7</v>
      </c>
      <c r="L225" t="str">
        <f t="shared" si="3"/>
        <v>Uncle Bob's Organic Dried Pears</v>
      </c>
      <c r="M225" s="10">
        <f>VLOOKUP(K225,[1]Products!$A$2:$J$78,4,FALSE)</f>
        <v>7</v>
      </c>
      <c r="N225" t="str">
        <f>VLOOKUP(M225,[1]Categories!$A$2:$C$9,2,FALSE)</f>
        <v>Produce</v>
      </c>
      <c r="O225" t="str">
        <f>VLOOKUP(C225,[1]EmployeeTerritories!$A$2:$B$50,2,FALSE)</f>
        <v>20852</v>
      </c>
      <c r="P225" s="10">
        <f>VLOOKUP(O225,[1]Territories!$A$2:$C$50,3,FALSE)</f>
        <v>1</v>
      </c>
      <c r="Q225" t="str">
        <f>VLOOKUP(P225,[1]Region!$A$2:$B$5,2,FALSE)</f>
        <v>Eastern</v>
      </c>
      <c r="R225" s="10">
        <f>VLOOKUP(K225,[1]Products!$A$2:$J$78,3,FALSE)</f>
        <v>3</v>
      </c>
      <c r="S225" t="str">
        <f>VLOOKUP(R225,[1]Suppliers!$A$2:$K$30,2,FALSE)</f>
        <v>Grandma Kelly's Homestead</v>
      </c>
      <c r="T225" s="11">
        <f>SUMIF([1]Order_Details!A213:A2367,'[1]Combined Sheet'!A213,[1]Order_Details!D213:D2367)</f>
        <v>50</v>
      </c>
      <c r="U225">
        <f>SUMIF([1]Order_Details!A213:A2367,'[1]Combined Sheet'!A213,[1]Order_Details!C213:C2367)</f>
        <v>26.5</v>
      </c>
      <c r="V225">
        <f>VLOOKUP(SalesData[[#This Row],[OrderID]],[1]Order_Details!A213:F2367,5,FALSE)</f>
        <v>5.000000074505806E-2</v>
      </c>
    </row>
    <row r="226" spans="1:22" x14ac:dyDescent="0.3">
      <c r="A226" s="7">
        <v>10460</v>
      </c>
      <c r="B226" s="8" t="s">
        <v>74</v>
      </c>
      <c r="C226" s="8">
        <v>8</v>
      </c>
      <c r="D226" s="13">
        <v>35489</v>
      </c>
      <c r="E226" s="9" t="str">
        <f>VLOOKUP(C226,[1]Employees!$A$1:$E$10,4,FALSE)</f>
        <v>Callahan Laura</v>
      </c>
      <c r="F226">
        <f>SUMIF([1]Order_Details!A214:A2368,'[1]Combined Sheet'!A214,[1]Order_Details!F214:F2368)</f>
        <v>914.4</v>
      </c>
      <c r="G226">
        <f>VLOOKUP(A226,[1]!OrdersTable[[OrderID]:[Freight]],8,FALSE)</f>
        <v>16.27</v>
      </c>
      <c r="H226">
        <f>VLOOKUP('[1]Combined Sheet'!A214,[1]!OrdersTable[[OrderID]:[ShipVia]],7,0)</f>
        <v>2</v>
      </c>
      <c r="I226" t="str">
        <f>VLOOKUP(H226,[1]Shippers!$A$1:$C$5,2,0)</f>
        <v>United Package</v>
      </c>
      <c r="J226" t="str">
        <f>VLOOKUP(B226,[1]Customers!$A$2:$K$92,2,FALSE)</f>
        <v>Folk och fä HB</v>
      </c>
      <c r="K226" s="10">
        <f>VLOOKUP(A226,[1]Order_Details!$A$5:$F$2160,2,0)</f>
        <v>68</v>
      </c>
      <c r="L226" t="str">
        <f t="shared" si="3"/>
        <v>Scottish Longbreads</v>
      </c>
      <c r="M226" s="10">
        <f>VLOOKUP(K226,[1]Products!$A$2:$J$78,4,FALSE)</f>
        <v>3</v>
      </c>
      <c r="N226" t="str">
        <f>VLOOKUP(M226,[1]Categories!$A$2:$C$9,2,FALSE)</f>
        <v>Confections</v>
      </c>
      <c r="O226" t="str">
        <f>VLOOKUP(C226,[1]EmployeeTerritories!$A$2:$B$50,2,FALSE)</f>
        <v>19428</v>
      </c>
      <c r="P226" s="10">
        <f>VLOOKUP(O226,[1]Territories!$A$2:$C$50,3,FALSE)</f>
        <v>3</v>
      </c>
      <c r="Q226" t="str">
        <f>VLOOKUP(P226,[1]Region!$A$2:$B$5,2,FALSE)</f>
        <v>Northern</v>
      </c>
      <c r="R226" s="10">
        <f>VLOOKUP(K226,[1]Products!$A$2:$J$78,3,FALSE)</f>
        <v>8</v>
      </c>
      <c r="S226" t="str">
        <f>VLOOKUP(R226,[1]Suppliers!$A$2:$K$30,2,FALSE)</f>
        <v>Specialty Biscuits, Ltd.</v>
      </c>
      <c r="T226" s="11">
        <f>SUMIF([1]Order_Details!A214:A2368,'[1]Combined Sheet'!A214,[1]Order_Details!D214:D2368)</f>
        <v>77</v>
      </c>
      <c r="U226">
        <f>SUMIF([1]Order_Details!A214:A2368,'[1]Combined Sheet'!A214,[1]Order_Details!C214:C2368)</f>
        <v>41.3</v>
      </c>
      <c r="V226">
        <f>VLOOKUP(SalesData[[#This Row],[OrderID]],[1]Order_Details!A214:F2368,5,FALSE)</f>
        <v>0.25</v>
      </c>
    </row>
    <row r="227" spans="1:22" x14ac:dyDescent="0.3">
      <c r="A227" s="7">
        <v>10461</v>
      </c>
      <c r="B227" s="8" t="s">
        <v>44</v>
      </c>
      <c r="C227" s="8">
        <v>1</v>
      </c>
      <c r="D227" s="13">
        <v>35489</v>
      </c>
      <c r="E227" s="9" t="str">
        <f>VLOOKUP(C227,[1]Employees!$A$1:$E$10,4,FALSE)</f>
        <v>Davolio Nancy</v>
      </c>
      <c r="F227">
        <f>SUMIF([1]Order_Details!A215:A2369,'[1]Combined Sheet'!A215,[1]Order_Details!F215:F2369)</f>
        <v>443.4</v>
      </c>
      <c r="G227">
        <f>VLOOKUP(A227,[1]!OrdersTable[[OrderID]:[Freight]],8,FALSE)</f>
        <v>148.61000000000001</v>
      </c>
      <c r="H227">
        <f>VLOOKUP('[1]Combined Sheet'!A215,[1]!OrdersTable[[OrderID]:[ShipVia]],7,0)</f>
        <v>2</v>
      </c>
      <c r="I227" t="str">
        <f>VLOOKUP(H227,[1]Shippers!$A$1:$C$5,2,0)</f>
        <v>United Package</v>
      </c>
      <c r="J227" t="str">
        <f>VLOOKUP(B227,[1]Customers!$A$2:$K$92,2,FALSE)</f>
        <v>LILA-Supermercado</v>
      </c>
      <c r="K227" s="10">
        <f>VLOOKUP(A227,[1]Order_Details!$A$5:$F$2160,2,0)</f>
        <v>21</v>
      </c>
      <c r="L227" t="str">
        <f t="shared" si="3"/>
        <v>Sir Rodney's Scones</v>
      </c>
      <c r="M227" s="10">
        <f>VLOOKUP(K227,[1]Products!$A$2:$J$78,4,FALSE)</f>
        <v>3</v>
      </c>
      <c r="N227" t="str">
        <f>VLOOKUP(M227,[1]Categories!$A$2:$C$9,2,FALSE)</f>
        <v>Confections</v>
      </c>
      <c r="O227" t="str">
        <f>VLOOKUP(C227,[1]EmployeeTerritories!$A$2:$B$50,2,FALSE)</f>
        <v>06897</v>
      </c>
      <c r="P227" s="10">
        <f>VLOOKUP(O227,[1]Territories!$A$2:$C$50,3,FALSE)</f>
        <v>1</v>
      </c>
      <c r="Q227" t="str">
        <f>VLOOKUP(P227,[1]Region!$A$2:$B$5,2,FALSE)</f>
        <v>Eastern</v>
      </c>
      <c r="R227" s="10">
        <f>VLOOKUP(K227,[1]Products!$A$2:$J$78,3,FALSE)</f>
        <v>8</v>
      </c>
      <c r="S227" t="str">
        <f>VLOOKUP(R227,[1]Suppliers!$A$2:$K$30,2,FALSE)</f>
        <v>Specialty Biscuits, Ltd.</v>
      </c>
      <c r="T227" s="11">
        <f>SUMIF([1]Order_Details!A215:A2369,'[1]Combined Sheet'!A215,[1]Order_Details!D215:D2369)</f>
        <v>26</v>
      </c>
      <c r="U227">
        <f>SUMIF([1]Order_Details!A215:A2369,'[1]Combined Sheet'!A215,[1]Order_Details!C215:C2369)</f>
        <v>39.599999999999994</v>
      </c>
      <c r="V227">
        <f>VLOOKUP(SalesData[[#This Row],[OrderID]],[1]Order_Details!A215:F2369,5,FALSE)</f>
        <v>0.25</v>
      </c>
    </row>
    <row r="228" spans="1:22" x14ac:dyDescent="0.3">
      <c r="A228" s="7">
        <v>10462</v>
      </c>
      <c r="B228" s="8" t="s">
        <v>98</v>
      </c>
      <c r="C228" s="8">
        <v>2</v>
      </c>
      <c r="D228" s="13">
        <v>35492</v>
      </c>
      <c r="E228" s="9" t="str">
        <f>VLOOKUP(C228,[1]Employees!$A$1:$E$10,4,FALSE)</f>
        <v>Fuller Andrew</v>
      </c>
      <c r="F228">
        <f>SUMIF([1]Order_Details!A216:A2370,'[1]Combined Sheet'!A216,[1]Order_Details!F216:F2370)</f>
        <v>1838.2</v>
      </c>
      <c r="G228">
        <f>VLOOKUP(A228,[1]!OrdersTable[[OrderID]:[Freight]],8,FALSE)</f>
        <v>6.17</v>
      </c>
      <c r="H228">
        <f>VLOOKUP('[1]Combined Sheet'!A216,[1]!OrdersTable[[OrderID]:[ShipVia]],7,0)</f>
        <v>2</v>
      </c>
      <c r="I228" t="str">
        <f>VLOOKUP(H228,[1]Shippers!$A$1:$C$5,2,0)</f>
        <v>United Package</v>
      </c>
      <c r="J228" t="str">
        <f>VLOOKUP(B228,[1]Customers!$A$2:$K$92,2,FALSE)</f>
        <v>Consolidated Holdings</v>
      </c>
      <c r="K228" s="10">
        <f>VLOOKUP(A228,[1]Order_Details!$A$5:$F$2160,2,0)</f>
        <v>13</v>
      </c>
      <c r="L228" t="str">
        <f t="shared" si="3"/>
        <v>Konbu</v>
      </c>
      <c r="M228" s="10">
        <f>VLOOKUP(K228,[1]Products!$A$2:$J$78,4,FALSE)</f>
        <v>8</v>
      </c>
      <c r="N228" t="str">
        <f>VLOOKUP(M228,[1]Categories!$A$2:$C$9,2,FALSE)</f>
        <v>Seafood</v>
      </c>
      <c r="O228" t="str">
        <f>VLOOKUP(C228,[1]EmployeeTerritories!$A$2:$B$50,2,FALSE)</f>
        <v>01581</v>
      </c>
      <c r="P228" s="10">
        <f>VLOOKUP(O228,[1]Territories!$A$2:$C$50,3,FALSE)</f>
        <v>1</v>
      </c>
      <c r="Q228" t="str">
        <f>VLOOKUP(P228,[1]Region!$A$2:$B$5,2,FALSE)</f>
        <v>Eastern</v>
      </c>
      <c r="R228" s="10">
        <f>VLOOKUP(K228,[1]Products!$A$2:$J$78,3,FALSE)</f>
        <v>6</v>
      </c>
      <c r="S228" t="str">
        <f>VLOOKUP(R228,[1]Suppliers!$A$2:$K$30,2,FALSE)</f>
        <v>Mayumi's</v>
      </c>
      <c r="T228" s="11">
        <f>SUMIF([1]Order_Details!A216:A2370,'[1]Combined Sheet'!A216,[1]Order_Details!D216:D2370)</f>
        <v>69</v>
      </c>
      <c r="U228">
        <f>SUMIF([1]Order_Details!A216:A2370,'[1]Combined Sheet'!A216,[1]Order_Details!C216:C2370)</f>
        <v>69.8</v>
      </c>
      <c r="V228">
        <f>VLOOKUP(SalesData[[#This Row],[OrderID]],[1]Order_Details!A216:F2370,5,FALSE)</f>
        <v>0</v>
      </c>
    </row>
    <row r="229" spans="1:22" x14ac:dyDescent="0.3">
      <c r="A229" s="7">
        <v>10463</v>
      </c>
      <c r="B229" s="8" t="s">
        <v>30</v>
      </c>
      <c r="C229" s="8">
        <v>5</v>
      </c>
      <c r="D229" s="13">
        <v>35493</v>
      </c>
      <c r="E229" s="9" t="str">
        <f>VLOOKUP(C229,[1]Employees!$A$1:$E$10,4,FALSE)</f>
        <v>Buchanan Steven</v>
      </c>
      <c r="F229">
        <f>SUMIF([1]Order_Details!A217:A2371,'[1]Combined Sheet'!A217,[1]Order_Details!F217:F2371)</f>
        <v>530.99999999403951</v>
      </c>
      <c r="G229">
        <f>VLOOKUP(A229,[1]!OrdersTable[[OrderID]:[Freight]],8,FALSE)</f>
        <v>14.78</v>
      </c>
      <c r="H229">
        <f>VLOOKUP('[1]Combined Sheet'!A217,[1]!OrdersTable[[OrderID]:[ShipVia]],7,0)</f>
        <v>2</v>
      </c>
      <c r="I229" t="str">
        <f>VLOOKUP(H229,[1]Shippers!$A$1:$C$5,2,0)</f>
        <v>United Package</v>
      </c>
      <c r="J229" t="str">
        <f>VLOOKUP(B229,[1]Customers!$A$2:$K$92,2,FALSE)</f>
        <v>Suprêmes délices</v>
      </c>
      <c r="K229" s="10">
        <f>VLOOKUP(A229,[1]Order_Details!$A$5:$F$2160,2,0)</f>
        <v>19</v>
      </c>
      <c r="L229" t="str">
        <f t="shared" si="3"/>
        <v>Teatime Chocolate Biscuits</v>
      </c>
      <c r="M229" s="10">
        <f>VLOOKUP(K229,[1]Products!$A$2:$J$78,4,FALSE)</f>
        <v>3</v>
      </c>
      <c r="N229" t="str">
        <f>VLOOKUP(M229,[1]Categories!$A$2:$C$9,2,FALSE)</f>
        <v>Confections</v>
      </c>
      <c r="O229" t="str">
        <f>VLOOKUP(C229,[1]EmployeeTerritories!$A$2:$B$50,2,FALSE)</f>
        <v>02903</v>
      </c>
      <c r="P229" s="10">
        <f>VLOOKUP(O229,[1]Territories!$A$2:$C$50,3,FALSE)</f>
        <v>1</v>
      </c>
      <c r="Q229" t="str">
        <f>VLOOKUP(P229,[1]Region!$A$2:$B$5,2,FALSE)</f>
        <v>Eastern</v>
      </c>
      <c r="R229" s="10">
        <f>VLOOKUP(K229,[1]Products!$A$2:$J$78,3,FALSE)</f>
        <v>8</v>
      </c>
      <c r="S229" t="str">
        <f>VLOOKUP(R229,[1]Suppliers!$A$2:$K$30,2,FALSE)</f>
        <v>Specialty Biscuits, Ltd.</v>
      </c>
      <c r="T229" s="11">
        <f>SUMIF([1]Order_Details!A217:A2371,'[1]Combined Sheet'!A217,[1]Order_Details!D217:D2371)</f>
        <v>26</v>
      </c>
      <c r="U229">
        <f>SUMIF([1]Order_Details!A217:A2371,'[1]Combined Sheet'!A217,[1]Order_Details!C217:C2371)</f>
        <v>30.700000000000003</v>
      </c>
      <c r="V229">
        <f>VLOOKUP(SalesData[[#This Row],[OrderID]],[1]Order_Details!A217:F2371,5,FALSE)</f>
        <v>0</v>
      </c>
    </row>
    <row r="230" spans="1:22" x14ac:dyDescent="0.3">
      <c r="A230" s="7">
        <v>10464</v>
      </c>
      <c r="B230" s="8" t="s">
        <v>56</v>
      </c>
      <c r="C230" s="8">
        <v>4</v>
      </c>
      <c r="D230" s="13">
        <v>35493</v>
      </c>
      <c r="E230" s="9" t="str">
        <f>VLOOKUP(C230,[1]Employees!$A$1:$E$10,4,FALSE)</f>
        <v>Peacock Margaret</v>
      </c>
      <c r="F230">
        <f>SUMIF([1]Order_Details!A218:A2372,'[1]Combined Sheet'!A218,[1]Order_Details!F218:F2372)</f>
        <v>4276.9999999940392</v>
      </c>
      <c r="G230">
        <f>VLOOKUP(A230,[1]!OrdersTable[[OrderID]:[Freight]],8,FALSE)</f>
        <v>89</v>
      </c>
      <c r="H230">
        <f>VLOOKUP('[1]Combined Sheet'!A218,[1]!OrdersTable[[OrderID]:[ShipVia]],7,0)</f>
        <v>3</v>
      </c>
      <c r="I230" t="str">
        <f>VLOOKUP(H230,[1]Shippers!$A$1:$C$5,2,0)</f>
        <v>Federal Shipping</v>
      </c>
      <c r="J230" t="str">
        <f>VLOOKUP(B230,[1]Customers!$A$2:$K$92,2,FALSE)</f>
        <v>Furia Bacalhau e Frutos do Mar</v>
      </c>
      <c r="K230" s="10">
        <f>VLOOKUP(A230,[1]Order_Details!$A$5:$F$2160,2,0)</f>
        <v>4</v>
      </c>
      <c r="L230" t="str">
        <f t="shared" si="3"/>
        <v>Chef Anton's Cajun Seasoning</v>
      </c>
      <c r="M230" s="10">
        <f>VLOOKUP(K230,[1]Products!$A$2:$J$78,4,FALSE)</f>
        <v>2</v>
      </c>
      <c r="N230" t="str">
        <f>VLOOKUP(M230,[1]Categories!$A$2:$C$9,2,FALSE)</f>
        <v>Condiments</v>
      </c>
      <c r="O230" t="str">
        <f>VLOOKUP(C230,[1]EmployeeTerritories!$A$2:$B$50,2,FALSE)</f>
        <v>20852</v>
      </c>
      <c r="P230" s="10">
        <f>VLOOKUP(O230,[1]Territories!$A$2:$C$50,3,FALSE)</f>
        <v>1</v>
      </c>
      <c r="Q230" t="str">
        <f>VLOOKUP(P230,[1]Region!$A$2:$B$5,2,FALSE)</f>
        <v>Eastern</v>
      </c>
      <c r="R230" s="10">
        <f>VLOOKUP(K230,[1]Products!$A$2:$J$78,3,FALSE)</f>
        <v>2</v>
      </c>
      <c r="S230" t="str">
        <f>VLOOKUP(R230,[1]Suppliers!$A$2:$K$30,2,FALSE)</f>
        <v>New Orleans Cajun Delights</v>
      </c>
      <c r="T230" s="11">
        <f>SUMIF([1]Order_Details!A218:A2372,'[1]Combined Sheet'!A218,[1]Order_Details!D218:D2372)</f>
        <v>238</v>
      </c>
      <c r="U230">
        <f>SUMIF([1]Order_Details!A218:A2372,'[1]Combined Sheet'!A218,[1]Order_Details!C218:C2372)</f>
        <v>73</v>
      </c>
      <c r="V230">
        <f>VLOOKUP(SalesData[[#This Row],[OrderID]],[1]Order_Details!A218:F2372,5,FALSE)</f>
        <v>0.20000000298023224</v>
      </c>
    </row>
    <row r="231" spans="1:22" x14ac:dyDescent="0.3">
      <c r="A231" s="7">
        <v>10465</v>
      </c>
      <c r="B231" s="8" t="s">
        <v>63</v>
      </c>
      <c r="C231" s="8">
        <v>1</v>
      </c>
      <c r="D231" s="13">
        <v>35494</v>
      </c>
      <c r="E231" s="9" t="str">
        <f>VLOOKUP(C231,[1]Employees!$A$1:$E$10,4,FALSE)</f>
        <v>Davolio Nancy</v>
      </c>
      <c r="F231">
        <f>SUMIF([1]Order_Details!A219:A2373,'[1]Combined Sheet'!A219,[1]Order_Details!F219:F2373)</f>
        <v>2095.9499999992549</v>
      </c>
      <c r="G231">
        <f>VLOOKUP(A231,[1]!OrdersTable[[OrderID]:[Freight]],8,FALSE)</f>
        <v>145.04</v>
      </c>
      <c r="H231">
        <f>VLOOKUP('[1]Combined Sheet'!A219,[1]!OrdersTable[[OrderID]:[ShipVia]],7,0)</f>
        <v>1</v>
      </c>
      <c r="I231" t="str">
        <f>VLOOKUP(H231,[1]Shippers!$A$1:$C$5,2,0)</f>
        <v>Speedy Express</v>
      </c>
      <c r="J231" t="str">
        <f>VLOOKUP(B231,[1]Customers!$A$2:$K$92,2,FALSE)</f>
        <v>Vaffeljernet</v>
      </c>
      <c r="K231" s="10">
        <f>VLOOKUP(A231,[1]Order_Details!$A$5:$F$2160,2,0)</f>
        <v>24</v>
      </c>
      <c r="L231" t="str">
        <f t="shared" si="3"/>
        <v>Guaraná Fantástica</v>
      </c>
      <c r="M231" s="10">
        <f>VLOOKUP(K231,[1]Products!$A$2:$J$78,4,FALSE)</f>
        <v>1</v>
      </c>
      <c r="N231" t="str">
        <f>VLOOKUP(M231,[1]Categories!$A$2:$C$9,2,FALSE)</f>
        <v>Beverages</v>
      </c>
      <c r="O231" t="str">
        <f>VLOOKUP(C231,[1]EmployeeTerritories!$A$2:$B$50,2,FALSE)</f>
        <v>06897</v>
      </c>
      <c r="P231" s="10">
        <f>VLOOKUP(O231,[1]Territories!$A$2:$C$50,3,FALSE)</f>
        <v>1</v>
      </c>
      <c r="Q231" t="str">
        <f>VLOOKUP(P231,[1]Region!$A$2:$B$5,2,FALSE)</f>
        <v>Eastern</v>
      </c>
      <c r="R231" s="10">
        <f>VLOOKUP(K231,[1]Products!$A$2:$J$78,3,FALSE)</f>
        <v>10</v>
      </c>
      <c r="S231" t="str">
        <f>VLOOKUP(R231,[1]Suppliers!$A$2:$K$30,2,FALSE)</f>
        <v>Refrescos Americanas LTDA</v>
      </c>
      <c r="T231" s="11">
        <f>SUMIF([1]Order_Details!A219:A2373,'[1]Combined Sheet'!A219,[1]Order_Details!D219:D2373)</f>
        <v>115</v>
      </c>
      <c r="U231">
        <f>SUMIF([1]Order_Details!A219:A2373,'[1]Combined Sheet'!A219,[1]Order_Details!C219:C2373)</f>
        <v>51.9</v>
      </c>
      <c r="V231">
        <f>VLOOKUP(SalesData[[#This Row],[OrderID]],[1]Order_Details!A219:F2373,5,FALSE)</f>
        <v>0</v>
      </c>
    </row>
    <row r="232" spans="1:22" x14ac:dyDescent="0.3">
      <c r="A232" s="7">
        <v>10466</v>
      </c>
      <c r="B232" s="8" t="s">
        <v>76</v>
      </c>
      <c r="C232" s="8">
        <v>4</v>
      </c>
      <c r="D232" s="13">
        <v>35495</v>
      </c>
      <c r="E232" s="9" t="str">
        <f>VLOOKUP(C232,[1]Employees!$A$1:$E$10,4,FALSE)</f>
        <v>Peacock Margaret</v>
      </c>
      <c r="F232">
        <f>SUMIF([1]Order_Details!A220:A2374,'[1]Combined Sheet'!A220,[1]Order_Details!F220:F2374)</f>
        <v>413.3999999910593</v>
      </c>
      <c r="G232">
        <f>VLOOKUP(A232,[1]!OrdersTable[[OrderID]:[Freight]],8,FALSE)</f>
        <v>11.93</v>
      </c>
      <c r="H232">
        <f>VLOOKUP('[1]Combined Sheet'!A220,[1]!OrdersTable[[OrderID]:[ShipVia]],7,0)</f>
        <v>3</v>
      </c>
      <c r="I232" t="str">
        <f>VLOOKUP(H232,[1]Shippers!$A$1:$C$5,2,0)</f>
        <v>Federal Shipping</v>
      </c>
      <c r="J232" t="str">
        <f>VLOOKUP(B232,[1]Customers!$A$2:$K$92,2,FALSE)</f>
        <v>Comércio Mineiro</v>
      </c>
      <c r="K232" s="10">
        <f>VLOOKUP(A232,[1]Order_Details!$A$5:$F$2160,2,0)</f>
        <v>11</v>
      </c>
      <c r="L232" t="str">
        <f t="shared" si="3"/>
        <v>Queso Cabrales</v>
      </c>
      <c r="M232" s="10">
        <f>VLOOKUP(K232,[1]Products!$A$2:$J$78,4,FALSE)</f>
        <v>4</v>
      </c>
      <c r="N232" t="str">
        <f>VLOOKUP(M232,[1]Categories!$A$2:$C$9,2,FALSE)</f>
        <v>Dairy Products</v>
      </c>
      <c r="O232" t="str">
        <f>VLOOKUP(C232,[1]EmployeeTerritories!$A$2:$B$50,2,FALSE)</f>
        <v>20852</v>
      </c>
      <c r="P232" s="10">
        <f>VLOOKUP(O232,[1]Territories!$A$2:$C$50,3,FALSE)</f>
        <v>1</v>
      </c>
      <c r="Q232" t="str">
        <f>VLOOKUP(P232,[1]Region!$A$2:$B$5,2,FALSE)</f>
        <v>Eastern</v>
      </c>
      <c r="R232" s="10">
        <f>VLOOKUP(K232,[1]Products!$A$2:$J$78,3,FALSE)</f>
        <v>5</v>
      </c>
      <c r="S232" t="str">
        <f>VLOOKUP(R232,[1]Suppliers!$A$2:$K$30,2,FALSE)</f>
        <v>Cooperativa de Quesos 'Las Cabras'</v>
      </c>
      <c r="T232" s="11">
        <f>SUMIF([1]Order_Details!A220:A2374,'[1]Combined Sheet'!A220,[1]Order_Details!D220:D2374)</f>
        <v>50</v>
      </c>
      <c r="U232">
        <f>SUMIF([1]Order_Details!A220:A2374,'[1]Combined Sheet'!A220,[1]Order_Details!C220:C2374)</f>
        <v>25.5</v>
      </c>
      <c r="V232">
        <f>VLOOKUP(SalesData[[#This Row],[OrderID]],[1]Order_Details!A220:F2374,5,FALSE)</f>
        <v>0</v>
      </c>
    </row>
    <row r="233" spans="1:22" x14ac:dyDescent="0.3">
      <c r="A233" s="7">
        <v>10467</v>
      </c>
      <c r="B233" s="8" t="s">
        <v>48</v>
      </c>
      <c r="C233" s="8">
        <v>8</v>
      </c>
      <c r="D233" s="13">
        <v>35495</v>
      </c>
      <c r="E233" s="9" t="str">
        <f>VLOOKUP(C233,[1]Employees!$A$1:$E$10,4,FALSE)</f>
        <v>Callahan Laura</v>
      </c>
      <c r="F233">
        <f>SUMIF([1]Order_Details!A221:A2375,'[1]Combined Sheet'!A221,[1]Order_Details!F221:F2375)</f>
        <v>2684</v>
      </c>
      <c r="G233">
        <f>VLOOKUP(A233,[1]!OrdersTable[[OrderID]:[Freight]],8,FALSE)</f>
        <v>4.93</v>
      </c>
      <c r="H233">
        <f>VLOOKUP('[1]Combined Sheet'!A221,[1]!OrdersTable[[OrderID]:[ShipVia]],7,0)</f>
        <v>2</v>
      </c>
      <c r="I233" t="str">
        <f>VLOOKUP(H233,[1]Shippers!$A$1:$C$5,2,0)</f>
        <v>United Package</v>
      </c>
      <c r="J233" t="str">
        <f>VLOOKUP(B233,[1]Customers!$A$2:$K$92,2,FALSE)</f>
        <v>Magazzini Alimentari Riuniti</v>
      </c>
      <c r="K233" s="10">
        <f>VLOOKUP(A233,[1]Order_Details!$A$5:$F$2160,2,0)</f>
        <v>24</v>
      </c>
      <c r="L233" t="str">
        <f t="shared" si="3"/>
        <v>Guaraná Fantástica</v>
      </c>
      <c r="M233" s="10">
        <f>VLOOKUP(K233,[1]Products!$A$2:$J$78,4,FALSE)</f>
        <v>1</v>
      </c>
      <c r="N233" t="str">
        <f>VLOOKUP(M233,[1]Categories!$A$2:$C$9,2,FALSE)</f>
        <v>Beverages</v>
      </c>
      <c r="O233" t="str">
        <f>VLOOKUP(C233,[1]EmployeeTerritories!$A$2:$B$50,2,FALSE)</f>
        <v>19428</v>
      </c>
      <c r="P233" s="10">
        <f>VLOOKUP(O233,[1]Territories!$A$2:$C$50,3,FALSE)</f>
        <v>3</v>
      </c>
      <c r="Q233" t="str">
        <f>VLOOKUP(P233,[1]Region!$A$2:$B$5,2,FALSE)</f>
        <v>Northern</v>
      </c>
      <c r="R233" s="10">
        <f>VLOOKUP(K233,[1]Products!$A$2:$J$78,3,FALSE)</f>
        <v>10</v>
      </c>
      <c r="S233" t="str">
        <f>VLOOKUP(R233,[1]Suppliers!$A$2:$K$30,2,FALSE)</f>
        <v>Refrescos Americanas LTDA</v>
      </c>
      <c r="T233" s="11">
        <f>SUMIF([1]Order_Details!A221:A2375,'[1]Combined Sheet'!A221,[1]Order_Details!D221:D2375)</f>
        <v>125</v>
      </c>
      <c r="U233">
        <f>SUMIF([1]Order_Details!A221:A2375,'[1]Combined Sheet'!A221,[1]Order_Details!C221:C2375)</f>
        <v>80.600000000000009</v>
      </c>
      <c r="V233">
        <f>VLOOKUP(SalesData[[#This Row],[OrderID]],[1]Order_Details!A221:F2375,5,FALSE)</f>
        <v>0</v>
      </c>
    </row>
    <row r="234" spans="1:22" x14ac:dyDescent="0.3">
      <c r="A234" s="7">
        <v>10468</v>
      </c>
      <c r="B234" s="8" t="s">
        <v>55</v>
      </c>
      <c r="C234" s="8">
        <v>3</v>
      </c>
      <c r="D234" s="13">
        <v>35496</v>
      </c>
      <c r="E234" s="9" t="str">
        <f>VLOOKUP(C234,[1]Employees!$A$1:$E$10,4,FALSE)</f>
        <v>Leverling Janet</v>
      </c>
      <c r="F234">
        <f>SUMIF([1]Order_Details!A222:A2376,'[1]Combined Sheet'!A222,[1]Order_Details!F222:F2376)</f>
        <v>655.69999998807907</v>
      </c>
      <c r="G234">
        <f>VLOOKUP(A234,[1]!OrdersTable[[OrderID]:[Freight]],8,FALSE)</f>
        <v>44.12</v>
      </c>
      <c r="H234">
        <f>VLOOKUP('[1]Combined Sheet'!A222,[1]!OrdersTable[[OrderID]:[ShipVia]],7,0)</f>
        <v>2</v>
      </c>
      <c r="I234" t="str">
        <f>VLOOKUP(H234,[1]Shippers!$A$1:$C$5,2,0)</f>
        <v>United Package</v>
      </c>
      <c r="J234" t="str">
        <f>VLOOKUP(B234,[1]Customers!$A$2:$K$92,2,FALSE)</f>
        <v>Königlich Essen</v>
      </c>
      <c r="K234" s="10">
        <f>VLOOKUP(A234,[1]Order_Details!$A$5:$F$2160,2,0)</f>
        <v>30</v>
      </c>
      <c r="L234" t="str">
        <f t="shared" si="3"/>
        <v>Nord-Ost Matjeshering</v>
      </c>
      <c r="M234" s="10">
        <f>VLOOKUP(K234,[1]Products!$A$2:$J$78,4,FALSE)</f>
        <v>8</v>
      </c>
      <c r="N234" t="str">
        <f>VLOOKUP(M234,[1]Categories!$A$2:$C$9,2,FALSE)</f>
        <v>Seafood</v>
      </c>
      <c r="O234" t="str">
        <f>VLOOKUP(C234,[1]EmployeeTerritories!$A$2:$B$50,2,FALSE)</f>
        <v>30346</v>
      </c>
      <c r="P234" s="10">
        <f>VLOOKUP(O234,[1]Territories!$A$2:$C$50,3,FALSE)</f>
        <v>4</v>
      </c>
      <c r="Q234" t="str">
        <f>VLOOKUP(P234,[1]Region!$A$2:$B$5,2,FALSE)</f>
        <v>Southern</v>
      </c>
      <c r="R234" s="10">
        <f>VLOOKUP(K234,[1]Products!$A$2:$J$78,3,FALSE)</f>
        <v>13</v>
      </c>
      <c r="S234" t="str">
        <f>VLOOKUP(R234,[1]Suppliers!$A$2:$K$30,2,FALSE)</f>
        <v>Nord-Ost-Fisch Handelsgesellschaft mbH</v>
      </c>
      <c r="T234" s="11">
        <f>SUMIF([1]Order_Details!A222:A2376,'[1]Combined Sheet'!A222,[1]Order_Details!D222:D2376)</f>
        <v>61</v>
      </c>
      <c r="U234">
        <f>SUMIF([1]Order_Details!A222:A2376,'[1]Combined Sheet'!A222,[1]Order_Details!C222:C2376)</f>
        <v>24</v>
      </c>
      <c r="V234">
        <f>VLOOKUP(SalesData[[#This Row],[OrderID]],[1]Order_Details!A222:F2376,5,FALSE)</f>
        <v>0</v>
      </c>
    </row>
    <row r="235" spans="1:22" x14ac:dyDescent="0.3">
      <c r="A235" s="7">
        <v>10469</v>
      </c>
      <c r="B235" s="8" t="s">
        <v>39</v>
      </c>
      <c r="C235" s="8">
        <v>1</v>
      </c>
      <c r="D235" s="13">
        <v>35499</v>
      </c>
      <c r="E235" s="9" t="str">
        <f>VLOOKUP(C235,[1]Employees!$A$1:$E$10,4,FALSE)</f>
        <v>Davolio Nancy</v>
      </c>
      <c r="F235">
        <f>SUMIF([1]Order_Details!A223:A2377,'[1]Combined Sheet'!A223,[1]Order_Details!F223:F2377)</f>
        <v>1584</v>
      </c>
      <c r="G235">
        <f>VLOOKUP(A235,[1]!OrdersTable[[OrderID]:[Freight]],8,FALSE)</f>
        <v>60.18</v>
      </c>
      <c r="H235">
        <f>VLOOKUP('[1]Combined Sheet'!A223,[1]!OrdersTable[[OrderID]:[ShipVia]],7,0)</f>
        <v>1</v>
      </c>
      <c r="I235" t="str">
        <f>VLOOKUP(H235,[1]Shippers!$A$1:$C$5,2,0)</f>
        <v>Speedy Express</v>
      </c>
      <c r="J235" t="str">
        <f>VLOOKUP(B235,[1]Customers!$A$2:$K$92,2,FALSE)</f>
        <v>White Clover Markets</v>
      </c>
      <c r="K235" s="10">
        <f>VLOOKUP(A235,[1]Order_Details!$A$5:$F$2160,2,0)</f>
        <v>2</v>
      </c>
      <c r="L235" t="str">
        <f t="shared" si="3"/>
        <v>Chang</v>
      </c>
      <c r="M235" s="10">
        <f>VLOOKUP(K235,[1]Products!$A$2:$J$78,4,FALSE)</f>
        <v>1</v>
      </c>
      <c r="N235" t="str">
        <f>VLOOKUP(M235,[1]Categories!$A$2:$C$9,2,FALSE)</f>
        <v>Beverages</v>
      </c>
      <c r="O235" t="str">
        <f>VLOOKUP(C235,[1]EmployeeTerritories!$A$2:$B$50,2,FALSE)</f>
        <v>06897</v>
      </c>
      <c r="P235" s="10">
        <f>VLOOKUP(O235,[1]Territories!$A$2:$C$50,3,FALSE)</f>
        <v>1</v>
      </c>
      <c r="Q235" t="str">
        <f>VLOOKUP(P235,[1]Region!$A$2:$B$5,2,FALSE)</f>
        <v>Eastern</v>
      </c>
      <c r="R235" s="10">
        <f>VLOOKUP(K235,[1]Products!$A$2:$J$78,3,FALSE)</f>
        <v>1</v>
      </c>
      <c r="S235" t="str">
        <f>VLOOKUP(R235,[1]Suppliers!$A$2:$K$30,2,FALSE)</f>
        <v>Exotic Liquids</v>
      </c>
      <c r="T235" s="11">
        <f>SUMIF([1]Order_Details!A223:A2377,'[1]Combined Sheet'!A223,[1]Order_Details!D223:D2377)</f>
        <v>36</v>
      </c>
      <c r="U235">
        <f>SUMIF([1]Order_Details!A223:A2377,'[1]Combined Sheet'!A223,[1]Order_Details!C223:C2377)</f>
        <v>44</v>
      </c>
      <c r="V235">
        <f>VLOOKUP(SalesData[[#This Row],[OrderID]],[1]Order_Details!A223:F2377,5,FALSE)</f>
        <v>0.15000000596046448</v>
      </c>
    </row>
    <row r="236" spans="1:22" x14ac:dyDescent="0.3">
      <c r="A236" s="7">
        <v>10470</v>
      </c>
      <c r="B236" s="8" t="s">
        <v>70</v>
      </c>
      <c r="C236" s="8">
        <v>4</v>
      </c>
      <c r="D236" s="13">
        <v>35500</v>
      </c>
      <c r="E236" s="9" t="str">
        <f>VLOOKUP(C236,[1]Employees!$A$1:$E$10,4,FALSE)</f>
        <v>Peacock Margaret</v>
      </c>
      <c r="F236">
        <f>SUMIF([1]Order_Details!A224:A2378,'[1]Combined Sheet'!A224,[1]Order_Details!F224:F2378)</f>
        <v>3891</v>
      </c>
      <c r="G236">
        <f>VLOOKUP(A236,[1]!OrdersTable[[OrderID]:[Freight]],8,FALSE)</f>
        <v>64.56</v>
      </c>
      <c r="H236">
        <f>VLOOKUP('[1]Combined Sheet'!A224,[1]!OrdersTable[[OrderID]:[ShipVia]],7,0)</f>
        <v>3</v>
      </c>
      <c r="I236" t="str">
        <f>VLOOKUP(H236,[1]Shippers!$A$1:$C$5,2,0)</f>
        <v>Federal Shipping</v>
      </c>
      <c r="J236" t="str">
        <f>VLOOKUP(B236,[1]Customers!$A$2:$K$92,2,FALSE)</f>
        <v>Bon app'</v>
      </c>
      <c r="K236" s="10">
        <f>VLOOKUP(A236,[1]Order_Details!$A$5:$F$2160,2,0)</f>
        <v>18</v>
      </c>
      <c r="L236" t="str">
        <f t="shared" si="3"/>
        <v>Carnarvon Tigers</v>
      </c>
      <c r="M236" s="10">
        <f>VLOOKUP(K236,[1]Products!$A$2:$J$78,4,FALSE)</f>
        <v>8</v>
      </c>
      <c r="N236" t="str">
        <f>VLOOKUP(M236,[1]Categories!$A$2:$C$9,2,FALSE)</f>
        <v>Seafood</v>
      </c>
      <c r="O236" t="str">
        <f>VLOOKUP(C236,[1]EmployeeTerritories!$A$2:$B$50,2,FALSE)</f>
        <v>20852</v>
      </c>
      <c r="P236" s="10">
        <f>VLOOKUP(O236,[1]Territories!$A$2:$C$50,3,FALSE)</f>
        <v>1</v>
      </c>
      <c r="Q236" t="str">
        <f>VLOOKUP(P236,[1]Region!$A$2:$B$5,2,FALSE)</f>
        <v>Eastern</v>
      </c>
      <c r="R236" s="10">
        <f>VLOOKUP(K236,[1]Products!$A$2:$J$78,3,FALSE)</f>
        <v>7</v>
      </c>
      <c r="S236" t="str">
        <f>VLOOKUP(R236,[1]Suppliers!$A$2:$K$30,2,FALSE)</f>
        <v>Pavlova, Ltd.</v>
      </c>
      <c r="T236" s="11">
        <f>SUMIF([1]Order_Details!A224:A2378,'[1]Combined Sheet'!A224,[1]Order_Details!D224:D2378)</f>
        <v>145</v>
      </c>
      <c r="U236">
        <f>SUMIF([1]Order_Details!A224:A2378,'[1]Combined Sheet'!A224,[1]Order_Details!C224:C2378)</f>
        <v>145.69999999999999</v>
      </c>
      <c r="V236">
        <f>VLOOKUP(SalesData[[#This Row],[OrderID]],[1]Order_Details!A224:F2378,5,FALSE)</f>
        <v>0</v>
      </c>
    </row>
    <row r="237" spans="1:22" x14ac:dyDescent="0.3">
      <c r="A237" s="7">
        <v>10471</v>
      </c>
      <c r="B237" s="8" t="s">
        <v>29</v>
      </c>
      <c r="C237" s="8">
        <v>2</v>
      </c>
      <c r="D237" s="13">
        <v>35500</v>
      </c>
      <c r="E237" s="9" t="str">
        <f>VLOOKUP(C237,[1]Employees!$A$1:$E$10,4,FALSE)</f>
        <v>Fuller Andrew</v>
      </c>
      <c r="F237">
        <f>SUMIF([1]Order_Details!A225:A2379,'[1]Combined Sheet'!A225,[1]Order_Details!F225:F2379)</f>
        <v>1687.8999999985099</v>
      </c>
      <c r="G237">
        <f>VLOOKUP(A237,[1]!OrdersTable[[OrderID]:[Freight]],8,FALSE)</f>
        <v>45.59</v>
      </c>
      <c r="H237">
        <f>VLOOKUP('[1]Combined Sheet'!A225,[1]!OrdersTable[[OrderID]:[ShipVia]],7,0)</f>
        <v>2</v>
      </c>
      <c r="I237" t="str">
        <f>VLOOKUP(H237,[1]Shippers!$A$1:$C$5,2,0)</f>
        <v>United Package</v>
      </c>
      <c r="J237" t="str">
        <f>VLOOKUP(B237,[1]Customers!$A$2:$K$92,2,FALSE)</f>
        <v>B's Beverages</v>
      </c>
      <c r="K237" s="10">
        <f>VLOOKUP(A237,[1]Order_Details!$A$5:$F$2160,2,0)</f>
        <v>7</v>
      </c>
      <c r="L237" t="str">
        <f t="shared" si="3"/>
        <v>Uncle Bob's Organic Dried Pears</v>
      </c>
      <c r="M237" s="10">
        <f>VLOOKUP(K237,[1]Products!$A$2:$J$78,4,FALSE)</f>
        <v>7</v>
      </c>
      <c r="N237" t="str">
        <f>VLOOKUP(M237,[1]Categories!$A$2:$C$9,2,FALSE)</f>
        <v>Produce</v>
      </c>
      <c r="O237" t="str">
        <f>VLOOKUP(C237,[1]EmployeeTerritories!$A$2:$B$50,2,FALSE)</f>
        <v>01581</v>
      </c>
      <c r="P237" s="10">
        <f>VLOOKUP(O237,[1]Territories!$A$2:$C$50,3,FALSE)</f>
        <v>1</v>
      </c>
      <c r="Q237" t="str">
        <f>VLOOKUP(P237,[1]Region!$A$2:$B$5,2,FALSE)</f>
        <v>Eastern</v>
      </c>
      <c r="R237" s="10">
        <f>VLOOKUP(K237,[1]Products!$A$2:$J$78,3,FALSE)</f>
        <v>3</v>
      </c>
      <c r="S237" t="str">
        <f>VLOOKUP(R237,[1]Suppliers!$A$2:$K$30,2,FALSE)</f>
        <v>Grandma Kelly's Homestead</v>
      </c>
      <c r="T237" s="11">
        <f>SUMIF([1]Order_Details!A225:A2379,'[1]Combined Sheet'!A225,[1]Order_Details!D225:D2379)</f>
        <v>76</v>
      </c>
      <c r="U237">
        <f>SUMIF([1]Order_Details!A225:A2379,'[1]Combined Sheet'!A225,[1]Order_Details!C225:C2379)</f>
        <v>61.400000000000006</v>
      </c>
      <c r="V237">
        <f>VLOOKUP(SalesData[[#This Row],[OrderID]],[1]Order_Details!A225:F2379,5,FALSE)</f>
        <v>0</v>
      </c>
    </row>
    <row r="238" spans="1:22" x14ac:dyDescent="0.3">
      <c r="A238" s="7">
        <v>10472</v>
      </c>
      <c r="B238" s="8" t="s">
        <v>62</v>
      </c>
      <c r="C238" s="8">
        <v>8</v>
      </c>
      <c r="D238" s="13">
        <v>35501</v>
      </c>
      <c r="E238" s="9" t="str">
        <f>VLOOKUP(C238,[1]Employees!$A$1:$E$10,4,FALSE)</f>
        <v>Callahan Laura</v>
      </c>
      <c r="F238">
        <f>SUMIF([1]Order_Details!A226:A2380,'[1]Combined Sheet'!A226,[1]Order_Details!F226:F2380)</f>
        <v>234.3</v>
      </c>
      <c r="G238">
        <f>VLOOKUP(A238,[1]!OrdersTable[[OrderID]:[Freight]],8,FALSE)</f>
        <v>4.2</v>
      </c>
      <c r="H238">
        <f>VLOOKUP('[1]Combined Sheet'!A226,[1]!OrdersTable[[OrderID]:[ShipVia]],7,0)</f>
        <v>1</v>
      </c>
      <c r="I238" t="str">
        <f>VLOOKUP(H238,[1]Shippers!$A$1:$C$5,2,0)</f>
        <v>Speedy Express</v>
      </c>
      <c r="J238" t="str">
        <f>VLOOKUP(B238,[1]Customers!$A$2:$K$92,2,FALSE)</f>
        <v>Seven Seas Imports</v>
      </c>
      <c r="K238" s="10">
        <f>VLOOKUP(A238,[1]Order_Details!$A$5:$F$2160,2,0)</f>
        <v>24</v>
      </c>
      <c r="L238" t="str">
        <f t="shared" si="3"/>
        <v>Guaraná Fantástica</v>
      </c>
      <c r="M238" s="10">
        <f>VLOOKUP(K238,[1]Products!$A$2:$J$78,4,FALSE)</f>
        <v>1</v>
      </c>
      <c r="N238" t="str">
        <f>VLOOKUP(M238,[1]Categories!$A$2:$C$9,2,FALSE)</f>
        <v>Beverages</v>
      </c>
      <c r="O238" t="str">
        <f>VLOOKUP(C238,[1]EmployeeTerritories!$A$2:$B$50,2,FALSE)</f>
        <v>19428</v>
      </c>
      <c r="P238" s="10">
        <f>VLOOKUP(O238,[1]Territories!$A$2:$C$50,3,FALSE)</f>
        <v>3</v>
      </c>
      <c r="Q238" t="str">
        <f>VLOOKUP(P238,[1]Region!$A$2:$B$5,2,FALSE)</f>
        <v>Northern</v>
      </c>
      <c r="R238" s="10">
        <f>VLOOKUP(K238,[1]Products!$A$2:$J$78,3,FALSE)</f>
        <v>10</v>
      </c>
      <c r="S238" t="str">
        <f>VLOOKUP(R238,[1]Suppliers!$A$2:$K$30,2,FALSE)</f>
        <v>Refrescos Americanas LTDA</v>
      </c>
      <c r="T238" s="11">
        <f>SUMIF([1]Order_Details!A226:A2380,'[1]Combined Sheet'!A226,[1]Order_Details!D226:D2380)</f>
        <v>25</v>
      </c>
      <c r="U238">
        <f>SUMIF([1]Order_Details!A226:A2380,'[1]Combined Sheet'!A226,[1]Order_Details!C226:C2380)</f>
        <v>16.2</v>
      </c>
      <c r="V238">
        <f>VLOOKUP(SalesData[[#This Row],[OrderID]],[1]Order_Details!A226:F2380,5,FALSE)</f>
        <v>5.000000074505806E-2</v>
      </c>
    </row>
    <row r="239" spans="1:22" x14ac:dyDescent="0.3">
      <c r="A239" s="7">
        <v>10473</v>
      </c>
      <c r="B239" s="8" t="s">
        <v>53</v>
      </c>
      <c r="C239" s="8">
        <v>1</v>
      </c>
      <c r="D239" s="13">
        <v>35502</v>
      </c>
      <c r="E239" s="9" t="str">
        <f>VLOOKUP(C239,[1]Employees!$A$1:$E$10,4,FALSE)</f>
        <v>Davolio Nancy</v>
      </c>
      <c r="F239">
        <f>SUMIF([1]Order_Details!A227:A2381,'[1]Combined Sheet'!A227,[1]Order_Details!F227:F2381)</f>
        <v>2050.85</v>
      </c>
      <c r="G239">
        <f>VLOOKUP(A239,[1]!OrdersTable[[OrderID]:[Freight]],8,FALSE)</f>
        <v>16.37</v>
      </c>
      <c r="H239">
        <f>VLOOKUP('[1]Combined Sheet'!A227,[1]!OrdersTable[[OrderID]:[ShipVia]],7,0)</f>
        <v>3</v>
      </c>
      <c r="I239" t="str">
        <f>VLOOKUP(H239,[1]Shippers!$A$1:$C$5,2,0)</f>
        <v>Federal Shipping</v>
      </c>
      <c r="J239" t="str">
        <f>VLOOKUP(B239,[1]Customers!$A$2:$K$92,2,FALSE)</f>
        <v>Island Trading</v>
      </c>
      <c r="K239" s="10">
        <f>VLOOKUP(A239,[1]Order_Details!$A$5:$F$2160,2,0)</f>
        <v>33</v>
      </c>
      <c r="L239" t="str">
        <f t="shared" si="3"/>
        <v>Geitost</v>
      </c>
      <c r="M239" s="10">
        <f>VLOOKUP(K239,[1]Products!$A$2:$J$78,4,FALSE)</f>
        <v>4</v>
      </c>
      <c r="N239" t="str">
        <f>VLOOKUP(M239,[1]Categories!$A$2:$C$9,2,FALSE)</f>
        <v>Dairy Products</v>
      </c>
      <c r="O239" t="str">
        <f>VLOOKUP(C239,[1]EmployeeTerritories!$A$2:$B$50,2,FALSE)</f>
        <v>06897</v>
      </c>
      <c r="P239" s="10">
        <f>VLOOKUP(O239,[1]Territories!$A$2:$C$50,3,FALSE)</f>
        <v>1</v>
      </c>
      <c r="Q239" t="str">
        <f>VLOOKUP(P239,[1]Region!$A$2:$B$5,2,FALSE)</f>
        <v>Eastern</v>
      </c>
      <c r="R239" s="10">
        <f>VLOOKUP(K239,[1]Products!$A$2:$J$78,3,FALSE)</f>
        <v>15</v>
      </c>
      <c r="S239" t="str">
        <f>VLOOKUP(R239,[1]Suppliers!$A$2:$K$30,2,FALSE)</f>
        <v>Norske Meierier</v>
      </c>
      <c r="T239" s="11">
        <f>SUMIF([1]Order_Details!A227:A2381,'[1]Combined Sheet'!A227,[1]Order_Details!D227:D2381)</f>
        <v>128</v>
      </c>
      <c r="U239">
        <f>SUMIF([1]Order_Details!A227:A2381,'[1]Combined Sheet'!A227,[1]Order_Details!C227:C2381)</f>
        <v>47.9</v>
      </c>
      <c r="V239">
        <f>VLOOKUP(SalesData[[#This Row],[OrderID]],[1]Order_Details!A227:F2381,5,FALSE)</f>
        <v>0</v>
      </c>
    </row>
    <row r="240" spans="1:22" x14ac:dyDescent="0.3">
      <c r="A240" s="7">
        <v>10474</v>
      </c>
      <c r="B240" s="8" t="s">
        <v>54</v>
      </c>
      <c r="C240" s="8">
        <v>5</v>
      </c>
      <c r="D240" s="13">
        <v>35502</v>
      </c>
      <c r="E240" s="9" t="str">
        <f>VLOOKUP(C240,[1]Employees!$A$1:$E$10,4,FALSE)</f>
        <v>Buchanan Steven</v>
      </c>
      <c r="F240">
        <f>SUMIF([1]Order_Details!A228:A2382,'[1]Combined Sheet'!A228,[1]Order_Details!F228:F2382)</f>
        <v>156.00000000000003</v>
      </c>
      <c r="G240">
        <f>VLOOKUP(A240,[1]!OrdersTable[[OrderID]:[Freight]],8,FALSE)</f>
        <v>83.49</v>
      </c>
      <c r="H240">
        <f>VLOOKUP('[1]Combined Sheet'!A228,[1]!OrdersTable[[OrderID]:[ShipVia]],7,0)</f>
        <v>1</v>
      </c>
      <c r="I240" t="str">
        <f>VLOOKUP(H240,[1]Shippers!$A$1:$C$5,2,0)</f>
        <v>Speedy Express</v>
      </c>
      <c r="J240" t="str">
        <f>VLOOKUP(B240,[1]Customers!$A$2:$K$92,2,FALSE)</f>
        <v>Pericles Comidas clásicas</v>
      </c>
      <c r="K240" s="10">
        <f>VLOOKUP(A240,[1]Order_Details!$A$5:$F$2160,2,0)</f>
        <v>14</v>
      </c>
      <c r="L240" t="str">
        <f t="shared" si="3"/>
        <v>Tofu</v>
      </c>
      <c r="M240" s="10">
        <f>VLOOKUP(K240,[1]Products!$A$2:$J$78,4,FALSE)</f>
        <v>7</v>
      </c>
      <c r="N240" t="str">
        <f>VLOOKUP(M240,[1]Categories!$A$2:$C$9,2,FALSE)</f>
        <v>Produce</v>
      </c>
      <c r="O240" t="str">
        <f>VLOOKUP(C240,[1]EmployeeTerritories!$A$2:$B$50,2,FALSE)</f>
        <v>02903</v>
      </c>
      <c r="P240" s="10">
        <f>VLOOKUP(O240,[1]Territories!$A$2:$C$50,3,FALSE)</f>
        <v>1</v>
      </c>
      <c r="Q240" t="str">
        <f>VLOOKUP(P240,[1]Region!$A$2:$B$5,2,FALSE)</f>
        <v>Eastern</v>
      </c>
      <c r="R240" s="10">
        <f>VLOOKUP(K240,[1]Products!$A$2:$J$78,3,FALSE)</f>
        <v>6</v>
      </c>
      <c r="S240" t="str">
        <f>VLOOKUP(R240,[1]Suppliers!$A$2:$K$30,2,FALSE)</f>
        <v>Mayumi's</v>
      </c>
      <c r="T240" s="11">
        <f>SUMIF([1]Order_Details!A228:A2382,'[1]Combined Sheet'!A228,[1]Order_Details!D228:D2382)</f>
        <v>22</v>
      </c>
      <c r="U240">
        <f>SUMIF([1]Order_Details!A228:A2382,'[1]Combined Sheet'!A228,[1]Order_Details!C228:C2382)</f>
        <v>12</v>
      </c>
      <c r="V240">
        <f>VLOOKUP(SalesData[[#This Row],[OrderID]],[1]Order_Details!A228:F2382,5,FALSE)</f>
        <v>0</v>
      </c>
    </row>
    <row r="241" spans="1:22" x14ac:dyDescent="0.3">
      <c r="A241" s="7">
        <v>10475</v>
      </c>
      <c r="B241" s="8" t="s">
        <v>30</v>
      </c>
      <c r="C241" s="8">
        <v>9</v>
      </c>
      <c r="D241" s="13">
        <v>35503</v>
      </c>
      <c r="E241" s="9" t="str">
        <f>VLOOKUP(C241,[1]Employees!$A$1:$E$10,4,FALSE)</f>
        <v>Dodsworth Anne</v>
      </c>
      <c r="F241">
        <f>SUMIF([1]Order_Details!A229:A2383,'[1]Combined Sheet'!A229,[1]Order_Details!F229:F2383)</f>
        <v>713.3</v>
      </c>
      <c r="G241">
        <f>VLOOKUP(A241,[1]!OrdersTable[[OrderID]:[Freight]],8,FALSE)</f>
        <v>68.52</v>
      </c>
      <c r="H241">
        <f>VLOOKUP('[1]Combined Sheet'!A229,[1]!OrdersTable[[OrderID]:[ShipVia]],7,0)</f>
        <v>3</v>
      </c>
      <c r="I241" t="str">
        <f>VLOOKUP(H241,[1]Shippers!$A$1:$C$5,2,0)</f>
        <v>Federal Shipping</v>
      </c>
      <c r="J241" t="str">
        <f>VLOOKUP(B241,[1]Customers!$A$2:$K$92,2,FALSE)</f>
        <v>Suprêmes délices</v>
      </c>
      <c r="K241" s="10">
        <f>VLOOKUP(A241,[1]Order_Details!$A$5:$F$2160,2,0)</f>
        <v>31</v>
      </c>
      <c r="L241" t="str">
        <f t="shared" si="3"/>
        <v>Gorgonzola Telino</v>
      </c>
      <c r="M241" s="10">
        <f>VLOOKUP(K241,[1]Products!$A$2:$J$78,4,FALSE)</f>
        <v>4</v>
      </c>
      <c r="N241" t="str">
        <f>VLOOKUP(M241,[1]Categories!$A$2:$C$9,2,FALSE)</f>
        <v>Dairy Products</v>
      </c>
      <c r="O241" t="str">
        <f>VLOOKUP(C241,[1]EmployeeTerritories!$A$2:$B$50,2,FALSE)</f>
        <v>03049</v>
      </c>
      <c r="P241" s="10">
        <f>VLOOKUP(O241,[1]Territories!$A$2:$C$50,3,FALSE)</f>
        <v>3</v>
      </c>
      <c r="Q241" t="str">
        <f>VLOOKUP(P241,[1]Region!$A$2:$B$5,2,FALSE)</f>
        <v>Northern</v>
      </c>
      <c r="R241" s="10">
        <f>VLOOKUP(K241,[1]Products!$A$2:$J$78,3,FALSE)</f>
        <v>14</v>
      </c>
      <c r="S241" t="str">
        <f>VLOOKUP(R241,[1]Suppliers!$A$2:$K$30,2,FALSE)</f>
        <v>Formaggi Fortini s.r.l.</v>
      </c>
      <c r="T241" s="11">
        <f>SUMIF([1]Order_Details!A229:A2383,'[1]Combined Sheet'!A229,[1]Order_Details!D229:D2383)</f>
        <v>71</v>
      </c>
      <c r="U241">
        <f>SUMIF([1]Order_Details!A229:A2383,'[1]Combined Sheet'!A229,[1]Order_Details!C229:C2383)</f>
        <v>18.5</v>
      </c>
      <c r="V241">
        <f>VLOOKUP(SalesData[[#This Row],[OrderID]],[1]Order_Details!A229:F2383,5,FALSE)</f>
        <v>0.15000000596046448</v>
      </c>
    </row>
    <row r="242" spans="1:22" x14ac:dyDescent="0.3">
      <c r="A242" s="7">
        <v>10476</v>
      </c>
      <c r="B242" s="8" t="s">
        <v>33</v>
      </c>
      <c r="C242" s="8">
        <v>8</v>
      </c>
      <c r="D242" s="13">
        <v>35506</v>
      </c>
      <c r="E242" s="9" t="str">
        <f>VLOOKUP(C242,[1]Employees!$A$1:$E$10,4,FALSE)</f>
        <v>Callahan Laura</v>
      </c>
      <c r="F242">
        <f>SUMIF([1]Order_Details!A230:A2384,'[1]Combined Sheet'!A230,[1]Order_Details!F230:F2384)</f>
        <v>1847.5999999940395</v>
      </c>
      <c r="G242">
        <f>VLOOKUP(A242,[1]!OrdersTable[[OrderID]:[Freight]],8,FALSE)</f>
        <v>4.41</v>
      </c>
      <c r="H242">
        <f>VLOOKUP('[1]Combined Sheet'!A230,[1]!OrdersTable[[OrderID]:[ShipVia]],7,0)</f>
        <v>2</v>
      </c>
      <c r="I242" t="str">
        <f>VLOOKUP(H242,[1]Shippers!$A$1:$C$5,2,0)</f>
        <v>United Package</v>
      </c>
      <c r="J242" t="str">
        <f>VLOOKUP(B242,[1]Customers!$A$2:$K$92,2,FALSE)</f>
        <v>HILARION-Abastos</v>
      </c>
      <c r="K242" s="10">
        <f>VLOOKUP(A242,[1]Order_Details!$A$5:$F$2160,2,0)</f>
        <v>55</v>
      </c>
      <c r="L242" t="str">
        <f t="shared" si="3"/>
        <v>Pâté chinois</v>
      </c>
      <c r="M242" s="10">
        <f>VLOOKUP(K242,[1]Products!$A$2:$J$78,4,FALSE)</f>
        <v>6</v>
      </c>
      <c r="N242" t="str">
        <f>VLOOKUP(M242,[1]Categories!$A$2:$C$9,2,FALSE)</f>
        <v>Meat/Poultry</v>
      </c>
      <c r="O242" t="str">
        <f>VLOOKUP(C242,[1]EmployeeTerritories!$A$2:$B$50,2,FALSE)</f>
        <v>19428</v>
      </c>
      <c r="P242" s="10">
        <f>VLOOKUP(O242,[1]Territories!$A$2:$C$50,3,FALSE)</f>
        <v>3</v>
      </c>
      <c r="Q242" t="str">
        <f>VLOOKUP(P242,[1]Region!$A$2:$B$5,2,FALSE)</f>
        <v>Northern</v>
      </c>
      <c r="R242" s="10">
        <f>VLOOKUP(K242,[1]Products!$A$2:$J$78,3,FALSE)</f>
        <v>25</v>
      </c>
      <c r="S242" t="str">
        <f>VLOOKUP(R242,[1]Suppliers!$A$2:$K$30,2,FALSE)</f>
        <v>Ma Maison</v>
      </c>
      <c r="T242" s="11">
        <f>SUMIF([1]Order_Details!A230:A2384,'[1]Combined Sheet'!A230,[1]Order_Details!D230:D2384)</f>
        <v>69</v>
      </c>
      <c r="U242">
        <f>SUMIF([1]Order_Details!A230:A2384,'[1]Combined Sheet'!A230,[1]Order_Details!C230:C2384)</f>
        <v>112</v>
      </c>
      <c r="V242">
        <f>VLOOKUP(SalesData[[#This Row],[OrderID]],[1]Order_Details!A230:F2384,5,FALSE)</f>
        <v>5.000000074505806E-2</v>
      </c>
    </row>
    <row r="243" spans="1:22" x14ac:dyDescent="0.3">
      <c r="A243" s="7">
        <v>10477</v>
      </c>
      <c r="B243" s="8" t="s">
        <v>85</v>
      </c>
      <c r="C243" s="8">
        <v>5</v>
      </c>
      <c r="D243" s="13">
        <v>35506</v>
      </c>
      <c r="E243" s="9" t="str">
        <f>VLOOKUP(C243,[1]Employees!$A$1:$E$10,4,FALSE)</f>
        <v>Buchanan Steven</v>
      </c>
      <c r="F243">
        <f>SUMIF([1]Order_Details!A231:A2385,'[1]Combined Sheet'!A231,[1]Order_Details!F231:F2385)</f>
        <v>2718.7999999970198</v>
      </c>
      <c r="G243">
        <f>VLOOKUP(A243,[1]!OrdersTable[[OrderID]:[Freight]],8,FALSE)</f>
        <v>13.02</v>
      </c>
      <c r="H243">
        <f>VLOOKUP('[1]Combined Sheet'!A231,[1]!OrdersTable[[OrderID]:[ShipVia]],7,0)</f>
        <v>3</v>
      </c>
      <c r="I243" t="str">
        <f>VLOOKUP(H243,[1]Shippers!$A$1:$C$5,2,0)</f>
        <v>Federal Shipping</v>
      </c>
      <c r="J243" t="str">
        <f>VLOOKUP(B243,[1]Customers!$A$2:$K$92,2,FALSE)</f>
        <v>Princesa Isabel Vinhos</v>
      </c>
      <c r="K243" s="10">
        <f>VLOOKUP(A243,[1]Order_Details!$A$5:$F$2160,2,0)</f>
        <v>1</v>
      </c>
      <c r="L243" t="str">
        <f t="shared" si="3"/>
        <v>Chai</v>
      </c>
      <c r="M243" s="10">
        <f>VLOOKUP(K243,[1]Products!$A$2:$J$78,4,FALSE)</f>
        <v>1</v>
      </c>
      <c r="N243" t="str">
        <f>VLOOKUP(M243,[1]Categories!$A$2:$C$9,2,FALSE)</f>
        <v>Beverages</v>
      </c>
      <c r="O243" t="str">
        <f>VLOOKUP(C243,[1]EmployeeTerritories!$A$2:$B$50,2,FALSE)</f>
        <v>02903</v>
      </c>
      <c r="P243" s="10">
        <f>VLOOKUP(O243,[1]Territories!$A$2:$C$50,3,FALSE)</f>
        <v>1</v>
      </c>
      <c r="Q243" t="str">
        <f>VLOOKUP(P243,[1]Region!$A$2:$B$5,2,FALSE)</f>
        <v>Eastern</v>
      </c>
      <c r="R243" s="10">
        <f>VLOOKUP(K243,[1]Products!$A$2:$J$78,3,FALSE)</f>
        <v>1</v>
      </c>
      <c r="S243" t="str">
        <f>VLOOKUP(R243,[1]Suppliers!$A$2:$K$30,2,FALSE)</f>
        <v>Exotic Liquids</v>
      </c>
      <c r="T243" s="11">
        <f>SUMIF([1]Order_Details!A231:A2385,'[1]Combined Sheet'!A231,[1]Order_Details!D231:D2385)</f>
        <v>118</v>
      </c>
      <c r="U243">
        <f>SUMIF([1]Order_Details!A231:A2385,'[1]Combined Sheet'!A231,[1]Order_Details!C231:C2385)</f>
        <v>137.89999999999998</v>
      </c>
      <c r="V243">
        <f>VLOOKUP(SalesData[[#This Row],[OrderID]],[1]Order_Details!A231:F2385,5,FALSE)</f>
        <v>0</v>
      </c>
    </row>
    <row r="244" spans="1:22" x14ac:dyDescent="0.3">
      <c r="A244" s="7">
        <v>10478</v>
      </c>
      <c r="B244" s="8" t="s">
        <v>25</v>
      </c>
      <c r="C244" s="8">
        <v>2</v>
      </c>
      <c r="D244" s="13">
        <v>35507</v>
      </c>
      <c r="E244" s="9" t="str">
        <f>VLOOKUP(C244,[1]Employees!$A$1:$E$10,4,FALSE)</f>
        <v>Fuller Andrew</v>
      </c>
      <c r="F244">
        <f>SUMIF([1]Order_Details!A232:A2386,'[1]Combined Sheet'!A232,[1]Order_Details!F232:F2386)</f>
        <v>216</v>
      </c>
      <c r="G244">
        <f>VLOOKUP(A244,[1]!OrdersTable[[OrderID]:[Freight]],8,FALSE)</f>
        <v>4.8099999999999996</v>
      </c>
      <c r="H244">
        <f>VLOOKUP('[1]Combined Sheet'!A232,[1]!OrdersTable[[OrderID]:[ShipVia]],7,0)</f>
        <v>1</v>
      </c>
      <c r="I244" t="str">
        <f>VLOOKUP(H244,[1]Shippers!$A$1:$C$5,2,0)</f>
        <v>Speedy Express</v>
      </c>
      <c r="J244" t="str">
        <f>VLOOKUP(B244,[1]Customers!$A$2:$K$92,2,FALSE)</f>
        <v>Victuailles en stock</v>
      </c>
      <c r="K244" s="10">
        <f>VLOOKUP(A244,[1]Order_Details!$A$5:$F$2160,2,0)</f>
        <v>10</v>
      </c>
      <c r="L244" t="str">
        <f t="shared" si="3"/>
        <v>Ikura</v>
      </c>
      <c r="M244" s="10">
        <f>VLOOKUP(K244,[1]Products!$A$2:$J$78,4,FALSE)</f>
        <v>8</v>
      </c>
      <c r="N244" t="str">
        <f>VLOOKUP(M244,[1]Categories!$A$2:$C$9,2,FALSE)</f>
        <v>Seafood</v>
      </c>
      <c r="O244" t="str">
        <f>VLOOKUP(C244,[1]EmployeeTerritories!$A$2:$B$50,2,FALSE)</f>
        <v>01581</v>
      </c>
      <c r="P244" s="10">
        <f>VLOOKUP(O244,[1]Territories!$A$2:$C$50,3,FALSE)</f>
        <v>1</v>
      </c>
      <c r="Q244" t="str">
        <f>VLOOKUP(P244,[1]Region!$A$2:$B$5,2,FALSE)</f>
        <v>Eastern</v>
      </c>
      <c r="R244" s="10">
        <f>VLOOKUP(K244,[1]Products!$A$2:$J$78,3,FALSE)</f>
        <v>4</v>
      </c>
      <c r="S244" t="str">
        <f>VLOOKUP(R244,[1]Suppliers!$A$2:$K$30,2,FALSE)</f>
        <v>Tokyo Traders</v>
      </c>
      <c r="T244" s="11">
        <f>SUMIF([1]Order_Details!A232:A2386,'[1]Combined Sheet'!A232,[1]Order_Details!D232:D2386)</f>
        <v>15</v>
      </c>
      <c r="U244">
        <f>SUMIF([1]Order_Details!A232:A2386,'[1]Combined Sheet'!A232,[1]Order_Details!C232:C2386)</f>
        <v>26.4</v>
      </c>
      <c r="V244">
        <f>VLOOKUP(SalesData[[#This Row],[OrderID]],[1]Order_Details!A232:F2386,5,FALSE)</f>
        <v>5.000000074505806E-2</v>
      </c>
    </row>
    <row r="245" spans="1:22" x14ac:dyDescent="0.3">
      <c r="A245" s="7">
        <v>10479</v>
      </c>
      <c r="B245" s="8" t="s">
        <v>27</v>
      </c>
      <c r="C245" s="8">
        <v>3</v>
      </c>
      <c r="D245" s="13">
        <v>35508</v>
      </c>
      <c r="E245" s="9" t="str">
        <f>VLOOKUP(C245,[1]Employees!$A$1:$E$10,4,FALSE)</f>
        <v>Leverling Janet</v>
      </c>
      <c r="F245">
        <f>SUMIF([1]Order_Details!A233:A2387,'[1]Combined Sheet'!A233,[1]Order_Details!F233:F2387)</f>
        <v>235.2</v>
      </c>
      <c r="G245">
        <f>VLOOKUP(A245,[1]!OrdersTable[[OrderID]:[Freight]],8,FALSE)</f>
        <v>708.95</v>
      </c>
      <c r="H245">
        <f>VLOOKUP('[1]Combined Sheet'!A233,[1]!OrdersTable[[OrderID]:[ShipVia]],7,0)</f>
        <v>2</v>
      </c>
      <c r="I245" t="str">
        <f>VLOOKUP(H245,[1]Shippers!$A$1:$C$5,2,0)</f>
        <v>United Package</v>
      </c>
      <c r="J245" t="str">
        <f>VLOOKUP(B245,[1]Customers!$A$2:$K$92,2,FALSE)</f>
        <v>Rattlesnake Canyon Grocery</v>
      </c>
      <c r="K245" s="10">
        <f>VLOOKUP(A245,[1]Order_Details!$A$5:$F$2160,2,0)</f>
        <v>38</v>
      </c>
      <c r="L245" t="str">
        <f t="shared" si="3"/>
        <v>Côte de Blaye</v>
      </c>
      <c r="M245" s="10">
        <f>VLOOKUP(K245,[1]Products!$A$2:$J$78,4,FALSE)</f>
        <v>1</v>
      </c>
      <c r="N245" t="str">
        <f>VLOOKUP(M245,[1]Categories!$A$2:$C$9,2,FALSE)</f>
        <v>Beverages</v>
      </c>
      <c r="O245" t="str">
        <f>VLOOKUP(C245,[1]EmployeeTerritories!$A$2:$B$50,2,FALSE)</f>
        <v>30346</v>
      </c>
      <c r="P245" s="10">
        <f>VLOOKUP(O245,[1]Territories!$A$2:$C$50,3,FALSE)</f>
        <v>4</v>
      </c>
      <c r="Q245" t="str">
        <f>VLOOKUP(P245,[1]Region!$A$2:$B$5,2,FALSE)</f>
        <v>Southern</v>
      </c>
      <c r="R245" s="10">
        <f>VLOOKUP(K245,[1]Products!$A$2:$J$78,3,FALSE)</f>
        <v>18</v>
      </c>
      <c r="S245" t="str">
        <f>VLOOKUP(R245,[1]Suppliers!$A$2:$K$30,2,FALSE)</f>
        <v>Aux joyeux ecclésiastiques</v>
      </c>
      <c r="T245" s="11">
        <f>SUMIF([1]Order_Details!A233:A2387,'[1]Combined Sheet'!A233,[1]Order_Details!D233:D2387)</f>
        <v>40</v>
      </c>
      <c r="U245">
        <f>SUMIF([1]Order_Details!A233:A2387,'[1]Combined Sheet'!A233,[1]Order_Details!C233:C2387)</f>
        <v>14.799999999999999</v>
      </c>
      <c r="V245">
        <f>VLOOKUP(SalesData[[#This Row],[OrderID]],[1]Order_Details!A233:F2387,5,FALSE)</f>
        <v>0</v>
      </c>
    </row>
    <row r="246" spans="1:22" x14ac:dyDescent="0.3">
      <c r="A246" s="7">
        <v>10481</v>
      </c>
      <c r="B246" s="8" t="s">
        <v>75</v>
      </c>
      <c r="C246" s="8">
        <v>8</v>
      </c>
      <c r="D246" s="13">
        <v>35509</v>
      </c>
      <c r="E246" s="9" t="str">
        <f>VLOOKUP(C246,[1]Employees!$A$1:$E$10,4,FALSE)</f>
        <v>Callahan Laura</v>
      </c>
      <c r="F246">
        <f>SUMIF([1]Order_Details!A235:A2389,'[1]Combined Sheet'!A235,[1]Order_Details!F235:F2389)</f>
        <v>1125.0499999821186</v>
      </c>
      <c r="G246">
        <f>VLOOKUP(A246,[1]!OrdersTable[[OrderID]:[Freight]],8,FALSE)</f>
        <v>64.33</v>
      </c>
      <c r="H246">
        <f>VLOOKUP('[1]Combined Sheet'!A235,[1]!OrdersTable[[OrderID]:[ShipVia]],7,0)</f>
        <v>1</v>
      </c>
      <c r="I246" t="str">
        <f>VLOOKUP(H246,[1]Shippers!$A$1:$C$5,2,0)</f>
        <v>Speedy Express</v>
      </c>
      <c r="J246" t="str">
        <f>VLOOKUP(B246,[1]Customers!$A$2:$K$92,2,FALSE)</f>
        <v>Ricardo Adocicados</v>
      </c>
      <c r="K246" s="10">
        <f>VLOOKUP(A246,[1]Order_Details!$A$5:$F$2160,2,0)</f>
        <v>49</v>
      </c>
      <c r="L246" t="str">
        <f t="shared" si="3"/>
        <v>Maxilaku</v>
      </c>
      <c r="M246" s="10">
        <f>VLOOKUP(K246,[1]Products!$A$2:$J$78,4,FALSE)</f>
        <v>3</v>
      </c>
      <c r="N246" t="str">
        <f>VLOOKUP(M246,[1]Categories!$A$2:$C$9,2,FALSE)</f>
        <v>Confections</v>
      </c>
      <c r="O246" t="str">
        <f>VLOOKUP(C246,[1]EmployeeTerritories!$A$2:$B$50,2,FALSE)</f>
        <v>19428</v>
      </c>
      <c r="P246" s="10">
        <f>VLOOKUP(O246,[1]Territories!$A$2:$C$50,3,FALSE)</f>
        <v>3</v>
      </c>
      <c r="Q246" t="str">
        <f>VLOOKUP(P246,[1]Region!$A$2:$B$5,2,FALSE)</f>
        <v>Northern</v>
      </c>
      <c r="R246" s="10">
        <f>VLOOKUP(K246,[1]Products!$A$2:$J$78,3,FALSE)</f>
        <v>23</v>
      </c>
      <c r="S246" t="str">
        <f>VLOOKUP(R246,[1]Suppliers!$A$2:$K$30,2,FALSE)</f>
        <v>Karkki Oy</v>
      </c>
      <c r="T246" s="11">
        <f>SUMIF([1]Order_Details!A235:A2389,'[1]Combined Sheet'!A235,[1]Order_Details!D235:D2389)</f>
        <v>77</v>
      </c>
      <c r="U246">
        <f>SUMIF([1]Order_Details!A235:A2389,'[1]Combined Sheet'!A235,[1]Order_Details!C235:C2389)</f>
        <v>44.6</v>
      </c>
      <c r="V246">
        <f>VLOOKUP(SalesData[[#This Row],[OrderID]],[1]Order_Details!A235:F2389,5,FALSE)</f>
        <v>0</v>
      </c>
    </row>
    <row r="247" spans="1:22" x14ac:dyDescent="0.3">
      <c r="A247" s="7">
        <v>10482</v>
      </c>
      <c r="B247" s="8" t="s">
        <v>100</v>
      </c>
      <c r="C247" s="8">
        <v>1</v>
      </c>
      <c r="D247" s="13">
        <v>35510</v>
      </c>
      <c r="E247" s="9" t="str">
        <f>VLOOKUP(C247,[1]Employees!$A$1:$E$10,4,FALSE)</f>
        <v>Davolio Nancy</v>
      </c>
      <c r="F247">
        <f>SUMIF([1]Order_Details!A236:A2390,'[1]Combined Sheet'!A236,[1]Order_Details!F236:F2390)</f>
        <v>1820.8</v>
      </c>
      <c r="G247">
        <f>VLOOKUP(A247,[1]!OrdersTable[[OrderID]:[Freight]],8,FALSE)</f>
        <v>7.48</v>
      </c>
      <c r="H247">
        <f>VLOOKUP('[1]Combined Sheet'!A236,[1]!OrdersTable[[OrderID]:[ShipVia]],7,0)</f>
        <v>2</v>
      </c>
      <c r="I247" t="str">
        <f>VLOOKUP(H247,[1]Shippers!$A$1:$C$5,2,0)</f>
        <v>United Package</v>
      </c>
      <c r="J247" t="str">
        <f>VLOOKUP(B247,[1]Customers!$A$2:$K$92,2,FALSE)</f>
        <v>Lazy K Kountry Store</v>
      </c>
      <c r="K247" s="10">
        <f>VLOOKUP(A247,[1]Order_Details!$A$5:$F$2160,2,0)</f>
        <v>40</v>
      </c>
      <c r="L247" t="str">
        <f t="shared" si="3"/>
        <v>Boston Crab Meat</v>
      </c>
      <c r="M247" s="10">
        <f>VLOOKUP(K247,[1]Products!$A$2:$J$78,4,FALSE)</f>
        <v>8</v>
      </c>
      <c r="N247" t="str">
        <f>VLOOKUP(M247,[1]Categories!$A$2:$C$9,2,FALSE)</f>
        <v>Seafood</v>
      </c>
      <c r="O247" t="str">
        <f>VLOOKUP(C247,[1]EmployeeTerritories!$A$2:$B$50,2,FALSE)</f>
        <v>06897</v>
      </c>
      <c r="P247" s="10">
        <f>VLOOKUP(O247,[1]Territories!$A$2:$C$50,3,FALSE)</f>
        <v>1</v>
      </c>
      <c r="Q247" t="str">
        <f>VLOOKUP(P247,[1]Region!$A$2:$B$5,2,FALSE)</f>
        <v>Eastern</v>
      </c>
      <c r="R247" s="10">
        <f>VLOOKUP(K247,[1]Products!$A$2:$J$78,3,FALSE)</f>
        <v>19</v>
      </c>
      <c r="S247" t="str">
        <f>VLOOKUP(R247,[1]Suppliers!$A$2:$K$30,2,FALSE)</f>
        <v>New England Seafood Cannery</v>
      </c>
      <c r="T247" s="11">
        <f>SUMIF([1]Order_Details!A236:A2390,'[1]Combined Sheet'!A236,[1]Order_Details!D236:D2390)</f>
        <v>53</v>
      </c>
      <c r="U247">
        <f>SUMIF([1]Order_Details!A236:A2390,'[1]Combined Sheet'!A236,[1]Order_Details!C236:C2390)</f>
        <v>83.800000000000011</v>
      </c>
      <c r="V247">
        <f>VLOOKUP(SalesData[[#This Row],[OrderID]],[1]Order_Details!A236:F2390,5,FALSE)</f>
        <v>0</v>
      </c>
    </row>
    <row r="248" spans="1:22" x14ac:dyDescent="0.3">
      <c r="A248" s="7">
        <v>10483</v>
      </c>
      <c r="B248" s="8" t="s">
        <v>39</v>
      </c>
      <c r="C248" s="8">
        <v>7</v>
      </c>
      <c r="D248" s="13">
        <v>35513</v>
      </c>
      <c r="E248" s="9" t="str">
        <f>VLOOKUP(C248,[1]Employees!$A$1:$E$10,4,FALSE)</f>
        <v>King Robert</v>
      </c>
      <c r="F248">
        <f>SUMIF([1]Order_Details!A237:A2391,'[1]Combined Sheet'!A237,[1]Order_Details!F237:F2391)</f>
        <v>1328</v>
      </c>
      <c r="G248">
        <f>VLOOKUP(A248,[1]!OrdersTable[[OrderID]:[Freight]],8,FALSE)</f>
        <v>15.28</v>
      </c>
      <c r="H248">
        <f>VLOOKUP('[1]Combined Sheet'!A237,[1]!OrdersTable[[OrderID]:[ShipVia]],7,0)</f>
        <v>3</v>
      </c>
      <c r="I248" t="str">
        <f>VLOOKUP(H248,[1]Shippers!$A$1:$C$5,2,0)</f>
        <v>Federal Shipping</v>
      </c>
      <c r="J248" t="str">
        <f>VLOOKUP(B248,[1]Customers!$A$2:$K$92,2,FALSE)</f>
        <v>White Clover Markets</v>
      </c>
      <c r="K248" s="10">
        <f>VLOOKUP(A248,[1]Order_Details!$A$5:$F$2160,2,0)</f>
        <v>34</v>
      </c>
      <c r="L248" t="str">
        <f t="shared" si="3"/>
        <v>Sasquatch Ale</v>
      </c>
      <c r="M248" s="10">
        <f>VLOOKUP(K248,[1]Products!$A$2:$J$78,4,FALSE)</f>
        <v>1</v>
      </c>
      <c r="N248" t="str">
        <f>VLOOKUP(M248,[1]Categories!$A$2:$C$9,2,FALSE)</f>
        <v>Beverages</v>
      </c>
      <c r="O248" t="str">
        <f>VLOOKUP(C248,[1]EmployeeTerritories!$A$2:$B$50,2,FALSE)</f>
        <v>60179</v>
      </c>
      <c r="P248" s="10">
        <f>VLOOKUP(O248,[1]Territories!$A$2:$C$50,3,FALSE)</f>
        <v>2</v>
      </c>
      <c r="Q248" t="str">
        <f>VLOOKUP(P248,[1]Region!$A$2:$B$5,2,FALSE)</f>
        <v>Western</v>
      </c>
      <c r="R248" s="10">
        <f>VLOOKUP(K248,[1]Products!$A$2:$J$78,3,FALSE)</f>
        <v>16</v>
      </c>
      <c r="S248" t="str">
        <f>VLOOKUP(R248,[1]Suppliers!$A$2:$K$30,2,FALSE)</f>
        <v>Bigfoot Breweries</v>
      </c>
      <c r="T248" s="11">
        <f>SUMIF([1]Order_Details!A237:A2391,'[1]Combined Sheet'!A237,[1]Order_Details!D237:D2391)</f>
        <v>50</v>
      </c>
      <c r="U248">
        <f>SUMIF([1]Order_Details!A237:A2391,'[1]Combined Sheet'!A237,[1]Order_Details!C237:C2391)</f>
        <v>54.4</v>
      </c>
      <c r="V248">
        <f>VLOOKUP(SalesData[[#This Row],[OrderID]],[1]Order_Details!A237:F2391,5,FALSE)</f>
        <v>5.000000074505806E-2</v>
      </c>
    </row>
    <row r="249" spans="1:22" x14ac:dyDescent="0.3">
      <c r="A249" s="7">
        <v>10484</v>
      </c>
      <c r="B249" s="8" t="s">
        <v>29</v>
      </c>
      <c r="C249" s="8">
        <v>3</v>
      </c>
      <c r="D249" s="13">
        <v>35513</v>
      </c>
      <c r="E249" s="9" t="str">
        <f>VLOOKUP(C249,[1]Employees!$A$1:$E$10,4,FALSE)</f>
        <v>Leverling Janet</v>
      </c>
      <c r="F249">
        <f>SUMIF([1]Order_Details!A238:A2392,'[1]Combined Sheet'!A238,[1]Order_Details!F238:F2392)</f>
        <v>1051.1499999992548</v>
      </c>
      <c r="G249">
        <f>VLOOKUP(A249,[1]!OrdersTable[[OrderID]:[Freight]],8,FALSE)</f>
        <v>6.88</v>
      </c>
      <c r="H249">
        <f>VLOOKUP('[1]Combined Sheet'!A238,[1]!OrdersTable[[OrderID]:[ShipVia]],7,0)</f>
        <v>1</v>
      </c>
      <c r="I249" t="str">
        <f>VLOOKUP(H249,[1]Shippers!$A$1:$C$5,2,0)</f>
        <v>Speedy Express</v>
      </c>
      <c r="J249" t="str">
        <f>VLOOKUP(B249,[1]Customers!$A$2:$K$92,2,FALSE)</f>
        <v>B's Beverages</v>
      </c>
      <c r="K249" s="10">
        <f>VLOOKUP(A249,[1]Order_Details!$A$5:$F$2160,2,0)</f>
        <v>21</v>
      </c>
      <c r="L249" t="str">
        <f t="shared" si="3"/>
        <v>Sir Rodney's Scones</v>
      </c>
      <c r="M249" s="10">
        <f>VLOOKUP(K249,[1]Products!$A$2:$J$78,4,FALSE)</f>
        <v>3</v>
      </c>
      <c r="N249" t="str">
        <f>VLOOKUP(M249,[1]Categories!$A$2:$C$9,2,FALSE)</f>
        <v>Confections</v>
      </c>
      <c r="O249" t="str">
        <f>VLOOKUP(C249,[1]EmployeeTerritories!$A$2:$B$50,2,FALSE)</f>
        <v>30346</v>
      </c>
      <c r="P249" s="10">
        <f>VLOOKUP(O249,[1]Territories!$A$2:$C$50,3,FALSE)</f>
        <v>4</v>
      </c>
      <c r="Q249" t="str">
        <f>VLOOKUP(P249,[1]Region!$A$2:$B$5,2,FALSE)</f>
        <v>Southern</v>
      </c>
      <c r="R249" s="10">
        <f>VLOOKUP(K249,[1]Products!$A$2:$J$78,3,FALSE)</f>
        <v>8</v>
      </c>
      <c r="S249" t="str">
        <f>VLOOKUP(R249,[1]Suppliers!$A$2:$K$30,2,FALSE)</f>
        <v>Specialty Biscuits, Ltd.</v>
      </c>
      <c r="T249" s="11">
        <f>SUMIF([1]Order_Details!A238:A2392,'[1]Combined Sheet'!A238,[1]Order_Details!D238:D2392)</f>
        <v>98</v>
      </c>
      <c r="U249">
        <f>SUMIF([1]Order_Details!A238:A2392,'[1]Combined Sheet'!A238,[1]Order_Details!C238:C2392)</f>
        <v>46</v>
      </c>
      <c r="V249">
        <f>VLOOKUP(SalesData[[#This Row],[OrderID]],[1]Order_Details!A238:F2392,5,FALSE)</f>
        <v>0</v>
      </c>
    </row>
    <row r="250" spans="1:22" x14ac:dyDescent="0.3">
      <c r="A250" s="7">
        <v>10485</v>
      </c>
      <c r="B250" s="8" t="s">
        <v>94</v>
      </c>
      <c r="C250" s="8">
        <v>4</v>
      </c>
      <c r="D250" s="13">
        <v>35514</v>
      </c>
      <c r="E250" s="9" t="str">
        <f>VLOOKUP(C250,[1]Employees!$A$1:$E$10,4,FALSE)</f>
        <v>Peacock Margaret</v>
      </c>
      <c r="F250">
        <f>SUMIF([1]Order_Details!A239:A2393,'[1]Combined Sheet'!A239,[1]Order_Details!F239:F2393)</f>
        <v>230.39999999999998</v>
      </c>
      <c r="G250">
        <f>VLOOKUP(A250,[1]!OrdersTable[[OrderID]:[Freight]],8,FALSE)</f>
        <v>64.45</v>
      </c>
      <c r="H250">
        <f>VLOOKUP('[1]Combined Sheet'!A239,[1]!OrdersTable[[OrderID]:[ShipVia]],7,0)</f>
        <v>3</v>
      </c>
      <c r="I250" t="str">
        <f>VLOOKUP(H250,[1]Shippers!$A$1:$C$5,2,0)</f>
        <v>Federal Shipping</v>
      </c>
      <c r="J250" t="str">
        <f>VLOOKUP(B250,[1]Customers!$A$2:$K$92,2,FALSE)</f>
        <v>LINO-Delicateses</v>
      </c>
      <c r="K250" s="10">
        <f>VLOOKUP(A250,[1]Order_Details!$A$5:$F$2160,2,0)</f>
        <v>2</v>
      </c>
      <c r="L250" t="str">
        <f t="shared" si="3"/>
        <v>Chang</v>
      </c>
      <c r="M250" s="10">
        <f>VLOOKUP(K250,[1]Products!$A$2:$J$78,4,FALSE)</f>
        <v>1</v>
      </c>
      <c r="N250" t="str">
        <f>VLOOKUP(M250,[1]Categories!$A$2:$C$9,2,FALSE)</f>
        <v>Beverages</v>
      </c>
      <c r="O250" t="str">
        <f>VLOOKUP(C250,[1]EmployeeTerritories!$A$2:$B$50,2,FALSE)</f>
        <v>20852</v>
      </c>
      <c r="P250" s="10">
        <f>VLOOKUP(O250,[1]Territories!$A$2:$C$50,3,FALSE)</f>
        <v>1</v>
      </c>
      <c r="Q250" t="str">
        <f>VLOOKUP(P250,[1]Region!$A$2:$B$5,2,FALSE)</f>
        <v>Eastern</v>
      </c>
      <c r="R250" s="10">
        <f>VLOOKUP(K250,[1]Products!$A$2:$J$78,3,FALSE)</f>
        <v>1</v>
      </c>
      <c r="S250" t="str">
        <f>VLOOKUP(R250,[1]Suppliers!$A$2:$K$30,2,FALSE)</f>
        <v>Exotic Liquids</v>
      </c>
      <c r="T250" s="11">
        <f>SUMIF([1]Order_Details!A239:A2393,'[1]Combined Sheet'!A239,[1]Order_Details!D239:D2393)</f>
        <v>24</v>
      </c>
      <c r="U250">
        <f>SUMIF([1]Order_Details!A239:A2393,'[1]Combined Sheet'!A239,[1]Order_Details!C239:C2393)</f>
        <v>19.2</v>
      </c>
      <c r="V250">
        <f>VLOOKUP(SalesData[[#This Row],[OrderID]],[1]Order_Details!A239:F2393,5,FALSE)</f>
        <v>0.10000000149011612</v>
      </c>
    </row>
    <row r="251" spans="1:22" x14ac:dyDescent="0.3">
      <c r="A251" s="7">
        <v>10486</v>
      </c>
      <c r="B251" s="8" t="s">
        <v>33</v>
      </c>
      <c r="C251" s="8">
        <v>1</v>
      </c>
      <c r="D251" s="13">
        <v>35515</v>
      </c>
      <c r="E251" s="9" t="str">
        <f>VLOOKUP(C251,[1]Employees!$A$1:$E$10,4,FALSE)</f>
        <v>Davolio Nancy</v>
      </c>
      <c r="F251">
        <f>SUMIF([1]Order_Details!A240:A2394,'[1]Combined Sheet'!A240,[1]Order_Details!F240:F2394)</f>
        <v>1249.0999999999999</v>
      </c>
      <c r="G251">
        <f>VLOOKUP(A251,[1]!OrdersTable[[OrderID]:[Freight]],8,FALSE)</f>
        <v>30.53</v>
      </c>
      <c r="H251">
        <f>VLOOKUP('[1]Combined Sheet'!A240,[1]!OrdersTable[[OrderID]:[ShipVia]],7,0)</f>
        <v>2</v>
      </c>
      <c r="I251" t="str">
        <f>VLOOKUP(H251,[1]Shippers!$A$1:$C$5,2,0)</f>
        <v>United Package</v>
      </c>
      <c r="J251" t="str">
        <f>VLOOKUP(B251,[1]Customers!$A$2:$K$92,2,FALSE)</f>
        <v>HILARION-Abastos</v>
      </c>
      <c r="K251" s="10">
        <f>VLOOKUP(A251,[1]Order_Details!$A$5:$F$2160,2,0)</f>
        <v>11</v>
      </c>
      <c r="L251" t="str">
        <f t="shared" si="3"/>
        <v>Queso Cabrales</v>
      </c>
      <c r="M251" s="10">
        <f>VLOOKUP(K251,[1]Products!$A$2:$J$78,4,FALSE)</f>
        <v>4</v>
      </c>
      <c r="N251" t="str">
        <f>VLOOKUP(M251,[1]Categories!$A$2:$C$9,2,FALSE)</f>
        <v>Dairy Products</v>
      </c>
      <c r="O251" t="str">
        <f>VLOOKUP(C251,[1]EmployeeTerritories!$A$2:$B$50,2,FALSE)</f>
        <v>06897</v>
      </c>
      <c r="P251" s="10">
        <f>VLOOKUP(O251,[1]Territories!$A$2:$C$50,3,FALSE)</f>
        <v>1</v>
      </c>
      <c r="Q251" t="str">
        <f>VLOOKUP(P251,[1]Region!$A$2:$B$5,2,FALSE)</f>
        <v>Eastern</v>
      </c>
      <c r="R251" s="10">
        <f>VLOOKUP(K251,[1]Products!$A$2:$J$78,3,FALSE)</f>
        <v>5</v>
      </c>
      <c r="S251" t="str">
        <f>VLOOKUP(R251,[1]Suppliers!$A$2:$K$30,2,FALSE)</f>
        <v>Cooperativa de Quesos 'Las Cabras'</v>
      </c>
      <c r="T251" s="11">
        <f>SUMIF([1]Order_Details!A240:A2394,'[1]Combined Sheet'!A240,[1]Order_Details!D240:D2394)</f>
        <v>61</v>
      </c>
      <c r="U251">
        <f>SUMIF([1]Order_Details!A240:A2394,'[1]Combined Sheet'!A240,[1]Order_Details!C240:C2394)</f>
        <v>75.900000000000006</v>
      </c>
      <c r="V251">
        <f>VLOOKUP(SalesData[[#This Row],[OrderID]],[1]Order_Details!A240:F2394,5,FALSE)</f>
        <v>0</v>
      </c>
    </row>
    <row r="252" spans="1:22" x14ac:dyDescent="0.3">
      <c r="A252" s="7">
        <v>10487</v>
      </c>
      <c r="B252" s="8" t="s">
        <v>89</v>
      </c>
      <c r="C252" s="8">
        <v>2</v>
      </c>
      <c r="D252" s="13">
        <v>35515</v>
      </c>
      <c r="E252" s="9" t="str">
        <f>VLOOKUP(C252,[1]Employees!$A$1:$E$10,4,FALSE)</f>
        <v>Fuller Andrew</v>
      </c>
      <c r="F252">
        <f>SUMIF([1]Order_Details!A241:A2395,'[1]Combined Sheet'!A241,[1]Order_Details!F241:F2395)</f>
        <v>1770.3499999821188</v>
      </c>
      <c r="G252">
        <f>VLOOKUP(A252,[1]!OrdersTable[[OrderID]:[Freight]],8,FALSE)</f>
        <v>71.069999999999993</v>
      </c>
      <c r="H252">
        <f>VLOOKUP('[1]Combined Sheet'!A241,[1]!OrdersTable[[OrderID]:[ShipVia]],7,0)</f>
        <v>1</v>
      </c>
      <c r="I252" t="str">
        <f>VLOOKUP(H252,[1]Shippers!$A$1:$C$5,2,0)</f>
        <v>Speedy Express</v>
      </c>
      <c r="J252" t="str">
        <f>VLOOKUP(B252,[1]Customers!$A$2:$K$92,2,FALSE)</f>
        <v>Queen Cozinha</v>
      </c>
      <c r="K252" s="10">
        <f>VLOOKUP(A252,[1]Order_Details!$A$5:$F$2160,2,0)</f>
        <v>19</v>
      </c>
      <c r="L252" t="str">
        <f t="shared" si="3"/>
        <v>Teatime Chocolate Biscuits</v>
      </c>
      <c r="M252" s="10">
        <f>VLOOKUP(K252,[1]Products!$A$2:$J$78,4,FALSE)</f>
        <v>3</v>
      </c>
      <c r="N252" t="str">
        <f>VLOOKUP(M252,[1]Categories!$A$2:$C$9,2,FALSE)</f>
        <v>Confections</v>
      </c>
      <c r="O252" t="str">
        <f>VLOOKUP(C252,[1]EmployeeTerritories!$A$2:$B$50,2,FALSE)</f>
        <v>01581</v>
      </c>
      <c r="P252" s="10">
        <f>VLOOKUP(O252,[1]Territories!$A$2:$C$50,3,FALSE)</f>
        <v>1</v>
      </c>
      <c r="Q252" t="str">
        <f>VLOOKUP(P252,[1]Region!$A$2:$B$5,2,FALSE)</f>
        <v>Eastern</v>
      </c>
      <c r="R252" s="10">
        <f>VLOOKUP(K252,[1]Products!$A$2:$J$78,3,FALSE)</f>
        <v>8</v>
      </c>
      <c r="S252" t="str">
        <f>VLOOKUP(R252,[1]Suppliers!$A$2:$K$30,2,FALSE)</f>
        <v>Specialty Biscuits, Ltd.</v>
      </c>
      <c r="T252" s="11">
        <f>SUMIF([1]Order_Details!A241:A2395,'[1]Combined Sheet'!A241,[1]Order_Details!D241:D2395)</f>
        <v>137</v>
      </c>
      <c r="U252">
        <f>SUMIF([1]Order_Details!A241:A2395,'[1]Combined Sheet'!A241,[1]Order_Details!C241:C2395)</f>
        <v>38</v>
      </c>
      <c r="V252">
        <f>VLOOKUP(SalesData[[#This Row],[OrderID]],[1]Order_Details!A241:F2395,5,FALSE)</f>
        <v>0</v>
      </c>
    </row>
    <row r="253" spans="1:22" x14ac:dyDescent="0.3">
      <c r="A253" s="7">
        <v>10488</v>
      </c>
      <c r="B253" s="8" t="s">
        <v>37</v>
      </c>
      <c r="C253" s="8">
        <v>8</v>
      </c>
      <c r="D253" s="13">
        <v>35516</v>
      </c>
      <c r="E253" s="9" t="str">
        <f>VLOOKUP(C253,[1]Employees!$A$1:$E$10,4,FALSE)</f>
        <v>Callahan Laura</v>
      </c>
      <c r="F253">
        <f>SUMIF([1]Order_Details!A242:A2396,'[1]Combined Sheet'!A242,[1]Order_Details!F242:F2396)</f>
        <v>182.34999999925495</v>
      </c>
      <c r="G253">
        <f>VLOOKUP(A253,[1]!OrdersTable[[OrderID]:[Freight]],8,FALSE)</f>
        <v>4.93</v>
      </c>
      <c r="H253">
        <f>VLOOKUP('[1]Combined Sheet'!A242,[1]!OrdersTable[[OrderID]:[ShipVia]],7,0)</f>
        <v>3</v>
      </c>
      <c r="I253" t="str">
        <f>VLOOKUP(H253,[1]Shippers!$A$1:$C$5,2,0)</f>
        <v>Federal Shipping</v>
      </c>
      <c r="J253" t="str">
        <f>VLOOKUP(B253,[1]Customers!$A$2:$K$92,2,FALSE)</f>
        <v>Frankenversand</v>
      </c>
      <c r="K253" s="10">
        <f>VLOOKUP(A253,[1]Order_Details!$A$5:$F$2160,2,0)</f>
        <v>59</v>
      </c>
      <c r="L253" t="str">
        <f t="shared" si="3"/>
        <v>Raclette Courdavault</v>
      </c>
      <c r="M253" s="10">
        <f>VLOOKUP(K253,[1]Products!$A$2:$J$78,4,FALSE)</f>
        <v>4</v>
      </c>
      <c r="N253" t="str">
        <f>VLOOKUP(M253,[1]Categories!$A$2:$C$9,2,FALSE)</f>
        <v>Dairy Products</v>
      </c>
      <c r="O253" t="str">
        <f>VLOOKUP(C253,[1]EmployeeTerritories!$A$2:$B$50,2,FALSE)</f>
        <v>19428</v>
      </c>
      <c r="P253" s="10">
        <f>VLOOKUP(O253,[1]Territories!$A$2:$C$50,3,FALSE)</f>
        <v>3</v>
      </c>
      <c r="Q253" t="str">
        <f>VLOOKUP(P253,[1]Region!$A$2:$B$5,2,FALSE)</f>
        <v>Northern</v>
      </c>
      <c r="R253" s="10">
        <f>VLOOKUP(K253,[1]Products!$A$2:$J$78,3,FALSE)</f>
        <v>28</v>
      </c>
      <c r="S253" t="str">
        <f>VLOOKUP(R253,[1]Suppliers!$A$2:$K$30,2,FALSE)</f>
        <v>Gai pâturage</v>
      </c>
      <c r="T253" s="11">
        <f>SUMIF([1]Order_Details!A242:A2396,'[1]Combined Sheet'!A242,[1]Order_Details!D242:D2396)</f>
        <v>14</v>
      </c>
      <c r="U253">
        <f>SUMIF([1]Order_Details!A242:A2396,'[1]Combined Sheet'!A242,[1]Order_Details!C242:C2396)</f>
        <v>31.2</v>
      </c>
      <c r="V253">
        <f>VLOOKUP(SalesData[[#This Row],[OrderID]],[1]Order_Details!A242:F2396,5,FALSE)</f>
        <v>0</v>
      </c>
    </row>
    <row r="254" spans="1:22" x14ac:dyDescent="0.3">
      <c r="A254" s="7">
        <v>10489</v>
      </c>
      <c r="B254" s="8" t="s">
        <v>86</v>
      </c>
      <c r="C254" s="8">
        <v>6</v>
      </c>
      <c r="D254" s="13">
        <v>35517</v>
      </c>
      <c r="E254" s="9" t="str">
        <f>VLOOKUP(C254,[1]Employees!$A$1:$E$10,4,FALSE)</f>
        <v>Suyama Michael</v>
      </c>
      <c r="F254">
        <f>SUMIF([1]Order_Details!A243:A2397,'[1]Combined Sheet'!A243,[1]Order_Details!F243:F2397)</f>
        <v>671.5</v>
      </c>
      <c r="G254">
        <f>VLOOKUP(A254,[1]!OrdersTable[[OrderID]:[Freight]],8,FALSE)</f>
        <v>5.29</v>
      </c>
      <c r="H254">
        <f>VLOOKUP('[1]Combined Sheet'!A243,[1]!OrdersTable[[OrderID]:[ShipVia]],7,0)</f>
        <v>2</v>
      </c>
      <c r="I254" t="str">
        <f>VLOOKUP(H254,[1]Shippers!$A$1:$C$5,2,0)</f>
        <v>United Package</v>
      </c>
      <c r="J254" t="str">
        <f>VLOOKUP(B254,[1]Customers!$A$2:$K$92,2,FALSE)</f>
        <v>Piccolo und mehr</v>
      </c>
      <c r="K254" s="10">
        <f>VLOOKUP(A254,[1]Order_Details!$A$5:$F$2160,2,0)</f>
        <v>11</v>
      </c>
      <c r="L254" t="str">
        <f t="shared" si="3"/>
        <v>Queso Cabrales</v>
      </c>
      <c r="M254" s="10">
        <f>VLOOKUP(K254,[1]Products!$A$2:$J$78,4,FALSE)</f>
        <v>4</v>
      </c>
      <c r="N254" t="str">
        <f>VLOOKUP(M254,[1]Categories!$A$2:$C$9,2,FALSE)</f>
        <v>Dairy Products</v>
      </c>
      <c r="O254" t="str">
        <f>VLOOKUP(C254,[1]EmployeeTerritories!$A$2:$B$50,2,FALSE)</f>
        <v>85014</v>
      </c>
      <c r="P254" s="10">
        <f>VLOOKUP(O254,[1]Territories!$A$2:$C$50,3,FALSE)</f>
        <v>2</v>
      </c>
      <c r="Q254" t="str">
        <f>VLOOKUP(P254,[1]Region!$A$2:$B$5,2,FALSE)</f>
        <v>Western</v>
      </c>
      <c r="R254" s="10">
        <f>VLOOKUP(K254,[1]Products!$A$2:$J$78,3,FALSE)</f>
        <v>5</v>
      </c>
      <c r="S254" t="str">
        <f>VLOOKUP(R254,[1]Suppliers!$A$2:$K$30,2,FALSE)</f>
        <v>Cooperativa de Quesos 'Las Cabras'</v>
      </c>
      <c r="T254" s="11">
        <f>SUMIF([1]Order_Details!A243:A2397,'[1]Combined Sheet'!A243,[1]Order_Details!D243:D2397)</f>
        <v>56</v>
      </c>
      <c r="U254">
        <f>SUMIF([1]Order_Details!A243:A2397,'[1]Combined Sheet'!A243,[1]Order_Details!C243:C2397)</f>
        <v>36.799999999999997</v>
      </c>
      <c r="V254">
        <f>VLOOKUP(SalesData[[#This Row],[OrderID]],[1]Order_Details!A243:F2397,5,FALSE)</f>
        <v>0.25</v>
      </c>
    </row>
    <row r="255" spans="1:22" x14ac:dyDescent="0.3">
      <c r="A255" s="7">
        <v>10490</v>
      </c>
      <c r="B255" s="8" t="s">
        <v>33</v>
      </c>
      <c r="C255" s="8">
        <v>7</v>
      </c>
      <c r="D255" s="13">
        <v>35520</v>
      </c>
      <c r="E255" s="9" t="str">
        <f>VLOOKUP(C255,[1]Employees!$A$1:$E$10,4,FALSE)</f>
        <v>King Robert</v>
      </c>
      <c r="F255">
        <f>SUMIF([1]Order_Details!A244:A2398,'[1]Combined Sheet'!A244,[1]Order_Details!F244:F2398)</f>
        <v>495.94999999925494</v>
      </c>
      <c r="G255">
        <f>VLOOKUP(A255,[1]!OrdersTable[[OrderID]:[Freight]],8,FALSE)</f>
        <v>210.19</v>
      </c>
      <c r="H255">
        <f>VLOOKUP('[1]Combined Sheet'!A244,[1]!OrdersTable[[OrderID]:[ShipVia]],7,0)</f>
        <v>3</v>
      </c>
      <c r="I255" t="str">
        <f>VLOOKUP(H255,[1]Shippers!$A$1:$C$5,2,0)</f>
        <v>Federal Shipping</v>
      </c>
      <c r="J255" t="str">
        <f>VLOOKUP(B255,[1]Customers!$A$2:$K$92,2,FALSE)</f>
        <v>HILARION-Abastos</v>
      </c>
      <c r="K255" s="10">
        <f>VLOOKUP(A255,[1]Order_Details!$A$5:$F$2160,2,0)</f>
        <v>59</v>
      </c>
      <c r="L255" t="str">
        <f t="shared" si="3"/>
        <v>Raclette Courdavault</v>
      </c>
      <c r="M255" s="10">
        <f>VLOOKUP(K255,[1]Products!$A$2:$J$78,4,FALSE)</f>
        <v>4</v>
      </c>
      <c r="N255" t="str">
        <f>VLOOKUP(M255,[1]Categories!$A$2:$C$9,2,FALSE)</f>
        <v>Dairy Products</v>
      </c>
      <c r="O255" t="str">
        <f>VLOOKUP(C255,[1]EmployeeTerritories!$A$2:$B$50,2,FALSE)</f>
        <v>60179</v>
      </c>
      <c r="P255" s="10">
        <f>VLOOKUP(O255,[1]Territories!$A$2:$C$50,3,FALSE)</f>
        <v>2</v>
      </c>
      <c r="Q255" t="str">
        <f>VLOOKUP(P255,[1]Region!$A$2:$B$5,2,FALSE)</f>
        <v>Western</v>
      </c>
      <c r="R255" s="10">
        <f>VLOOKUP(K255,[1]Products!$A$2:$J$78,3,FALSE)</f>
        <v>28</v>
      </c>
      <c r="S255" t="str">
        <f>VLOOKUP(R255,[1]Suppliers!$A$2:$K$30,2,FALSE)</f>
        <v>Gai pâturage</v>
      </c>
      <c r="T255" s="11">
        <f>SUMIF([1]Order_Details!A244:A2398,'[1]Combined Sheet'!A244,[1]Order_Details!D244:D2398)</f>
        <v>20</v>
      </c>
      <c r="U255">
        <f>SUMIF([1]Order_Details!A244:A2398,'[1]Combined Sheet'!A244,[1]Order_Details!C244:C2398)</f>
        <v>24.8</v>
      </c>
      <c r="V255">
        <f>VLOOKUP(SalesData[[#This Row],[OrderID]],[1]Order_Details!A244:F2398,5,FALSE)</f>
        <v>0</v>
      </c>
    </row>
    <row r="256" spans="1:22" x14ac:dyDescent="0.3">
      <c r="A256" s="7">
        <v>10491</v>
      </c>
      <c r="B256" s="8" t="s">
        <v>56</v>
      </c>
      <c r="C256" s="8">
        <v>8</v>
      </c>
      <c r="D256" s="13">
        <v>35520</v>
      </c>
      <c r="E256" s="9" t="str">
        <f>VLOOKUP(C256,[1]Employees!$A$1:$E$10,4,FALSE)</f>
        <v>Callahan Laura</v>
      </c>
      <c r="F256">
        <f>SUMIF([1]Order_Details!A245:A2399,'[1]Combined Sheet'!A245,[1]Order_Details!F245:F2399)</f>
        <v>10495.6</v>
      </c>
      <c r="G256">
        <f>VLOOKUP(A256,[1]!OrdersTable[[OrderID]:[Freight]],8,FALSE)</f>
        <v>16.96</v>
      </c>
      <c r="H256">
        <f>VLOOKUP('[1]Combined Sheet'!A245,[1]!OrdersTable[[OrderID]:[ShipVia]],7,0)</f>
        <v>3</v>
      </c>
      <c r="I256" t="str">
        <f>VLOOKUP(H256,[1]Shippers!$A$1:$C$5,2,0)</f>
        <v>Federal Shipping</v>
      </c>
      <c r="J256" t="str">
        <f>VLOOKUP(B256,[1]Customers!$A$2:$K$92,2,FALSE)</f>
        <v>Furia Bacalhau e Frutos do Mar</v>
      </c>
      <c r="K256" s="10">
        <f>VLOOKUP(A256,[1]Order_Details!$A$5:$F$2160,2,0)</f>
        <v>44</v>
      </c>
      <c r="L256" t="str">
        <f t="shared" si="3"/>
        <v>Gula Malacca</v>
      </c>
      <c r="M256" s="10">
        <f>VLOOKUP(K256,[1]Products!$A$2:$J$78,4,FALSE)</f>
        <v>2</v>
      </c>
      <c r="N256" t="str">
        <f>VLOOKUP(M256,[1]Categories!$A$2:$C$9,2,FALSE)</f>
        <v>Condiments</v>
      </c>
      <c r="O256" t="str">
        <f>VLOOKUP(C256,[1]EmployeeTerritories!$A$2:$B$50,2,FALSE)</f>
        <v>19428</v>
      </c>
      <c r="P256" s="10">
        <f>VLOOKUP(O256,[1]Territories!$A$2:$C$50,3,FALSE)</f>
        <v>3</v>
      </c>
      <c r="Q256" t="str">
        <f>VLOOKUP(P256,[1]Region!$A$2:$B$5,2,FALSE)</f>
        <v>Northern</v>
      </c>
      <c r="R256" s="10">
        <f>VLOOKUP(K256,[1]Products!$A$2:$J$78,3,FALSE)</f>
        <v>20</v>
      </c>
      <c r="S256" t="str">
        <f>VLOOKUP(R256,[1]Suppliers!$A$2:$K$30,2,FALSE)</f>
        <v>Leka Trading</v>
      </c>
      <c r="T256" s="11">
        <f>SUMIF([1]Order_Details!A245:A2399,'[1]Combined Sheet'!A245,[1]Order_Details!D245:D2399)</f>
        <v>148</v>
      </c>
      <c r="U256">
        <f>SUMIF([1]Order_Details!A245:A2399,'[1]Combined Sheet'!A245,[1]Order_Details!C245:C2399)</f>
        <v>307.60000000000002</v>
      </c>
      <c r="V256">
        <f>VLOOKUP(SalesData[[#This Row],[OrderID]],[1]Order_Details!A245:F2399,5,FALSE)</f>
        <v>0.15000000596046448</v>
      </c>
    </row>
    <row r="257" spans="1:22" x14ac:dyDescent="0.3">
      <c r="A257" s="7">
        <v>10492</v>
      </c>
      <c r="B257" s="8" t="s">
        <v>93</v>
      </c>
      <c r="C257" s="8">
        <v>3</v>
      </c>
      <c r="D257" s="13">
        <v>35521</v>
      </c>
      <c r="E257" s="9" t="str">
        <f>VLOOKUP(C257,[1]Employees!$A$1:$E$10,4,FALSE)</f>
        <v>Leverling Janet</v>
      </c>
      <c r="F257">
        <f>SUMIF([1]Order_Details!A246:A2400,'[1]Combined Sheet'!A246,[1]Order_Details!F246:F2400)</f>
        <v>1472</v>
      </c>
      <c r="G257">
        <f>VLOOKUP(A257,[1]!OrdersTable[[OrderID]:[Freight]],8,FALSE)</f>
        <v>62.89</v>
      </c>
      <c r="H257">
        <f>VLOOKUP('[1]Combined Sheet'!A246,[1]!OrdersTable[[OrderID]:[ShipVia]],7,0)</f>
        <v>2</v>
      </c>
      <c r="I257" t="str">
        <f>VLOOKUP(H257,[1]Shippers!$A$1:$C$5,2,0)</f>
        <v>United Package</v>
      </c>
      <c r="J257" t="str">
        <f>VLOOKUP(B257,[1]Customers!$A$2:$K$92,2,FALSE)</f>
        <v>Bottom-Dollar Markets</v>
      </c>
      <c r="K257" s="10">
        <f>VLOOKUP(A257,[1]Order_Details!$A$5:$F$2160,2,0)</f>
        <v>25</v>
      </c>
      <c r="L257" t="str">
        <f t="shared" si="3"/>
        <v>NuNuCa Nuß-Nougat-Creme</v>
      </c>
      <c r="M257" s="10">
        <f>VLOOKUP(K257,[1]Products!$A$2:$J$78,4,FALSE)</f>
        <v>3</v>
      </c>
      <c r="N257" t="str">
        <f>VLOOKUP(M257,[1]Categories!$A$2:$C$9,2,FALSE)</f>
        <v>Confections</v>
      </c>
      <c r="O257" t="str">
        <f>VLOOKUP(C257,[1]EmployeeTerritories!$A$2:$B$50,2,FALSE)</f>
        <v>30346</v>
      </c>
      <c r="P257" s="10">
        <f>VLOOKUP(O257,[1]Territories!$A$2:$C$50,3,FALSE)</f>
        <v>4</v>
      </c>
      <c r="Q257" t="str">
        <f>VLOOKUP(P257,[1]Region!$A$2:$B$5,2,FALSE)</f>
        <v>Southern</v>
      </c>
      <c r="R257" s="10">
        <f>VLOOKUP(K257,[1]Products!$A$2:$J$78,3,FALSE)</f>
        <v>11</v>
      </c>
      <c r="S257" t="str">
        <f>VLOOKUP(R257,[1]Suppliers!$A$2:$K$30,2,FALSE)</f>
        <v>Heli Süßwaren GmbH &amp; Co. KG</v>
      </c>
      <c r="T257" s="11">
        <f>SUMIF([1]Order_Details!A246:A2400,'[1]Combined Sheet'!A246,[1]Order_Details!D246:D2400)</f>
        <v>64</v>
      </c>
      <c r="U257">
        <f>SUMIF([1]Order_Details!A246:A2400,'[1]Combined Sheet'!A246,[1]Order_Details!C246:C2400)</f>
        <v>43.2</v>
      </c>
      <c r="V257">
        <f>VLOOKUP(SalesData[[#This Row],[OrderID]],[1]Order_Details!A246:F2400,5,FALSE)</f>
        <v>5.000000074505806E-2</v>
      </c>
    </row>
    <row r="258" spans="1:22" x14ac:dyDescent="0.3">
      <c r="A258" s="7">
        <v>10493</v>
      </c>
      <c r="B258" s="8" t="s">
        <v>59</v>
      </c>
      <c r="C258" s="8">
        <v>4</v>
      </c>
      <c r="D258" s="13">
        <v>35522</v>
      </c>
      <c r="E258" s="9" t="str">
        <f>VLOOKUP(C258,[1]Employees!$A$1:$E$10,4,FALSE)</f>
        <v>Peacock Margaret</v>
      </c>
      <c r="F258">
        <f>SUMIF([1]Order_Details!A247:A2401,'[1]Combined Sheet'!A247,[1]Order_Details!F247:F2401)</f>
        <v>147</v>
      </c>
      <c r="G258">
        <f>VLOOKUP(A258,[1]!OrdersTable[[OrderID]:[Freight]],8,FALSE)</f>
        <v>10.64</v>
      </c>
      <c r="H258">
        <f>VLOOKUP('[1]Combined Sheet'!A247,[1]!OrdersTable[[OrderID]:[ShipVia]],7,0)</f>
        <v>3</v>
      </c>
      <c r="I258" t="str">
        <f>VLOOKUP(H258,[1]Shippers!$A$1:$C$5,2,0)</f>
        <v>Federal Shipping</v>
      </c>
      <c r="J258" t="str">
        <f>VLOOKUP(B258,[1]Customers!$A$2:$K$92,2,FALSE)</f>
        <v>La maison d'Asie</v>
      </c>
      <c r="K258" s="10">
        <f>VLOOKUP(A258,[1]Order_Details!$A$5:$F$2160,2,0)</f>
        <v>65</v>
      </c>
      <c r="L258" t="str">
        <f t="shared" ref="L258:L321" si="4">VLOOKUP(K258,Products,2,FALSE)</f>
        <v>Louisiana Fiery Hot Pepper Sauce</v>
      </c>
      <c r="M258" s="10">
        <f>VLOOKUP(K258,[1]Products!$A$2:$J$78,4,FALSE)</f>
        <v>2</v>
      </c>
      <c r="N258" t="str">
        <f>VLOOKUP(M258,[1]Categories!$A$2:$C$9,2,FALSE)</f>
        <v>Condiments</v>
      </c>
      <c r="O258" t="str">
        <f>VLOOKUP(C258,[1]EmployeeTerritories!$A$2:$B$50,2,FALSE)</f>
        <v>20852</v>
      </c>
      <c r="P258" s="10">
        <f>VLOOKUP(O258,[1]Territories!$A$2:$C$50,3,FALSE)</f>
        <v>1</v>
      </c>
      <c r="Q258" t="str">
        <f>VLOOKUP(P258,[1]Region!$A$2:$B$5,2,FALSE)</f>
        <v>Eastern</v>
      </c>
      <c r="R258" s="10">
        <f>VLOOKUP(K258,[1]Products!$A$2:$J$78,3,FALSE)</f>
        <v>2</v>
      </c>
      <c r="S258" t="str">
        <f>VLOOKUP(R258,[1]Suppliers!$A$2:$K$30,2,FALSE)</f>
        <v>New Orleans Cajun Delights</v>
      </c>
      <c r="T258" s="11">
        <f>SUMIF([1]Order_Details!A247:A2401,'[1]Combined Sheet'!A247,[1]Order_Details!D247:D2401)</f>
        <v>10</v>
      </c>
      <c r="U258">
        <f>SUMIF([1]Order_Details!A247:A2401,'[1]Combined Sheet'!A247,[1]Order_Details!C247:C2401)</f>
        <v>14.7</v>
      </c>
      <c r="V258">
        <f>VLOOKUP(SalesData[[#This Row],[OrderID]],[1]Order_Details!A247:F2401,5,FALSE)</f>
        <v>0.10000000149011612</v>
      </c>
    </row>
    <row r="259" spans="1:22" x14ac:dyDescent="0.3">
      <c r="A259" s="7">
        <v>10494</v>
      </c>
      <c r="B259" s="8" t="s">
        <v>76</v>
      </c>
      <c r="C259" s="8">
        <v>4</v>
      </c>
      <c r="D259" s="13">
        <v>35522</v>
      </c>
      <c r="E259" s="9" t="str">
        <f>VLOOKUP(C259,[1]Employees!$A$1:$E$10,4,FALSE)</f>
        <v>Peacock Margaret</v>
      </c>
      <c r="F259">
        <f>SUMIF([1]Order_Details!A248:A2402,'[1]Combined Sheet'!A248,[1]Order_Details!F248:F2402)</f>
        <v>703.89999999850988</v>
      </c>
      <c r="G259">
        <f>VLOOKUP(A259,[1]!OrdersTable[[OrderID]:[Freight]],8,FALSE)</f>
        <v>65.989999999999995</v>
      </c>
      <c r="H259">
        <f>VLOOKUP('[1]Combined Sheet'!A248,[1]!OrdersTable[[OrderID]:[ShipVia]],7,0)</f>
        <v>2</v>
      </c>
      <c r="I259" t="str">
        <f>VLOOKUP(H259,[1]Shippers!$A$1:$C$5,2,0)</f>
        <v>United Package</v>
      </c>
      <c r="J259" t="str">
        <f>VLOOKUP(B259,[1]Customers!$A$2:$K$92,2,FALSE)</f>
        <v>Comércio Mineiro</v>
      </c>
      <c r="K259" s="10">
        <f>VLOOKUP(A259,[1]Order_Details!$A$5:$F$2160,2,0)</f>
        <v>56</v>
      </c>
      <c r="L259" t="str">
        <f t="shared" si="4"/>
        <v>Gnocchi di nonna Alice</v>
      </c>
      <c r="M259" s="10">
        <f>VLOOKUP(K259,[1]Products!$A$2:$J$78,4,FALSE)</f>
        <v>5</v>
      </c>
      <c r="N259" t="str">
        <f>VLOOKUP(M259,[1]Categories!$A$2:$C$9,2,FALSE)</f>
        <v>Grains/Cereals</v>
      </c>
      <c r="O259" t="str">
        <f>VLOOKUP(C259,[1]EmployeeTerritories!$A$2:$B$50,2,FALSE)</f>
        <v>20852</v>
      </c>
      <c r="P259" s="10">
        <f>VLOOKUP(O259,[1]Territories!$A$2:$C$50,3,FALSE)</f>
        <v>1</v>
      </c>
      <c r="Q259" t="str">
        <f>VLOOKUP(P259,[1]Region!$A$2:$B$5,2,FALSE)</f>
        <v>Eastern</v>
      </c>
      <c r="R259" s="10">
        <f>VLOOKUP(K259,[1]Products!$A$2:$J$78,3,FALSE)</f>
        <v>26</v>
      </c>
      <c r="S259" t="str">
        <f>VLOOKUP(R259,[1]Suppliers!$A$2:$K$30,2,FALSE)</f>
        <v>Pasta Buttini s.r.l.</v>
      </c>
      <c r="T259" s="11">
        <f>SUMIF([1]Order_Details!A248:A2402,'[1]Combined Sheet'!A248,[1]Order_Details!D248:D2402)</f>
        <v>65</v>
      </c>
      <c r="U259">
        <f>SUMIF([1]Order_Details!A248:A2402,'[1]Combined Sheet'!A248,[1]Order_Details!C248:C2402)</f>
        <v>21.6</v>
      </c>
      <c r="V259">
        <f>VLOOKUP(SalesData[[#This Row],[OrderID]],[1]Order_Details!A248:F2402,5,FALSE)</f>
        <v>0</v>
      </c>
    </row>
    <row r="260" spans="1:22" x14ac:dyDescent="0.3">
      <c r="A260" s="7">
        <v>10495</v>
      </c>
      <c r="B260" s="8" t="s">
        <v>101</v>
      </c>
      <c r="C260" s="8">
        <v>3</v>
      </c>
      <c r="D260" s="13">
        <v>35523</v>
      </c>
      <c r="E260" s="9" t="str">
        <f>VLOOKUP(C260,[1]Employees!$A$1:$E$10,4,FALSE)</f>
        <v>Leverling Janet</v>
      </c>
      <c r="F260">
        <f>SUMIF([1]Order_Details!A249:A2403,'[1]Combined Sheet'!A249,[1]Order_Details!F249:F2403)</f>
        <v>386.2</v>
      </c>
      <c r="G260">
        <f>VLOOKUP(A260,[1]!OrdersTable[[OrderID]:[Freight]],8,FALSE)</f>
        <v>4.6500000000000004</v>
      </c>
      <c r="H260">
        <f>VLOOKUP('[1]Combined Sheet'!A249,[1]!OrdersTable[[OrderID]:[ShipVia]],7,0)</f>
        <v>3</v>
      </c>
      <c r="I260" t="str">
        <f>VLOOKUP(H260,[1]Shippers!$A$1:$C$5,2,0)</f>
        <v>Federal Shipping</v>
      </c>
      <c r="J260" t="str">
        <f>VLOOKUP(B260,[1]Customers!$A$2:$K$92,2,FALSE)</f>
        <v>Laughing Bacchus Wine Cellars</v>
      </c>
      <c r="K260" s="10">
        <f>VLOOKUP(A260,[1]Order_Details!$A$5:$F$2160,2,0)</f>
        <v>23</v>
      </c>
      <c r="L260" t="str">
        <f t="shared" si="4"/>
        <v>Tunnbröd</v>
      </c>
      <c r="M260" s="10">
        <f>VLOOKUP(K260,[1]Products!$A$2:$J$78,4,FALSE)</f>
        <v>5</v>
      </c>
      <c r="N260" t="str">
        <f>VLOOKUP(M260,[1]Categories!$A$2:$C$9,2,FALSE)</f>
        <v>Grains/Cereals</v>
      </c>
      <c r="O260" t="str">
        <f>VLOOKUP(C260,[1]EmployeeTerritories!$A$2:$B$50,2,FALSE)</f>
        <v>30346</v>
      </c>
      <c r="P260" s="10">
        <f>VLOOKUP(O260,[1]Territories!$A$2:$C$50,3,FALSE)</f>
        <v>4</v>
      </c>
      <c r="Q260" t="str">
        <f>VLOOKUP(P260,[1]Region!$A$2:$B$5,2,FALSE)</f>
        <v>Southern</v>
      </c>
      <c r="R260" s="10">
        <f>VLOOKUP(K260,[1]Products!$A$2:$J$78,3,FALSE)</f>
        <v>9</v>
      </c>
      <c r="S260" t="str">
        <f>VLOOKUP(R260,[1]Suppliers!$A$2:$K$30,2,FALSE)</f>
        <v>PB Knäckebröd AB</v>
      </c>
      <c r="T260" s="11">
        <f>SUMIF([1]Order_Details!A249:A2403,'[1]Combined Sheet'!A249,[1]Order_Details!D249:D2403)</f>
        <v>27</v>
      </c>
      <c r="U260">
        <f>SUMIF([1]Order_Details!A249:A2403,'[1]Combined Sheet'!A249,[1]Order_Details!C249:C2403)</f>
        <v>65.099999999999994</v>
      </c>
      <c r="V260">
        <f>VLOOKUP(SalesData[[#This Row],[OrderID]],[1]Order_Details!A249:F2403,5,FALSE)</f>
        <v>0</v>
      </c>
    </row>
    <row r="261" spans="1:22" x14ac:dyDescent="0.3">
      <c r="A261" s="7">
        <v>10496</v>
      </c>
      <c r="B261" s="8" t="s">
        <v>77</v>
      </c>
      <c r="C261" s="8">
        <v>7</v>
      </c>
      <c r="D261" s="13">
        <v>35524</v>
      </c>
      <c r="E261" s="9" t="str">
        <f>VLOOKUP(C261,[1]Employees!$A$1:$E$10,4,FALSE)</f>
        <v>King Robert</v>
      </c>
      <c r="F261">
        <f>SUMIF([1]Order_Details!A250:A2404,'[1]Combined Sheet'!A250,[1]Order_Details!F250:F2404)</f>
        <v>1759.5999999940395</v>
      </c>
      <c r="G261">
        <f>VLOOKUP(A261,[1]!OrdersTable[[OrderID]:[Freight]],8,FALSE)</f>
        <v>46.77</v>
      </c>
      <c r="H261">
        <f>VLOOKUP('[1]Combined Sheet'!A250,[1]!OrdersTable[[OrderID]:[ShipVia]],7,0)</f>
        <v>2</v>
      </c>
      <c r="I261" t="str">
        <f>VLOOKUP(H261,[1]Shippers!$A$1:$C$5,2,0)</f>
        <v>United Package</v>
      </c>
      <c r="J261" t="str">
        <f>VLOOKUP(B261,[1]Customers!$A$2:$K$92,2,FALSE)</f>
        <v>Tradição Hipermercados</v>
      </c>
      <c r="K261" s="10">
        <f>VLOOKUP(A261,[1]Order_Details!$A$5:$F$2160,2,0)</f>
        <v>31</v>
      </c>
      <c r="L261" t="str">
        <f t="shared" si="4"/>
        <v>Gorgonzola Telino</v>
      </c>
      <c r="M261" s="10">
        <f>VLOOKUP(K261,[1]Products!$A$2:$J$78,4,FALSE)</f>
        <v>4</v>
      </c>
      <c r="N261" t="str">
        <f>VLOOKUP(M261,[1]Categories!$A$2:$C$9,2,FALSE)</f>
        <v>Dairy Products</v>
      </c>
      <c r="O261" t="str">
        <f>VLOOKUP(C261,[1]EmployeeTerritories!$A$2:$B$50,2,FALSE)</f>
        <v>60179</v>
      </c>
      <c r="P261" s="10">
        <f>VLOOKUP(O261,[1]Territories!$A$2:$C$50,3,FALSE)</f>
        <v>2</v>
      </c>
      <c r="Q261" t="str">
        <f>VLOOKUP(P261,[1]Region!$A$2:$B$5,2,FALSE)</f>
        <v>Western</v>
      </c>
      <c r="R261" s="10">
        <f>VLOOKUP(K261,[1]Products!$A$2:$J$78,3,FALSE)</f>
        <v>14</v>
      </c>
      <c r="S261" t="str">
        <f>VLOOKUP(R261,[1]Suppliers!$A$2:$K$30,2,FALSE)</f>
        <v>Formaggi Fortini s.r.l.</v>
      </c>
      <c r="T261" s="11">
        <f>SUMIF([1]Order_Details!A250:A2404,'[1]Combined Sheet'!A250,[1]Order_Details!D250:D2404)</f>
        <v>130</v>
      </c>
      <c r="U261">
        <f>SUMIF([1]Order_Details!A250:A2404,'[1]Combined Sheet'!A250,[1]Order_Details!C250:C2404)</f>
        <v>54.4</v>
      </c>
      <c r="V261">
        <f>VLOOKUP(SalesData[[#This Row],[OrderID]],[1]Order_Details!A250:F2404,5,FALSE)</f>
        <v>5.000000074505806E-2</v>
      </c>
    </row>
    <row r="262" spans="1:22" x14ac:dyDescent="0.3">
      <c r="A262" s="7">
        <v>10497</v>
      </c>
      <c r="B262" s="8" t="s">
        <v>57</v>
      </c>
      <c r="C262" s="8">
        <v>7</v>
      </c>
      <c r="D262" s="13">
        <v>35524</v>
      </c>
      <c r="E262" s="9" t="str">
        <f>VLOOKUP(C262,[1]Employees!$A$1:$E$10,4,FALSE)</f>
        <v>King Robert</v>
      </c>
      <c r="F262">
        <f>SUMIF([1]Order_Details!A251:A2405,'[1]Combined Sheet'!A251,[1]Order_Details!F251:F2405)</f>
        <v>1272</v>
      </c>
      <c r="G262">
        <f>VLOOKUP(A262,[1]!OrdersTable[[OrderID]:[Freight]],8,FALSE)</f>
        <v>36.21</v>
      </c>
      <c r="H262">
        <f>VLOOKUP('[1]Combined Sheet'!A251,[1]!OrdersTable[[OrderID]:[ShipVia]],7,0)</f>
        <v>2</v>
      </c>
      <c r="I262" t="str">
        <f>VLOOKUP(H262,[1]Shippers!$A$1:$C$5,2,0)</f>
        <v>United Package</v>
      </c>
      <c r="J262" t="str">
        <f>VLOOKUP(B262,[1]Customers!$A$2:$K$92,2,FALSE)</f>
        <v>Lehmanns Marktstand</v>
      </c>
      <c r="K262" s="10">
        <f>VLOOKUP(A262,[1]Order_Details!$A$5:$F$2160,2,0)</f>
        <v>56</v>
      </c>
      <c r="L262" t="str">
        <f t="shared" si="4"/>
        <v>Gnocchi di nonna Alice</v>
      </c>
      <c r="M262" s="10">
        <f>VLOOKUP(K262,[1]Products!$A$2:$J$78,4,FALSE)</f>
        <v>5</v>
      </c>
      <c r="N262" t="str">
        <f>VLOOKUP(M262,[1]Categories!$A$2:$C$9,2,FALSE)</f>
        <v>Grains/Cereals</v>
      </c>
      <c r="O262" t="str">
        <f>VLOOKUP(C262,[1]EmployeeTerritories!$A$2:$B$50,2,FALSE)</f>
        <v>60179</v>
      </c>
      <c r="P262" s="10">
        <f>VLOOKUP(O262,[1]Territories!$A$2:$C$50,3,FALSE)</f>
        <v>2</v>
      </c>
      <c r="Q262" t="str">
        <f>VLOOKUP(P262,[1]Region!$A$2:$B$5,2,FALSE)</f>
        <v>Western</v>
      </c>
      <c r="R262" s="10">
        <f>VLOOKUP(K262,[1]Products!$A$2:$J$78,3,FALSE)</f>
        <v>26</v>
      </c>
      <c r="S262" t="str">
        <f>VLOOKUP(R262,[1]Suppliers!$A$2:$K$30,2,FALSE)</f>
        <v>Pasta Buttini s.r.l.</v>
      </c>
      <c r="T262" s="11">
        <f>SUMIF([1]Order_Details!A251:A2405,'[1]Combined Sheet'!A251,[1]Order_Details!D251:D2405)</f>
        <v>46</v>
      </c>
      <c r="U262">
        <f>SUMIF([1]Order_Details!A251:A2405,'[1]Combined Sheet'!A251,[1]Order_Details!C251:C2405)</f>
        <v>67.2</v>
      </c>
      <c r="V262">
        <f>VLOOKUP(SalesData[[#This Row],[OrderID]],[1]Order_Details!A251:F2405,5,FALSE)</f>
        <v>0</v>
      </c>
    </row>
    <row r="263" spans="1:22" x14ac:dyDescent="0.3">
      <c r="A263" s="7">
        <v>10498</v>
      </c>
      <c r="B263" s="8" t="s">
        <v>33</v>
      </c>
      <c r="C263" s="8">
        <v>8</v>
      </c>
      <c r="D263" s="13">
        <v>35527</v>
      </c>
      <c r="E263" s="9" t="str">
        <f>VLOOKUP(C263,[1]Employees!$A$1:$E$10,4,FALSE)</f>
        <v>Callahan Laura</v>
      </c>
      <c r="F263">
        <f>SUMIF([1]Order_Details!A252:A2406,'[1]Combined Sheet'!A252,[1]Order_Details!F252:F2406)</f>
        <v>924.85</v>
      </c>
      <c r="G263">
        <f>VLOOKUP(A263,[1]!OrdersTable[[OrderID]:[Freight]],8,FALSE)</f>
        <v>29.75</v>
      </c>
      <c r="H263">
        <f>VLOOKUP('[1]Combined Sheet'!A252,[1]!OrdersTable[[OrderID]:[ShipVia]],7,0)</f>
        <v>2</v>
      </c>
      <c r="I263" t="str">
        <f>VLOOKUP(H263,[1]Shippers!$A$1:$C$5,2,0)</f>
        <v>United Package</v>
      </c>
      <c r="J263" t="str">
        <f>VLOOKUP(B263,[1]Customers!$A$2:$K$92,2,FALSE)</f>
        <v>HILARION-Abastos</v>
      </c>
      <c r="K263" s="10">
        <f>VLOOKUP(A263,[1]Order_Details!$A$5:$F$2160,2,0)</f>
        <v>24</v>
      </c>
      <c r="L263" t="str">
        <f t="shared" si="4"/>
        <v>Guaraná Fantástica</v>
      </c>
      <c r="M263" s="10">
        <f>VLOOKUP(K263,[1]Products!$A$2:$J$78,4,FALSE)</f>
        <v>1</v>
      </c>
      <c r="N263" t="str">
        <f>VLOOKUP(M263,[1]Categories!$A$2:$C$9,2,FALSE)</f>
        <v>Beverages</v>
      </c>
      <c r="O263" t="str">
        <f>VLOOKUP(C263,[1]EmployeeTerritories!$A$2:$B$50,2,FALSE)</f>
        <v>19428</v>
      </c>
      <c r="P263" s="10">
        <f>VLOOKUP(O263,[1]Territories!$A$2:$C$50,3,FALSE)</f>
        <v>3</v>
      </c>
      <c r="Q263" t="str">
        <f>VLOOKUP(P263,[1]Region!$A$2:$B$5,2,FALSE)</f>
        <v>Northern</v>
      </c>
      <c r="R263" s="10">
        <f>VLOOKUP(K263,[1]Products!$A$2:$J$78,3,FALSE)</f>
        <v>10</v>
      </c>
      <c r="S263" t="str">
        <f>VLOOKUP(R263,[1]Suppliers!$A$2:$K$30,2,FALSE)</f>
        <v>Refrescos Americanas LTDA</v>
      </c>
      <c r="T263" s="11">
        <f>SUMIF([1]Order_Details!A252:A2406,'[1]Combined Sheet'!A252,[1]Order_Details!D252:D2406)</f>
        <v>59</v>
      </c>
      <c r="U263">
        <f>SUMIF([1]Order_Details!A252:A2406,'[1]Combined Sheet'!A252,[1]Order_Details!C252:C2406)</f>
        <v>38.099999999999994</v>
      </c>
      <c r="V263">
        <f>VLOOKUP(SalesData[[#This Row],[OrderID]],[1]Order_Details!A252:F2406,5,FALSE)</f>
        <v>0</v>
      </c>
    </row>
    <row r="264" spans="1:22" x14ac:dyDescent="0.3">
      <c r="A264" s="7">
        <v>10499</v>
      </c>
      <c r="B264" s="8" t="s">
        <v>44</v>
      </c>
      <c r="C264" s="8">
        <v>4</v>
      </c>
      <c r="D264" s="13">
        <v>35528</v>
      </c>
      <c r="E264" s="9" t="str">
        <f>VLOOKUP(C264,[1]Employees!$A$1:$E$10,4,FALSE)</f>
        <v>Peacock Margaret</v>
      </c>
      <c r="F264">
        <f>SUMIF([1]Order_Details!A253:A2407,'[1]Combined Sheet'!A253,[1]Order_Details!F253:F2407)</f>
        <v>1559.7999999970198</v>
      </c>
      <c r="G264">
        <f>VLOOKUP(A264,[1]!OrdersTable[[OrderID]:[Freight]],8,FALSE)</f>
        <v>102.02</v>
      </c>
      <c r="H264">
        <f>VLOOKUP('[1]Combined Sheet'!A253,[1]!OrdersTable[[OrderID]:[ShipVia]],7,0)</f>
        <v>2</v>
      </c>
      <c r="I264" t="str">
        <f>VLOOKUP(H264,[1]Shippers!$A$1:$C$5,2,0)</f>
        <v>United Package</v>
      </c>
      <c r="J264" t="str">
        <f>VLOOKUP(B264,[1]Customers!$A$2:$K$92,2,FALSE)</f>
        <v>LILA-Supermercado</v>
      </c>
      <c r="K264" s="10">
        <f>VLOOKUP(A264,[1]Order_Details!$A$5:$F$2160,2,0)</f>
        <v>28</v>
      </c>
      <c r="L264" t="str">
        <f t="shared" si="4"/>
        <v>Rössle Sauerkraut</v>
      </c>
      <c r="M264" s="10">
        <f>VLOOKUP(K264,[1]Products!$A$2:$J$78,4,FALSE)</f>
        <v>7</v>
      </c>
      <c r="N264" t="str">
        <f>VLOOKUP(M264,[1]Categories!$A$2:$C$9,2,FALSE)</f>
        <v>Produce</v>
      </c>
      <c r="O264" t="str">
        <f>VLOOKUP(C264,[1]EmployeeTerritories!$A$2:$B$50,2,FALSE)</f>
        <v>20852</v>
      </c>
      <c r="P264" s="10">
        <f>VLOOKUP(O264,[1]Territories!$A$2:$C$50,3,FALSE)</f>
        <v>1</v>
      </c>
      <c r="Q264" t="str">
        <f>VLOOKUP(P264,[1]Region!$A$2:$B$5,2,FALSE)</f>
        <v>Eastern</v>
      </c>
      <c r="R264" s="10">
        <f>VLOOKUP(K264,[1]Products!$A$2:$J$78,3,FALSE)</f>
        <v>12</v>
      </c>
      <c r="S264" t="str">
        <f>VLOOKUP(R264,[1]Suppliers!$A$2:$K$30,2,FALSE)</f>
        <v>Plutzer Lebensmittelgroßmärkte AG</v>
      </c>
      <c r="T264" s="11">
        <f>SUMIF([1]Order_Details!A253:A2407,'[1]Combined Sheet'!A253,[1]Order_Details!D253:D2407)</f>
        <v>50</v>
      </c>
      <c r="U264">
        <f>SUMIF([1]Order_Details!A253:A2407,'[1]Combined Sheet'!A253,[1]Order_Details!C253:C2407)</f>
        <v>56</v>
      </c>
      <c r="V264">
        <f>VLOOKUP(SalesData[[#This Row],[OrderID]],[1]Order_Details!A253:F2407,5,FALSE)</f>
        <v>0</v>
      </c>
    </row>
    <row r="265" spans="1:22" x14ac:dyDescent="0.3">
      <c r="A265" s="7">
        <v>10500</v>
      </c>
      <c r="B265" s="8" t="s">
        <v>59</v>
      </c>
      <c r="C265" s="8">
        <v>6</v>
      </c>
      <c r="D265" s="13">
        <v>35529</v>
      </c>
      <c r="E265" s="9" t="str">
        <f>VLOOKUP(C265,[1]Employees!$A$1:$E$10,4,FALSE)</f>
        <v>Suyama Michael</v>
      </c>
      <c r="F265">
        <f>SUMIF([1]Order_Details!A254:A2408,'[1]Combined Sheet'!A254,[1]Order_Details!F254:F2408)</f>
        <v>501.95000000000005</v>
      </c>
      <c r="G265">
        <f>VLOOKUP(A265,[1]!OrdersTable[[OrderID]:[Freight]],8,FALSE)</f>
        <v>42.68</v>
      </c>
      <c r="H265">
        <f>VLOOKUP('[1]Combined Sheet'!A254,[1]!OrdersTable[[OrderID]:[ShipVia]],7,0)</f>
        <v>2</v>
      </c>
      <c r="I265" t="str">
        <f>VLOOKUP(H265,[1]Shippers!$A$1:$C$5,2,0)</f>
        <v>United Package</v>
      </c>
      <c r="J265" t="str">
        <f>VLOOKUP(B265,[1]Customers!$A$2:$K$92,2,FALSE)</f>
        <v>La maison d'Asie</v>
      </c>
      <c r="K265" s="10">
        <f>VLOOKUP(A265,[1]Order_Details!$A$5:$F$2160,2,0)</f>
        <v>15</v>
      </c>
      <c r="L265" t="str">
        <f t="shared" si="4"/>
        <v>Genen Shouyu</v>
      </c>
      <c r="M265" s="10">
        <f>VLOOKUP(K265,[1]Products!$A$2:$J$78,4,FALSE)</f>
        <v>2</v>
      </c>
      <c r="N265" t="str">
        <f>VLOOKUP(M265,[1]Categories!$A$2:$C$9,2,FALSE)</f>
        <v>Condiments</v>
      </c>
      <c r="O265" t="str">
        <f>VLOOKUP(C265,[1]EmployeeTerritories!$A$2:$B$50,2,FALSE)</f>
        <v>85014</v>
      </c>
      <c r="P265" s="10">
        <f>VLOOKUP(O265,[1]Territories!$A$2:$C$50,3,FALSE)</f>
        <v>2</v>
      </c>
      <c r="Q265" t="str">
        <f>VLOOKUP(P265,[1]Region!$A$2:$B$5,2,FALSE)</f>
        <v>Western</v>
      </c>
      <c r="R265" s="10">
        <f>VLOOKUP(K265,[1]Products!$A$2:$J$78,3,FALSE)</f>
        <v>6</v>
      </c>
      <c r="S265" t="str">
        <f>VLOOKUP(R265,[1]Suppliers!$A$2:$K$30,2,FALSE)</f>
        <v>Mayumi's</v>
      </c>
      <c r="T265" s="11">
        <f>SUMIF([1]Order_Details!A254:A2408,'[1]Combined Sheet'!A254,[1]Order_Details!D254:D2408)</f>
        <v>33</v>
      </c>
      <c r="U265">
        <f>SUMIF([1]Order_Details!A254:A2408,'[1]Combined Sheet'!A254,[1]Order_Details!C254:C2408)</f>
        <v>30.700000000000003</v>
      </c>
      <c r="V265">
        <f>VLOOKUP(SalesData[[#This Row],[OrderID]],[1]Order_Details!A254:F2408,5,FALSE)</f>
        <v>5.000000074505806E-2</v>
      </c>
    </row>
    <row r="266" spans="1:22" x14ac:dyDescent="0.3">
      <c r="A266" s="7">
        <v>10501</v>
      </c>
      <c r="B266" s="8" t="s">
        <v>68</v>
      </c>
      <c r="C266" s="8">
        <v>9</v>
      </c>
      <c r="D266" s="13">
        <v>35529</v>
      </c>
      <c r="E266" s="9" t="str">
        <f>VLOOKUP(C266,[1]Employees!$A$1:$E$10,4,FALSE)</f>
        <v>Dodsworth Anne</v>
      </c>
      <c r="F266">
        <f>SUMIF([1]Order_Details!A255:A2409,'[1]Combined Sheet'!A255,[1]Order_Details!F255:F2409)</f>
        <v>3163.2</v>
      </c>
      <c r="G266">
        <f>VLOOKUP(A266,[1]!OrdersTable[[OrderID]:[Freight]],8,FALSE)</f>
        <v>8.85</v>
      </c>
      <c r="H266">
        <f>VLOOKUP('[1]Combined Sheet'!A255,[1]!OrdersTable[[OrderID]:[ShipVia]],7,0)</f>
        <v>2</v>
      </c>
      <c r="I266" t="str">
        <f>VLOOKUP(H266,[1]Shippers!$A$1:$C$5,2,0)</f>
        <v>United Package</v>
      </c>
      <c r="J266" t="str">
        <f>VLOOKUP(B266,[1]Customers!$A$2:$K$92,2,FALSE)</f>
        <v>Blauer See Delikatessen</v>
      </c>
      <c r="K266" s="10">
        <f>VLOOKUP(A266,[1]Order_Details!$A$5:$F$2160,2,0)</f>
        <v>54</v>
      </c>
      <c r="L266" t="str">
        <f t="shared" si="4"/>
        <v>Tourtière</v>
      </c>
      <c r="M266" s="10">
        <f>VLOOKUP(K266,[1]Products!$A$2:$J$78,4,FALSE)</f>
        <v>6</v>
      </c>
      <c r="N266" t="str">
        <f>VLOOKUP(M266,[1]Categories!$A$2:$C$9,2,FALSE)</f>
        <v>Meat/Poultry</v>
      </c>
      <c r="O266" t="str">
        <f>VLOOKUP(C266,[1]EmployeeTerritories!$A$2:$B$50,2,FALSE)</f>
        <v>03049</v>
      </c>
      <c r="P266" s="10">
        <f>VLOOKUP(O266,[1]Territories!$A$2:$C$50,3,FALSE)</f>
        <v>3</v>
      </c>
      <c r="Q266" t="str">
        <f>VLOOKUP(P266,[1]Region!$A$2:$B$5,2,FALSE)</f>
        <v>Northern</v>
      </c>
      <c r="R266" s="10">
        <f>VLOOKUP(K266,[1]Products!$A$2:$J$78,3,FALSE)</f>
        <v>25</v>
      </c>
      <c r="S266" t="str">
        <f>VLOOKUP(R266,[1]Suppliers!$A$2:$K$30,2,FALSE)</f>
        <v>Ma Maison</v>
      </c>
      <c r="T266" s="11">
        <f>SUMIF([1]Order_Details!A255:A2409,'[1]Combined Sheet'!A255,[1]Order_Details!D255:D2409)</f>
        <v>126</v>
      </c>
      <c r="U266">
        <f>SUMIF([1]Order_Details!A255:A2409,'[1]Combined Sheet'!A255,[1]Order_Details!C255:C2409)</f>
        <v>60.2</v>
      </c>
      <c r="V266">
        <f>VLOOKUP(SalesData[[#This Row],[OrderID]],[1]Order_Details!A255:F2409,5,FALSE)</f>
        <v>0</v>
      </c>
    </row>
    <row r="267" spans="1:22" x14ac:dyDescent="0.3">
      <c r="A267" s="7">
        <v>10502</v>
      </c>
      <c r="B267" s="8" t="s">
        <v>54</v>
      </c>
      <c r="C267" s="8">
        <v>2</v>
      </c>
      <c r="D267" s="13">
        <v>35530</v>
      </c>
      <c r="E267" s="9" t="str">
        <f>VLOOKUP(C267,[1]Employees!$A$1:$E$10,4,FALSE)</f>
        <v>Fuller Andrew</v>
      </c>
      <c r="F267">
        <f>SUMIF([1]Order_Details!A256:A2410,'[1]Combined Sheet'!A256,[1]Order_Details!F256:F2410)</f>
        <v>304.99999998807908</v>
      </c>
      <c r="G267">
        <f>VLOOKUP(A267,[1]!OrdersTable[[OrderID]:[Freight]],8,FALSE)</f>
        <v>69.319999999999993</v>
      </c>
      <c r="H267">
        <f>VLOOKUP('[1]Combined Sheet'!A256,[1]!OrdersTable[[OrderID]:[ShipVia]],7,0)</f>
        <v>3</v>
      </c>
      <c r="I267" t="str">
        <f>VLOOKUP(H267,[1]Shippers!$A$1:$C$5,2,0)</f>
        <v>Federal Shipping</v>
      </c>
      <c r="J267" t="str">
        <f>VLOOKUP(B267,[1]Customers!$A$2:$K$92,2,FALSE)</f>
        <v>Pericles Comidas clásicas</v>
      </c>
      <c r="K267" s="10">
        <f>VLOOKUP(A267,[1]Order_Details!$A$5:$F$2160,2,0)</f>
        <v>45</v>
      </c>
      <c r="L267" t="str">
        <f t="shared" si="4"/>
        <v>Rogede sild</v>
      </c>
      <c r="M267" s="10">
        <f>VLOOKUP(K267,[1]Products!$A$2:$J$78,4,FALSE)</f>
        <v>8</v>
      </c>
      <c r="N267" t="str">
        <f>VLOOKUP(M267,[1]Categories!$A$2:$C$9,2,FALSE)</f>
        <v>Seafood</v>
      </c>
      <c r="O267" t="str">
        <f>VLOOKUP(C267,[1]EmployeeTerritories!$A$2:$B$50,2,FALSE)</f>
        <v>01581</v>
      </c>
      <c r="P267" s="10">
        <f>VLOOKUP(O267,[1]Territories!$A$2:$C$50,3,FALSE)</f>
        <v>1</v>
      </c>
      <c r="Q267" t="str">
        <f>VLOOKUP(P267,[1]Region!$A$2:$B$5,2,FALSE)</f>
        <v>Eastern</v>
      </c>
      <c r="R267" s="10">
        <f>VLOOKUP(K267,[1]Products!$A$2:$J$78,3,FALSE)</f>
        <v>21</v>
      </c>
      <c r="S267" t="str">
        <f>VLOOKUP(R267,[1]Suppliers!$A$2:$K$30,2,FALSE)</f>
        <v>Lyngbysild</v>
      </c>
      <c r="T267" s="11">
        <f>SUMIF([1]Order_Details!A256:A2410,'[1]Combined Sheet'!A256,[1]Order_Details!D256:D2410)</f>
        <v>22</v>
      </c>
      <c r="U267">
        <f>SUMIF([1]Order_Details!A256:A2410,'[1]Combined Sheet'!A256,[1]Order_Details!C256:C2410)</f>
        <v>25.9</v>
      </c>
      <c r="V267">
        <f>VLOOKUP(SalesData[[#This Row],[OrderID]],[1]Order_Details!A256:F2410,5,FALSE)</f>
        <v>0</v>
      </c>
    </row>
    <row r="268" spans="1:22" x14ac:dyDescent="0.3">
      <c r="A268" s="7">
        <v>10503</v>
      </c>
      <c r="B268" s="8" t="s">
        <v>51</v>
      </c>
      <c r="C268" s="8">
        <v>6</v>
      </c>
      <c r="D268" s="13">
        <v>35531</v>
      </c>
      <c r="E268" s="9" t="str">
        <f>VLOOKUP(C268,[1]Employees!$A$1:$E$10,4,FALSE)</f>
        <v>Suyama Michael</v>
      </c>
      <c r="F268">
        <f>SUMIF([1]Order_Details!A257:A2411,'[1]Combined Sheet'!A257,[1]Order_Details!F257:F2411)</f>
        <v>895.89999999850988</v>
      </c>
      <c r="G268">
        <f>VLOOKUP(A268,[1]!OrdersTable[[OrderID]:[Freight]],8,FALSE)</f>
        <v>16.739999999999998</v>
      </c>
      <c r="H268">
        <f>VLOOKUP('[1]Combined Sheet'!A257,[1]!OrdersTable[[OrderID]:[ShipVia]],7,0)</f>
        <v>1</v>
      </c>
      <c r="I268" t="str">
        <f>VLOOKUP(H268,[1]Shippers!$A$1:$C$5,2,0)</f>
        <v>Speedy Express</v>
      </c>
      <c r="J268" t="str">
        <f>VLOOKUP(B268,[1]Customers!$A$2:$K$92,2,FALSE)</f>
        <v>Hungry Owl All-Night Grocers</v>
      </c>
      <c r="K268" s="10">
        <f>VLOOKUP(A268,[1]Order_Details!$A$5:$F$2160,2,0)</f>
        <v>14</v>
      </c>
      <c r="L268" t="str">
        <f t="shared" si="4"/>
        <v>Tofu</v>
      </c>
      <c r="M268" s="10">
        <f>VLOOKUP(K268,[1]Products!$A$2:$J$78,4,FALSE)</f>
        <v>7</v>
      </c>
      <c r="N268" t="str">
        <f>VLOOKUP(M268,[1]Categories!$A$2:$C$9,2,FALSE)</f>
        <v>Produce</v>
      </c>
      <c r="O268" t="str">
        <f>VLOOKUP(C268,[1]EmployeeTerritories!$A$2:$B$50,2,FALSE)</f>
        <v>85014</v>
      </c>
      <c r="P268" s="10">
        <f>VLOOKUP(O268,[1]Territories!$A$2:$C$50,3,FALSE)</f>
        <v>2</v>
      </c>
      <c r="Q268" t="str">
        <f>VLOOKUP(P268,[1]Region!$A$2:$B$5,2,FALSE)</f>
        <v>Western</v>
      </c>
      <c r="R268" s="10">
        <f>VLOOKUP(K268,[1]Products!$A$2:$J$78,3,FALSE)</f>
        <v>6</v>
      </c>
      <c r="S268" t="str">
        <f>VLOOKUP(R268,[1]Suppliers!$A$2:$K$30,2,FALSE)</f>
        <v>Mayumi's</v>
      </c>
      <c r="T268" s="11">
        <f>SUMIF([1]Order_Details!A257:A2411,'[1]Combined Sheet'!A257,[1]Order_Details!D257:D2411)</f>
        <v>80</v>
      </c>
      <c r="U268">
        <f>SUMIF([1]Order_Details!A257:A2411,'[1]Combined Sheet'!A257,[1]Order_Details!C257:C2411)</f>
        <v>22.4</v>
      </c>
      <c r="V268">
        <f>VLOOKUP(SalesData[[#This Row],[OrderID]],[1]Order_Details!A257:F2411,5,FALSE)</f>
        <v>0</v>
      </c>
    </row>
    <row r="269" spans="1:22" x14ac:dyDescent="0.3">
      <c r="A269" s="7">
        <v>10504</v>
      </c>
      <c r="B269" s="8" t="s">
        <v>39</v>
      </c>
      <c r="C269" s="8">
        <v>4</v>
      </c>
      <c r="D269" s="13">
        <v>35531</v>
      </c>
      <c r="E269" s="9" t="str">
        <f>VLOOKUP(C269,[1]Employees!$A$1:$E$10,4,FALSE)</f>
        <v>Peacock Margaret</v>
      </c>
      <c r="F269">
        <f>SUMIF([1]Order_Details!A258:A2412,'[1]Combined Sheet'!A258,[1]Order_Details!F258:F2412)</f>
        <v>675.69999999552965</v>
      </c>
      <c r="G269">
        <f>VLOOKUP(A269,[1]!OrdersTable[[OrderID]:[Freight]],8,FALSE)</f>
        <v>59.13</v>
      </c>
      <c r="H269">
        <f>VLOOKUP('[1]Combined Sheet'!A258,[1]!OrdersTable[[OrderID]:[ShipVia]],7,0)</f>
        <v>3</v>
      </c>
      <c r="I269" t="str">
        <f>VLOOKUP(H269,[1]Shippers!$A$1:$C$5,2,0)</f>
        <v>Federal Shipping</v>
      </c>
      <c r="J269" t="str">
        <f>VLOOKUP(B269,[1]Customers!$A$2:$K$92,2,FALSE)</f>
        <v>White Clover Markets</v>
      </c>
      <c r="K269" s="10">
        <f>VLOOKUP(A269,[1]Order_Details!$A$5:$F$2160,2,0)</f>
        <v>2</v>
      </c>
      <c r="L269" t="str">
        <f t="shared" si="4"/>
        <v>Chang</v>
      </c>
      <c r="M269" s="10">
        <f>VLOOKUP(K269,[1]Products!$A$2:$J$78,4,FALSE)</f>
        <v>1</v>
      </c>
      <c r="N269" t="str">
        <f>VLOOKUP(M269,[1]Categories!$A$2:$C$9,2,FALSE)</f>
        <v>Beverages</v>
      </c>
      <c r="O269" t="str">
        <f>VLOOKUP(C269,[1]EmployeeTerritories!$A$2:$B$50,2,FALSE)</f>
        <v>20852</v>
      </c>
      <c r="P269" s="10">
        <f>VLOOKUP(O269,[1]Territories!$A$2:$C$50,3,FALSE)</f>
        <v>1</v>
      </c>
      <c r="Q269" t="str">
        <f>VLOOKUP(P269,[1]Region!$A$2:$B$5,2,FALSE)</f>
        <v>Eastern</v>
      </c>
      <c r="R269" s="10">
        <f>VLOOKUP(K269,[1]Products!$A$2:$J$78,3,FALSE)</f>
        <v>1</v>
      </c>
      <c r="S269" t="str">
        <f>VLOOKUP(R269,[1]Suppliers!$A$2:$K$30,2,FALSE)</f>
        <v>Exotic Liquids</v>
      </c>
      <c r="T269" s="11">
        <f>SUMIF([1]Order_Details!A258:A2412,'[1]Combined Sheet'!A258,[1]Order_Details!D258:D2412)</f>
        <v>35</v>
      </c>
      <c r="U269">
        <f>SUMIF([1]Order_Details!A258:A2412,'[1]Combined Sheet'!A258,[1]Order_Details!C258:C2412)</f>
        <v>59.2</v>
      </c>
      <c r="V269">
        <f>VLOOKUP(SalesData[[#This Row],[OrderID]],[1]Order_Details!A258:F2412,5,FALSE)</f>
        <v>0</v>
      </c>
    </row>
    <row r="270" spans="1:22" x14ac:dyDescent="0.3">
      <c r="A270" s="7">
        <v>10505</v>
      </c>
      <c r="B270" s="8" t="s">
        <v>84</v>
      </c>
      <c r="C270" s="8">
        <v>3</v>
      </c>
      <c r="D270" s="13">
        <v>35534</v>
      </c>
      <c r="E270" s="9" t="str">
        <f>VLOOKUP(C270,[1]Employees!$A$1:$E$10,4,FALSE)</f>
        <v>Leverling Janet</v>
      </c>
      <c r="F270">
        <f>SUMIF([1]Order_Details!A259:A2413,'[1]Combined Sheet'!A259,[1]Order_Details!F259:F2413)</f>
        <v>912</v>
      </c>
      <c r="G270">
        <f>VLOOKUP(A270,[1]!OrdersTable[[OrderID]:[Freight]],8,FALSE)</f>
        <v>7.13</v>
      </c>
      <c r="H270">
        <f>VLOOKUP('[1]Combined Sheet'!A259,[1]!OrdersTable[[OrderID]:[ShipVia]],7,0)</f>
        <v>2</v>
      </c>
      <c r="I270" t="str">
        <f>VLOOKUP(H270,[1]Shippers!$A$1:$C$5,2,0)</f>
        <v>United Package</v>
      </c>
      <c r="J270" t="str">
        <f>VLOOKUP(B270,[1]Customers!$A$2:$K$92,2,FALSE)</f>
        <v>Mère Paillarde</v>
      </c>
      <c r="K270" s="10">
        <f>VLOOKUP(A270,[1]Order_Details!$A$5:$F$2160,2,0)</f>
        <v>62</v>
      </c>
      <c r="L270" t="str">
        <f t="shared" si="4"/>
        <v>Tarte au sucre</v>
      </c>
      <c r="M270" s="10">
        <f>VLOOKUP(K270,[1]Products!$A$2:$J$78,4,FALSE)</f>
        <v>3</v>
      </c>
      <c r="N270" t="str">
        <f>VLOOKUP(M270,[1]Categories!$A$2:$C$9,2,FALSE)</f>
        <v>Confections</v>
      </c>
      <c r="O270" t="str">
        <f>VLOOKUP(C270,[1]EmployeeTerritories!$A$2:$B$50,2,FALSE)</f>
        <v>30346</v>
      </c>
      <c r="P270" s="10">
        <f>VLOOKUP(O270,[1]Territories!$A$2:$C$50,3,FALSE)</f>
        <v>4</v>
      </c>
      <c r="Q270" t="str">
        <f>VLOOKUP(P270,[1]Region!$A$2:$B$5,2,FALSE)</f>
        <v>Southern</v>
      </c>
      <c r="R270" s="10">
        <f>VLOOKUP(K270,[1]Products!$A$2:$J$78,3,FALSE)</f>
        <v>29</v>
      </c>
      <c r="S270" t="str">
        <f>VLOOKUP(R270,[1]Suppliers!$A$2:$K$30,2,FALSE)</f>
        <v>Forêts d'érables</v>
      </c>
      <c r="T270" s="11">
        <f>SUMIF([1]Order_Details!A259:A2413,'[1]Combined Sheet'!A259,[1]Order_Details!D259:D2413)</f>
        <v>30</v>
      </c>
      <c r="U270">
        <f>SUMIF([1]Order_Details!A259:A2413,'[1]Combined Sheet'!A259,[1]Order_Details!C259:C2413)</f>
        <v>30.4</v>
      </c>
      <c r="V270">
        <f>VLOOKUP(SalesData[[#This Row],[OrderID]],[1]Order_Details!A259:F2413,5,FALSE)</f>
        <v>0</v>
      </c>
    </row>
    <row r="271" spans="1:22" x14ac:dyDescent="0.3">
      <c r="A271" s="7">
        <v>10506</v>
      </c>
      <c r="B271" s="8" t="s">
        <v>55</v>
      </c>
      <c r="C271" s="8">
        <v>9</v>
      </c>
      <c r="D271" s="13">
        <v>35535</v>
      </c>
      <c r="E271" s="9" t="str">
        <f>VLOOKUP(C271,[1]Employees!$A$1:$E$10,4,FALSE)</f>
        <v>Dodsworth Anne</v>
      </c>
      <c r="F271">
        <f>SUMIF([1]Order_Details!A260:A2414,'[1]Combined Sheet'!A260,[1]Order_Details!F260:F2414)</f>
        <v>278</v>
      </c>
      <c r="G271">
        <f>VLOOKUP(A271,[1]!OrdersTable[[OrderID]:[Freight]],8,FALSE)</f>
        <v>21.19</v>
      </c>
      <c r="H271">
        <f>VLOOKUP('[1]Combined Sheet'!A260,[1]!OrdersTable[[OrderID]:[ShipVia]],7,0)</f>
        <v>3</v>
      </c>
      <c r="I271" t="str">
        <f>VLOOKUP(H271,[1]Shippers!$A$1:$C$5,2,0)</f>
        <v>Federal Shipping</v>
      </c>
      <c r="J271" t="str">
        <f>VLOOKUP(B271,[1]Customers!$A$2:$K$92,2,FALSE)</f>
        <v>Königlich Essen</v>
      </c>
      <c r="K271" s="10">
        <f>VLOOKUP(A271,[1]Order_Details!$A$5:$F$2160,2,0)</f>
        <v>25</v>
      </c>
      <c r="L271" t="str">
        <f t="shared" si="4"/>
        <v>NuNuCa Nuß-Nougat-Creme</v>
      </c>
      <c r="M271" s="10">
        <f>VLOOKUP(K271,[1]Products!$A$2:$J$78,4,FALSE)</f>
        <v>3</v>
      </c>
      <c r="N271" t="str">
        <f>VLOOKUP(M271,[1]Categories!$A$2:$C$9,2,FALSE)</f>
        <v>Confections</v>
      </c>
      <c r="O271" t="str">
        <f>VLOOKUP(C271,[1]EmployeeTerritories!$A$2:$B$50,2,FALSE)</f>
        <v>03049</v>
      </c>
      <c r="P271" s="10">
        <f>VLOOKUP(O271,[1]Territories!$A$2:$C$50,3,FALSE)</f>
        <v>3</v>
      </c>
      <c r="Q271" t="str">
        <f>VLOOKUP(P271,[1]Region!$A$2:$B$5,2,FALSE)</f>
        <v>Northern</v>
      </c>
      <c r="R271" s="10">
        <f>VLOOKUP(K271,[1]Products!$A$2:$J$78,3,FALSE)</f>
        <v>11</v>
      </c>
      <c r="S271" t="str">
        <f>VLOOKUP(R271,[1]Suppliers!$A$2:$K$30,2,FALSE)</f>
        <v>Heli Süßwaren GmbH &amp; Co. KG</v>
      </c>
      <c r="T271" s="11">
        <f>SUMIF([1]Order_Details!A260:A2414,'[1]Combined Sheet'!A260,[1]Order_Details!D260:D2414)</f>
        <v>35</v>
      </c>
      <c r="U271">
        <f>SUMIF([1]Order_Details!A260:A2414,'[1]Combined Sheet'!A260,[1]Order_Details!C260:C2414)</f>
        <v>25.3</v>
      </c>
      <c r="V271">
        <f>VLOOKUP(SalesData[[#This Row],[OrderID]],[1]Order_Details!A260:F2414,5,FALSE)</f>
        <v>0.10000000149011612</v>
      </c>
    </row>
    <row r="272" spans="1:22" x14ac:dyDescent="0.3">
      <c r="A272" s="7">
        <v>10508</v>
      </c>
      <c r="B272" s="8" t="s">
        <v>73</v>
      </c>
      <c r="C272" s="8">
        <v>1</v>
      </c>
      <c r="D272" s="13">
        <v>35536</v>
      </c>
      <c r="E272" s="9" t="str">
        <f>VLOOKUP(C272,[1]Employees!$A$1:$E$10,4,FALSE)</f>
        <v>Davolio Nancy</v>
      </c>
      <c r="F272">
        <f>SUMIF([1]Order_Details!A262:A2416,'[1]Combined Sheet'!A262,[1]Order_Details!F262:F2416)</f>
        <v>1380.6</v>
      </c>
      <c r="G272">
        <f>VLOOKUP(A272,[1]!OrdersTable[[OrderID]:[Freight]],8,FALSE)</f>
        <v>4.99</v>
      </c>
      <c r="H272">
        <f>VLOOKUP('[1]Combined Sheet'!A262,[1]!OrdersTable[[OrderID]:[ShipVia]],7,0)</f>
        <v>1</v>
      </c>
      <c r="I272" t="str">
        <f>VLOOKUP(H272,[1]Shippers!$A$1:$C$5,2,0)</f>
        <v>Speedy Express</v>
      </c>
      <c r="J272" t="str">
        <f>VLOOKUP(B272,[1]Customers!$A$2:$K$92,2,FALSE)</f>
        <v>Ottilies Käseladen</v>
      </c>
      <c r="K272" s="10">
        <f>VLOOKUP(A272,[1]Order_Details!$A$5:$F$2160,2,0)</f>
        <v>13</v>
      </c>
      <c r="L272" t="str">
        <f t="shared" si="4"/>
        <v>Konbu</v>
      </c>
      <c r="M272" s="10">
        <f>VLOOKUP(K272,[1]Products!$A$2:$J$78,4,FALSE)</f>
        <v>8</v>
      </c>
      <c r="N272" t="str">
        <f>VLOOKUP(M272,[1]Categories!$A$2:$C$9,2,FALSE)</f>
        <v>Seafood</v>
      </c>
      <c r="O272" t="str">
        <f>VLOOKUP(C272,[1]EmployeeTerritories!$A$2:$B$50,2,FALSE)</f>
        <v>06897</v>
      </c>
      <c r="P272" s="10">
        <f>VLOOKUP(O272,[1]Territories!$A$2:$C$50,3,FALSE)</f>
        <v>1</v>
      </c>
      <c r="Q272" t="str">
        <f>VLOOKUP(P272,[1]Region!$A$2:$B$5,2,FALSE)</f>
        <v>Eastern</v>
      </c>
      <c r="R272" s="10">
        <f>VLOOKUP(K272,[1]Products!$A$2:$J$78,3,FALSE)</f>
        <v>6</v>
      </c>
      <c r="S272" t="str">
        <f>VLOOKUP(R272,[1]Suppliers!$A$2:$K$30,2,FALSE)</f>
        <v>Mayumi's</v>
      </c>
      <c r="T272" s="11">
        <f>SUMIF([1]Order_Details!A262:A2416,'[1]Combined Sheet'!A262,[1]Order_Details!D262:D2416)</f>
        <v>64</v>
      </c>
      <c r="U272">
        <f>SUMIF([1]Order_Details!A262:A2416,'[1]Combined Sheet'!A262,[1]Order_Details!C262:C2416)</f>
        <v>68.600000000000009</v>
      </c>
      <c r="V272">
        <f>VLOOKUP(SalesData[[#This Row],[OrderID]],[1]Order_Details!A262:F2416,5,FALSE)</f>
        <v>0</v>
      </c>
    </row>
    <row r="273" spans="1:22" x14ac:dyDescent="0.3">
      <c r="A273" s="7">
        <v>10509</v>
      </c>
      <c r="B273" s="8" t="s">
        <v>68</v>
      </c>
      <c r="C273" s="8">
        <v>4</v>
      </c>
      <c r="D273" s="13">
        <v>35537</v>
      </c>
      <c r="E273" s="9" t="str">
        <f>VLOOKUP(C273,[1]Employees!$A$1:$E$10,4,FALSE)</f>
        <v>Peacock Margaret</v>
      </c>
      <c r="F273">
        <f>SUMIF([1]Order_Details!A263:A2417,'[1]Combined Sheet'!A263,[1]Order_Details!F263:F2417)</f>
        <v>575</v>
      </c>
      <c r="G273">
        <f>VLOOKUP(A273,[1]!OrdersTable[[OrderID]:[Freight]],8,FALSE)</f>
        <v>0.15</v>
      </c>
      <c r="H273">
        <f>VLOOKUP('[1]Combined Sheet'!A263,[1]!OrdersTable[[OrderID]:[ShipVia]],7,0)</f>
        <v>2</v>
      </c>
      <c r="I273" t="str">
        <f>VLOOKUP(H273,[1]Shippers!$A$1:$C$5,2,0)</f>
        <v>United Package</v>
      </c>
      <c r="J273" t="str">
        <f>VLOOKUP(B273,[1]Customers!$A$2:$K$92,2,FALSE)</f>
        <v>Blauer See Delikatessen</v>
      </c>
      <c r="K273" s="10">
        <f>VLOOKUP(A273,[1]Order_Details!$A$5:$F$2160,2,0)</f>
        <v>28</v>
      </c>
      <c r="L273" t="str">
        <f t="shared" si="4"/>
        <v>Rössle Sauerkraut</v>
      </c>
      <c r="M273" s="10">
        <f>VLOOKUP(K273,[1]Products!$A$2:$J$78,4,FALSE)</f>
        <v>7</v>
      </c>
      <c r="N273" t="str">
        <f>VLOOKUP(M273,[1]Categories!$A$2:$C$9,2,FALSE)</f>
        <v>Produce</v>
      </c>
      <c r="O273" t="str">
        <f>VLOOKUP(C273,[1]EmployeeTerritories!$A$2:$B$50,2,FALSE)</f>
        <v>20852</v>
      </c>
      <c r="P273" s="10">
        <f>VLOOKUP(O273,[1]Territories!$A$2:$C$50,3,FALSE)</f>
        <v>1</v>
      </c>
      <c r="Q273" t="str">
        <f>VLOOKUP(P273,[1]Region!$A$2:$B$5,2,FALSE)</f>
        <v>Eastern</v>
      </c>
      <c r="R273" s="10">
        <f>VLOOKUP(K273,[1]Products!$A$2:$J$78,3,FALSE)</f>
        <v>12</v>
      </c>
      <c r="S273" t="str">
        <f>VLOOKUP(R273,[1]Suppliers!$A$2:$K$30,2,FALSE)</f>
        <v>Plutzer Lebensmittelgroßmärkte AG</v>
      </c>
      <c r="T273" s="11">
        <f>SUMIF([1]Order_Details!A263:A2417,'[1]Combined Sheet'!A263,[1]Order_Details!D263:D2417)</f>
        <v>49</v>
      </c>
      <c r="U273">
        <f>SUMIF([1]Order_Details!A263:A2417,'[1]Combined Sheet'!A263,[1]Order_Details!C263:C2417)</f>
        <v>36.9</v>
      </c>
      <c r="V273">
        <f>VLOOKUP(SalesData[[#This Row],[OrderID]],[1]Order_Details!A263:F2417,5,FALSE)</f>
        <v>0</v>
      </c>
    </row>
    <row r="274" spans="1:22" x14ac:dyDescent="0.3">
      <c r="A274" s="7">
        <v>10510</v>
      </c>
      <c r="B274" s="8" t="s">
        <v>82</v>
      </c>
      <c r="C274" s="8">
        <v>6</v>
      </c>
      <c r="D274" s="13">
        <v>35538</v>
      </c>
      <c r="E274" s="9" t="str">
        <f>VLOOKUP(C274,[1]Employees!$A$1:$E$10,4,FALSE)</f>
        <v>Suyama Michael</v>
      </c>
      <c r="F274">
        <f>SUMIF([1]Order_Details!A264:A2418,'[1]Combined Sheet'!A264,[1]Order_Details!F264:F2418)</f>
        <v>1412</v>
      </c>
      <c r="G274">
        <f>VLOOKUP(A274,[1]!OrdersTable[[OrderID]:[Freight]],8,FALSE)</f>
        <v>367.63</v>
      </c>
      <c r="H274">
        <f>VLOOKUP('[1]Combined Sheet'!A264,[1]!OrdersTable[[OrderID]:[ShipVia]],7,0)</f>
        <v>2</v>
      </c>
      <c r="I274" t="str">
        <f>VLOOKUP(H274,[1]Shippers!$A$1:$C$5,2,0)</f>
        <v>United Package</v>
      </c>
      <c r="J274" t="str">
        <f>VLOOKUP(B274,[1]Customers!$A$2:$K$92,2,FALSE)</f>
        <v>Save-a-lot Markets</v>
      </c>
      <c r="K274" s="10">
        <f>VLOOKUP(A274,[1]Order_Details!$A$5:$F$2160,2,0)</f>
        <v>29</v>
      </c>
      <c r="L274" t="str">
        <f t="shared" si="4"/>
        <v>Thüringer Rostbratwurst</v>
      </c>
      <c r="M274" s="10">
        <f>VLOOKUP(K274,[1]Products!$A$2:$J$78,4,FALSE)</f>
        <v>6</v>
      </c>
      <c r="N274" t="str">
        <f>VLOOKUP(M274,[1]Categories!$A$2:$C$9,2,FALSE)</f>
        <v>Meat/Poultry</v>
      </c>
      <c r="O274" t="str">
        <f>VLOOKUP(C274,[1]EmployeeTerritories!$A$2:$B$50,2,FALSE)</f>
        <v>85014</v>
      </c>
      <c r="P274" s="10">
        <f>VLOOKUP(O274,[1]Territories!$A$2:$C$50,3,FALSE)</f>
        <v>2</v>
      </c>
      <c r="Q274" t="str">
        <f>VLOOKUP(P274,[1]Region!$A$2:$B$5,2,FALSE)</f>
        <v>Western</v>
      </c>
      <c r="R274" s="10">
        <f>VLOOKUP(K274,[1]Products!$A$2:$J$78,3,FALSE)</f>
        <v>12</v>
      </c>
      <c r="S274" t="str">
        <f>VLOOKUP(R274,[1]Suppliers!$A$2:$K$30,2,FALSE)</f>
        <v>Plutzer Lebensmittelgroßmärkte AG</v>
      </c>
      <c r="T274" s="11">
        <f>SUMIF([1]Order_Details!A264:A2418,'[1]Combined Sheet'!A264,[1]Order_Details!D264:D2418)</f>
        <v>45</v>
      </c>
      <c r="U274">
        <f>SUMIF([1]Order_Details!A264:A2418,'[1]Combined Sheet'!A264,[1]Order_Details!C264:C2418)</f>
        <v>65.599999999999994</v>
      </c>
      <c r="V274">
        <f>VLOOKUP(SalesData[[#This Row],[OrderID]],[1]Order_Details!A264:F2418,5,FALSE)</f>
        <v>0</v>
      </c>
    </row>
    <row r="275" spans="1:22" x14ac:dyDescent="0.3">
      <c r="A275" s="7">
        <v>10511</v>
      </c>
      <c r="B275" s="8" t="s">
        <v>70</v>
      </c>
      <c r="C275" s="8">
        <v>4</v>
      </c>
      <c r="D275" s="13">
        <v>35538</v>
      </c>
      <c r="E275" s="9" t="str">
        <f>VLOOKUP(C275,[1]Employees!$A$1:$E$10,4,FALSE)</f>
        <v>Peacock Margaret</v>
      </c>
      <c r="F275">
        <f>SUMIF([1]Order_Details!A265:A2419,'[1]Combined Sheet'!A265,[1]Order_Details!F265:F2419)</f>
        <v>550.69999999850984</v>
      </c>
      <c r="G275">
        <f>VLOOKUP(A275,[1]!OrdersTable[[OrderID]:[Freight]],8,FALSE)</f>
        <v>350.64</v>
      </c>
      <c r="H275">
        <f>VLOOKUP('[1]Combined Sheet'!A265,[1]!OrdersTable[[OrderID]:[ShipVia]],7,0)</f>
        <v>1</v>
      </c>
      <c r="I275" t="str">
        <f>VLOOKUP(H275,[1]Shippers!$A$1:$C$5,2,0)</f>
        <v>Speedy Express</v>
      </c>
      <c r="J275" t="str">
        <f>VLOOKUP(B275,[1]Customers!$A$2:$K$92,2,FALSE)</f>
        <v>Bon app'</v>
      </c>
      <c r="K275" s="10">
        <f>VLOOKUP(A275,[1]Order_Details!$A$5:$F$2160,2,0)</f>
        <v>4</v>
      </c>
      <c r="L275" t="str">
        <f t="shared" si="4"/>
        <v>Chef Anton's Cajun Seasoning</v>
      </c>
      <c r="M275" s="10">
        <f>VLOOKUP(K275,[1]Products!$A$2:$J$78,4,FALSE)</f>
        <v>2</v>
      </c>
      <c r="N275" t="str">
        <f>VLOOKUP(M275,[1]Categories!$A$2:$C$9,2,FALSE)</f>
        <v>Condiments</v>
      </c>
      <c r="O275" t="str">
        <f>VLOOKUP(C275,[1]EmployeeTerritories!$A$2:$B$50,2,FALSE)</f>
        <v>20852</v>
      </c>
      <c r="P275" s="10">
        <f>VLOOKUP(O275,[1]Territories!$A$2:$C$50,3,FALSE)</f>
        <v>1</v>
      </c>
      <c r="Q275" t="str">
        <f>VLOOKUP(P275,[1]Region!$A$2:$B$5,2,FALSE)</f>
        <v>Eastern</v>
      </c>
      <c r="R275" s="10">
        <f>VLOOKUP(K275,[1]Products!$A$2:$J$78,3,FALSE)</f>
        <v>2</v>
      </c>
      <c r="S275" t="str">
        <f>VLOOKUP(R275,[1]Suppliers!$A$2:$K$30,2,FALSE)</f>
        <v>New Orleans Cajun Delights</v>
      </c>
      <c r="T275" s="11">
        <f>SUMIF([1]Order_Details!A265:A2419,'[1]Combined Sheet'!A265,[1]Order_Details!D265:D2419)</f>
        <v>20</v>
      </c>
      <c r="U275">
        <f>SUMIF([1]Order_Details!A265:A2419,'[1]Combined Sheet'!A265,[1]Order_Details!C265:C2419)</f>
        <v>61.1</v>
      </c>
      <c r="V275">
        <f>VLOOKUP(SalesData[[#This Row],[OrderID]],[1]Order_Details!A265:F2419,5,FALSE)</f>
        <v>0.15000000596046448</v>
      </c>
    </row>
    <row r="276" spans="1:22" x14ac:dyDescent="0.3">
      <c r="A276" s="7">
        <v>10512</v>
      </c>
      <c r="B276" s="8" t="s">
        <v>58</v>
      </c>
      <c r="C276" s="8">
        <v>7</v>
      </c>
      <c r="D276" s="13">
        <v>35541</v>
      </c>
      <c r="E276" s="9" t="str">
        <f>VLOOKUP(C276,[1]Employees!$A$1:$E$10,4,FALSE)</f>
        <v>King Robert</v>
      </c>
      <c r="F276">
        <f>SUMIF([1]Order_Details!A266:A2420,'[1]Combined Sheet'!A266,[1]Order_Details!F266:F2420)</f>
        <v>149</v>
      </c>
      <c r="G276">
        <f>VLOOKUP(A276,[1]!OrdersTable[[OrderID]:[Freight]],8,FALSE)</f>
        <v>3.53</v>
      </c>
      <c r="H276">
        <f>VLOOKUP('[1]Combined Sheet'!A266,[1]!OrdersTable[[OrderID]:[ShipVia]],7,0)</f>
        <v>3</v>
      </c>
      <c r="I276" t="str">
        <f>VLOOKUP(H276,[1]Shippers!$A$1:$C$5,2,0)</f>
        <v>Federal Shipping</v>
      </c>
      <c r="J276" t="str">
        <f>VLOOKUP(B276,[1]Customers!$A$2:$K$92,2,FALSE)</f>
        <v>Familia Arquibaldo</v>
      </c>
      <c r="K276" s="10">
        <f>VLOOKUP(A276,[1]Order_Details!$A$5:$F$2160,2,0)</f>
        <v>24</v>
      </c>
      <c r="L276" t="str">
        <f t="shared" si="4"/>
        <v>Guaraná Fantástica</v>
      </c>
      <c r="M276" s="10">
        <f>VLOOKUP(K276,[1]Products!$A$2:$J$78,4,FALSE)</f>
        <v>1</v>
      </c>
      <c r="N276" t="str">
        <f>VLOOKUP(M276,[1]Categories!$A$2:$C$9,2,FALSE)</f>
        <v>Beverages</v>
      </c>
      <c r="O276" t="str">
        <f>VLOOKUP(C276,[1]EmployeeTerritories!$A$2:$B$50,2,FALSE)</f>
        <v>60179</v>
      </c>
      <c r="P276" s="10">
        <f>VLOOKUP(O276,[1]Territories!$A$2:$C$50,3,FALSE)</f>
        <v>2</v>
      </c>
      <c r="Q276" t="str">
        <f>VLOOKUP(P276,[1]Region!$A$2:$B$5,2,FALSE)</f>
        <v>Western</v>
      </c>
      <c r="R276" s="10">
        <f>VLOOKUP(K276,[1]Products!$A$2:$J$78,3,FALSE)</f>
        <v>10</v>
      </c>
      <c r="S276" t="str">
        <f>VLOOKUP(R276,[1]Suppliers!$A$2:$K$30,2,FALSE)</f>
        <v>Refrescos Americanas LTDA</v>
      </c>
      <c r="T276" s="11">
        <f>SUMIF([1]Order_Details!A266:A2420,'[1]Combined Sheet'!A266,[1]Order_Details!D266:D2420)</f>
        <v>20</v>
      </c>
      <c r="U276">
        <f>SUMIF([1]Order_Details!A266:A2420,'[1]Combined Sheet'!A266,[1]Order_Details!C266:C2420)</f>
        <v>7.45</v>
      </c>
      <c r="V276">
        <f>VLOOKUP(SalesData[[#This Row],[OrderID]],[1]Order_Details!A266:F2420,5,FALSE)</f>
        <v>0.15000000596046448</v>
      </c>
    </row>
    <row r="277" spans="1:22" x14ac:dyDescent="0.3">
      <c r="A277" s="7">
        <v>10513</v>
      </c>
      <c r="B277" s="8" t="s">
        <v>78</v>
      </c>
      <c r="C277" s="8">
        <v>7</v>
      </c>
      <c r="D277" s="13">
        <v>35542</v>
      </c>
      <c r="E277" s="9" t="str">
        <f>VLOOKUP(C277,[1]Employees!$A$1:$E$10,4,FALSE)</f>
        <v>King Robert</v>
      </c>
      <c r="F277">
        <f>SUMIF([1]Order_Details!A267:A2421,'[1]Combined Sheet'!A267,[1]Order_Details!F267:F2421)</f>
        <v>816.3</v>
      </c>
      <c r="G277">
        <f>VLOOKUP(A277,[1]!OrdersTable[[OrderID]:[Freight]],8,FALSE)</f>
        <v>105.65</v>
      </c>
      <c r="H277">
        <f>VLOOKUP('[1]Combined Sheet'!A267,[1]!OrdersTable[[OrderID]:[ShipVia]],7,0)</f>
        <v>1</v>
      </c>
      <c r="I277" t="str">
        <f>VLOOKUP(H277,[1]Shippers!$A$1:$C$5,2,0)</f>
        <v>Speedy Express</v>
      </c>
      <c r="J277" t="str">
        <f>VLOOKUP(B277,[1]Customers!$A$2:$K$92,2,FALSE)</f>
        <v>Die Wandernde Kuh</v>
      </c>
      <c r="K277" s="10">
        <f>VLOOKUP(A277,[1]Order_Details!$A$5:$F$2160,2,0)</f>
        <v>21</v>
      </c>
      <c r="L277" t="str">
        <f t="shared" si="4"/>
        <v>Sir Rodney's Scones</v>
      </c>
      <c r="M277" s="10">
        <f>VLOOKUP(K277,[1]Products!$A$2:$J$78,4,FALSE)</f>
        <v>3</v>
      </c>
      <c r="N277" t="str">
        <f>VLOOKUP(M277,[1]Categories!$A$2:$C$9,2,FALSE)</f>
        <v>Confections</v>
      </c>
      <c r="O277" t="str">
        <f>VLOOKUP(C277,[1]EmployeeTerritories!$A$2:$B$50,2,FALSE)</f>
        <v>60179</v>
      </c>
      <c r="P277" s="10">
        <f>VLOOKUP(O277,[1]Territories!$A$2:$C$50,3,FALSE)</f>
        <v>2</v>
      </c>
      <c r="Q277" t="str">
        <f>VLOOKUP(P277,[1]Region!$A$2:$B$5,2,FALSE)</f>
        <v>Western</v>
      </c>
      <c r="R277" s="10">
        <f>VLOOKUP(K277,[1]Products!$A$2:$J$78,3,FALSE)</f>
        <v>8</v>
      </c>
      <c r="S277" t="str">
        <f>VLOOKUP(R277,[1]Suppliers!$A$2:$K$30,2,FALSE)</f>
        <v>Specialty Biscuits, Ltd.</v>
      </c>
      <c r="T277" s="11">
        <f>SUMIF([1]Order_Details!A267:A2421,'[1]Combined Sheet'!A267,[1]Order_Details!D267:D2421)</f>
        <v>57</v>
      </c>
      <c r="U277">
        <f>SUMIF([1]Order_Details!A267:A2421,'[1]Combined Sheet'!A267,[1]Order_Details!C267:C2421)</f>
        <v>56.3</v>
      </c>
      <c r="V277">
        <f>VLOOKUP(SalesData[[#This Row],[OrderID]],[1]Order_Details!A267:F2421,5,FALSE)</f>
        <v>0.20000000298023224</v>
      </c>
    </row>
    <row r="278" spans="1:22" x14ac:dyDescent="0.3">
      <c r="A278" s="7">
        <v>10514</v>
      </c>
      <c r="B278" s="8" t="s">
        <v>35</v>
      </c>
      <c r="C278" s="8">
        <v>3</v>
      </c>
      <c r="D278" s="13">
        <v>35542</v>
      </c>
      <c r="E278" s="9" t="str">
        <f>VLOOKUP(C278,[1]Employees!$A$1:$E$10,4,FALSE)</f>
        <v>Leverling Janet</v>
      </c>
      <c r="F278">
        <f>SUMIF([1]Order_Details!A268:A2422,'[1]Combined Sheet'!A268,[1]Order_Details!F268:F2422)</f>
        <v>2048.5</v>
      </c>
      <c r="G278">
        <f>VLOOKUP(A278,[1]!OrdersTable[[OrderID]:[Freight]],8,FALSE)</f>
        <v>789.95</v>
      </c>
      <c r="H278">
        <f>VLOOKUP('[1]Combined Sheet'!A268,[1]!OrdersTable[[OrderID]:[ShipVia]],7,0)</f>
        <v>2</v>
      </c>
      <c r="I278" t="str">
        <f>VLOOKUP(H278,[1]Shippers!$A$1:$C$5,2,0)</f>
        <v>United Package</v>
      </c>
      <c r="J278" t="str">
        <f>VLOOKUP(B278,[1]Customers!$A$2:$K$92,2,FALSE)</f>
        <v>Ernst Handel</v>
      </c>
      <c r="K278" s="10">
        <f>VLOOKUP(A278,[1]Order_Details!$A$5:$F$2160,2,0)</f>
        <v>20</v>
      </c>
      <c r="L278" t="str">
        <f t="shared" si="4"/>
        <v>Sir Rodney's Marmalade</v>
      </c>
      <c r="M278" s="10">
        <f>VLOOKUP(K278,[1]Products!$A$2:$J$78,4,FALSE)</f>
        <v>3</v>
      </c>
      <c r="N278" t="str">
        <f>VLOOKUP(M278,[1]Categories!$A$2:$C$9,2,FALSE)</f>
        <v>Confections</v>
      </c>
      <c r="O278" t="str">
        <f>VLOOKUP(C278,[1]EmployeeTerritories!$A$2:$B$50,2,FALSE)</f>
        <v>30346</v>
      </c>
      <c r="P278" s="10">
        <f>VLOOKUP(O278,[1]Territories!$A$2:$C$50,3,FALSE)</f>
        <v>4</v>
      </c>
      <c r="Q278" t="str">
        <f>VLOOKUP(P278,[1]Region!$A$2:$B$5,2,FALSE)</f>
        <v>Southern</v>
      </c>
      <c r="R278" s="10">
        <f>VLOOKUP(K278,[1]Products!$A$2:$J$78,3,FALSE)</f>
        <v>8</v>
      </c>
      <c r="S278" t="str">
        <f>VLOOKUP(R278,[1]Suppliers!$A$2:$K$30,2,FALSE)</f>
        <v>Specialty Biscuits, Ltd.</v>
      </c>
      <c r="T278" s="11">
        <f>SUMIF([1]Order_Details!A268:A2422,'[1]Combined Sheet'!A268,[1]Order_Details!D268:D2422)</f>
        <v>90</v>
      </c>
      <c r="U278">
        <f>SUMIF([1]Order_Details!A268:A2422,'[1]Combined Sheet'!A268,[1]Order_Details!C268:C2422)</f>
        <v>44.3</v>
      </c>
      <c r="V278">
        <f>VLOOKUP(SalesData[[#This Row],[OrderID]],[1]Order_Details!A268:F2422,5,FALSE)</f>
        <v>0</v>
      </c>
    </row>
    <row r="279" spans="1:22" x14ac:dyDescent="0.3">
      <c r="A279" s="7">
        <v>10515</v>
      </c>
      <c r="B279" s="8" t="s">
        <v>40</v>
      </c>
      <c r="C279" s="8">
        <v>2</v>
      </c>
      <c r="D279" s="13">
        <v>35543</v>
      </c>
      <c r="E279" s="9" t="str">
        <f>VLOOKUP(C279,[1]Employees!$A$1:$E$10,4,FALSE)</f>
        <v>Fuller Andrew</v>
      </c>
      <c r="F279">
        <f>SUMIF([1]Order_Details!A269:A2423,'[1]Combined Sheet'!A269,[1]Order_Details!F269:F2423)</f>
        <v>1388.5</v>
      </c>
      <c r="G279">
        <f>VLOOKUP(A279,[1]!OrdersTable[[OrderID]:[Freight]],8,FALSE)</f>
        <v>204.47</v>
      </c>
      <c r="H279">
        <f>VLOOKUP('[1]Combined Sheet'!A269,[1]!OrdersTable[[OrderID]:[ShipVia]],7,0)</f>
        <v>3</v>
      </c>
      <c r="I279" t="str">
        <f>VLOOKUP(H279,[1]Shippers!$A$1:$C$5,2,0)</f>
        <v>Federal Shipping</v>
      </c>
      <c r="J279" t="str">
        <f>VLOOKUP(B279,[1]Customers!$A$2:$K$92,2,FALSE)</f>
        <v>QUICK-Stop</v>
      </c>
      <c r="K279" s="10">
        <f>VLOOKUP(A279,[1]Order_Details!$A$5:$F$2160,2,0)</f>
        <v>9</v>
      </c>
      <c r="L279" t="str">
        <f t="shared" si="4"/>
        <v>Mishi Kobe Niku</v>
      </c>
      <c r="M279" s="10">
        <f>VLOOKUP(K279,[1]Products!$A$2:$J$78,4,FALSE)</f>
        <v>6</v>
      </c>
      <c r="N279" t="str">
        <f>VLOOKUP(M279,[1]Categories!$A$2:$C$9,2,FALSE)</f>
        <v>Meat/Poultry</v>
      </c>
      <c r="O279" t="str">
        <f>VLOOKUP(C279,[1]EmployeeTerritories!$A$2:$B$50,2,FALSE)</f>
        <v>01581</v>
      </c>
      <c r="P279" s="10">
        <f>VLOOKUP(O279,[1]Territories!$A$2:$C$50,3,FALSE)</f>
        <v>1</v>
      </c>
      <c r="Q279" t="str">
        <f>VLOOKUP(P279,[1]Region!$A$2:$B$5,2,FALSE)</f>
        <v>Eastern</v>
      </c>
      <c r="R279" s="10">
        <f>VLOOKUP(K279,[1]Products!$A$2:$J$78,3,FALSE)</f>
        <v>4</v>
      </c>
      <c r="S279" t="str">
        <f>VLOOKUP(R279,[1]Suppliers!$A$2:$K$30,2,FALSE)</f>
        <v>Tokyo Traders</v>
      </c>
      <c r="T279" s="11">
        <f>SUMIF([1]Order_Details!A269:A2423,'[1]Combined Sheet'!A269,[1]Order_Details!D269:D2423)</f>
        <v>59</v>
      </c>
      <c r="U279">
        <f>SUMIF([1]Order_Details!A269:A2423,'[1]Combined Sheet'!A269,[1]Order_Details!C269:C2423)</f>
        <v>90.3</v>
      </c>
      <c r="V279">
        <f>VLOOKUP(SalesData[[#This Row],[OrderID]],[1]Order_Details!A269:F2423,5,FALSE)</f>
        <v>0.15000000596046448</v>
      </c>
    </row>
    <row r="280" spans="1:22" x14ac:dyDescent="0.3">
      <c r="A280" s="7">
        <v>10516</v>
      </c>
      <c r="B280" s="8" t="s">
        <v>51</v>
      </c>
      <c r="C280" s="8">
        <v>2</v>
      </c>
      <c r="D280" s="13">
        <v>35544</v>
      </c>
      <c r="E280" s="9" t="str">
        <f>VLOOKUP(C280,[1]Employees!$A$1:$E$10,4,FALSE)</f>
        <v>Fuller Andrew</v>
      </c>
      <c r="F280">
        <f>SUMIF([1]Order_Details!A270:A2424,'[1]Combined Sheet'!A270,[1]Order_Details!F270:F2424)</f>
        <v>147.89999999999998</v>
      </c>
      <c r="G280">
        <f>VLOOKUP(A280,[1]!OrdersTable[[OrderID]:[Freight]],8,FALSE)</f>
        <v>62.78</v>
      </c>
      <c r="H280">
        <f>VLOOKUP('[1]Combined Sheet'!A270,[1]!OrdersTable[[OrderID]:[ShipVia]],7,0)</f>
        <v>3</v>
      </c>
      <c r="I280" t="str">
        <f>VLOOKUP(H280,[1]Shippers!$A$1:$C$5,2,0)</f>
        <v>Federal Shipping</v>
      </c>
      <c r="J280" t="str">
        <f>VLOOKUP(B280,[1]Customers!$A$2:$K$92,2,FALSE)</f>
        <v>Hungry Owl All-Night Grocers</v>
      </c>
      <c r="K280" s="10">
        <f>VLOOKUP(A280,[1]Order_Details!$A$5:$F$2160,2,0)</f>
        <v>18</v>
      </c>
      <c r="L280" t="str">
        <f t="shared" si="4"/>
        <v>Carnarvon Tigers</v>
      </c>
      <c r="M280" s="10">
        <f>VLOOKUP(K280,[1]Products!$A$2:$J$78,4,FALSE)</f>
        <v>8</v>
      </c>
      <c r="N280" t="str">
        <f>VLOOKUP(M280,[1]Categories!$A$2:$C$9,2,FALSE)</f>
        <v>Seafood</v>
      </c>
      <c r="O280" t="str">
        <f>VLOOKUP(C280,[1]EmployeeTerritories!$A$2:$B$50,2,FALSE)</f>
        <v>01581</v>
      </c>
      <c r="P280" s="10">
        <f>VLOOKUP(O280,[1]Territories!$A$2:$C$50,3,FALSE)</f>
        <v>1</v>
      </c>
      <c r="Q280" t="str">
        <f>VLOOKUP(P280,[1]Region!$A$2:$B$5,2,FALSE)</f>
        <v>Eastern</v>
      </c>
      <c r="R280" s="10">
        <f>VLOOKUP(K280,[1]Products!$A$2:$J$78,3,FALSE)</f>
        <v>7</v>
      </c>
      <c r="S280" t="str">
        <f>VLOOKUP(R280,[1]Suppliers!$A$2:$K$30,2,FALSE)</f>
        <v>Pavlova, Ltd.</v>
      </c>
      <c r="T280" s="11">
        <f>SUMIF([1]Order_Details!A270:A2424,'[1]Combined Sheet'!A270,[1]Order_Details!D270:D2424)</f>
        <v>3</v>
      </c>
      <c r="U280">
        <f>SUMIF([1]Order_Details!A270:A2424,'[1]Combined Sheet'!A270,[1]Order_Details!C270:C2424)</f>
        <v>49.3</v>
      </c>
      <c r="V280">
        <f>VLOOKUP(SalesData[[#This Row],[OrderID]],[1]Order_Details!A270:F2424,5,FALSE)</f>
        <v>0.10000000149011612</v>
      </c>
    </row>
    <row r="281" spans="1:22" x14ac:dyDescent="0.3">
      <c r="A281" s="7">
        <v>10517</v>
      </c>
      <c r="B281" s="8" t="s">
        <v>102</v>
      </c>
      <c r="C281" s="8">
        <v>3</v>
      </c>
      <c r="D281" s="13">
        <v>35544</v>
      </c>
      <c r="E281" s="9" t="str">
        <f>VLOOKUP(C281,[1]Employees!$A$1:$E$10,4,FALSE)</f>
        <v>Leverling Janet</v>
      </c>
      <c r="F281">
        <f>SUMIF([1]Order_Details!A271:A2425,'[1]Combined Sheet'!A271,[1]Order_Details!F271:F2425)</f>
        <v>461.79999999701977</v>
      </c>
      <c r="G281">
        <f>VLOOKUP(A281,[1]!OrdersTable[[OrderID]:[Freight]],8,FALSE)</f>
        <v>32.07</v>
      </c>
      <c r="H281">
        <f>VLOOKUP('[1]Combined Sheet'!A271,[1]!OrdersTable[[OrderID]:[ShipVia]],7,0)</f>
        <v>2</v>
      </c>
      <c r="I281" t="str">
        <f>VLOOKUP(H281,[1]Shippers!$A$1:$C$5,2,0)</f>
        <v>United Package</v>
      </c>
      <c r="J281" t="str">
        <f>VLOOKUP(B281,[1]Customers!$A$2:$K$92,2,FALSE)</f>
        <v>North/South</v>
      </c>
      <c r="K281" s="10">
        <f>VLOOKUP(A281,[1]Order_Details!$A$5:$F$2160,2,0)</f>
        <v>52</v>
      </c>
      <c r="L281" t="str">
        <f t="shared" si="4"/>
        <v>Filo Mix</v>
      </c>
      <c r="M281" s="10">
        <f>VLOOKUP(K281,[1]Products!$A$2:$J$78,4,FALSE)</f>
        <v>5</v>
      </c>
      <c r="N281" t="str">
        <f>VLOOKUP(M281,[1]Categories!$A$2:$C$9,2,FALSE)</f>
        <v>Grains/Cereals</v>
      </c>
      <c r="O281" t="str">
        <f>VLOOKUP(C281,[1]EmployeeTerritories!$A$2:$B$50,2,FALSE)</f>
        <v>30346</v>
      </c>
      <c r="P281" s="10">
        <f>VLOOKUP(O281,[1]Territories!$A$2:$C$50,3,FALSE)</f>
        <v>4</v>
      </c>
      <c r="Q281" t="str">
        <f>VLOOKUP(P281,[1]Region!$A$2:$B$5,2,FALSE)</f>
        <v>Southern</v>
      </c>
      <c r="R281" s="10">
        <f>VLOOKUP(K281,[1]Products!$A$2:$J$78,3,FALSE)</f>
        <v>24</v>
      </c>
      <c r="S281" t="str">
        <f>VLOOKUP(R281,[1]Suppliers!$A$2:$K$30,2,FALSE)</f>
        <v>G'day, Mate</v>
      </c>
      <c r="T281" s="11">
        <f>SUMIF([1]Order_Details!A271:A2425,'[1]Combined Sheet'!A271,[1]Order_Details!D271:D2425)</f>
        <v>32</v>
      </c>
      <c r="U281">
        <f>SUMIF([1]Order_Details!A271:A2425,'[1]Combined Sheet'!A271,[1]Order_Details!C271:C2425)</f>
        <v>29</v>
      </c>
      <c r="V281">
        <f>VLOOKUP(SalesData[[#This Row],[OrderID]],[1]Order_Details!A271:F2425,5,FALSE)</f>
        <v>0</v>
      </c>
    </row>
    <row r="282" spans="1:22" x14ac:dyDescent="0.3">
      <c r="A282" s="7">
        <v>10518</v>
      </c>
      <c r="B282" s="8" t="s">
        <v>47</v>
      </c>
      <c r="C282" s="8">
        <v>4</v>
      </c>
      <c r="D282" s="13">
        <v>35545</v>
      </c>
      <c r="E282" s="9" t="str">
        <f>VLOOKUP(C282,[1]Employees!$A$1:$E$10,4,FALSE)</f>
        <v>Peacock Margaret</v>
      </c>
      <c r="F282">
        <f>SUMIF([1]Order_Details!A272:A2426,'[1]Combined Sheet'!A272,[1]Order_Details!F272:F2426)</f>
        <v>240</v>
      </c>
      <c r="G282">
        <f>VLOOKUP(A282,[1]!OrdersTable[[OrderID]:[Freight]],8,FALSE)</f>
        <v>218.15</v>
      </c>
      <c r="H282">
        <f>VLOOKUP('[1]Combined Sheet'!A272,[1]!OrdersTable[[OrderID]:[ShipVia]],7,0)</f>
        <v>2</v>
      </c>
      <c r="I282" t="str">
        <f>VLOOKUP(H282,[1]Shippers!$A$1:$C$5,2,0)</f>
        <v>United Package</v>
      </c>
      <c r="J282" t="str">
        <f>VLOOKUP(B282,[1]Customers!$A$2:$K$92,2,FALSE)</f>
        <v>Tortuga Restaurante</v>
      </c>
      <c r="K282" s="10">
        <f>VLOOKUP(A282,[1]Order_Details!$A$5:$F$2160,2,0)</f>
        <v>24</v>
      </c>
      <c r="L282" t="str">
        <f t="shared" si="4"/>
        <v>Guaraná Fantástica</v>
      </c>
      <c r="M282" s="10">
        <f>VLOOKUP(K282,[1]Products!$A$2:$J$78,4,FALSE)</f>
        <v>1</v>
      </c>
      <c r="N282" t="str">
        <f>VLOOKUP(M282,[1]Categories!$A$2:$C$9,2,FALSE)</f>
        <v>Beverages</v>
      </c>
      <c r="O282" t="str">
        <f>VLOOKUP(C282,[1]EmployeeTerritories!$A$2:$B$50,2,FALSE)</f>
        <v>20852</v>
      </c>
      <c r="P282" s="10">
        <f>VLOOKUP(O282,[1]Territories!$A$2:$C$50,3,FALSE)</f>
        <v>1</v>
      </c>
      <c r="Q282" t="str">
        <f>VLOOKUP(P282,[1]Region!$A$2:$B$5,2,FALSE)</f>
        <v>Eastern</v>
      </c>
      <c r="R282" s="10">
        <f>VLOOKUP(K282,[1]Products!$A$2:$J$78,3,FALSE)</f>
        <v>10</v>
      </c>
      <c r="S282" t="str">
        <f>VLOOKUP(R282,[1]Suppliers!$A$2:$K$30,2,FALSE)</f>
        <v>Refrescos Americanas LTDA</v>
      </c>
      <c r="T282" s="11">
        <f>SUMIF([1]Order_Details!A272:A2426,'[1]Combined Sheet'!A272,[1]Order_Details!D272:D2426)</f>
        <v>20</v>
      </c>
      <c r="U282">
        <f>SUMIF([1]Order_Details!A272:A2426,'[1]Combined Sheet'!A272,[1]Order_Details!C272:C2426)</f>
        <v>24</v>
      </c>
      <c r="V282">
        <f>VLOOKUP(SalesData[[#This Row],[OrderID]],[1]Order_Details!A272:F2426,5,FALSE)</f>
        <v>0</v>
      </c>
    </row>
    <row r="283" spans="1:22" x14ac:dyDescent="0.3">
      <c r="A283" s="7">
        <v>10519</v>
      </c>
      <c r="B283" s="8" t="s">
        <v>31</v>
      </c>
      <c r="C283" s="8">
        <v>6</v>
      </c>
      <c r="D283" s="13">
        <v>35548</v>
      </c>
      <c r="E283" s="9" t="str">
        <f>VLOOKUP(C283,[1]Employees!$A$1:$E$10,4,FALSE)</f>
        <v>Suyama Michael</v>
      </c>
      <c r="F283">
        <f>SUMIF([1]Order_Details!A273:A2427,'[1]Combined Sheet'!A273,[1]Order_Details!F273:F2427)</f>
        <v>136.80000000000001</v>
      </c>
      <c r="G283">
        <f>VLOOKUP(A283,[1]!OrdersTable[[OrderID]:[Freight]],8,FALSE)</f>
        <v>91.76</v>
      </c>
      <c r="H283">
        <f>VLOOKUP('[1]Combined Sheet'!A273,[1]!OrdersTable[[OrderID]:[ShipVia]],7,0)</f>
        <v>1</v>
      </c>
      <c r="I283" t="str">
        <f>VLOOKUP(H283,[1]Shippers!$A$1:$C$5,2,0)</f>
        <v>Speedy Express</v>
      </c>
      <c r="J283" t="str">
        <f>VLOOKUP(B283,[1]Customers!$A$2:$K$92,2,FALSE)</f>
        <v>Chop-suey Chinese</v>
      </c>
      <c r="K283" s="10">
        <f>VLOOKUP(A283,[1]Order_Details!$A$5:$F$2160,2,0)</f>
        <v>10</v>
      </c>
      <c r="L283" t="str">
        <f t="shared" si="4"/>
        <v>Ikura</v>
      </c>
      <c r="M283" s="10">
        <f>VLOOKUP(K283,[1]Products!$A$2:$J$78,4,FALSE)</f>
        <v>8</v>
      </c>
      <c r="N283" t="str">
        <f>VLOOKUP(M283,[1]Categories!$A$2:$C$9,2,FALSE)</f>
        <v>Seafood</v>
      </c>
      <c r="O283" t="str">
        <f>VLOOKUP(C283,[1]EmployeeTerritories!$A$2:$B$50,2,FALSE)</f>
        <v>85014</v>
      </c>
      <c r="P283" s="10">
        <f>VLOOKUP(O283,[1]Territories!$A$2:$C$50,3,FALSE)</f>
        <v>2</v>
      </c>
      <c r="Q283" t="str">
        <f>VLOOKUP(P283,[1]Region!$A$2:$B$5,2,FALSE)</f>
        <v>Western</v>
      </c>
      <c r="R283" s="10">
        <f>VLOOKUP(K283,[1]Products!$A$2:$J$78,3,FALSE)</f>
        <v>4</v>
      </c>
      <c r="S283" t="str">
        <f>VLOOKUP(R283,[1]Suppliers!$A$2:$K$30,2,FALSE)</f>
        <v>Tokyo Traders</v>
      </c>
      <c r="T283" s="11">
        <f>SUMIF([1]Order_Details!A273:A2427,'[1]Combined Sheet'!A273,[1]Order_Details!D273:D2427)</f>
        <v>3</v>
      </c>
      <c r="U283">
        <f>SUMIF([1]Order_Details!A273:A2427,'[1]Combined Sheet'!A273,[1]Order_Details!C273:C2427)</f>
        <v>45.6</v>
      </c>
      <c r="V283">
        <f>VLOOKUP(SalesData[[#This Row],[OrderID]],[1]Order_Details!A273:F2427,5,FALSE)</f>
        <v>5.000000074505806E-2</v>
      </c>
    </row>
    <row r="284" spans="1:22" x14ac:dyDescent="0.3">
      <c r="A284" s="7">
        <v>10520</v>
      </c>
      <c r="B284" s="8" t="s">
        <v>92</v>
      </c>
      <c r="C284" s="8">
        <v>7</v>
      </c>
      <c r="D284" s="13">
        <v>35549</v>
      </c>
      <c r="E284" s="9" t="str">
        <f>VLOOKUP(C284,[1]Employees!$A$1:$E$10,4,FALSE)</f>
        <v>King Robert</v>
      </c>
      <c r="F284">
        <f>SUMIF([1]Order_Details!A274:A2428,'[1]Combined Sheet'!A274,[1]Order_Details!F274:F2428)</f>
        <v>4735.3399999985104</v>
      </c>
      <c r="G284">
        <f>VLOOKUP(A284,[1]!OrdersTable[[OrderID]:[Freight]],8,FALSE)</f>
        <v>13.37</v>
      </c>
      <c r="H284">
        <f>VLOOKUP('[1]Combined Sheet'!A274,[1]!OrdersTable[[OrderID]:[ShipVia]],7,0)</f>
        <v>3</v>
      </c>
      <c r="I284" t="str">
        <f>VLOOKUP(H284,[1]Shippers!$A$1:$C$5,2,0)</f>
        <v>Federal Shipping</v>
      </c>
      <c r="J284" t="str">
        <f>VLOOKUP(B284,[1]Customers!$A$2:$K$92,2,FALSE)</f>
        <v>Santé Gourmet</v>
      </c>
      <c r="K284" s="10">
        <f>VLOOKUP(A284,[1]Order_Details!$A$5:$F$2160,2,0)</f>
        <v>24</v>
      </c>
      <c r="L284" t="str">
        <f t="shared" si="4"/>
        <v>Guaraná Fantástica</v>
      </c>
      <c r="M284" s="10">
        <f>VLOOKUP(K284,[1]Products!$A$2:$J$78,4,FALSE)</f>
        <v>1</v>
      </c>
      <c r="N284" t="str">
        <f>VLOOKUP(M284,[1]Categories!$A$2:$C$9,2,FALSE)</f>
        <v>Beverages</v>
      </c>
      <c r="O284" t="str">
        <f>VLOOKUP(C284,[1]EmployeeTerritories!$A$2:$B$50,2,FALSE)</f>
        <v>60179</v>
      </c>
      <c r="P284" s="10">
        <f>VLOOKUP(O284,[1]Territories!$A$2:$C$50,3,FALSE)</f>
        <v>2</v>
      </c>
      <c r="Q284" t="str">
        <f>VLOOKUP(P284,[1]Region!$A$2:$B$5,2,FALSE)</f>
        <v>Western</v>
      </c>
      <c r="R284" s="10">
        <f>VLOOKUP(K284,[1]Products!$A$2:$J$78,3,FALSE)</f>
        <v>10</v>
      </c>
      <c r="S284" t="str">
        <f>VLOOKUP(R284,[1]Suppliers!$A$2:$K$30,2,FALSE)</f>
        <v>Refrescos Americanas LTDA</v>
      </c>
      <c r="T284" s="11">
        <f>SUMIF([1]Order_Details!A274:A2428,'[1]Combined Sheet'!A274,[1]Order_Details!D274:D2428)</f>
        <v>72</v>
      </c>
      <c r="U284">
        <f>SUMIF([1]Order_Details!A274:A2428,'[1]Combined Sheet'!A274,[1]Order_Details!C274:C2428)</f>
        <v>131.54000000000002</v>
      </c>
      <c r="V284">
        <f>VLOOKUP(SalesData[[#This Row],[OrderID]],[1]Order_Details!A274:F2428,5,FALSE)</f>
        <v>0</v>
      </c>
    </row>
    <row r="285" spans="1:22" x14ac:dyDescent="0.3">
      <c r="A285" s="7">
        <v>10521</v>
      </c>
      <c r="B285" s="8" t="s">
        <v>72</v>
      </c>
      <c r="C285" s="8">
        <v>8</v>
      </c>
      <c r="D285" s="13">
        <v>35549</v>
      </c>
      <c r="E285" s="9" t="str">
        <f>VLOOKUP(C285,[1]Employees!$A$1:$E$10,4,FALSE)</f>
        <v>Callahan Laura</v>
      </c>
      <c r="F285">
        <f>SUMIF([1]Order_Details!A275:A2429,'[1]Combined Sheet'!A275,[1]Order_Details!F275:F2429)</f>
        <v>2999.5499999821186</v>
      </c>
      <c r="G285">
        <f>VLOOKUP(A285,[1]!OrdersTable[[OrderID]:[Freight]],8,FALSE)</f>
        <v>17.22</v>
      </c>
      <c r="H285">
        <f>VLOOKUP('[1]Combined Sheet'!A275,[1]!OrdersTable[[OrderID]:[ShipVia]],7,0)</f>
        <v>3</v>
      </c>
      <c r="I285" t="str">
        <f>VLOOKUP(H285,[1]Shippers!$A$1:$C$5,2,0)</f>
        <v>Federal Shipping</v>
      </c>
      <c r="J285" t="str">
        <f>VLOOKUP(B285,[1]Customers!$A$2:$K$92,2,FALSE)</f>
        <v>Cactus Comidas para llevar</v>
      </c>
      <c r="K285" s="10">
        <f>VLOOKUP(A285,[1]Order_Details!$A$5:$F$2160,2,0)</f>
        <v>35</v>
      </c>
      <c r="L285" t="str">
        <f t="shared" si="4"/>
        <v>Steeleye Stout</v>
      </c>
      <c r="M285" s="10">
        <f>VLOOKUP(K285,[1]Products!$A$2:$J$78,4,FALSE)</f>
        <v>1</v>
      </c>
      <c r="N285" t="str">
        <f>VLOOKUP(M285,[1]Categories!$A$2:$C$9,2,FALSE)</f>
        <v>Beverages</v>
      </c>
      <c r="O285" t="str">
        <f>VLOOKUP(C285,[1]EmployeeTerritories!$A$2:$B$50,2,FALSE)</f>
        <v>19428</v>
      </c>
      <c r="P285" s="10">
        <f>VLOOKUP(O285,[1]Territories!$A$2:$C$50,3,FALSE)</f>
        <v>3</v>
      </c>
      <c r="Q285" t="str">
        <f>VLOOKUP(P285,[1]Region!$A$2:$B$5,2,FALSE)</f>
        <v>Northern</v>
      </c>
      <c r="R285" s="10">
        <f>VLOOKUP(K285,[1]Products!$A$2:$J$78,3,FALSE)</f>
        <v>16</v>
      </c>
      <c r="S285" t="str">
        <f>VLOOKUP(R285,[1]Suppliers!$A$2:$K$30,2,FALSE)</f>
        <v>Bigfoot Breweries</v>
      </c>
      <c r="T285" s="11">
        <f>SUMIF([1]Order_Details!A275:A2429,'[1]Combined Sheet'!A275,[1]Order_Details!D275:D2429)</f>
        <v>110</v>
      </c>
      <c r="U285">
        <f>SUMIF([1]Order_Details!A275:A2429,'[1]Combined Sheet'!A275,[1]Order_Details!C275:C2429)</f>
        <v>92</v>
      </c>
      <c r="V285">
        <f>VLOOKUP(SalesData[[#This Row],[OrderID]],[1]Order_Details!A275:F2429,5,FALSE)</f>
        <v>0</v>
      </c>
    </row>
    <row r="286" spans="1:22" x14ac:dyDescent="0.3">
      <c r="A286" s="7">
        <v>10522</v>
      </c>
      <c r="B286" s="8" t="s">
        <v>57</v>
      </c>
      <c r="C286" s="8">
        <v>4</v>
      </c>
      <c r="D286" s="13">
        <v>35550</v>
      </c>
      <c r="E286" s="9" t="str">
        <f>VLOOKUP(C286,[1]Employees!$A$1:$E$10,4,FALSE)</f>
        <v>Peacock Margaret</v>
      </c>
      <c r="F286">
        <f>SUMIF([1]Order_Details!A276:A2430,'[1]Combined Sheet'!A276,[1]Order_Details!F276:F2430)</f>
        <v>617.39999997615814</v>
      </c>
      <c r="G286">
        <f>VLOOKUP(A286,[1]!OrdersTable[[OrderID]:[Freight]],8,FALSE)</f>
        <v>45.33</v>
      </c>
      <c r="H286">
        <f>VLOOKUP('[1]Combined Sheet'!A276,[1]!OrdersTable[[OrderID]:[ShipVia]],7,0)</f>
        <v>2</v>
      </c>
      <c r="I286" t="str">
        <f>VLOOKUP(H286,[1]Shippers!$A$1:$C$5,2,0)</f>
        <v>United Package</v>
      </c>
      <c r="J286" t="str">
        <f>VLOOKUP(B286,[1]Customers!$A$2:$K$92,2,FALSE)</f>
        <v>Lehmanns Marktstand</v>
      </c>
      <c r="K286" s="10">
        <f>VLOOKUP(A286,[1]Order_Details!$A$5:$F$2160,2,0)</f>
        <v>1</v>
      </c>
      <c r="L286" t="str">
        <f t="shared" si="4"/>
        <v>Chai</v>
      </c>
      <c r="M286" s="10">
        <f>VLOOKUP(K286,[1]Products!$A$2:$J$78,4,FALSE)</f>
        <v>1</v>
      </c>
      <c r="N286" t="str">
        <f>VLOOKUP(M286,[1]Categories!$A$2:$C$9,2,FALSE)</f>
        <v>Beverages</v>
      </c>
      <c r="O286" t="str">
        <f>VLOOKUP(C286,[1]EmployeeTerritories!$A$2:$B$50,2,FALSE)</f>
        <v>20852</v>
      </c>
      <c r="P286" s="10">
        <f>VLOOKUP(O286,[1]Territories!$A$2:$C$50,3,FALSE)</f>
        <v>1</v>
      </c>
      <c r="Q286" t="str">
        <f>VLOOKUP(P286,[1]Region!$A$2:$B$5,2,FALSE)</f>
        <v>Eastern</v>
      </c>
      <c r="R286" s="10">
        <f>VLOOKUP(K286,[1]Products!$A$2:$J$78,3,FALSE)</f>
        <v>1</v>
      </c>
      <c r="S286" t="str">
        <f>VLOOKUP(R286,[1]Suppliers!$A$2:$K$30,2,FALSE)</f>
        <v>Exotic Liquids</v>
      </c>
      <c r="T286" s="11">
        <f>SUMIF([1]Order_Details!A276:A2430,'[1]Combined Sheet'!A276,[1]Order_Details!D276:D2430)</f>
        <v>37</v>
      </c>
      <c r="U286">
        <f>SUMIF([1]Order_Details!A276:A2430,'[1]Combined Sheet'!A276,[1]Order_Details!C276:C2430)</f>
        <v>60</v>
      </c>
      <c r="V286">
        <f>VLOOKUP(SalesData[[#This Row],[OrderID]],[1]Order_Details!A276:F2430,5,FALSE)</f>
        <v>0.20000000298023224</v>
      </c>
    </row>
    <row r="287" spans="1:22" x14ac:dyDescent="0.3">
      <c r="A287" s="7">
        <v>10523</v>
      </c>
      <c r="B287" s="8" t="s">
        <v>62</v>
      </c>
      <c r="C287" s="8">
        <v>7</v>
      </c>
      <c r="D287" s="13">
        <v>35551</v>
      </c>
      <c r="E287" s="9" t="str">
        <f>VLOOKUP(C287,[1]Employees!$A$1:$E$10,4,FALSE)</f>
        <v>King Robert</v>
      </c>
      <c r="F287">
        <f>SUMIF([1]Order_Details!A277:A2431,'[1]Combined Sheet'!A277,[1]Order_Details!F277:F2431)</f>
        <v>2426.8999999910593</v>
      </c>
      <c r="G287">
        <f>VLOOKUP(A287,[1]!OrdersTable[[OrderID]:[Freight]],8,FALSE)</f>
        <v>77.63</v>
      </c>
      <c r="H287">
        <f>VLOOKUP('[1]Combined Sheet'!A277,[1]!OrdersTable[[OrderID]:[ShipVia]],7,0)</f>
        <v>1</v>
      </c>
      <c r="I287" t="str">
        <f>VLOOKUP(H287,[1]Shippers!$A$1:$C$5,2,0)</f>
        <v>Speedy Express</v>
      </c>
      <c r="J287" t="str">
        <f>VLOOKUP(B287,[1]Customers!$A$2:$K$92,2,FALSE)</f>
        <v>Seven Seas Imports</v>
      </c>
      <c r="K287" s="10">
        <f>VLOOKUP(A287,[1]Order_Details!$A$5:$F$2160,2,0)</f>
        <v>17</v>
      </c>
      <c r="L287" t="str">
        <f t="shared" si="4"/>
        <v>Alice Mutton</v>
      </c>
      <c r="M287" s="10">
        <f>VLOOKUP(K287,[1]Products!$A$2:$J$78,4,FALSE)</f>
        <v>6</v>
      </c>
      <c r="N287" t="str">
        <f>VLOOKUP(M287,[1]Categories!$A$2:$C$9,2,FALSE)</f>
        <v>Meat/Poultry</v>
      </c>
      <c r="O287" t="str">
        <f>VLOOKUP(C287,[1]EmployeeTerritories!$A$2:$B$50,2,FALSE)</f>
        <v>60179</v>
      </c>
      <c r="P287" s="10">
        <f>VLOOKUP(O287,[1]Territories!$A$2:$C$50,3,FALSE)</f>
        <v>2</v>
      </c>
      <c r="Q287" t="str">
        <f>VLOOKUP(P287,[1]Region!$A$2:$B$5,2,FALSE)</f>
        <v>Western</v>
      </c>
      <c r="R287" s="10">
        <f>VLOOKUP(K287,[1]Products!$A$2:$J$78,3,FALSE)</f>
        <v>7</v>
      </c>
      <c r="S287" t="str">
        <f>VLOOKUP(R287,[1]Suppliers!$A$2:$K$30,2,FALSE)</f>
        <v>Pavlova, Ltd.</v>
      </c>
      <c r="T287" s="11">
        <f>SUMIF([1]Order_Details!A277:A2431,'[1]Combined Sheet'!A277,[1]Order_Details!D277:D2431)</f>
        <v>105</v>
      </c>
      <c r="U287">
        <f>SUMIF([1]Order_Details!A277:A2431,'[1]Combined Sheet'!A277,[1]Order_Details!C277:C2431)</f>
        <v>70.5</v>
      </c>
      <c r="V287">
        <f>VLOOKUP(SalesData[[#This Row],[OrderID]],[1]Order_Details!A277:F2431,5,FALSE)</f>
        <v>0.10000000149011612</v>
      </c>
    </row>
    <row r="288" spans="1:22" x14ac:dyDescent="0.3">
      <c r="A288" s="7">
        <v>10524</v>
      </c>
      <c r="B288" s="8" t="s">
        <v>42</v>
      </c>
      <c r="C288" s="8">
        <v>1</v>
      </c>
      <c r="D288" s="13">
        <v>35551</v>
      </c>
      <c r="E288" s="9" t="str">
        <f>VLOOKUP(C288,[1]Employees!$A$1:$E$10,4,FALSE)</f>
        <v>Davolio Nancy</v>
      </c>
      <c r="F288">
        <f>SUMIF([1]Order_Details!A278:A2432,'[1]Combined Sheet'!A278,[1]Order_Details!F278:F2432)</f>
        <v>8623.4500000000007</v>
      </c>
      <c r="G288">
        <f>VLOOKUP(A288,[1]!OrdersTable[[OrderID]:[Freight]],8,FALSE)</f>
        <v>244.79</v>
      </c>
      <c r="H288">
        <f>VLOOKUP('[1]Combined Sheet'!A278,[1]!OrdersTable[[OrderID]:[ShipVia]],7,0)</f>
        <v>2</v>
      </c>
      <c r="I288" t="str">
        <f>VLOOKUP(H288,[1]Shippers!$A$1:$C$5,2,0)</f>
        <v>United Package</v>
      </c>
      <c r="J288" t="str">
        <f>VLOOKUP(B288,[1]Customers!$A$2:$K$92,2,FALSE)</f>
        <v>Berglunds snabbköp</v>
      </c>
      <c r="K288" s="10">
        <f>VLOOKUP(A288,[1]Order_Details!$A$5:$F$2160,2,0)</f>
        <v>10</v>
      </c>
      <c r="L288" t="str">
        <f t="shared" si="4"/>
        <v>Ikura</v>
      </c>
      <c r="M288" s="10">
        <f>VLOOKUP(K288,[1]Products!$A$2:$J$78,4,FALSE)</f>
        <v>8</v>
      </c>
      <c r="N288" t="str">
        <f>VLOOKUP(M288,[1]Categories!$A$2:$C$9,2,FALSE)</f>
        <v>Seafood</v>
      </c>
      <c r="O288" t="str">
        <f>VLOOKUP(C288,[1]EmployeeTerritories!$A$2:$B$50,2,FALSE)</f>
        <v>06897</v>
      </c>
      <c r="P288" s="10">
        <f>VLOOKUP(O288,[1]Territories!$A$2:$C$50,3,FALSE)</f>
        <v>1</v>
      </c>
      <c r="Q288" t="str">
        <f>VLOOKUP(P288,[1]Region!$A$2:$B$5,2,FALSE)</f>
        <v>Eastern</v>
      </c>
      <c r="R288" s="10">
        <f>VLOOKUP(K288,[1]Products!$A$2:$J$78,3,FALSE)</f>
        <v>4</v>
      </c>
      <c r="S288" t="str">
        <f>VLOOKUP(R288,[1]Suppliers!$A$2:$K$30,2,FALSE)</f>
        <v>Tokyo Traders</v>
      </c>
      <c r="T288" s="11">
        <f>SUMIF([1]Order_Details!A278:A2432,'[1]Combined Sheet'!A278,[1]Order_Details!D278:D2432)</f>
        <v>233</v>
      </c>
      <c r="U288">
        <f>SUMIF([1]Order_Details!A278:A2432,'[1]Combined Sheet'!A278,[1]Order_Details!C278:C2432)</f>
        <v>193.4</v>
      </c>
      <c r="V288">
        <f>VLOOKUP(SalesData[[#This Row],[OrderID]],[1]Order_Details!A278:F2432,5,FALSE)</f>
        <v>0</v>
      </c>
    </row>
    <row r="289" spans="1:22" x14ac:dyDescent="0.3">
      <c r="A289" s="7">
        <v>10525</v>
      </c>
      <c r="B289" s="8" t="s">
        <v>70</v>
      </c>
      <c r="C289" s="8">
        <v>1</v>
      </c>
      <c r="D289" s="13">
        <v>35552</v>
      </c>
      <c r="E289" s="9" t="str">
        <f>VLOOKUP(C289,[1]Employees!$A$1:$E$10,4,FALSE)</f>
        <v>Davolio Nancy</v>
      </c>
      <c r="F289">
        <f>SUMIF([1]Order_Details!A279:A2433,'[1]Combined Sheet'!A279,[1]Order_Details!F279:F2433)</f>
        <v>10588.049999982119</v>
      </c>
      <c r="G289">
        <f>VLOOKUP(A289,[1]!OrdersTable[[OrderID]:[Freight]],8,FALSE)</f>
        <v>11.06</v>
      </c>
      <c r="H289">
        <f>VLOOKUP('[1]Combined Sheet'!A279,[1]!OrdersTable[[OrderID]:[ShipVia]],7,0)</f>
        <v>1</v>
      </c>
      <c r="I289" t="str">
        <f>VLOOKUP(H289,[1]Shippers!$A$1:$C$5,2,0)</f>
        <v>Speedy Express</v>
      </c>
      <c r="J289" t="str">
        <f>VLOOKUP(B289,[1]Customers!$A$2:$K$92,2,FALSE)</f>
        <v>Bon app'</v>
      </c>
      <c r="K289" s="10">
        <f>VLOOKUP(A289,[1]Order_Details!$A$5:$F$2160,2,0)</f>
        <v>36</v>
      </c>
      <c r="L289" t="str">
        <f t="shared" si="4"/>
        <v>Inlagd Sill</v>
      </c>
      <c r="M289" s="10">
        <f>VLOOKUP(K289,[1]Products!$A$2:$J$78,4,FALSE)</f>
        <v>8</v>
      </c>
      <c r="N289" t="str">
        <f>VLOOKUP(M289,[1]Categories!$A$2:$C$9,2,FALSE)</f>
        <v>Seafood</v>
      </c>
      <c r="O289" t="str">
        <f>VLOOKUP(C289,[1]EmployeeTerritories!$A$2:$B$50,2,FALSE)</f>
        <v>06897</v>
      </c>
      <c r="P289" s="10">
        <f>VLOOKUP(O289,[1]Territories!$A$2:$C$50,3,FALSE)</f>
        <v>1</v>
      </c>
      <c r="Q289" t="str">
        <f>VLOOKUP(P289,[1]Region!$A$2:$B$5,2,FALSE)</f>
        <v>Eastern</v>
      </c>
      <c r="R289" s="10">
        <f>VLOOKUP(K289,[1]Products!$A$2:$J$78,3,FALSE)</f>
        <v>17</v>
      </c>
      <c r="S289" t="str">
        <f>VLOOKUP(R289,[1]Suppliers!$A$2:$K$30,2,FALSE)</f>
        <v>Svensk Sjöföda AB</v>
      </c>
      <c r="T289" s="11">
        <f>SUMIF([1]Order_Details!A279:A2433,'[1]Combined Sheet'!A279,[1]Order_Details!D279:D2433)</f>
        <v>286</v>
      </c>
      <c r="U289">
        <f>SUMIF([1]Order_Details!A279:A2433,'[1]Combined Sheet'!A279,[1]Order_Details!C279:C2433)</f>
        <v>194.85</v>
      </c>
      <c r="V289">
        <f>VLOOKUP(SalesData[[#This Row],[OrderID]],[1]Order_Details!A279:F2433,5,FALSE)</f>
        <v>0</v>
      </c>
    </row>
    <row r="290" spans="1:22" x14ac:dyDescent="0.3">
      <c r="A290" s="7">
        <v>10526</v>
      </c>
      <c r="B290" s="8" t="s">
        <v>36</v>
      </c>
      <c r="C290" s="8">
        <v>4</v>
      </c>
      <c r="D290" s="13">
        <v>35555</v>
      </c>
      <c r="E290" s="9" t="str">
        <f>VLOOKUP(C290,[1]Employees!$A$1:$E$10,4,FALSE)</f>
        <v>Peacock Margaret</v>
      </c>
      <c r="F290">
        <f>SUMIF([1]Order_Details!A280:A2434,'[1]Combined Sheet'!A280,[1]Order_Details!F280:F2434)</f>
        <v>2614.2999999970198</v>
      </c>
      <c r="G290">
        <f>VLOOKUP(A290,[1]!OrdersTable[[OrderID]:[Freight]],8,FALSE)</f>
        <v>58.59</v>
      </c>
      <c r="H290">
        <f>VLOOKUP('[1]Combined Sheet'!A280,[1]!OrdersTable[[OrderID]:[ShipVia]],7,0)</f>
        <v>3</v>
      </c>
      <c r="I290" t="str">
        <f>VLOOKUP(H290,[1]Shippers!$A$1:$C$5,2,0)</f>
        <v>Federal Shipping</v>
      </c>
      <c r="J290" t="str">
        <f>VLOOKUP(B290,[1]Customers!$A$2:$K$92,2,FALSE)</f>
        <v>Wartian Herkku</v>
      </c>
      <c r="K290" s="10">
        <f>VLOOKUP(A290,[1]Order_Details!$A$5:$F$2160,2,0)</f>
        <v>1</v>
      </c>
      <c r="L290" t="str">
        <f t="shared" si="4"/>
        <v>Chai</v>
      </c>
      <c r="M290" s="10">
        <f>VLOOKUP(K290,[1]Products!$A$2:$J$78,4,FALSE)</f>
        <v>1</v>
      </c>
      <c r="N290" t="str">
        <f>VLOOKUP(M290,[1]Categories!$A$2:$C$9,2,FALSE)</f>
        <v>Beverages</v>
      </c>
      <c r="O290" t="str">
        <f>VLOOKUP(C290,[1]EmployeeTerritories!$A$2:$B$50,2,FALSE)</f>
        <v>20852</v>
      </c>
      <c r="P290" s="10">
        <f>VLOOKUP(O290,[1]Territories!$A$2:$C$50,3,FALSE)</f>
        <v>1</v>
      </c>
      <c r="Q290" t="str">
        <f>VLOOKUP(P290,[1]Region!$A$2:$B$5,2,FALSE)</f>
        <v>Eastern</v>
      </c>
      <c r="R290" s="10">
        <f>VLOOKUP(K290,[1]Products!$A$2:$J$78,3,FALSE)</f>
        <v>1</v>
      </c>
      <c r="S290" t="str">
        <f>VLOOKUP(R290,[1]Suppliers!$A$2:$K$30,2,FALSE)</f>
        <v>Exotic Liquids</v>
      </c>
      <c r="T290" s="11">
        <f>SUMIF([1]Order_Details!A280:A2434,'[1]Combined Sheet'!A280,[1]Order_Details!D280:D2434)</f>
        <v>125</v>
      </c>
      <c r="U290">
        <f>SUMIF([1]Order_Details!A280:A2434,'[1]Combined Sheet'!A280,[1]Order_Details!C280:C2434)</f>
        <v>86.15</v>
      </c>
      <c r="V290">
        <f>VLOOKUP(SalesData[[#This Row],[OrderID]],[1]Order_Details!A280:F2434,5,FALSE)</f>
        <v>0.15000000596046448</v>
      </c>
    </row>
    <row r="291" spans="1:22" x14ac:dyDescent="0.3">
      <c r="A291" s="7">
        <v>10527</v>
      </c>
      <c r="B291" s="8" t="s">
        <v>40</v>
      </c>
      <c r="C291" s="8">
        <v>7</v>
      </c>
      <c r="D291" s="13">
        <v>35555</v>
      </c>
      <c r="E291" s="9" t="str">
        <f>VLOOKUP(C291,[1]Employees!$A$1:$E$10,4,FALSE)</f>
        <v>King Robert</v>
      </c>
      <c r="F291">
        <f>SUMIF([1]Order_Details!A281:A2435,'[1]Combined Sheet'!A281,[1]Order_Details!F281:F2435)</f>
        <v>352</v>
      </c>
      <c r="G291">
        <f>VLOOKUP(A291,[1]!OrdersTable[[OrderID]:[Freight]],8,FALSE)</f>
        <v>41.9</v>
      </c>
      <c r="H291">
        <f>VLOOKUP('[1]Combined Sheet'!A281,[1]!OrdersTable[[OrderID]:[ShipVia]],7,0)</f>
        <v>3</v>
      </c>
      <c r="I291" t="str">
        <f>VLOOKUP(H291,[1]Shippers!$A$1:$C$5,2,0)</f>
        <v>Federal Shipping</v>
      </c>
      <c r="J291" t="str">
        <f>VLOOKUP(B291,[1]Customers!$A$2:$K$92,2,FALSE)</f>
        <v>QUICK-Stop</v>
      </c>
      <c r="K291" s="10">
        <f>VLOOKUP(A291,[1]Order_Details!$A$5:$F$2160,2,0)</f>
        <v>4</v>
      </c>
      <c r="L291" t="str">
        <f t="shared" si="4"/>
        <v>Chef Anton's Cajun Seasoning</v>
      </c>
      <c r="M291" s="10">
        <f>VLOOKUP(K291,[1]Products!$A$2:$J$78,4,FALSE)</f>
        <v>2</v>
      </c>
      <c r="N291" t="str">
        <f>VLOOKUP(M291,[1]Categories!$A$2:$C$9,2,FALSE)</f>
        <v>Condiments</v>
      </c>
      <c r="O291" t="str">
        <f>VLOOKUP(C291,[1]EmployeeTerritories!$A$2:$B$50,2,FALSE)</f>
        <v>60179</v>
      </c>
      <c r="P291" s="10">
        <f>VLOOKUP(O291,[1]Territories!$A$2:$C$50,3,FALSE)</f>
        <v>2</v>
      </c>
      <c r="Q291" t="str">
        <f>VLOOKUP(P291,[1]Region!$A$2:$B$5,2,FALSE)</f>
        <v>Western</v>
      </c>
      <c r="R291" s="10">
        <f>VLOOKUP(K291,[1]Products!$A$2:$J$78,3,FALSE)</f>
        <v>2</v>
      </c>
      <c r="S291" t="str">
        <f>VLOOKUP(R291,[1]Suppliers!$A$2:$K$30,2,FALSE)</f>
        <v>New Orleans Cajun Delights</v>
      </c>
      <c r="T291" s="11">
        <f>SUMIF([1]Order_Details!A281:A2435,'[1]Combined Sheet'!A281,[1]Order_Details!D281:D2435)</f>
        <v>16</v>
      </c>
      <c r="U291">
        <f>SUMIF([1]Order_Details!A281:A2435,'[1]Combined Sheet'!A281,[1]Order_Details!C281:C2435)</f>
        <v>77</v>
      </c>
      <c r="V291">
        <f>VLOOKUP(SalesData[[#This Row],[OrderID]],[1]Order_Details!A281:F2435,5,FALSE)</f>
        <v>0.10000000149011612</v>
      </c>
    </row>
    <row r="292" spans="1:22" x14ac:dyDescent="0.3">
      <c r="A292" s="7">
        <v>10528</v>
      </c>
      <c r="B292" s="8" t="s">
        <v>103</v>
      </c>
      <c r="C292" s="8">
        <v>6</v>
      </c>
      <c r="D292" s="13">
        <v>35556</v>
      </c>
      <c r="E292" s="9" t="str">
        <f>VLOOKUP(C292,[1]Employees!$A$1:$E$10,4,FALSE)</f>
        <v>Suyama Michael</v>
      </c>
      <c r="F292">
        <f>SUMIF([1]Order_Details!A282:A2436,'[1]Combined Sheet'!A282,[1]Order_Details!F282:F2436)</f>
        <v>4150.05</v>
      </c>
      <c r="G292">
        <f>VLOOKUP(A292,[1]!OrdersTable[[OrderID]:[Freight]],8,FALSE)</f>
        <v>3.35</v>
      </c>
      <c r="H292">
        <f>VLOOKUP('[1]Combined Sheet'!A282,[1]!OrdersTable[[OrderID]:[ShipVia]],7,0)</f>
        <v>2</v>
      </c>
      <c r="I292" t="str">
        <f>VLOOKUP(H292,[1]Shippers!$A$1:$C$5,2,0)</f>
        <v>United Package</v>
      </c>
      <c r="J292" t="str">
        <f>VLOOKUP(B292,[1]Customers!$A$2:$K$92,2,FALSE)</f>
        <v>Great Lakes Food Market</v>
      </c>
      <c r="K292" s="10">
        <f>VLOOKUP(A292,[1]Order_Details!$A$5:$F$2160,2,0)</f>
        <v>11</v>
      </c>
      <c r="L292" t="str">
        <f t="shared" si="4"/>
        <v>Queso Cabrales</v>
      </c>
      <c r="M292" s="10">
        <f>VLOOKUP(K292,[1]Products!$A$2:$J$78,4,FALSE)</f>
        <v>4</v>
      </c>
      <c r="N292" t="str">
        <f>VLOOKUP(M292,[1]Categories!$A$2:$C$9,2,FALSE)</f>
        <v>Dairy Products</v>
      </c>
      <c r="O292" t="str">
        <f>VLOOKUP(C292,[1]EmployeeTerritories!$A$2:$B$50,2,FALSE)</f>
        <v>85014</v>
      </c>
      <c r="P292" s="10">
        <f>VLOOKUP(O292,[1]Territories!$A$2:$C$50,3,FALSE)</f>
        <v>2</v>
      </c>
      <c r="Q292" t="str">
        <f>VLOOKUP(P292,[1]Region!$A$2:$B$5,2,FALSE)</f>
        <v>Western</v>
      </c>
      <c r="R292" s="10">
        <f>VLOOKUP(K292,[1]Products!$A$2:$J$78,3,FALSE)</f>
        <v>5</v>
      </c>
      <c r="S292" t="str">
        <f>VLOOKUP(R292,[1]Suppliers!$A$2:$K$30,2,FALSE)</f>
        <v>Cooperativa de Quesos 'Las Cabras'</v>
      </c>
      <c r="T292" s="11">
        <f>SUMIF([1]Order_Details!A282:A2436,'[1]Combined Sheet'!A282,[1]Order_Details!D282:D2436)</f>
        <v>29</v>
      </c>
      <c r="U292">
        <f>SUMIF([1]Order_Details!A282:A2436,'[1]Combined Sheet'!A282,[1]Order_Details!C282:C2436)</f>
        <v>287.45</v>
      </c>
      <c r="V292">
        <f>VLOOKUP(SalesData[[#This Row],[OrderID]],[1]Order_Details!A282:F2436,5,FALSE)</f>
        <v>0</v>
      </c>
    </row>
    <row r="293" spans="1:22" x14ac:dyDescent="0.3">
      <c r="A293" s="7">
        <v>10529</v>
      </c>
      <c r="B293" s="8" t="s">
        <v>104</v>
      </c>
      <c r="C293" s="8">
        <v>5</v>
      </c>
      <c r="D293" s="13">
        <v>35557</v>
      </c>
      <c r="E293" s="9" t="str">
        <f>VLOOKUP(C293,[1]Employees!$A$1:$E$10,4,FALSE)</f>
        <v>Buchanan Steven</v>
      </c>
      <c r="F293">
        <f>SUMIF([1]Order_Details!A283:A2437,'[1]Combined Sheet'!A283,[1]Order_Details!F283:F2437)</f>
        <v>2355.8999999985099</v>
      </c>
      <c r="G293">
        <f>VLOOKUP(A293,[1]!OrdersTable[[OrderID]:[Freight]],8,FALSE)</f>
        <v>66.69</v>
      </c>
      <c r="H293">
        <f>VLOOKUP('[1]Combined Sheet'!A283,[1]!OrdersTable[[OrderID]:[ShipVia]],7,0)</f>
        <v>3</v>
      </c>
      <c r="I293" t="str">
        <f>VLOOKUP(H293,[1]Shippers!$A$1:$C$5,2,0)</f>
        <v>Federal Shipping</v>
      </c>
      <c r="J293" t="str">
        <f>VLOOKUP(B293,[1]Customers!$A$2:$K$92,2,FALSE)</f>
        <v>Maison Dewey</v>
      </c>
      <c r="K293" s="10">
        <f>VLOOKUP(A293,[1]Order_Details!$A$5:$F$2160,2,0)</f>
        <v>55</v>
      </c>
      <c r="L293" t="str">
        <f t="shared" si="4"/>
        <v>Pâté chinois</v>
      </c>
      <c r="M293" s="10">
        <f>VLOOKUP(K293,[1]Products!$A$2:$J$78,4,FALSE)</f>
        <v>6</v>
      </c>
      <c r="N293" t="str">
        <f>VLOOKUP(M293,[1]Categories!$A$2:$C$9,2,FALSE)</f>
        <v>Meat/Poultry</v>
      </c>
      <c r="O293" t="str">
        <f>VLOOKUP(C293,[1]EmployeeTerritories!$A$2:$B$50,2,FALSE)</f>
        <v>02903</v>
      </c>
      <c r="P293" s="10">
        <f>VLOOKUP(O293,[1]Territories!$A$2:$C$50,3,FALSE)</f>
        <v>1</v>
      </c>
      <c r="Q293" t="str">
        <f>VLOOKUP(P293,[1]Region!$A$2:$B$5,2,FALSE)</f>
        <v>Eastern</v>
      </c>
      <c r="R293" s="10">
        <f>VLOOKUP(K293,[1]Products!$A$2:$J$78,3,FALSE)</f>
        <v>25</v>
      </c>
      <c r="S293" t="str">
        <f>VLOOKUP(R293,[1]Suppliers!$A$2:$K$30,2,FALSE)</f>
        <v>Ma Maison</v>
      </c>
      <c r="T293" s="11">
        <f>SUMIF([1]Order_Details!A283:A2437,'[1]Combined Sheet'!A283,[1]Order_Details!D283:D2437)</f>
        <v>66</v>
      </c>
      <c r="U293">
        <f>SUMIF([1]Order_Details!A283:A2437,'[1]Combined Sheet'!A283,[1]Order_Details!C283:C2437)</f>
        <v>103</v>
      </c>
      <c r="V293">
        <f>VLOOKUP(SalesData[[#This Row],[OrderID]],[1]Order_Details!A283:F2437,5,FALSE)</f>
        <v>0</v>
      </c>
    </row>
    <row r="294" spans="1:22" x14ac:dyDescent="0.3">
      <c r="A294" s="7">
        <v>10530</v>
      </c>
      <c r="B294" s="8" t="s">
        <v>86</v>
      </c>
      <c r="C294" s="8">
        <v>3</v>
      </c>
      <c r="D294" s="13">
        <v>35558</v>
      </c>
      <c r="E294" s="9" t="str">
        <f>VLOOKUP(C294,[1]Employees!$A$1:$E$10,4,FALSE)</f>
        <v>Leverling Janet</v>
      </c>
      <c r="F294">
        <f>SUMIF([1]Order_Details!A284:A2438,'[1]Combined Sheet'!A284,[1]Order_Details!F284:F2438)</f>
        <v>200</v>
      </c>
      <c r="G294">
        <f>VLOOKUP(A294,[1]!OrdersTable[[OrderID]:[Freight]],8,FALSE)</f>
        <v>339.22</v>
      </c>
      <c r="H294">
        <f>VLOOKUP('[1]Combined Sheet'!A284,[1]!OrdersTable[[OrderID]:[ShipVia]],7,0)</f>
        <v>1</v>
      </c>
      <c r="I294" t="str">
        <f>VLOOKUP(H294,[1]Shippers!$A$1:$C$5,2,0)</f>
        <v>Speedy Express</v>
      </c>
      <c r="J294" t="str">
        <f>VLOOKUP(B294,[1]Customers!$A$2:$K$92,2,FALSE)</f>
        <v>Piccolo und mehr</v>
      </c>
      <c r="K294" s="10">
        <f>VLOOKUP(A294,[1]Order_Details!$A$5:$F$2160,2,0)</f>
        <v>17</v>
      </c>
      <c r="L294" t="str">
        <f t="shared" si="4"/>
        <v>Alice Mutton</v>
      </c>
      <c r="M294" s="10">
        <f>VLOOKUP(K294,[1]Products!$A$2:$J$78,4,FALSE)</f>
        <v>6</v>
      </c>
      <c r="N294" t="str">
        <f>VLOOKUP(M294,[1]Categories!$A$2:$C$9,2,FALSE)</f>
        <v>Meat/Poultry</v>
      </c>
      <c r="O294" t="str">
        <f>VLOOKUP(C294,[1]EmployeeTerritories!$A$2:$B$50,2,FALSE)</f>
        <v>30346</v>
      </c>
      <c r="P294" s="10">
        <f>VLOOKUP(O294,[1]Territories!$A$2:$C$50,3,FALSE)</f>
        <v>4</v>
      </c>
      <c r="Q294" t="str">
        <f>VLOOKUP(P294,[1]Region!$A$2:$B$5,2,FALSE)</f>
        <v>Southern</v>
      </c>
      <c r="R294" s="10">
        <f>VLOOKUP(K294,[1]Products!$A$2:$J$78,3,FALSE)</f>
        <v>7</v>
      </c>
      <c r="S294" t="str">
        <f>VLOOKUP(R294,[1]Suppliers!$A$2:$K$30,2,FALSE)</f>
        <v>Pavlova, Ltd.</v>
      </c>
      <c r="T294" s="11">
        <f>SUMIF([1]Order_Details!A284:A2438,'[1]Combined Sheet'!A284,[1]Order_Details!D284:D2438)</f>
        <v>13</v>
      </c>
      <c r="U294">
        <f>SUMIF([1]Order_Details!A284:A2438,'[1]Combined Sheet'!A284,[1]Order_Details!C284:C2438)</f>
        <v>37.299999999999997</v>
      </c>
      <c r="V294">
        <f>VLOOKUP(SalesData[[#This Row],[OrderID]],[1]Order_Details!A284:F2438,5,FALSE)</f>
        <v>0</v>
      </c>
    </row>
    <row r="295" spans="1:22" x14ac:dyDescent="0.3">
      <c r="A295" s="7">
        <v>10531</v>
      </c>
      <c r="B295" s="8" t="s">
        <v>95</v>
      </c>
      <c r="C295" s="8">
        <v>7</v>
      </c>
      <c r="D295" s="13">
        <v>35558</v>
      </c>
      <c r="E295" s="9" t="str">
        <f>VLOOKUP(C295,[1]Employees!$A$1:$E$10,4,FALSE)</f>
        <v>King Robert</v>
      </c>
      <c r="F295">
        <f>SUMIF([1]Order_Details!A285:A2439,'[1]Combined Sheet'!A285,[1]Order_Details!F285:F2439)</f>
        <v>225.5</v>
      </c>
      <c r="G295">
        <f>VLOOKUP(A295,[1]!OrdersTable[[OrderID]:[Freight]],8,FALSE)</f>
        <v>8.1199999999999992</v>
      </c>
      <c r="H295">
        <f>VLOOKUP('[1]Combined Sheet'!A285,[1]!OrdersTable[[OrderID]:[ShipVia]],7,0)</f>
        <v>2</v>
      </c>
      <c r="I295" t="str">
        <f>VLOOKUP(H295,[1]Shippers!$A$1:$C$5,2,0)</f>
        <v>United Package</v>
      </c>
      <c r="J295" t="str">
        <f>VLOOKUP(B295,[1]Customers!$A$2:$K$92,2,FALSE)</f>
        <v>Océano Atlántico Ltda.</v>
      </c>
      <c r="K295" s="10">
        <f>VLOOKUP(A295,[1]Order_Details!$A$5:$F$2160,2,0)</f>
        <v>59</v>
      </c>
      <c r="L295" t="str">
        <f t="shared" si="4"/>
        <v>Raclette Courdavault</v>
      </c>
      <c r="M295" s="10">
        <f>VLOOKUP(K295,[1]Products!$A$2:$J$78,4,FALSE)</f>
        <v>4</v>
      </c>
      <c r="N295" t="str">
        <f>VLOOKUP(M295,[1]Categories!$A$2:$C$9,2,FALSE)</f>
        <v>Dairy Products</v>
      </c>
      <c r="O295" t="str">
        <f>VLOOKUP(C295,[1]EmployeeTerritories!$A$2:$B$50,2,FALSE)</f>
        <v>60179</v>
      </c>
      <c r="P295" s="10">
        <f>VLOOKUP(O295,[1]Territories!$A$2:$C$50,3,FALSE)</f>
        <v>2</v>
      </c>
      <c r="Q295" t="str">
        <f>VLOOKUP(P295,[1]Region!$A$2:$B$5,2,FALSE)</f>
        <v>Western</v>
      </c>
      <c r="R295" s="10">
        <f>VLOOKUP(K295,[1]Products!$A$2:$J$78,3,FALSE)</f>
        <v>28</v>
      </c>
      <c r="S295" t="str">
        <f>VLOOKUP(R295,[1]Suppliers!$A$2:$K$30,2,FALSE)</f>
        <v>Gai pâturage</v>
      </c>
      <c r="T295" s="11">
        <f>SUMIF([1]Order_Details!A285:A2439,'[1]Combined Sheet'!A285,[1]Order_Details!D285:D2439)</f>
        <v>19</v>
      </c>
      <c r="U295">
        <f>SUMIF([1]Order_Details!A285:A2439,'[1]Combined Sheet'!A285,[1]Order_Details!C285:C2439)</f>
        <v>40.15</v>
      </c>
      <c r="V295">
        <f>VLOOKUP(SalesData[[#This Row],[OrderID]],[1]Order_Details!A285:F2439,5,FALSE)</f>
        <v>0</v>
      </c>
    </row>
    <row r="296" spans="1:22" x14ac:dyDescent="0.3">
      <c r="A296" s="7">
        <v>10532</v>
      </c>
      <c r="B296" s="8" t="s">
        <v>88</v>
      </c>
      <c r="C296" s="8">
        <v>7</v>
      </c>
      <c r="D296" s="13">
        <v>35559</v>
      </c>
      <c r="E296" s="9" t="str">
        <f>VLOOKUP(C296,[1]Employees!$A$1:$E$10,4,FALSE)</f>
        <v>King Robert</v>
      </c>
      <c r="F296">
        <f>SUMIF([1]Order_Details!A286:A2440,'[1]Combined Sheet'!A286,[1]Order_Details!F286:F2440)</f>
        <v>2657.1999999910595</v>
      </c>
      <c r="G296">
        <f>VLOOKUP(A296,[1]!OrdersTable[[OrderID]:[Freight]],8,FALSE)</f>
        <v>74.459999999999994</v>
      </c>
      <c r="H296">
        <f>VLOOKUP('[1]Combined Sheet'!A286,[1]!OrdersTable[[OrderID]:[ShipVia]],7,0)</f>
        <v>1</v>
      </c>
      <c r="I296" t="str">
        <f>VLOOKUP(H296,[1]Shippers!$A$1:$C$5,2,0)</f>
        <v>Speedy Express</v>
      </c>
      <c r="J296" t="str">
        <f>VLOOKUP(B296,[1]Customers!$A$2:$K$92,2,FALSE)</f>
        <v>Eastern Connection</v>
      </c>
      <c r="K296" s="10">
        <f>VLOOKUP(A296,[1]Order_Details!$A$5:$F$2160,2,0)</f>
        <v>30</v>
      </c>
      <c r="L296" t="str">
        <f t="shared" si="4"/>
        <v>Nord-Ost Matjeshering</v>
      </c>
      <c r="M296" s="10">
        <f>VLOOKUP(K296,[1]Products!$A$2:$J$78,4,FALSE)</f>
        <v>8</v>
      </c>
      <c r="N296" t="str">
        <f>VLOOKUP(M296,[1]Categories!$A$2:$C$9,2,FALSE)</f>
        <v>Seafood</v>
      </c>
      <c r="O296" t="str">
        <f>VLOOKUP(C296,[1]EmployeeTerritories!$A$2:$B$50,2,FALSE)</f>
        <v>60179</v>
      </c>
      <c r="P296" s="10">
        <f>VLOOKUP(O296,[1]Territories!$A$2:$C$50,3,FALSE)</f>
        <v>2</v>
      </c>
      <c r="Q296" t="str">
        <f>VLOOKUP(P296,[1]Region!$A$2:$B$5,2,FALSE)</f>
        <v>Western</v>
      </c>
      <c r="R296" s="10">
        <f>VLOOKUP(K296,[1]Products!$A$2:$J$78,3,FALSE)</f>
        <v>13</v>
      </c>
      <c r="S296" t="str">
        <f>VLOOKUP(R296,[1]Suppliers!$A$2:$K$30,2,FALSE)</f>
        <v>Nord-Ost-Fisch Handelsgesellschaft mbH</v>
      </c>
      <c r="T296" s="11">
        <f>SUMIF([1]Order_Details!A286:A2440,'[1]Combined Sheet'!A286,[1]Order_Details!D286:D2440)</f>
        <v>109</v>
      </c>
      <c r="U296">
        <f>SUMIF([1]Order_Details!A286:A2440,'[1]Combined Sheet'!A286,[1]Order_Details!C286:C2440)</f>
        <v>102.28999999999999</v>
      </c>
      <c r="V296">
        <f>VLOOKUP(SalesData[[#This Row],[OrderID]],[1]Order_Details!A286:F2440,5,FALSE)</f>
        <v>0</v>
      </c>
    </row>
    <row r="297" spans="1:22" x14ac:dyDescent="0.3">
      <c r="A297" s="7">
        <v>10533</v>
      </c>
      <c r="B297" s="8" t="s">
        <v>74</v>
      </c>
      <c r="C297" s="8">
        <v>8</v>
      </c>
      <c r="D297" s="13">
        <v>35562</v>
      </c>
      <c r="E297" s="9" t="str">
        <f>VLOOKUP(C297,[1]Employees!$A$1:$E$10,4,FALSE)</f>
        <v>Callahan Laura</v>
      </c>
      <c r="F297">
        <f>SUMIF([1]Order_Details!A287:A2441,'[1]Combined Sheet'!A287,[1]Order_Details!F287:F2441)</f>
        <v>2715.4999999940396</v>
      </c>
      <c r="G297">
        <f>VLOOKUP(A297,[1]!OrdersTable[[OrderID]:[Freight]],8,FALSE)</f>
        <v>188.04</v>
      </c>
      <c r="H297">
        <f>VLOOKUP('[1]Combined Sheet'!A287,[1]!OrdersTable[[OrderID]:[ShipVia]],7,0)</f>
        <v>2</v>
      </c>
      <c r="I297" t="str">
        <f>VLOOKUP(H297,[1]Shippers!$A$1:$C$5,2,0)</f>
        <v>United Package</v>
      </c>
      <c r="J297" t="str">
        <f>VLOOKUP(B297,[1]Customers!$A$2:$K$92,2,FALSE)</f>
        <v>Folk och fä HB</v>
      </c>
      <c r="K297" s="10">
        <f>VLOOKUP(A297,[1]Order_Details!$A$5:$F$2160,2,0)</f>
        <v>4</v>
      </c>
      <c r="L297" t="str">
        <f t="shared" si="4"/>
        <v>Chef Anton's Cajun Seasoning</v>
      </c>
      <c r="M297" s="10">
        <f>VLOOKUP(K297,[1]Products!$A$2:$J$78,4,FALSE)</f>
        <v>2</v>
      </c>
      <c r="N297" t="str">
        <f>VLOOKUP(M297,[1]Categories!$A$2:$C$9,2,FALSE)</f>
        <v>Condiments</v>
      </c>
      <c r="O297" t="str">
        <f>VLOOKUP(C297,[1]EmployeeTerritories!$A$2:$B$50,2,FALSE)</f>
        <v>19428</v>
      </c>
      <c r="P297" s="10">
        <f>VLOOKUP(O297,[1]Territories!$A$2:$C$50,3,FALSE)</f>
        <v>3</v>
      </c>
      <c r="Q297" t="str">
        <f>VLOOKUP(P297,[1]Region!$A$2:$B$5,2,FALSE)</f>
        <v>Northern</v>
      </c>
      <c r="R297" s="10">
        <f>VLOOKUP(K297,[1]Products!$A$2:$J$78,3,FALSE)</f>
        <v>2</v>
      </c>
      <c r="S297" t="str">
        <f>VLOOKUP(R297,[1]Suppliers!$A$2:$K$30,2,FALSE)</f>
        <v>New Orleans Cajun Delights</v>
      </c>
      <c r="T297" s="11">
        <f>SUMIF([1]Order_Details!A287:A2441,'[1]Combined Sheet'!A287,[1]Order_Details!D287:D2441)</f>
        <v>64</v>
      </c>
      <c r="U297">
        <f>SUMIF([1]Order_Details!A287:A2441,'[1]Combined Sheet'!A287,[1]Order_Details!C287:C2441)</f>
        <v>155.65</v>
      </c>
      <c r="V297">
        <f>VLOOKUP(SalesData[[#This Row],[OrderID]],[1]Order_Details!A287:F2441,5,FALSE)</f>
        <v>5.000000074505806E-2</v>
      </c>
    </row>
    <row r="298" spans="1:22" x14ac:dyDescent="0.3">
      <c r="A298" s="7">
        <v>10534</v>
      </c>
      <c r="B298" s="8" t="s">
        <v>57</v>
      </c>
      <c r="C298" s="8">
        <v>8</v>
      </c>
      <c r="D298" s="13">
        <v>35562</v>
      </c>
      <c r="E298" s="9" t="str">
        <f>VLOOKUP(C298,[1]Employees!$A$1:$E$10,4,FALSE)</f>
        <v>Callahan Laura</v>
      </c>
      <c r="F298">
        <f>SUMIF([1]Order_Details!A288:A2442,'[1]Combined Sheet'!A288,[1]Order_Details!F288:F2442)</f>
        <v>3192.65</v>
      </c>
      <c r="G298">
        <f>VLOOKUP(A298,[1]!OrdersTable[[OrderID]:[Freight]],8,FALSE)</f>
        <v>27.94</v>
      </c>
      <c r="H298">
        <f>VLOOKUP('[1]Combined Sheet'!A288,[1]!OrdersTable[[OrderID]:[ShipVia]],7,0)</f>
        <v>2</v>
      </c>
      <c r="I298" t="str">
        <f>VLOOKUP(H298,[1]Shippers!$A$1:$C$5,2,0)</f>
        <v>United Package</v>
      </c>
      <c r="J298" t="str">
        <f>VLOOKUP(B298,[1]Customers!$A$2:$K$92,2,FALSE)</f>
        <v>Lehmanns Marktstand</v>
      </c>
      <c r="K298" s="10">
        <f>VLOOKUP(A298,[1]Order_Details!$A$5:$F$2160,2,0)</f>
        <v>30</v>
      </c>
      <c r="L298" t="str">
        <f t="shared" si="4"/>
        <v>Nord-Ost Matjeshering</v>
      </c>
      <c r="M298" s="10">
        <f>VLOOKUP(K298,[1]Products!$A$2:$J$78,4,FALSE)</f>
        <v>8</v>
      </c>
      <c r="N298" t="str">
        <f>VLOOKUP(M298,[1]Categories!$A$2:$C$9,2,FALSE)</f>
        <v>Seafood</v>
      </c>
      <c r="O298" t="str">
        <f>VLOOKUP(C298,[1]EmployeeTerritories!$A$2:$B$50,2,FALSE)</f>
        <v>19428</v>
      </c>
      <c r="P298" s="10">
        <f>VLOOKUP(O298,[1]Territories!$A$2:$C$50,3,FALSE)</f>
        <v>3</v>
      </c>
      <c r="Q298" t="str">
        <f>VLOOKUP(P298,[1]Region!$A$2:$B$5,2,FALSE)</f>
        <v>Northern</v>
      </c>
      <c r="R298" s="10">
        <f>VLOOKUP(K298,[1]Products!$A$2:$J$78,3,FALSE)</f>
        <v>13</v>
      </c>
      <c r="S298" t="str">
        <f>VLOOKUP(R298,[1]Suppliers!$A$2:$K$30,2,FALSE)</f>
        <v>Nord-Ost-Fisch Handelsgesellschaft mbH</v>
      </c>
      <c r="T298" s="11">
        <f>SUMIF([1]Order_Details!A288:A2442,'[1]Combined Sheet'!A288,[1]Order_Details!D288:D2442)</f>
        <v>87</v>
      </c>
      <c r="U298">
        <f>SUMIF([1]Order_Details!A288:A2442,'[1]Combined Sheet'!A288,[1]Order_Details!C288:C2442)</f>
        <v>110.34</v>
      </c>
      <c r="V298">
        <f>VLOOKUP(SalesData[[#This Row],[OrderID]],[1]Order_Details!A288:F2442,5,FALSE)</f>
        <v>0</v>
      </c>
    </row>
    <row r="299" spans="1:22" x14ac:dyDescent="0.3">
      <c r="A299" s="7">
        <v>10535</v>
      </c>
      <c r="B299" s="8" t="s">
        <v>66</v>
      </c>
      <c r="C299" s="8">
        <v>4</v>
      </c>
      <c r="D299" s="13">
        <v>35563</v>
      </c>
      <c r="E299" s="9" t="str">
        <f>VLOOKUP(C299,[1]Employees!$A$1:$E$10,4,FALSE)</f>
        <v>Peacock Margaret</v>
      </c>
      <c r="F299">
        <f>SUMIF([1]Order_Details!A289:A2443,'[1]Combined Sheet'!A289,[1]Order_Details!F289:F2443)</f>
        <v>845.89999999850988</v>
      </c>
      <c r="G299">
        <f>VLOOKUP(A299,[1]!OrdersTable[[OrderID]:[Freight]],8,FALSE)</f>
        <v>15.64</v>
      </c>
      <c r="H299">
        <f>VLOOKUP('[1]Combined Sheet'!A289,[1]!OrdersTable[[OrderID]:[ShipVia]],7,0)</f>
        <v>2</v>
      </c>
      <c r="I299" t="str">
        <f>VLOOKUP(H299,[1]Shippers!$A$1:$C$5,2,0)</f>
        <v>United Package</v>
      </c>
      <c r="J299" t="str">
        <f>VLOOKUP(B299,[1]Customers!$A$2:$K$92,2,FALSE)</f>
        <v>Antonio Moreno Taquería</v>
      </c>
      <c r="K299" s="10">
        <f>VLOOKUP(A299,[1]Order_Details!$A$5:$F$2160,2,0)</f>
        <v>11</v>
      </c>
      <c r="L299" t="str">
        <f t="shared" si="4"/>
        <v>Queso Cabrales</v>
      </c>
      <c r="M299" s="10">
        <f>VLOOKUP(K299,[1]Products!$A$2:$J$78,4,FALSE)</f>
        <v>4</v>
      </c>
      <c r="N299" t="str">
        <f>VLOOKUP(M299,[1]Categories!$A$2:$C$9,2,FALSE)</f>
        <v>Dairy Products</v>
      </c>
      <c r="O299" t="str">
        <f>VLOOKUP(C299,[1]EmployeeTerritories!$A$2:$B$50,2,FALSE)</f>
        <v>20852</v>
      </c>
      <c r="P299" s="10">
        <f>VLOOKUP(O299,[1]Territories!$A$2:$C$50,3,FALSE)</f>
        <v>1</v>
      </c>
      <c r="Q299" t="str">
        <f>VLOOKUP(P299,[1]Region!$A$2:$B$5,2,FALSE)</f>
        <v>Eastern</v>
      </c>
      <c r="R299" s="10">
        <f>VLOOKUP(K299,[1]Products!$A$2:$J$78,3,FALSE)</f>
        <v>5</v>
      </c>
      <c r="S299" t="str">
        <f>VLOOKUP(R299,[1]Suppliers!$A$2:$K$30,2,FALSE)</f>
        <v>Cooperativa de Quesos 'Las Cabras'</v>
      </c>
      <c r="T299" s="11">
        <f>SUMIF([1]Order_Details!A289:A2443,'[1]Combined Sheet'!A289,[1]Order_Details!D289:D2443)</f>
        <v>45</v>
      </c>
      <c r="U299">
        <f>SUMIF([1]Order_Details!A289:A2443,'[1]Combined Sheet'!A289,[1]Order_Details!C289:C2443)</f>
        <v>37.4</v>
      </c>
      <c r="V299">
        <f>VLOOKUP(SalesData[[#This Row],[OrderID]],[1]Order_Details!A289:F2443,5,FALSE)</f>
        <v>0.10000000149011612</v>
      </c>
    </row>
    <row r="300" spans="1:22" x14ac:dyDescent="0.3">
      <c r="A300" s="7">
        <v>10536</v>
      </c>
      <c r="B300" s="8" t="s">
        <v>57</v>
      </c>
      <c r="C300" s="8">
        <v>3</v>
      </c>
      <c r="D300" s="13">
        <v>35564</v>
      </c>
      <c r="E300" s="9" t="str">
        <f>VLOOKUP(C300,[1]Employees!$A$1:$E$10,4,FALSE)</f>
        <v>Leverling Janet</v>
      </c>
      <c r="F300">
        <f>SUMIF([1]Order_Details!A290:A2444,'[1]Combined Sheet'!A290,[1]Order_Details!F290:F2444)</f>
        <v>1343.6999999880791</v>
      </c>
      <c r="G300">
        <f>VLOOKUP(A300,[1]!OrdersTable[[OrderID]:[Freight]],8,FALSE)</f>
        <v>58.88</v>
      </c>
      <c r="H300">
        <f>VLOOKUP('[1]Combined Sheet'!A290,[1]!OrdersTable[[OrderID]:[ShipVia]],7,0)</f>
        <v>2</v>
      </c>
      <c r="I300" t="str">
        <f>VLOOKUP(H300,[1]Shippers!$A$1:$C$5,2,0)</f>
        <v>United Package</v>
      </c>
      <c r="J300" t="str">
        <f>VLOOKUP(B300,[1]Customers!$A$2:$K$92,2,FALSE)</f>
        <v>Lehmanns Marktstand</v>
      </c>
      <c r="K300" s="10">
        <f>VLOOKUP(A300,[1]Order_Details!$A$5:$F$2160,2,0)</f>
        <v>12</v>
      </c>
      <c r="L300" t="str">
        <f t="shared" si="4"/>
        <v>Queso Manchego La Pastora</v>
      </c>
      <c r="M300" s="10">
        <f>VLOOKUP(K300,[1]Products!$A$2:$J$78,4,FALSE)</f>
        <v>4</v>
      </c>
      <c r="N300" t="str">
        <f>VLOOKUP(M300,[1]Categories!$A$2:$C$9,2,FALSE)</f>
        <v>Dairy Products</v>
      </c>
      <c r="O300" t="str">
        <f>VLOOKUP(C300,[1]EmployeeTerritories!$A$2:$B$50,2,FALSE)</f>
        <v>30346</v>
      </c>
      <c r="P300" s="10">
        <f>VLOOKUP(O300,[1]Territories!$A$2:$C$50,3,FALSE)</f>
        <v>4</v>
      </c>
      <c r="Q300" t="str">
        <f>VLOOKUP(P300,[1]Region!$A$2:$B$5,2,FALSE)</f>
        <v>Southern</v>
      </c>
      <c r="R300" s="10">
        <f>VLOOKUP(K300,[1]Products!$A$2:$J$78,3,FALSE)</f>
        <v>5</v>
      </c>
      <c r="S300" t="str">
        <f>VLOOKUP(R300,[1]Suppliers!$A$2:$K$30,2,FALSE)</f>
        <v>Cooperativa de Quesos 'Las Cabras'</v>
      </c>
      <c r="T300" s="11">
        <f>SUMIF([1]Order_Details!A290:A2444,'[1]Combined Sheet'!A290,[1]Order_Details!D290:D2444)</f>
        <v>48</v>
      </c>
      <c r="U300">
        <f>SUMIF([1]Order_Details!A290:A2444,'[1]Combined Sheet'!A290,[1]Order_Details!C290:C2444)</f>
        <v>62</v>
      </c>
      <c r="V300">
        <f>VLOOKUP(SalesData[[#This Row],[OrderID]],[1]Order_Details!A290:F2444,5,FALSE)</f>
        <v>0.25</v>
      </c>
    </row>
    <row r="301" spans="1:22" x14ac:dyDescent="0.3">
      <c r="A301" s="7">
        <v>10537</v>
      </c>
      <c r="B301" s="8" t="s">
        <v>26</v>
      </c>
      <c r="C301" s="8">
        <v>1</v>
      </c>
      <c r="D301" s="13">
        <v>35564</v>
      </c>
      <c r="E301" s="9" t="str">
        <f>VLOOKUP(C301,[1]Employees!$A$1:$E$10,4,FALSE)</f>
        <v>Davolio Nancy</v>
      </c>
      <c r="F301">
        <f>SUMIF([1]Order_Details!A291:A2445,'[1]Combined Sheet'!A291,[1]Order_Details!F291:F2445)</f>
        <v>1669.7999999970198</v>
      </c>
      <c r="G301">
        <f>VLOOKUP(A301,[1]!OrdersTable[[OrderID]:[Freight]],8,FALSE)</f>
        <v>78.849999999999994</v>
      </c>
      <c r="H301">
        <f>VLOOKUP('[1]Combined Sheet'!A291,[1]!OrdersTable[[OrderID]:[ShipVia]],7,0)</f>
        <v>1</v>
      </c>
      <c r="I301" t="str">
        <f>VLOOKUP(H301,[1]Shippers!$A$1:$C$5,2,0)</f>
        <v>Speedy Express</v>
      </c>
      <c r="J301" t="str">
        <f>VLOOKUP(B301,[1]Customers!$A$2:$K$92,2,FALSE)</f>
        <v>Richter Supermarkt</v>
      </c>
      <c r="K301" s="10">
        <f>VLOOKUP(A301,[1]Order_Details!$A$5:$F$2160,2,0)</f>
        <v>31</v>
      </c>
      <c r="L301" t="str">
        <f t="shared" si="4"/>
        <v>Gorgonzola Telino</v>
      </c>
      <c r="M301" s="10">
        <f>VLOOKUP(K301,[1]Products!$A$2:$J$78,4,FALSE)</f>
        <v>4</v>
      </c>
      <c r="N301" t="str">
        <f>VLOOKUP(M301,[1]Categories!$A$2:$C$9,2,FALSE)</f>
        <v>Dairy Products</v>
      </c>
      <c r="O301" t="str">
        <f>VLOOKUP(C301,[1]EmployeeTerritories!$A$2:$B$50,2,FALSE)</f>
        <v>06897</v>
      </c>
      <c r="P301" s="10">
        <f>VLOOKUP(O301,[1]Territories!$A$2:$C$50,3,FALSE)</f>
        <v>1</v>
      </c>
      <c r="Q301" t="str">
        <f>VLOOKUP(P301,[1]Region!$A$2:$B$5,2,FALSE)</f>
        <v>Eastern</v>
      </c>
      <c r="R301" s="10">
        <f>VLOOKUP(K301,[1]Products!$A$2:$J$78,3,FALSE)</f>
        <v>14</v>
      </c>
      <c r="S301" t="str">
        <f>VLOOKUP(R301,[1]Suppliers!$A$2:$K$30,2,FALSE)</f>
        <v>Formaggi Fortini s.r.l.</v>
      </c>
      <c r="T301" s="11">
        <f>SUMIF([1]Order_Details!A291:A2445,'[1]Combined Sheet'!A291,[1]Order_Details!D291:D2445)</f>
        <v>80</v>
      </c>
      <c r="U301">
        <f>SUMIF([1]Order_Details!A291:A2445,'[1]Combined Sheet'!A291,[1]Order_Details!C291:C2445)</f>
        <v>41</v>
      </c>
      <c r="V301">
        <f>VLOOKUP(SalesData[[#This Row],[OrderID]],[1]Order_Details!A291:F2445,5,FALSE)</f>
        <v>0</v>
      </c>
    </row>
    <row r="302" spans="1:22" x14ac:dyDescent="0.3">
      <c r="A302" s="7">
        <v>10539</v>
      </c>
      <c r="B302" s="8" t="s">
        <v>29</v>
      </c>
      <c r="C302" s="8">
        <v>6</v>
      </c>
      <c r="D302" s="13">
        <v>35566</v>
      </c>
      <c r="E302" s="9" t="str">
        <f>VLOOKUP(C302,[1]Employees!$A$1:$E$10,4,FALSE)</f>
        <v>Suyama Michael</v>
      </c>
      <c r="F302">
        <f>SUMIF([1]Order_Details!A293:A2447,'[1]Combined Sheet'!A293,[1]Order_Details!F293:F2447)</f>
        <v>946</v>
      </c>
      <c r="G302">
        <f>VLOOKUP(A302,[1]!OrdersTable[[OrderID]:[Freight]],8,FALSE)</f>
        <v>12.36</v>
      </c>
      <c r="H302">
        <f>VLOOKUP('[1]Combined Sheet'!A293,[1]!OrdersTable[[OrderID]:[ShipVia]],7,0)</f>
        <v>2</v>
      </c>
      <c r="I302" t="str">
        <f>VLOOKUP(H302,[1]Shippers!$A$1:$C$5,2,0)</f>
        <v>United Package</v>
      </c>
      <c r="J302" t="str">
        <f>VLOOKUP(B302,[1]Customers!$A$2:$K$92,2,FALSE)</f>
        <v>B's Beverages</v>
      </c>
      <c r="K302" s="10">
        <f>VLOOKUP(A302,[1]Order_Details!$A$5:$F$2160,2,0)</f>
        <v>13</v>
      </c>
      <c r="L302" t="str">
        <f t="shared" si="4"/>
        <v>Konbu</v>
      </c>
      <c r="M302" s="10">
        <f>VLOOKUP(K302,[1]Products!$A$2:$J$78,4,FALSE)</f>
        <v>8</v>
      </c>
      <c r="N302" t="str">
        <f>VLOOKUP(M302,[1]Categories!$A$2:$C$9,2,FALSE)</f>
        <v>Seafood</v>
      </c>
      <c r="O302" t="str">
        <f>VLOOKUP(C302,[1]EmployeeTerritories!$A$2:$B$50,2,FALSE)</f>
        <v>85014</v>
      </c>
      <c r="P302" s="10">
        <f>VLOOKUP(O302,[1]Territories!$A$2:$C$50,3,FALSE)</f>
        <v>2</v>
      </c>
      <c r="Q302" t="str">
        <f>VLOOKUP(P302,[1]Region!$A$2:$B$5,2,FALSE)</f>
        <v>Western</v>
      </c>
      <c r="R302" s="10">
        <f>VLOOKUP(K302,[1]Products!$A$2:$J$78,3,FALSE)</f>
        <v>6</v>
      </c>
      <c r="S302" t="str">
        <f>VLOOKUP(R302,[1]Suppliers!$A$2:$K$30,2,FALSE)</f>
        <v>Mayumi's</v>
      </c>
      <c r="T302" s="11">
        <f>SUMIF([1]Order_Details!A293:A2447,'[1]Combined Sheet'!A293,[1]Order_Details!D293:D2447)</f>
        <v>44</v>
      </c>
      <c r="U302">
        <f>SUMIF([1]Order_Details!A293:A2447,'[1]Combined Sheet'!A293,[1]Order_Details!C293:C2447)</f>
        <v>72.5</v>
      </c>
      <c r="V302">
        <f>VLOOKUP(SalesData[[#This Row],[OrderID]],[1]Order_Details!A293:F2447,5,FALSE)</f>
        <v>0</v>
      </c>
    </row>
    <row r="303" spans="1:22" x14ac:dyDescent="0.3">
      <c r="A303" s="7">
        <v>10540</v>
      </c>
      <c r="B303" s="8" t="s">
        <v>40</v>
      </c>
      <c r="C303" s="8">
        <v>3</v>
      </c>
      <c r="D303" s="13">
        <v>35569</v>
      </c>
      <c r="E303" s="9" t="str">
        <f>VLOOKUP(C303,[1]Employees!$A$1:$E$10,4,FALSE)</f>
        <v>Leverling Janet</v>
      </c>
      <c r="F303">
        <f>SUMIF([1]Order_Details!A294:A2448,'[1]Combined Sheet'!A294,[1]Order_Details!F294:F2448)</f>
        <v>4180</v>
      </c>
      <c r="G303">
        <f>VLOOKUP(A303,[1]!OrdersTable[[OrderID]:[Freight]],8,FALSE)</f>
        <v>1007.64</v>
      </c>
      <c r="H303">
        <f>VLOOKUP('[1]Combined Sheet'!A294,[1]!OrdersTable[[OrderID]:[ShipVia]],7,0)</f>
        <v>2</v>
      </c>
      <c r="I303" t="str">
        <f>VLOOKUP(H303,[1]Shippers!$A$1:$C$5,2,0)</f>
        <v>United Package</v>
      </c>
      <c r="J303" t="str">
        <f>VLOOKUP(B303,[1]Customers!$A$2:$K$92,2,FALSE)</f>
        <v>QUICK-Stop</v>
      </c>
      <c r="K303" s="10">
        <f>VLOOKUP(A303,[1]Order_Details!$A$5:$F$2160,2,0)</f>
        <v>3</v>
      </c>
      <c r="L303" t="str">
        <f t="shared" si="4"/>
        <v>Aniseed Syrup</v>
      </c>
      <c r="M303" s="10">
        <f>VLOOKUP(K303,[1]Products!$A$2:$J$78,4,FALSE)</f>
        <v>2</v>
      </c>
      <c r="N303" t="str">
        <f>VLOOKUP(M303,[1]Categories!$A$2:$C$9,2,FALSE)</f>
        <v>Condiments</v>
      </c>
      <c r="O303" t="str">
        <f>VLOOKUP(C303,[1]EmployeeTerritories!$A$2:$B$50,2,FALSE)</f>
        <v>30346</v>
      </c>
      <c r="P303" s="10">
        <f>VLOOKUP(O303,[1]Territories!$A$2:$C$50,3,FALSE)</f>
        <v>4</v>
      </c>
      <c r="Q303" t="str">
        <f>VLOOKUP(P303,[1]Region!$A$2:$B$5,2,FALSE)</f>
        <v>Southern</v>
      </c>
      <c r="R303" s="10">
        <f>VLOOKUP(K303,[1]Products!$A$2:$J$78,3,FALSE)</f>
        <v>1</v>
      </c>
      <c r="S303" t="str">
        <f>VLOOKUP(R303,[1]Suppliers!$A$2:$K$30,2,FALSE)</f>
        <v>Exotic Liquids</v>
      </c>
      <c r="T303" s="11">
        <f>SUMIF([1]Order_Details!A294:A2448,'[1]Combined Sheet'!A294,[1]Order_Details!D294:D2448)</f>
        <v>135</v>
      </c>
      <c r="U303">
        <f>SUMIF([1]Order_Details!A294:A2448,'[1]Combined Sheet'!A294,[1]Order_Details!C294:C2448)</f>
        <v>131.5</v>
      </c>
      <c r="V303">
        <f>VLOOKUP(SalesData[[#This Row],[OrderID]],[1]Order_Details!A294:F2448,5,FALSE)</f>
        <v>0</v>
      </c>
    </row>
    <row r="304" spans="1:22" x14ac:dyDescent="0.3">
      <c r="A304" s="7">
        <v>10541</v>
      </c>
      <c r="B304" s="8" t="s">
        <v>24</v>
      </c>
      <c r="C304" s="8">
        <v>2</v>
      </c>
      <c r="D304" s="13">
        <v>35569</v>
      </c>
      <c r="E304" s="9" t="str">
        <f>VLOOKUP(C304,[1]Employees!$A$1:$E$10,4,FALSE)</f>
        <v>Fuller Andrew</v>
      </c>
      <c r="F304">
        <f>SUMIF([1]Order_Details!A295:A2449,'[1]Combined Sheet'!A295,[1]Order_Details!F295:F2449)</f>
        <v>110</v>
      </c>
      <c r="G304">
        <f>VLOOKUP(A304,[1]!OrdersTable[[OrderID]:[Freight]],8,FALSE)</f>
        <v>68.650000000000006</v>
      </c>
      <c r="H304">
        <f>VLOOKUP('[1]Combined Sheet'!A295,[1]!OrdersTable[[OrderID]:[ShipVia]],7,0)</f>
        <v>1</v>
      </c>
      <c r="I304" t="str">
        <f>VLOOKUP(H304,[1]Shippers!$A$1:$C$5,2,0)</f>
        <v>Speedy Express</v>
      </c>
      <c r="J304" t="str">
        <f>VLOOKUP(B304,[1]Customers!$A$2:$K$92,2,FALSE)</f>
        <v>Hanari Carnes</v>
      </c>
      <c r="K304" s="10">
        <f>VLOOKUP(A304,[1]Order_Details!$A$5:$F$2160,2,0)</f>
        <v>24</v>
      </c>
      <c r="L304" t="str">
        <f t="shared" si="4"/>
        <v>Guaraná Fantástica</v>
      </c>
      <c r="M304" s="10">
        <f>VLOOKUP(K304,[1]Products!$A$2:$J$78,4,FALSE)</f>
        <v>1</v>
      </c>
      <c r="N304" t="str">
        <f>VLOOKUP(M304,[1]Categories!$A$2:$C$9,2,FALSE)</f>
        <v>Beverages</v>
      </c>
      <c r="O304" t="str">
        <f>VLOOKUP(C304,[1]EmployeeTerritories!$A$2:$B$50,2,FALSE)</f>
        <v>01581</v>
      </c>
      <c r="P304" s="10">
        <f>VLOOKUP(O304,[1]Territories!$A$2:$C$50,3,FALSE)</f>
        <v>1</v>
      </c>
      <c r="Q304" t="str">
        <f>VLOOKUP(P304,[1]Region!$A$2:$B$5,2,FALSE)</f>
        <v>Eastern</v>
      </c>
      <c r="R304" s="10">
        <f>VLOOKUP(K304,[1]Products!$A$2:$J$78,3,FALSE)</f>
        <v>10</v>
      </c>
      <c r="S304" t="str">
        <f>VLOOKUP(R304,[1]Suppliers!$A$2:$K$30,2,FALSE)</f>
        <v>Refrescos Americanas LTDA</v>
      </c>
      <c r="T304" s="11">
        <f>SUMIF([1]Order_Details!A295:A2449,'[1]Combined Sheet'!A295,[1]Order_Details!D295:D2449)</f>
        <v>2</v>
      </c>
      <c r="U304">
        <f>SUMIF([1]Order_Details!A295:A2449,'[1]Combined Sheet'!A295,[1]Order_Details!C295:C2449)</f>
        <v>55</v>
      </c>
      <c r="V304">
        <f>VLOOKUP(SalesData[[#This Row],[OrderID]],[1]Order_Details!A295:F2449,5,FALSE)</f>
        <v>0.10000000149011612</v>
      </c>
    </row>
    <row r="305" spans="1:22" x14ac:dyDescent="0.3">
      <c r="A305" s="7">
        <v>10542</v>
      </c>
      <c r="B305" s="8" t="s">
        <v>55</v>
      </c>
      <c r="C305" s="8">
        <v>1</v>
      </c>
      <c r="D305" s="13">
        <v>35570</v>
      </c>
      <c r="E305" s="9" t="str">
        <f>VLOOKUP(C305,[1]Employees!$A$1:$E$10,4,FALSE)</f>
        <v>Davolio Nancy</v>
      </c>
      <c r="F305">
        <f>SUMIF([1]Order_Details!A296:A2450,'[1]Combined Sheet'!A296,[1]Order_Details!F296:F2450)</f>
        <v>796.35</v>
      </c>
      <c r="G305">
        <f>VLOOKUP(A305,[1]!OrdersTable[[OrderID]:[Freight]],8,FALSE)</f>
        <v>10.95</v>
      </c>
      <c r="H305">
        <f>VLOOKUP('[1]Combined Sheet'!A296,[1]!OrdersTable[[OrderID]:[ShipVia]],7,0)</f>
        <v>3</v>
      </c>
      <c r="I305" t="str">
        <f>VLOOKUP(H305,[1]Shippers!$A$1:$C$5,2,0)</f>
        <v>Federal Shipping</v>
      </c>
      <c r="J305" t="str">
        <f>VLOOKUP(B305,[1]Customers!$A$2:$K$92,2,FALSE)</f>
        <v>Königlich Essen</v>
      </c>
      <c r="K305" s="10">
        <f>VLOOKUP(A305,[1]Order_Details!$A$5:$F$2160,2,0)</f>
        <v>11</v>
      </c>
      <c r="L305" t="str">
        <f t="shared" si="4"/>
        <v>Queso Cabrales</v>
      </c>
      <c r="M305" s="10">
        <f>VLOOKUP(K305,[1]Products!$A$2:$J$78,4,FALSE)</f>
        <v>4</v>
      </c>
      <c r="N305" t="str">
        <f>VLOOKUP(M305,[1]Categories!$A$2:$C$9,2,FALSE)</f>
        <v>Dairy Products</v>
      </c>
      <c r="O305" t="str">
        <f>VLOOKUP(C305,[1]EmployeeTerritories!$A$2:$B$50,2,FALSE)</f>
        <v>06897</v>
      </c>
      <c r="P305" s="10">
        <f>VLOOKUP(O305,[1]Territories!$A$2:$C$50,3,FALSE)</f>
        <v>1</v>
      </c>
      <c r="Q305" t="str">
        <f>VLOOKUP(P305,[1]Region!$A$2:$B$5,2,FALSE)</f>
        <v>Eastern</v>
      </c>
      <c r="R305" s="10">
        <f>VLOOKUP(K305,[1]Products!$A$2:$J$78,3,FALSE)</f>
        <v>5</v>
      </c>
      <c r="S305" t="str">
        <f>VLOOKUP(R305,[1]Suppliers!$A$2:$K$30,2,FALSE)</f>
        <v>Cooperativa de Quesos 'Las Cabras'</v>
      </c>
      <c r="T305" s="11">
        <f>SUMIF([1]Order_Details!A296:A2450,'[1]Combined Sheet'!A296,[1]Order_Details!D296:D2450)</f>
        <v>39</v>
      </c>
      <c r="U305">
        <f>SUMIF([1]Order_Details!A296:A2450,'[1]Combined Sheet'!A296,[1]Order_Details!C296:C2450)</f>
        <v>42.89</v>
      </c>
      <c r="V305">
        <f>VLOOKUP(SalesData[[#This Row],[OrderID]],[1]Order_Details!A296:F2450,5,FALSE)</f>
        <v>5.000000074505806E-2</v>
      </c>
    </row>
    <row r="306" spans="1:22" x14ac:dyDescent="0.3">
      <c r="A306" s="7">
        <v>10543</v>
      </c>
      <c r="B306" s="8" t="s">
        <v>44</v>
      </c>
      <c r="C306" s="8">
        <v>8</v>
      </c>
      <c r="D306" s="13">
        <v>35571</v>
      </c>
      <c r="E306" s="9" t="str">
        <f>VLOOKUP(C306,[1]Employees!$A$1:$E$10,4,FALSE)</f>
        <v>Callahan Laura</v>
      </c>
      <c r="F306">
        <f>SUMIF([1]Order_Details!A297:A2451,'[1]Combined Sheet'!A297,[1]Order_Details!F297:F2451)</f>
        <v>2295.0999999985097</v>
      </c>
      <c r="G306">
        <f>VLOOKUP(A306,[1]!OrdersTable[[OrderID]:[Freight]],8,FALSE)</f>
        <v>48.17</v>
      </c>
      <c r="H306">
        <f>VLOOKUP('[1]Combined Sheet'!A297,[1]!OrdersTable[[OrderID]:[ShipVia]],7,0)</f>
        <v>1</v>
      </c>
      <c r="I306" t="str">
        <f>VLOOKUP(H306,[1]Shippers!$A$1:$C$5,2,0)</f>
        <v>Speedy Express</v>
      </c>
      <c r="J306" t="str">
        <f>VLOOKUP(B306,[1]Customers!$A$2:$K$92,2,FALSE)</f>
        <v>LILA-Supermercado</v>
      </c>
      <c r="K306" s="10">
        <f>VLOOKUP(A306,[1]Order_Details!$A$5:$F$2160,2,0)</f>
        <v>12</v>
      </c>
      <c r="L306" t="str">
        <f t="shared" si="4"/>
        <v>Queso Manchego La Pastora</v>
      </c>
      <c r="M306" s="10">
        <f>VLOOKUP(K306,[1]Products!$A$2:$J$78,4,FALSE)</f>
        <v>4</v>
      </c>
      <c r="N306" t="str">
        <f>VLOOKUP(M306,[1]Categories!$A$2:$C$9,2,FALSE)</f>
        <v>Dairy Products</v>
      </c>
      <c r="O306" t="str">
        <f>VLOOKUP(C306,[1]EmployeeTerritories!$A$2:$B$50,2,FALSE)</f>
        <v>19428</v>
      </c>
      <c r="P306" s="10">
        <f>VLOOKUP(O306,[1]Territories!$A$2:$C$50,3,FALSE)</f>
        <v>3</v>
      </c>
      <c r="Q306" t="str">
        <f>VLOOKUP(P306,[1]Region!$A$2:$B$5,2,FALSE)</f>
        <v>Northern</v>
      </c>
      <c r="R306" s="10">
        <f>VLOOKUP(K306,[1]Products!$A$2:$J$78,3,FALSE)</f>
        <v>5</v>
      </c>
      <c r="S306" t="str">
        <f>VLOOKUP(R306,[1]Suppliers!$A$2:$K$30,2,FALSE)</f>
        <v>Cooperativa de Quesos 'Las Cabras'</v>
      </c>
      <c r="T306" s="11">
        <f>SUMIF([1]Order_Details!A297:A2451,'[1]Combined Sheet'!A297,[1]Order_Details!D297:D2451)</f>
        <v>98</v>
      </c>
      <c r="U306">
        <f>SUMIF([1]Order_Details!A297:A2451,'[1]Combined Sheet'!A297,[1]Order_Details!C297:C2451)</f>
        <v>71.8</v>
      </c>
      <c r="V306">
        <f>VLOOKUP(SalesData[[#This Row],[OrderID]],[1]Order_Details!A297:F2451,5,FALSE)</f>
        <v>0.15000000596046448</v>
      </c>
    </row>
    <row r="307" spans="1:22" x14ac:dyDescent="0.3">
      <c r="A307" s="7">
        <v>10544</v>
      </c>
      <c r="B307" s="8" t="s">
        <v>49</v>
      </c>
      <c r="C307" s="8">
        <v>4</v>
      </c>
      <c r="D307" s="13">
        <v>35571</v>
      </c>
      <c r="E307" s="9" t="str">
        <f>VLOOKUP(C307,[1]Employees!$A$1:$E$10,4,FALSE)</f>
        <v>Peacock Margaret</v>
      </c>
      <c r="F307">
        <f>SUMIF([1]Order_Details!A298:A2452,'[1]Combined Sheet'!A298,[1]Order_Details!F298:F2452)</f>
        <v>516.99999999403951</v>
      </c>
      <c r="G307">
        <f>VLOOKUP(A307,[1]!OrdersTable[[OrderID]:[Freight]],8,FALSE)</f>
        <v>24.91</v>
      </c>
      <c r="H307">
        <f>VLOOKUP('[1]Combined Sheet'!A298,[1]!OrdersTable[[OrderID]:[ShipVia]],7,0)</f>
        <v>2</v>
      </c>
      <c r="I307" t="str">
        <f>VLOOKUP(H307,[1]Shippers!$A$1:$C$5,2,0)</f>
        <v>United Package</v>
      </c>
      <c r="J307" t="str">
        <f>VLOOKUP(B307,[1]Customers!$A$2:$K$92,2,FALSE)</f>
        <v>Lonesome Pine Restaurant</v>
      </c>
      <c r="K307" s="10">
        <f>VLOOKUP(A307,[1]Order_Details!$A$5:$F$2160,2,0)</f>
        <v>28</v>
      </c>
      <c r="L307" t="str">
        <f t="shared" si="4"/>
        <v>Rössle Sauerkraut</v>
      </c>
      <c r="M307" s="10">
        <f>VLOOKUP(K307,[1]Products!$A$2:$J$78,4,FALSE)</f>
        <v>7</v>
      </c>
      <c r="N307" t="str">
        <f>VLOOKUP(M307,[1]Categories!$A$2:$C$9,2,FALSE)</f>
        <v>Produce</v>
      </c>
      <c r="O307" t="str">
        <f>VLOOKUP(C307,[1]EmployeeTerritories!$A$2:$B$50,2,FALSE)</f>
        <v>20852</v>
      </c>
      <c r="P307" s="10">
        <f>VLOOKUP(O307,[1]Territories!$A$2:$C$50,3,FALSE)</f>
        <v>1</v>
      </c>
      <c r="Q307" t="str">
        <f>VLOOKUP(P307,[1]Region!$A$2:$B$5,2,FALSE)</f>
        <v>Eastern</v>
      </c>
      <c r="R307" s="10">
        <f>VLOOKUP(K307,[1]Products!$A$2:$J$78,3,FALSE)</f>
        <v>12</v>
      </c>
      <c r="S307" t="str">
        <f>VLOOKUP(R307,[1]Suppliers!$A$2:$K$30,2,FALSE)</f>
        <v>Plutzer Lebensmittelgroßmärkte AG</v>
      </c>
      <c r="T307" s="11">
        <f>SUMIF([1]Order_Details!A298:A2452,'[1]Combined Sheet'!A298,[1]Order_Details!D298:D2452)</f>
        <v>30</v>
      </c>
      <c r="U307">
        <f>SUMIF([1]Order_Details!A298:A2452,'[1]Combined Sheet'!A298,[1]Order_Details!C298:C2452)</f>
        <v>51.74</v>
      </c>
      <c r="V307">
        <f>VLOOKUP(SalesData[[#This Row],[OrderID]],[1]Order_Details!A298:F2452,5,FALSE)</f>
        <v>0</v>
      </c>
    </row>
    <row r="308" spans="1:22" x14ac:dyDescent="0.3">
      <c r="A308" s="7">
        <v>10545</v>
      </c>
      <c r="B308" s="8" t="s">
        <v>100</v>
      </c>
      <c r="C308" s="8">
        <v>8</v>
      </c>
      <c r="D308" s="13">
        <v>35572</v>
      </c>
      <c r="E308" s="9" t="str">
        <f>VLOOKUP(C308,[1]Employees!$A$1:$E$10,4,FALSE)</f>
        <v>Callahan Laura</v>
      </c>
      <c r="F308">
        <f>SUMIF([1]Order_Details!A299:A2453,'[1]Combined Sheet'!A299,[1]Order_Details!F299:F2453)</f>
        <v>2156.0999999940395</v>
      </c>
      <c r="G308">
        <f>VLOOKUP(A308,[1]!OrdersTable[[OrderID]:[Freight]],8,FALSE)</f>
        <v>11.92</v>
      </c>
      <c r="H308">
        <f>VLOOKUP('[1]Combined Sheet'!A299,[1]!OrdersTable[[OrderID]:[ShipVia]],7,0)</f>
        <v>1</v>
      </c>
      <c r="I308" t="str">
        <f>VLOOKUP(H308,[1]Shippers!$A$1:$C$5,2,0)</f>
        <v>Speedy Express</v>
      </c>
      <c r="J308" t="str">
        <f>VLOOKUP(B308,[1]Customers!$A$2:$K$92,2,FALSE)</f>
        <v>Lazy K Kountry Store</v>
      </c>
      <c r="K308" s="10">
        <f>VLOOKUP(A308,[1]Order_Details!$A$5:$F$2160,2,0)</f>
        <v>11</v>
      </c>
      <c r="L308" t="str">
        <f t="shared" si="4"/>
        <v>Queso Cabrales</v>
      </c>
      <c r="M308" s="10">
        <f>VLOOKUP(K308,[1]Products!$A$2:$J$78,4,FALSE)</f>
        <v>4</v>
      </c>
      <c r="N308" t="str">
        <f>VLOOKUP(M308,[1]Categories!$A$2:$C$9,2,FALSE)</f>
        <v>Dairy Products</v>
      </c>
      <c r="O308" t="str">
        <f>VLOOKUP(C308,[1]EmployeeTerritories!$A$2:$B$50,2,FALSE)</f>
        <v>19428</v>
      </c>
      <c r="P308" s="10">
        <f>VLOOKUP(O308,[1]Territories!$A$2:$C$50,3,FALSE)</f>
        <v>3</v>
      </c>
      <c r="Q308" t="str">
        <f>VLOOKUP(P308,[1]Region!$A$2:$B$5,2,FALSE)</f>
        <v>Northern</v>
      </c>
      <c r="R308" s="10">
        <f>VLOOKUP(K308,[1]Products!$A$2:$J$78,3,FALSE)</f>
        <v>5</v>
      </c>
      <c r="S308" t="str">
        <f>VLOOKUP(R308,[1]Suppliers!$A$2:$K$30,2,FALSE)</f>
        <v>Cooperativa de Quesos 'Las Cabras'</v>
      </c>
      <c r="T308" s="11">
        <f>SUMIF([1]Order_Details!A299:A2453,'[1]Combined Sheet'!A299,[1]Order_Details!D299:D2453)</f>
        <v>80</v>
      </c>
      <c r="U308">
        <f>SUMIF([1]Order_Details!A299:A2453,'[1]Combined Sheet'!A299,[1]Order_Details!C299:C2453)</f>
        <v>113.9</v>
      </c>
      <c r="V308">
        <f>VLOOKUP(SalesData[[#This Row],[OrderID]],[1]Order_Details!A299:F2453,5,FALSE)</f>
        <v>0</v>
      </c>
    </row>
    <row r="309" spans="1:22" x14ac:dyDescent="0.3">
      <c r="A309" s="7">
        <v>10546</v>
      </c>
      <c r="B309" s="8" t="s">
        <v>25</v>
      </c>
      <c r="C309" s="8">
        <v>1</v>
      </c>
      <c r="D309" s="13">
        <v>35573</v>
      </c>
      <c r="E309" s="9" t="str">
        <f>VLOOKUP(C309,[1]Employees!$A$1:$E$10,4,FALSE)</f>
        <v>Davolio Nancy</v>
      </c>
      <c r="F309">
        <f>SUMIF([1]Order_Details!A300:A2454,'[1]Combined Sheet'!A300,[1]Order_Details!F300:F2454)</f>
        <v>2084.5</v>
      </c>
      <c r="G309">
        <f>VLOOKUP(A309,[1]!OrdersTable[[OrderID]:[Freight]],8,FALSE)</f>
        <v>194.72</v>
      </c>
      <c r="H309">
        <f>VLOOKUP('[1]Combined Sheet'!A300,[1]!OrdersTable[[OrderID]:[ShipVia]],7,0)</f>
        <v>2</v>
      </c>
      <c r="I309" t="str">
        <f>VLOOKUP(H309,[1]Shippers!$A$1:$C$5,2,0)</f>
        <v>United Package</v>
      </c>
      <c r="J309" t="str">
        <f>VLOOKUP(B309,[1]Customers!$A$2:$K$92,2,FALSE)</f>
        <v>Victuailles en stock</v>
      </c>
      <c r="K309" s="10">
        <f>VLOOKUP(A309,[1]Order_Details!$A$5:$F$2160,2,0)</f>
        <v>7</v>
      </c>
      <c r="L309" t="str">
        <f t="shared" si="4"/>
        <v>Uncle Bob's Organic Dried Pears</v>
      </c>
      <c r="M309" s="10">
        <f>VLOOKUP(K309,[1]Products!$A$2:$J$78,4,FALSE)</f>
        <v>7</v>
      </c>
      <c r="N309" t="str">
        <f>VLOOKUP(M309,[1]Categories!$A$2:$C$9,2,FALSE)</f>
        <v>Produce</v>
      </c>
      <c r="O309" t="str">
        <f>VLOOKUP(C309,[1]EmployeeTerritories!$A$2:$B$50,2,FALSE)</f>
        <v>06897</v>
      </c>
      <c r="P309" s="10">
        <f>VLOOKUP(O309,[1]Territories!$A$2:$C$50,3,FALSE)</f>
        <v>1</v>
      </c>
      <c r="Q309" t="str">
        <f>VLOOKUP(P309,[1]Region!$A$2:$B$5,2,FALSE)</f>
        <v>Eastern</v>
      </c>
      <c r="R309" s="10">
        <f>VLOOKUP(K309,[1]Products!$A$2:$J$78,3,FALSE)</f>
        <v>3</v>
      </c>
      <c r="S309" t="str">
        <f>VLOOKUP(R309,[1]Suppliers!$A$2:$K$30,2,FALSE)</f>
        <v>Grandma Kelly's Homestead</v>
      </c>
      <c r="T309" s="11">
        <f>SUMIF([1]Order_Details!A300:A2454,'[1]Combined Sheet'!A300,[1]Order_Details!D300:D2454)</f>
        <v>100</v>
      </c>
      <c r="U309">
        <f>SUMIF([1]Order_Details!A300:A2454,'[1]Combined Sheet'!A300,[1]Order_Details!C300:C2454)</f>
        <v>87</v>
      </c>
      <c r="V309">
        <f>VLOOKUP(SalesData[[#This Row],[OrderID]],[1]Order_Details!A300:F2454,5,FALSE)</f>
        <v>0</v>
      </c>
    </row>
    <row r="310" spans="1:22" x14ac:dyDescent="0.3">
      <c r="A310" s="7">
        <v>10547</v>
      </c>
      <c r="B310" s="8" t="s">
        <v>62</v>
      </c>
      <c r="C310" s="8">
        <v>3</v>
      </c>
      <c r="D310" s="13">
        <v>35573</v>
      </c>
      <c r="E310" s="9" t="str">
        <f>VLOOKUP(C310,[1]Employees!$A$1:$E$10,4,FALSE)</f>
        <v>Leverling Janet</v>
      </c>
      <c r="F310">
        <f>SUMIF([1]Order_Details!A301:A2455,'[1]Combined Sheet'!A301,[1]Order_Details!F301:F2455)</f>
        <v>1823.8</v>
      </c>
      <c r="G310">
        <f>VLOOKUP(A310,[1]!OrdersTable[[OrderID]:[Freight]],8,FALSE)</f>
        <v>178.43</v>
      </c>
      <c r="H310">
        <f>VLOOKUP('[1]Combined Sheet'!A301,[1]!OrdersTable[[OrderID]:[ShipVia]],7,0)</f>
        <v>1</v>
      </c>
      <c r="I310" t="str">
        <f>VLOOKUP(H310,[1]Shippers!$A$1:$C$5,2,0)</f>
        <v>Speedy Express</v>
      </c>
      <c r="J310" t="str">
        <f>VLOOKUP(B310,[1]Customers!$A$2:$K$92,2,FALSE)</f>
        <v>Seven Seas Imports</v>
      </c>
      <c r="K310" s="10">
        <f>VLOOKUP(A310,[1]Order_Details!$A$5:$F$2160,2,0)</f>
        <v>32</v>
      </c>
      <c r="L310" t="str">
        <f t="shared" si="4"/>
        <v>Mascarpone Fabioli</v>
      </c>
      <c r="M310" s="10">
        <f>VLOOKUP(K310,[1]Products!$A$2:$J$78,4,FALSE)</f>
        <v>4</v>
      </c>
      <c r="N310" t="str">
        <f>VLOOKUP(M310,[1]Categories!$A$2:$C$9,2,FALSE)</f>
        <v>Dairy Products</v>
      </c>
      <c r="O310" t="str">
        <f>VLOOKUP(C310,[1]EmployeeTerritories!$A$2:$B$50,2,FALSE)</f>
        <v>30346</v>
      </c>
      <c r="P310" s="10">
        <f>VLOOKUP(O310,[1]Territories!$A$2:$C$50,3,FALSE)</f>
        <v>4</v>
      </c>
      <c r="Q310" t="str">
        <f>VLOOKUP(P310,[1]Region!$A$2:$B$5,2,FALSE)</f>
        <v>Southern</v>
      </c>
      <c r="R310" s="10">
        <f>VLOOKUP(K310,[1]Products!$A$2:$J$78,3,FALSE)</f>
        <v>14</v>
      </c>
      <c r="S310" t="str">
        <f>VLOOKUP(R310,[1]Suppliers!$A$2:$K$30,2,FALSE)</f>
        <v>Formaggi Fortini s.r.l.</v>
      </c>
      <c r="T310" s="11">
        <f>SUMIF([1]Order_Details!A301:A2455,'[1]Combined Sheet'!A301,[1]Order_Details!D301:D2455)</f>
        <v>86</v>
      </c>
      <c r="U310">
        <f>SUMIF([1]Order_Details!A301:A2455,'[1]Combined Sheet'!A301,[1]Order_Details!C301:C2455)</f>
        <v>128.55000000000001</v>
      </c>
      <c r="V310">
        <f>VLOOKUP(SalesData[[#This Row],[OrderID]],[1]Order_Details!A301:F2455,5,FALSE)</f>
        <v>0.15000000596046448</v>
      </c>
    </row>
    <row r="311" spans="1:22" x14ac:dyDescent="0.3">
      <c r="A311" s="7">
        <v>10548</v>
      </c>
      <c r="B311" s="8" t="s">
        <v>23</v>
      </c>
      <c r="C311" s="8">
        <v>3</v>
      </c>
      <c r="D311" s="13">
        <v>35576</v>
      </c>
      <c r="E311" s="9" t="str">
        <f>VLOOKUP(C311,[1]Employees!$A$1:$E$10,4,FALSE)</f>
        <v>Leverling Janet</v>
      </c>
      <c r="F311">
        <f>SUMIF([1]Order_Details!A302:A2456,'[1]Combined Sheet'!A302,[1]Order_Details!F302:F2456)</f>
        <v>355.5</v>
      </c>
      <c r="G311">
        <f>VLOOKUP(A311,[1]!OrdersTable[[OrderID]:[Freight]],8,FALSE)</f>
        <v>1.43</v>
      </c>
      <c r="H311">
        <f>VLOOKUP('[1]Combined Sheet'!A302,[1]!OrdersTable[[OrderID]:[ShipVia]],7,0)</f>
        <v>3</v>
      </c>
      <c r="I311" t="str">
        <f>VLOOKUP(H311,[1]Shippers!$A$1:$C$5,2,0)</f>
        <v>Federal Shipping</v>
      </c>
      <c r="J311" t="str">
        <f>VLOOKUP(B311,[1]Customers!$A$2:$K$92,2,FALSE)</f>
        <v>Toms Spezialitäten</v>
      </c>
      <c r="K311" s="10">
        <f>VLOOKUP(A311,[1]Order_Details!$A$5:$F$2160,2,0)</f>
        <v>34</v>
      </c>
      <c r="L311" t="str">
        <f t="shared" si="4"/>
        <v>Sasquatch Ale</v>
      </c>
      <c r="M311" s="10">
        <f>VLOOKUP(K311,[1]Products!$A$2:$J$78,4,FALSE)</f>
        <v>1</v>
      </c>
      <c r="N311" t="str">
        <f>VLOOKUP(M311,[1]Categories!$A$2:$C$9,2,FALSE)</f>
        <v>Beverages</v>
      </c>
      <c r="O311" t="str">
        <f>VLOOKUP(C311,[1]EmployeeTerritories!$A$2:$B$50,2,FALSE)</f>
        <v>30346</v>
      </c>
      <c r="P311" s="10">
        <f>VLOOKUP(O311,[1]Territories!$A$2:$C$50,3,FALSE)</f>
        <v>4</v>
      </c>
      <c r="Q311" t="str">
        <f>VLOOKUP(P311,[1]Region!$A$2:$B$5,2,FALSE)</f>
        <v>Southern</v>
      </c>
      <c r="R311" s="10">
        <f>VLOOKUP(K311,[1]Products!$A$2:$J$78,3,FALSE)</f>
        <v>16</v>
      </c>
      <c r="S311" t="str">
        <f>VLOOKUP(R311,[1]Suppliers!$A$2:$K$30,2,FALSE)</f>
        <v>Bigfoot Breweries</v>
      </c>
      <c r="T311" s="11">
        <f>SUMIF([1]Order_Details!A302:A2456,'[1]Combined Sheet'!A302,[1]Order_Details!D302:D2456)</f>
        <v>44</v>
      </c>
      <c r="U311">
        <f>SUMIF([1]Order_Details!A302:A2456,'[1]Combined Sheet'!A302,[1]Order_Details!C302:C2456)</f>
        <v>38.5</v>
      </c>
      <c r="V311">
        <f>VLOOKUP(SalesData[[#This Row],[OrderID]],[1]Order_Details!A302:F2456,5,FALSE)</f>
        <v>0.25</v>
      </c>
    </row>
    <row r="312" spans="1:22" x14ac:dyDescent="0.3">
      <c r="A312" s="7">
        <v>10549</v>
      </c>
      <c r="B312" s="8" t="s">
        <v>40</v>
      </c>
      <c r="C312" s="8">
        <v>5</v>
      </c>
      <c r="D312" s="13">
        <v>35577</v>
      </c>
      <c r="E312" s="9" t="str">
        <f>VLOOKUP(C312,[1]Employees!$A$1:$E$10,4,FALSE)</f>
        <v>Buchanan Steven</v>
      </c>
      <c r="F312">
        <f>SUMIF([1]Order_Details!A303:A2457,'[1]Combined Sheet'!A303,[1]Order_Details!F303:F2457)</f>
        <v>10191.700000000001</v>
      </c>
      <c r="G312">
        <f>VLOOKUP(A312,[1]!OrdersTable[[OrderID]:[Freight]],8,FALSE)</f>
        <v>171.24</v>
      </c>
      <c r="H312">
        <f>VLOOKUP('[1]Combined Sheet'!A303,[1]!OrdersTable[[OrderID]:[ShipVia]],7,0)</f>
        <v>3</v>
      </c>
      <c r="I312" t="str">
        <f>VLOOKUP(H312,[1]Shippers!$A$1:$C$5,2,0)</f>
        <v>Federal Shipping</v>
      </c>
      <c r="J312" t="str">
        <f>VLOOKUP(B312,[1]Customers!$A$2:$K$92,2,FALSE)</f>
        <v>QUICK-Stop</v>
      </c>
      <c r="K312" s="10">
        <f>VLOOKUP(A312,[1]Order_Details!$A$5:$F$2160,2,0)</f>
        <v>31</v>
      </c>
      <c r="L312" t="str">
        <f t="shared" si="4"/>
        <v>Gorgonzola Telino</v>
      </c>
      <c r="M312" s="10">
        <f>VLOOKUP(K312,[1]Products!$A$2:$J$78,4,FALSE)</f>
        <v>4</v>
      </c>
      <c r="N312" t="str">
        <f>VLOOKUP(M312,[1]Categories!$A$2:$C$9,2,FALSE)</f>
        <v>Dairy Products</v>
      </c>
      <c r="O312" t="str">
        <f>VLOOKUP(C312,[1]EmployeeTerritories!$A$2:$B$50,2,FALSE)</f>
        <v>02903</v>
      </c>
      <c r="P312" s="10">
        <f>VLOOKUP(O312,[1]Territories!$A$2:$C$50,3,FALSE)</f>
        <v>1</v>
      </c>
      <c r="Q312" t="str">
        <f>VLOOKUP(P312,[1]Region!$A$2:$B$5,2,FALSE)</f>
        <v>Eastern</v>
      </c>
      <c r="R312" s="10">
        <f>VLOOKUP(K312,[1]Products!$A$2:$J$78,3,FALSE)</f>
        <v>14</v>
      </c>
      <c r="S312" t="str">
        <f>VLOOKUP(R312,[1]Suppliers!$A$2:$K$30,2,FALSE)</f>
        <v>Formaggi Fortini s.r.l.</v>
      </c>
      <c r="T312" s="11">
        <f>SUMIF([1]Order_Details!A303:A2457,'[1]Combined Sheet'!A303,[1]Order_Details!D303:D2457)</f>
        <v>165</v>
      </c>
      <c r="U312">
        <f>SUMIF([1]Order_Details!A303:A2457,'[1]Combined Sheet'!A303,[1]Order_Details!C303:C2457)</f>
        <v>317.23</v>
      </c>
      <c r="V312">
        <f>VLOOKUP(SalesData[[#This Row],[OrderID]],[1]Order_Details!A303:F2457,5,FALSE)</f>
        <v>0.15000000596046448</v>
      </c>
    </row>
    <row r="313" spans="1:22" x14ac:dyDescent="0.3">
      <c r="A313" s="7">
        <v>10550</v>
      </c>
      <c r="B313" s="8" t="s">
        <v>79</v>
      </c>
      <c r="C313" s="8">
        <v>7</v>
      </c>
      <c r="D313" s="13">
        <v>35578</v>
      </c>
      <c r="E313" s="9" t="str">
        <f>VLOOKUP(C313,[1]Employees!$A$1:$E$10,4,FALSE)</f>
        <v>King Robert</v>
      </c>
      <c r="F313">
        <f>SUMIF([1]Order_Details!A304:A2458,'[1]Combined Sheet'!A304,[1]Order_Details!F304:F2458)</f>
        <v>2162.3999999940397</v>
      </c>
      <c r="G313">
        <f>VLOOKUP(A313,[1]!OrdersTable[[OrderID]:[Freight]],8,FALSE)</f>
        <v>4.32</v>
      </c>
      <c r="H313">
        <f>VLOOKUP('[1]Combined Sheet'!A304,[1]!OrdersTable[[OrderID]:[ShipVia]],7,0)</f>
        <v>1</v>
      </c>
      <c r="I313" t="str">
        <f>VLOOKUP(H313,[1]Shippers!$A$1:$C$5,2,0)</f>
        <v>Speedy Express</v>
      </c>
      <c r="J313" t="str">
        <f>VLOOKUP(B313,[1]Customers!$A$2:$K$92,2,FALSE)</f>
        <v>Godos Cocina Típica</v>
      </c>
      <c r="K313" s="10">
        <f>VLOOKUP(A313,[1]Order_Details!$A$5:$F$2160,2,0)</f>
        <v>17</v>
      </c>
      <c r="L313" t="str">
        <f t="shared" si="4"/>
        <v>Alice Mutton</v>
      </c>
      <c r="M313" s="10">
        <f>VLOOKUP(K313,[1]Products!$A$2:$J$78,4,FALSE)</f>
        <v>6</v>
      </c>
      <c r="N313" t="str">
        <f>VLOOKUP(M313,[1]Categories!$A$2:$C$9,2,FALSE)</f>
        <v>Meat/Poultry</v>
      </c>
      <c r="O313" t="str">
        <f>VLOOKUP(C313,[1]EmployeeTerritories!$A$2:$B$50,2,FALSE)</f>
        <v>60179</v>
      </c>
      <c r="P313" s="10">
        <f>VLOOKUP(O313,[1]Territories!$A$2:$C$50,3,FALSE)</f>
        <v>2</v>
      </c>
      <c r="Q313" t="str">
        <f>VLOOKUP(P313,[1]Region!$A$2:$B$5,2,FALSE)</f>
        <v>Western</v>
      </c>
      <c r="R313" s="10">
        <f>VLOOKUP(K313,[1]Products!$A$2:$J$78,3,FALSE)</f>
        <v>7</v>
      </c>
      <c r="S313" t="str">
        <f>VLOOKUP(R313,[1]Suppliers!$A$2:$K$30,2,FALSE)</f>
        <v>Pavlova, Ltd.</v>
      </c>
      <c r="T313" s="11">
        <f>SUMIF([1]Order_Details!A304:A2458,'[1]Combined Sheet'!A304,[1]Order_Details!D304:D2458)</f>
        <v>84</v>
      </c>
      <c r="U313">
        <f>SUMIF([1]Order_Details!A304:A2458,'[1]Combined Sheet'!A304,[1]Order_Details!C304:C2458)</f>
        <v>310.55</v>
      </c>
      <c r="V313">
        <f>VLOOKUP(SalesData[[#This Row],[OrderID]],[1]Order_Details!A304:F2458,5,FALSE)</f>
        <v>0.10000000149011612</v>
      </c>
    </row>
    <row r="314" spans="1:22" x14ac:dyDescent="0.3">
      <c r="A314" s="7">
        <v>10551</v>
      </c>
      <c r="B314" s="8" t="s">
        <v>56</v>
      </c>
      <c r="C314" s="8">
        <v>4</v>
      </c>
      <c r="D314" s="13">
        <v>35578</v>
      </c>
      <c r="E314" s="9" t="str">
        <f>VLOOKUP(C314,[1]Employees!$A$1:$E$10,4,FALSE)</f>
        <v>Peacock Margaret</v>
      </c>
      <c r="F314">
        <f>SUMIF([1]Order_Details!A305:A2459,'[1]Combined Sheet'!A305,[1]Order_Details!F305:F2459)</f>
        <v>493.6999999985099</v>
      </c>
      <c r="G314">
        <f>VLOOKUP(A314,[1]!OrdersTable[[OrderID]:[Freight]],8,FALSE)</f>
        <v>72.95</v>
      </c>
      <c r="H314">
        <f>VLOOKUP('[1]Combined Sheet'!A305,[1]!OrdersTable[[OrderID]:[ShipVia]],7,0)</f>
        <v>3</v>
      </c>
      <c r="I314" t="str">
        <f>VLOOKUP(H314,[1]Shippers!$A$1:$C$5,2,0)</f>
        <v>Federal Shipping</v>
      </c>
      <c r="J314" t="str">
        <f>VLOOKUP(B314,[1]Customers!$A$2:$K$92,2,FALSE)</f>
        <v>Furia Bacalhau e Frutos do Mar</v>
      </c>
      <c r="K314" s="10">
        <f>VLOOKUP(A314,[1]Order_Details!$A$5:$F$2160,2,0)</f>
        <v>16</v>
      </c>
      <c r="L314" t="str">
        <f t="shared" si="4"/>
        <v>Pavlova</v>
      </c>
      <c r="M314" s="10">
        <f>VLOOKUP(K314,[1]Products!$A$2:$J$78,4,FALSE)</f>
        <v>3</v>
      </c>
      <c r="N314" t="str">
        <f>VLOOKUP(M314,[1]Categories!$A$2:$C$9,2,FALSE)</f>
        <v>Confections</v>
      </c>
      <c r="O314" t="str">
        <f>VLOOKUP(C314,[1]EmployeeTerritories!$A$2:$B$50,2,FALSE)</f>
        <v>20852</v>
      </c>
      <c r="P314" s="10">
        <f>VLOOKUP(O314,[1]Territories!$A$2:$C$50,3,FALSE)</f>
        <v>1</v>
      </c>
      <c r="Q314" t="str">
        <f>VLOOKUP(P314,[1]Region!$A$2:$B$5,2,FALSE)</f>
        <v>Eastern</v>
      </c>
      <c r="R314" s="10">
        <f>VLOOKUP(K314,[1]Products!$A$2:$J$78,3,FALSE)</f>
        <v>7</v>
      </c>
      <c r="S314" t="str">
        <f>VLOOKUP(R314,[1]Suppliers!$A$2:$K$30,2,FALSE)</f>
        <v>Pavlova, Ltd.</v>
      </c>
      <c r="T314" s="11">
        <f>SUMIF([1]Order_Details!A305:A2459,'[1]Combined Sheet'!A305,[1]Order_Details!D305:D2459)</f>
        <v>39</v>
      </c>
      <c r="U314">
        <f>SUMIF([1]Order_Details!A305:A2459,'[1]Combined Sheet'!A305,[1]Order_Details!C305:C2459)</f>
        <v>28.45</v>
      </c>
      <c r="V314">
        <f>VLOOKUP(SalesData[[#This Row],[OrderID]],[1]Order_Details!A305:F2459,5,FALSE)</f>
        <v>0.15000000596046448</v>
      </c>
    </row>
    <row r="315" spans="1:22" x14ac:dyDescent="0.3">
      <c r="A315" s="7">
        <v>10552</v>
      </c>
      <c r="B315" s="8" t="s">
        <v>33</v>
      </c>
      <c r="C315" s="8">
        <v>2</v>
      </c>
      <c r="D315" s="13">
        <v>35579</v>
      </c>
      <c r="E315" s="9" t="str">
        <f>VLOOKUP(C315,[1]Employees!$A$1:$E$10,4,FALSE)</f>
        <v>Fuller Andrew</v>
      </c>
      <c r="F315">
        <f>SUMIF([1]Order_Details!A306:A2460,'[1]Combined Sheet'!A306,[1]Order_Details!F306:F2460)</f>
        <v>1769.6999999880791</v>
      </c>
      <c r="G315">
        <f>VLOOKUP(A315,[1]!OrdersTable[[OrderID]:[Freight]],8,FALSE)</f>
        <v>83.22</v>
      </c>
      <c r="H315">
        <f>VLOOKUP('[1]Combined Sheet'!A306,[1]!OrdersTable[[OrderID]:[ShipVia]],7,0)</f>
        <v>2</v>
      </c>
      <c r="I315" t="str">
        <f>VLOOKUP(H315,[1]Shippers!$A$1:$C$5,2,0)</f>
        <v>United Package</v>
      </c>
      <c r="J315" t="str">
        <f>VLOOKUP(B315,[1]Customers!$A$2:$K$92,2,FALSE)</f>
        <v>HILARION-Abastos</v>
      </c>
      <c r="K315" s="10">
        <f>VLOOKUP(A315,[1]Order_Details!$A$5:$F$2160,2,0)</f>
        <v>69</v>
      </c>
      <c r="L315" t="str">
        <f t="shared" si="4"/>
        <v>Gudbrandsdalsost</v>
      </c>
      <c r="M315" s="10">
        <f>VLOOKUP(K315,[1]Products!$A$2:$J$78,4,FALSE)</f>
        <v>4</v>
      </c>
      <c r="N315" t="str">
        <f>VLOOKUP(M315,[1]Categories!$A$2:$C$9,2,FALSE)</f>
        <v>Dairy Products</v>
      </c>
      <c r="O315" t="str">
        <f>VLOOKUP(C315,[1]EmployeeTerritories!$A$2:$B$50,2,FALSE)</f>
        <v>01581</v>
      </c>
      <c r="P315" s="10">
        <f>VLOOKUP(O315,[1]Territories!$A$2:$C$50,3,FALSE)</f>
        <v>1</v>
      </c>
      <c r="Q315" t="str">
        <f>VLOOKUP(P315,[1]Region!$A$2:$B$5,2,FALSE)</f>
        <v>Eastern</v>
      </c>
      <c r="R315" s="10">
        <f>VLOOKUP(K315,[1]Products!$A$2:$J$78,3,FALSE)</f>
        <v>15</v>
      </c>
      <c r="S315" t="str">
        <f>VLOOKUP(R315,[1]Suppliers!$A$2:$K$30,2,FALSE)</f>
        <v>Norske Meierier</v>
      </c>
      <c r="T315" s="11">
        <f>SUMIF([1]Order_Details!A306:A2460,'[1]Combined Sheet'!A306,[1]Order_Details!D306:D2460)</f>
        <v>100</v>
      </c>
      <c r="U315">
        <f>SUMIF([1]Order_Details!A306:A2460,'[1]Combined Sheet'!A306,[1]Order_Details!C306:C2460)</f>
        <v>47</v>
      </c>
      <c r="V315">
        <f>VLOOKUP(SalesData[[#This Row],[OrderID]],[1]Order_Details!A306:F2460,5,FALSE)</f>
        <v>0</v>
      </c>
    </row>
    <row r="316" spans="1:22" x14ac:dyDescent="0.3">
      <c r="A316" s="7">
        <v>10553</v>
      </c>
      <c r="B316" s="8" t="s">
        <v>36</v>
      </c>
      <c r="C316" s="8">
        <v>2</v>
      </c>
      <c r="D316" s="13">
        <v>35580</v>
      </c>
      <c r="E316" s="9" t="str">
        <f>VLOOKUP(C316,[1]Employees!$A$1:$E$10,4,FALSE)</f>
        <v>Fuller Andrew</v>
      </c>
      <c r="F316">
        <f>SUMIF([1]Order_Details!A307:A2461,'[1]Combined Sheet'!A307,[1]Order_Details!F307:F2461)</f>
        <v>417.2</v>
      </c>
      <c r="G316">
        <f>VLOOKUP(A316,[1]!OrdersTable[[OrderID]:[Freight]],8,FALSE)</f>
        <v>149.49</v>
      </c>
      <c r="H316">
        <f>VLOOKUP('[1]Combined Sheet'!A307,[1]!OrdersTable[[OrderID]:[ShipVia]],7,0)</f>
        <v>1</v>
      </c>
      <c r="I316" t="str">
        <f>VLOOKUP(H316,[1]Shippers!$A$1:$C$5,2,0)</f>
        <v>Speedy Express</v>
      </c>
      <c r="J316" t="str">
        <f>VLOOKUP(B316,[1]Customers!$A$2:$K$92,2,FALSE)</f>
        <v>Wartian Herkku</v>
      </c>
      <c r="K316" s="10">
        <f>VLOOKUP(A316,[1]Order_Details!$A$5:$F$2160,2,0)</f>
        <v>11</v>
      </c>
      <c r="L316" t="str">
        <f t="shared" si="4"/>
        <v>Queso Cabrales</v>
      </c>
      <c r="M316" s="10">
        <f>VLOOKUP(K316,[1]Products!$A$2:$J$78,4,FALSE)</f>
        <v>4</v>
      </c>
      <c r="N316" t="str">
        <f>VLOOKUP(M316,[1]Categories!$A$2:$C$9,2,FALSE)</f>
        <v>Dairy Products</v>
      </c>
      <c r="O316" t="str">
        <f>VLOOKUP(C316,[1]EmployeeTerritories!$A$2:$B$50,2,FALSE)</f>
        <v>01581</v>
      </c>
      <c r="P316" s="10">
        <f>VLOOKUP(O316,[1]Territories!$A$2:$C$50,3,FALSE)</f>
        <v>1</v>
      </c>
      <c r="Q316" t="str">
        <f>VLOOKUP(P316,[1]Region!$A$2:$B$5,2,FALSE)</f>
        <v>Eastern</v>
      </c>
      <c r="R316" s="10">
        <f>VLOOKUP(K316,[1]Products!$A$2:$J$78,3,FALSE)</f>
        <v>5</v>
      </c>
      <c r="S316" t="str">
        <f>VLOOKUP(R316,[1]Suppliers!$A$2:$K$30,2,FALSE)</f>
        <v>Cooperativa de Quesos 'Las Cabras'</v>
      </c>
      <c r="T316" s="11">
        <f>SUMIF([1]Order_Details!A307:A2461,'[1]Combined Sheet'!A307,[1]Order_Details!D307:D2461)</f>
        <v>14</v>
      </c>
      <c r="U316">
        <f>SUMIF([1]Order_Details!A307:A2461,'[1]Combined Sheet'!A307,[1]Order_Details!C307:C2461)</f>
        <v>59.6</v>
      </c>
      <c r="V316">
        <f>VLOOKUP(SalesData[[#This Row],[OrderID]],[1]Order_Details!A307:F2461,5,FALSE)</f>
        <v>0</v>
      </c>
    </row>
    <row r="317" spans="1:22" x14ac:dyDescent="0.3">
      <c r="A317" s="7">
        <v>10554</v>
      </c>
      <c r="B317" s="8" t="s">
        <v>73</v>
      </c>
      <c r="C317" s="8">
        <v>4</v>
      </c>
      <c r="D317" s="13">
        <v>35580</v>
      </c>
      <c r="E317" s="9" t="str">
        <f>VLOOKUP(C317,[1]Employees!$A$1:$E$10,4,FALSE)</f>
        <v>Peacock Margaret</v>
      </c>
      <c r="F317">
        <f>SUMIF([1]Order_Details!A308:A2462,'[1]Combined Sheet'!A308,[1]Order_Details!F308:F2462)</f>
        <v>210</v>
      </c>
      <c r="G317">
        <f>VLOOKUP(A317,[1]!OrdersTable[[OrderID]:[Freight]],8,FALSE)</f>
        <v>120.97</v>
      </c>
      <c r="H317">
        <f>VLOOKUP('[1]Combined Sheet'!A308,[1]!OrdersTable[[OrderID]:[ShipVia]],7,0)</f>
        <v>2</v>
      </c>
      <c r="I317" t="str">
        <f>VLOOKUP(H317,[1]Shippers!$A$1:$C$5,2,0)</f>
        <v>United Package</v>
      </c>
      <c r="J317" t="str">
        <f>VLOOKUP(B317,[1]Customers!$A$2:$K$92,2,FALSE)</f>
        <v>Ottilies Käseladen</v>
      </c>
      <c r="K317" s="10">
        <f>VLOOKUP(A317,[1]Order_Details!$A$5:$F$2160,2,0)</f>
        <v>16</v>
      </c>
      <c r="L317" t="str">
        <f t="shared" si="4"/>
        <v>Pavlova</v>
      </c>
      <c r="M317" s="10">
        <f>VLOOKUP(K317,[1]Products!$A$2:$J$78,4,FALSE)</f>
        <v>3</v>
      </c>
      <c r="N317" t="str">
        <f>VLOOKUP(M317,[1]Categories!$A$2:$C$9,2,FALSE)</f>
        <v>Confections</v>
      </c>
      <c r="O317" t="str">
        <f>VLOOKUP(C317,[1]EmployeeTerritories!$A$2:$B$50,2,FALSE)</f>
        <v>20852</v>
      </c>
      <c r="P317" s="10">
        <f>VLOOKUP(O317,[1]Territories!$A$2:$C$50,3,FALSE)</f>
        <v>1</v>
      </c>
      <c r="Q317" t="str">
        <f>VLOOKUP(P317,[1]Region!$A$2:$B$5,2,FALSE)</f>
        <v>Eastern</v>
      </c>
      <c r="R317" s="10">
        <f>VLOOKUP(K317,[1]Products!$A$2:$J$78,3,FALSE)</f>
        <v>7</v>
      </c>
      <c r="S317" t="str">
        <f>VLOOKUP(R317,[1]Suppliers!$A$2:$K$30,2,FALSE)</f>
        <v>Pavlova, Ltd.</v>
      </c>
      <c r="T317" s="11">
        <f>SUMIF([1]Order_Details!A308:A2462,'[1]Combined Sheet'!A308,[1]Order_Details!D308:D2462)</f>
        <v>10</v>
      </c>
      <c r="U317">
        <f>SUMIF([1]Order_Details!A308:A2462,'[1]Combined Sheet'!A308,[1]Order_Details!C308:C2462)</f>
        <v>21</v>
      </c>
      <c r="V317">
        <f>VLOOKUP(SalesData[[#This Row],[OrderID]],[1]Order_Details!A308:F2462,5,FALSE)</f>
        <v>5.000000074505806E-2</v>
      </c>
    </row>
    <row r="318" spans="1:22" x14ac:dyDescent="0.3">
      <c r="A318" s="7">
        <v>10555</v>
      </c>
      <c r="B318" s="8" t="s">
        <v>82</v>
      </c>
      <c r="C318" s="8">
        <v>6</v>
      </c>
      <c r="D318" s="13">
        <v>35583</v>
      </c>
      <c r="E318" s="9" t="str">
        <f>VLOOKUP(C318,[1]Employees!$A$1:$E$10,4,FALSE)</f>
        <v>Suyama Michael</v>
      </c>
      <c r="F318">
        <f>SUMIF([1]Order_Details!A309:A2463,'[1]Combined Sheet'!A309,[1]Order_Details!F309:F2463)</f>
        <v>2812</v>
      </c>
      <c r="G318">
        <f>VLOOKUP(A318,[1]!OrdersTable[[OrderID]:[Freight]],8,FALSE)</f>
        <v>252.49</v>
      </c>
      <c r="H318">
        <f>VLOOKUP('[1]Combined Sheet'!A309,[1]!OrdersTable[[OrderID]:[ShipVia]],7,0)</f>
        <v>3</v>
      </c>
      <c r="I318" t="str">
        <f>VLOOKUP(H318,[1]Shippers!$A$1:$C$5,2,0)</f>
        <v>Federal Shipping</v>
      </c>
      <c r="J318" t="str">
        <f>VLOOKUP(B318,[1]Customers!$A$2:$K$92,2,FALSE)</f>
        <v>Save-a-lot Markets</v>
      </c>
      <c r="K318" s="10">
        <f>VLOOKUP(A318,[1]Order_Details!$A$5:$F$2160,2,0)</f>
        <v>14</v>
      </c>
      <c r="L318" t="str">
        <f t="shared" si="4"/>
        <v>Tofu</v>
      </c>
      <c r="M318" s="10">
        <f>VLOOKUP(K318,[1]Products!$A$2:$J$78,4,FALSE)</f>
        <v>7</v>
      </c>
      <c r="N318" t="str">
        <f>VLOOKUP(M318,[1]Categories!$A$2:$C$9,2,FALSE)</f>
        <v>Produce</v>
      </c>
      <c r="O318" t="str">
        <f>VLOOKUP(C318,[1]EmployeeTerritories!$A$2:$B$50,2,FALSE)</f>
        <v>85014</v>
      </c>
      <c r="P318" s="10">
        <f>VLOOKUP(O318,[1]Territories!$A$2:$C$50,3,FALSE)</f>
        <v>2</v>
      </c>
      <c r="Q318" t="str">
        <f>VLOOKUP(P318,[1]Region!$A$2:$B$5,2,FALSE)</f>
        <v>Western</v>
      </c>
      <c r="R318" s="10">
        <f>VLOOKUP(K318,[1]Products!$A$2:$J$78,3,FALSE)</f>
        <v>6</v>
      </c>
      <c r="S318" t="str">
        <f>VLOOKUP(R318,[1]Suppliers!$A$2:$K$30,2,FALSE)</f>
        <v>Mayumi's</v>
      </c>
      <c r="T318" s="11">
        <f>SUMIF([1]Order_Details!A309:A2463,'[1]Combined Sheet'!A309,[1]Order_Details!D309:D2463)</f>
        <v>80</v>
      </c>
      <c r="U318">
        <f>SUMIF([1]Order_Details!A309:A2463,'[1]Combined Sheet'!A309,[1]Order_Details!C309:C2463)</f>
        <v>97.3</v>
      </c>
      <c r="V318">
        <f>VLOOKUP(SalesData[[#This Row],[OrderID]],[1]Order_Details!A309:F2463,5,FALSE)</f>
        <v>0.20000000298023224</v>
      </c>
    </row>
    <row r="319" spans="1:22" x14ac:dyDescent="0.3">
      <c r="A319" s="7">
        <v>10557</v>
      </c>
      <c r="B319" s="8" t="s">
        <v>57</v>
      </c>
      <c r="C319" s="8">
        <v>9</v>
      </c>
      <c r="D319" s="13">
        <v>35584</v>
      </c>
      <c r="E319" s="9" t="str">
        <f>VLOOKUP(C319,[1]Employees!$A$1:$E$10,4,FALSE)</f>
        <v>Dodsworth Anne</v>
      </c>
      <c r="F319">
        <f>SUMIF([1]Order_Details!A311:A2465,'[1]Combined Sheet'!A311,[1]Order_Details!F311:F2465)</f>
        <v>274.85000000000002</v>
      </c>
      <c r="G319">
        <f>VLOOKUP(A319,[1]!OrdersTable[[OrderID]:[Freight]],8,FALSE)</f>
        <v>96.72</v>
      </c>
      <c r="H319">
        <f>VLOOKUP('[1]Combined Sheet'!A311,[1]!OrdersTable[[OrderID]:[ShipVia]],7,0)</f>
        <v>2</v>
      </c>
      <c r="I319" t="str">
        <f>VLOOKUP(H319,[1]Shippers!$A$1:$C$5,2,0)</f>
        <v>United Package</v>
      </c>
      <c r="J319" t="str">
        <f>VLOOKUP(B319,[1]Customers!$A$2:$K$92,2,FALSE)</f>
        <v>Lehmanns Marktstand</v>
      </c>
      <c r="K319" s="10">
        <f>VLOOKUP(A319,[1]Order_Details!$A$5:$F$2160,2,0)</f>
        <v>64</v>
      </c>
      <c r="L319" t="str">
        <f t="shared" si="4"/>
        <v>Wimmers gute Semmelknödel</v>
      </c>
      <c r="M319" s="10">
        <f>VLOOKUP(K319,[1]Products!$A$2:$J$78,4,FALSE)</f>
        <v>5</v>
      </c>
      <c r="N319" t="str">
        <f>VLOOKUP(M319,[1]Categories!$A$2:$C$9,2,FALSE)</f>
        <v>Grains/Cereals</v>
      </c>
      <c r="O319" t="str">
        <f>VLOOKUP(C319,[1]EmployeeTerritories!$A$2:$B$50,2,FALSE)</f>
        <v>03049</v>
      </c>
      <c r="P319" s="10">
        <f>VLOOKUP(O319,[1]Territories!$A$2:$C$50,3,FALSE)</f>
        <v>3</v>
      </c>
      <c r="Q319" t="str">
        <f>VLOOKUP(P319,[1]Region!$A$2:$B$5,2,FALSE)</f>
        <v>Northern</v>
      </c>
      <c r="R319" s="10">
        <f>VLOOKUP(K319,[1]Products!$A$2:$J$78,3,FALSE)</f>
        <v>12</v>
      </c>
      <c r="S319" t="str">
        <f>VLOOKUP(R319,[1]Suppliers!$A$2:$K$30,2,FALSE)</f>
        <v>Plutzer Lebensmittelgroßmärkte AG</v>
      </c>
      <c r="T319" s="11">
        <f>SUMIF([1]Order_Details!A311:A2465,'[1]Combined Sheet'!A311,[1]Order_Details!D311:D2465)</f>
        <v>24</v>
      </c>
      <c r="U319">
        <f>SUMIF([1]Order_Details!A311:A2465,'[1]Combined Sheet'!A311,[1]Order_Details!C311:C2465)</f>
        <v>23.65</v>
      </c>
      <c r="V319">
        <f>VLOOKUP(SalesData[[#This Row],[OrderID]],[1]Order_Details!A311:F2465,5,FALSE)</f>
        <v>0</v>
      </c>
    </row>
    <row r="320" spans="1:22" x14ac:dyDescent="0.3">
      <c r="A320" s="7">
        <v>10558</v>
      </c>
      <c r="B320" s="8" t="s">
        <v>65</v>
      </c>
      <c r="C320" s="8">
        <v>1</v>
      </c>
      <c r="D320" s="13">
        <v>35585</v>
      </c>
      <c r="E320" s="9" t="str">
        <f>VLOOKUP(C320,[1]Employees!$A$1:$E$10,4,FALSE)</f>
        <v>Davolio Nancy</v>
      </c>
      <c r="F320">
        <f>SUMIF([1]Order_Details!A312:A2466,'[1]Combined Sheet'!A312,[1]Order_Details!F312:F2466)</f>
        <v>4181.0499999821186</v>
      </c>
      <c r="G320">
        <f>VLOOKUP(A320,[1]!OrdersTable[[OrderID]:[Freight]],8,FALSE)</f>
        <v>72.97</v>
      </c>
      <c r="H320">
        <f>VLOOKUP('[1]Combined Sheet'!A312,[1]!OrdersTable[[OrderID]:[ShipVia]],7,0)</f>
        <v>1</v>
      </c>
      <c r="I320" t="str">
        <f>VLOOKUP(H320,[1]Shippers!$A$1:$C$5,2,0)</f>
        <v>Speedy Express</v>
      </c>
      <c r="J320" t="str">
        <f>VLOOKUP(B320,[1]Customers!$A$2:$K$92,2,FALSE)</f>
        <v>Around the Horn</v>
      </c>
      <c r="K320" s="10">
        <f>VLOOKUP(A320,[1]Order_Details!$A$5:$F$2160,2,0)</f>
        <v>47</v>
      </c>
      <c r="L320" t="str">
        <f t="shared" si="4"/>
        <v>Zaanse koeken</v>
      </c>
      <c r="M320" s="10">
        <f>VLOOKUP(K320,[1]Products!$A$2:$J$78,4,FALSE)</f>
        <v>3</v>
      </c>
      <c r="N320" t="str">
        <f>VLOOKUP(M320,[1]Categories!$A$2:$C$9,2,FALSE)</f>
        <v>Confections</v>
      </c>
      <c r="O320" t="str">
        <f>VLOOKUP(C320,[1]EmployeeTerritories!$A$2:$B$50,2,FALSE)</f>
        <v>06897</v>
      </c>
      <c r="P320" s="10">
        <f>VLOOKUP(O320,[1]Territories!$A$2:$C$50,3,FALSE)</f>
        <v>1</v>
      </c>
      <c r="Q320" t="str">
        <f>VLOOKUP(P320,[1]Region!$A$2:$B$5,2,FALSE)</f>
        <v>Eastern</v>
      </c>
      <c r="R320" s="10">
        <f>VLOOKUP(K320,[1]Products!$A$2:$J$78,3,FALSE)</f>
        <v>22</v>
      </c>
      <c r="S320" t="str">
        <f>VLOOKUP(R320,[1]Suppliers!$A$2:$K$30,2,FALSE)</f>
        <v>Zaanse Snoepfabriek</v>
      </c>
      <c r="T320" s="11">
        <f>SUMIF([1]Order_Details!A312:A2466,'[1]Combined Sheet'!A312,[1]Order_Details!D312:D2466)</f>
        <v>203</v>
      </c>
      <c r="U320">
        <f>SUMIF([1]Order_Details!A312:A2466,'[1]Combined Sheet'!A312,[1]Order_Details!C312:C2466)</f>
        <v>75</v>
      </c>
      <c r="V320">
        <f>VLOOKUP(SalesData[[#This Row],[OrderID]],[1]Order_Details!A312:F2466,5,FALSE)</f>
        <v>0</v>
      </c>
    </row>
    <row r="321" spans="1:22" x14ac:dyDescent="0.3">
      <c r="A321" s="7">
        <v>10559</v>
      </c>
      <c r="B321" s="8" t="s">
        <v>28</v>
      </c>
      <c r="C321" s="8">
        <v>6</v>
      </c>
      <c r="D321" s="13">
        <v>35586</v>
      </c>
      <c r="E321" s="9" t="str">
        <f>VLOOKUP(C321,[1]Employees!$A$1:$E$10,4,FALSE)</f>
        <v>Suyama Michael</v>
      </c>
      <c r="F321">
        <f>SUMIF([1]Order_Details!A313:A2467,'[1]Combined Sheet'!A313,[1]Order_Details!F313:F2467)</f>
        <v>748.69999999552965</v>
      </c>
      <c r="G321">
        <f>VLOOKUP(A321,[1]!OrdersTable[[OrderID]:[Freight]],8,FALSE)</f>
        <v>8.0500000000000007</v>
      </c>
      <c r="H321">
        <f>VLOOKUP('[1]Combined Sheet'!A313,[1]!OrdersTable[[OrderID]:[ShipVia]],7,0)</f>
        <v>3</v>
      </c>
      <c r="I321" t="str">
        <f>VLOOKUP(H321,[1]Shippers!$A$1:$C$5,2,0)</f>
        <v>Federal Shipping</v>
      </c>
      <c r="J321" t="str">
        <f>VLOOKUP(B321,[1]Customers!$A$2:$K$92,2,FALSE)</f>
        <v>Blondesddsl père et fils</v>
      </c>
      <c r="K321" s="10">
        <f>VLOOKUP(A321,[1]Order_Details!$A$5:$F$2160,2,0)</f>
        <v>41</v>
      </c>
      <c r="L321" t="str">
        <f t="shared" si="4"/>
        <v>Jack's New England Clam Chowder</v>
      </c>
      <c r="M321" s="10">
        <f>VLOOKUP(K321,[1]Products!$A$2:$J$78,4,FALSE)</f>
        <v>8</v>
      </c>
      <c r="N321" t="str">
        <f>VLOOKUP(M321,[1]Categories!$A$2:$C$9,2,FALSE)</f>
        <v>Seafood</v>
      </c>
      <c r="O321" t="str">
        <f>VLOOKUP(C321,[1]EmployeeTerritories!$A$2:$B$50,2,FALSE)</f>
        <v>85014</v>
      </c>
      <c r="P321" s="10">
        <f>VLOOKUP(O321,[1]Territories!$A$2:$C$50,3,FALSE)</f>
        <v>2</v>
      </c>
      <c r="Q321" t="str">
        <f>VLOOKUP(P321,[1]Region!$A$2:$B$5,2,FALSE)</f>
        <v>Western</v>
      </c>
      <c r="R321" s="10">
        <f>VLOOKUP(K321,[1]Products!$A$2:$J$78,3,FALSE)</f>
        <v>19</v>
      </c>
      <c r="S321" t="str">
        <f>VLOOKUP(R321,[1]Suppliers!$A$2:$K$30,2,FALSE)</f>
        <v>New England Seafood Cannery</v>
      </c>
      <c r="T321" s="11">
        <f>SUMIF([1]Order_Details!A313:A2467,'[1]Combined Sheet'!A313,[1]Order_Details!D313:D2467)</f>
        <v>34</v>
      </c>
      <c r="U321">
        <f>SUMIF([1]Order_Details!A313:A2467,'[1]Combined Sheet'!A313,[1]Order_Details!C313:C2467)</f>
        <v>86.7</v>
      </c>
      <c r="V321">
        <f>VLOOKUP(SalesData[[#This Row],[OrderID]],[1]Order_Details!A313:F2467,5,FALSE)</f>
        <v>5.000000074505806E-2</v>
      </c>
    </row>
    <row r="322" spans="1:22" x14ac:dyDescent="0.3">
      <c r="A322" s="7">
        <v>10560</v>
      </c>
      <c r="B322" s="8" t="s">
        <v>37</v>
      </c>
      <c r="C322" s="8">
        <v>8</v>
      </c>
      <c r="D322" s="13">
        <v>35587</v>
      </c>
      <c r="E322" s="9" t="str">
        <f>VLOOKUP(C322,[1]Employees!$A$1:$E$10,4,FALSE)</f>
        <v>Callahan Laura</v>
      </c>
      <c r="F322">
        <f>SUMIF([1]Order_Details!A314:A2468,'[1]Combined Sheet'!A314,[1]Order_Details!F314:F2468)</f>
        <v>1835.6999999880791</v>
      </c>
      <c r="G322">
        <f>VLOOKUP(A322,[1]!OrdersTable[[OrderID]:[Freight]],8,FALSE)</f>
        <v>36.65</v>
      </c>
      <c r="H322">
        <f>VLOOKUP('[1]Combined Sheet'!A314,[1]!OrdersTable[[OrderID]:[ShipVia]],7,0)</f>
        <v>3</v>
      </c>
      <c r="I322" t="str">
        <f>VLOOKUP(H322,[1]Shippers!$A$1:$C$5,2,0)</f>
        <v>Federal Shipping</v>
      </c>
      <c r="J322" t="str">
        <f>VLOOKUP(B322,[1]Customers!$A$2:$K$92,2,FALSE)</f>
        <v>Frankenversand</v>
      </c>
      <c r="K322" s="10">
        <f>VLOOKUP(A322,[1]Order_Details!$A$5:$F$2160,2,0)</f>
        <v>30</v>
      </c>
      <c r="L322" t="str">
        <f t="shared" ref="L322:L385" si="5">VLOOKUP(K322,Products,2,FALSE)</f>
        <v>Nord-Ost Matjeshering</v>
      </c>
      <c r="M322" s="10">
        <f>VLOOKUP(K322,[1]Products!$A$2:$J$78,4,FALSE)</f>
        <v>8</v>
      </c>
      <c r="N322" t="str">
        <f>VLOOKUP(M322,[1]Categories!$A$2:$C$9,2,FALSE)</f>
        <v>Seafood</v>
      </c>
      <c r="O322" t="str">
        <f>VLOOKUP(C322,[1]EmployeeTerritories!$A$2:$B$50,2,FALSE)</f>
        <v>19428</v>
      </c>
      <c r="P322" s="10">
        <f>VLOOKUP(O322,[1]Territories!$A$2:$C$50,3,FALSE)</f>
        <v>3</v>
      </c>
      <c r="Q322" t="str">
        <f>VLOOKUP(P322,[1]Region!$A$2:$B$5,2,FALSE)</f>
        <v>Northern</v>
      </c>
      <c r="R322" s="10">
        <f>VLOOKUP(K322,[1]Products!$A$2:$J$78,3,FALSE)</f>
        <v>13</v>
      </c>
      <c r="S322" t="str">
        <f>VLOOKUP(R322,[1]Suppliers!$A$2:$K$30,2,FALSE)</f>
        <v>Nord-Ost-Fisch Handelsgesellschaft mbH</v>
      </c>
      <c r="T322" s="11">
        <f>SUMIF([1]Order_Details!A314:A2468,'[1]Combined Sheet'!A314,[1]Order_Details!D314:D2468)</f>
        <v>100</v>
      </c>
      <c r="U322">
        <f>SUMIF([1]Order_Details!A314:A2468,'[1]Combined Sheet'!A314,[1]Order_Details!C314:C2468)</f>
        <v>54.900000000000006</v>
      </c>
      <c r="V322">
        <f>VLOOKUP(SalesData[[#This Row],[OrderID]],[1]Order_Details!A314:F2468,5,FALSE)</f>
        <v>0</v>
      </c>
    </row>
    <row r="323" spans="1:22" x14ac:dyDescent="0.3">
      <c r="A323" s="7">
        <v>10561</v>
      </c>
      <c r="B323" s="8" t="s">
        <v>74</v>
      </c>
      <c r="C323" s="8">
        <v>2</v>
      </c>
      <c r="D323" s="13">
        <v>35587</v>
      </c>
      <c r="E323" s="9" t="str">
        <f>VLOOKUP(C323,[1]Employees!$A$1:$E$10,4,FALSE)</f>
        <v>Fuller Andrew</v>
      </c>
      <c r="F323">
        <f>SUMIF([1]Order_Details!A315:A2469,'[1]Combined Sheet'!A315,[1]Order_Details!F315:F2469)</f>
        <v>880.5</v>
      </c>
      <c r="G323">
        <f>VLOOKUP(A323,[1]!OrdersTable[[OrderID]:[Freight]],8,FALSE)</f>
        <v>242.21</v>
      </c>
      <c r="H323">
        <f>VLOOKUP('[1]Combined Sheet'!A315,[1]!OrdersTable[[OrderID]:[ShipVia]],7,0)</f>
        <v>1</v>
      </c>
      <c r="I323" t="str">
        <f>VLOOKUP(H323,[1]Shippers!$A$1:$C$5,2,0)</f>
        <v>Speedy Express</v>
      </c>
      <c r="J323" t="str">
        <f>VLOOKUP(B323,[1]Customers!$A$2:$K$92,2,FALSE)</f>
        <v>Folk och fä HB</v>
      </c>
      <c r="K323" s="10">
        <f>VLOOKUP(A323,[1]Order_Details!$A$5:$F$2160,2,0)</f>
        <v>44</v>
      </c>
      <c r="L323" t="str">
        <f t="shared" si="5"/>
        <v>Gula Malacca</v>
      </c>
      <c r="M323" s="10">
        <f>VLOOKUP(K323,[1]Products!$A$2:$J$78,4,FALSE)</f>
        <v>2</v>
      </c>
      <c r="N323" t="str">
        <f>VLOOKUP(M323,[1]Categories!$A$2:$C$9,2,FALSE)</f>
        <v>Condiments</v>
      </c>
      <c r="O323" t="str">
        <f>VLOOKUP(C323,[1]EmployeeTerritories!$A$2:$B$50,2,FALSE)</f>
        <v>01581</v>
      </c>
      <c r="P323" s="10">
        <f>VLOOKUP(O323,[1]Territories!$A$2:$C$50,3,FALSE)</f>
        <v>1</v>
      </c>
      <c r="Q323" t="str">
        <f>VLOOKUP(P323,[1]Region!$A$2:$B$5,2,FALSE)</f>
        <v>Eastern</v>
      </c>
      <c r="R323" s="10">
        <f>VLOOKUP(K323,[1]Products!$A$2:$J$78,3,FALSE)</f>
        <v>20</v>
      </c>
      <c r="S323" t="str">
        <f>VLOOKUP(R323,[1]Suppliers!$A$2:$K$30,2,FALSE)</f>
        <v>Leka Trading</v>
      </c>
      <c r="T323" s="11">
        <f>SUMIF([1]Order_Details!A315:A2469,'[1]Combined Sheet'!A315,[1]Order_Details!D315:D2469)</f>
        <v>48</v>
      </c>
      <c r="U323">
        <f>SUMIF([1]Order_Details!A315:A2469,'[1]Combined Sheet'!A315,[1]Order_Details!C315:C2469)</f>
        <v>43.75</v>
      </c>
      <c r="V323">
        <f>VLOOKUP(SalesData[[#This Row],[OrderID]],[1]Order_Details!A315:F2469,5,FALSE)</f>
        <v>0</v>
      </c>
    </row>
    <row r="324" spans="1:22" x14ac:dyDescent="0.3">
      <c r="A324" s="7">
        <v>10562</v>
      </c>
      <c r="B324" s="8" t="s">
        <v>45</v>
      </c>
      <c r="C324" s="8">
        <v>1</v>
      </c>
      <c r="D324" s="13">
        <v>35590</v>
      </c>
      <c r="E324" s="9" t="str">
        <f>VLOOKUP(C324,[1]Employees!$A$1:$E$10,4,FALSE)</f>
        <v>Davolio Nancy</v>
      </c>
      <c r="F324">
        <f>SUMIF([1]Order_Details!A316:A2470,'[1]Combined Sheet'!A316,[1]Order_Details!F316:F2470)</f>
        <v>1546.3</v>
      </c>
      <c r="G324">
        <f>VLOOKUP(A324,[1]!OrdersTable[[OrderID]:[Freight]],8,FALSE)</f>
        <v>22.95</v>
      </c>
      <c r="H324">
        <f>VLOOKUP('[1]Combined Sheet'!A316,[1]!OrdersTable[[OrderID]:[ShipVia]],7,0)</f>
        <v>2</v>
      </c>
      <c r="I324" t="str">
        <f>VLOOKUP(H324,[1]Shippers!$A$1:$C$5,2,0)</f>
        <v>United Package</v>
      </c>
      <c r="J324" t="str">
        <f>VLOOKUP(B324,[1]Customers!$A$2:$K$92,2,FALSE)</f>
        <v>Reggiani Caseifici</v>
      </c>
      <c r="K324" s="10">
        <f>VLOOKUP(A324,[1]Order_Details!$A$5:$F$2160,2,0)</f>
        <v>33</v>
      </c>
      <c r="L324" t="str">
        <f t="shared" si="5"/>
        <v>Geitost</v>
      </c>
      <c r="M324" s="10">
        <f>VLOOKUP(K324,[1]Products!$A$2:$J$78,4,FALSE)</f>
        <v>4</v>
      </c>
      <c r="N324" t="str">
        <f>VLOOKUP(M324,[1]Categories!$A$2:$C$9,2,FALSE)</f>
        <v>Dairy Products</v>
      </c>
      <c r="O324" t="str">
        <f>VLOOKUP(C324,[1]EmployeeTerritories!$A$2:$B$50,2,FALSE)</f>
        <v>06897</v>
      </c>
      <c r="P324" s="10">
        <f>VLOOKUP(O324,[1]Territories!$A$2:$C$50,3,FALSE)</f>
        <v>1</v>
      </c>
      <c r="Q324" t="str">
        <f>VLOOKUP(P324,[1]Region!$A$2:$B$5,2,FALSE)</f>
        <v>Eastern</v>
      </c>
      <c r="R324" s="10">
        <f>VLOOKUP(K324,[1]Products!$A$2:$J$78,3,FALSE)</f>
        <v>15</v>
      </c>
      <c r="S324" t="str">
        <f>VLOOKUP(R324,[1]Suppliers!$A$2:$K$30,2,FALSE)</f>
        <v>Norske Meierier</v>
      </c>
      <c r="T324" s="11">
        <f>SUMIF([1]Order_Details!A316:A2470,'[1]Combined Sheet'!A316,[1]Order_Details!D316:D2470)</f>
        <v>89</v>
      </c>
      <c r="U324">
        <f>SUMIF([1]Order_Details!A316:A2470,'[1]Combined Sheet'!A316,[1]Order_Details!C316:C2470)</f>
        <v>89.95</v>
      </c>
      <c r="V324">
        <f>VLOOKUP(SalesData[[#This Row],[OrderID]],[1]Order_Details!A316:F2470,5,FALSE)</f>
        <v>0.10000000149011612</v>
      </c>
    </row>
    <row r="325" spans="1:22" x14ac:dyDescent="0.3">
      <c r="A325" s="7">
        <v>10563</v>
      </c>
      <c r="B325" s="8" t="s">
        <v>75</v>
      </c>
      <c r="C325" s="8">
        <v>2</v>
      </c>
      <c r="D325" s="13">
        <v>35591</v>
      </c>
      <c r="E325" s="9" t="str">
        <f>VLOOKUP(C325,[1]Employees!$A$1:$E$10,4,FALSE)</f>
        <v>Fuller Andrew</v>
      </c>
      <c r="F325">
        <f>SUMIF([1]Order_Details!A317:A2471,'[1]Combined Sheet'!A317,[1]Order_Details!F317:F2471)</f>
        <v>1819.2999999970198</v>
      </c>
      <c r="G325">
        <f>VLOOKUP(A325,[1]!OrdersTable[[OrderID]:[Freight]],8,FALSE)</f>
        <v>60.43</v>
      </c>
      <c r="H325">
        <f>VLOOKUP('[1]Combined Sheet'!A317,[1]!OrdersTable[[OrderID]:[ShipVia]],7,0)</f>
        <v>3</v>
      </c>
      <c r="I325" t="str">
        <f>VLOOKUP(H325,[1]Shippers!$A$1:$C$5,2,0)</f>
        <v>Federal Shipping</v>
      </c>
      <c r="J325" t="str">
        <f>VLOOKUP(B325,[1]Customers!$A$2:$K$92,2,FALSE)</f>
        <v>Ricardo Adocicados</v>
      </c>
      <c r="K325" s="10">
        <f>VLOOKUP(A325,[1]Order_Details!$A$5:$F$2160,2,0)</f>
        <v>36</v>
      </c>
      <c r="L325" t="str">
        <f t="shared" si="5"/>
        <v>Inlagd Sill</v>
      </c>
      <c r="M325" s="10">
        <f>VLOOKUP(K325,[1]Products!$A$2:$J$78,4,FALSE)</f>
        <v>8</v>
      </c>
      <c r="N325" t="str">
        <f>VLOOKUP(M325,[1]Categories!$A$2:$C$9,2,FALSE)</f>
        <v>Seafood</v>
      </c>
      <c r="O325" t="str">
        <f>VLOOKUP(C325,[1]EmployeeTerritories!$A$2:$B$50,2,FALSE)</f>
        <v>01581</v>
      </c>
      <c r="P325" s="10">
        <f>VLOOKUP(O325,[1]Territories!$A$2:$C$50,3,FALSE)</f>
        <v>1</v>
      </c>
      <c r="Q325" t="str">
        <f>VLOOKUP(P325,[1]Region!$A$2:$B$5,2,FALSE)</f>
        <v>Eastern</v>
      </c>
      <c r="R325" s="10">
        <f>VLOOKUP(K325,[1]Products!$A$2:$J$78,3,FALSE)</f>
        <v>17</v>
      </c>
      <c r="S325" t="str">
        <f>VLOOKUP(R325,[1]Suppliers!$A$2:$K$30,2,FALSE)</f>
        <v>Svensk Sjöföda AB</v>
      </c>
      <c r="T325" s="11">
        <f>SUMIF([1]Order_Details!A317:A2471,'[1]Combined Sheet'!A317,[1]Order_Details!D317:D2471)</f>
        <v>80</v>
      </c>
      <c r="U325">
        <f>SUMIF([1]Order_Details!A317:A2471,'[1]Combined Sheet'!A317,[1]Order_Details!C317:C2471)</f>
        <v>88.75</v>
      </c>
      <c r="V325">
        <f>VLOOKUP(SalesData[[#This Row],[OrderID]],[1]Order_Details!A317:F2471,5,FALSE)</f>
        <v>0</v>
      </c>
    </row>
    <row r="326" spans="1:22" x14ac:dyDescent="0.3">
      <c r="A326" s="7">
        <v>10564</v>
      </c>
      <c r="B326" s="8" t="s">
        <v>27</v>
      </c>
      <c r="C326" s="8">
        <v>4</v>
      </c>
      <c r="D326" s="13">
        <v>35591</v>
      </c>
      <c r="E326" s="9" t="str">
        <f>VLOOKUP(C326,[1]Employees!$A$1:$E$10,4,FALSE)</f>
        <v>Peacock Margaret</v>
      </c>
      <c r="F326">
        <f>SUMIF([1]Order_Details!A318:A2472,'[1]Combined Sheet'!A318,[1]Order_Details!F318:F2472)</f>
        <v>3679.4999999850988</v>
      </c>
      <c r="G326">
        <f>VLOOKUP(A326,[1]!OrdersTable[[OrderID]:[Freight]],8,FALSE)</f>
        <v>13.75</v>
      </c>
      <c r="H326">
        <f>VLOOKUP('[1]Combined Sheet'!A318,[1]!OrdersTable[[OrderID]:[ShipVia]],7,0)</f>
        <v>3</v>
      </c>
      <c r="I326" t="str">
        <f>VLOOKUP(H326,[1]Shippers!$A$1:$C$5,2,0)</f>
        <v>Federal Shipping</v>
      </c>
      <c r="J326" t="str">
        <f>VLOOKUP(B326,[1]Customers!$A$2:$K$92,2,FALSE)</f>
        <v>Rattlesnake Canyon Grocery</v>
      </c>
      <c r="K326" s="10">
        <f>VLOOKUP(A326,[1]Order_Details!$A$5:$F$2160,2,0)</f>
        <v>17</v>
      </c>
      <c r="L326" t="str">
        <f t="shared" si="5"/>
        <v>Alice Mutton</v>
      </c>
      <c r="M326" s="10">
        <f>VLOOKUP(K326,[1]Products!$A$2:$J$78,4,FALSE)</f>
        <v>6</v>
      </c>
      <c r="N326" t="str">
        <f>VLOOKUP(M326,[1]Categories!$A$2:$C$9,2,FALSE)</f>
        <v>Meat/Poultry</v>
      </c>
      <c r="O326" t="str">
        <f>VLOOKUP(C326,[1]EmployeeTerritories!$A$2:$B$50,2,FALSE)</f>
        <v>20852</v>
      </c>
      <c r="P326" s="10">
        <f>VLOOKUP(O326,[1]Territories!$A$2:$C$50,3,FALSE)</f>
        <v>1</v>
      </c>
      <c r="Q326" t="str">
        <f>VLOOKUP(P326,[1]Region!$A$2:$B$5,2,FALSE)</f>
        <v>Eastern</v>
      </c>
      <c r="R326" s="10">
        <f>VLOOKUP(K326,[1]Products!$A$2:$J$78,3,FALSE)</f>
        <v>7</v>
      </c>
      <c r="S326" t="str">
        <f>VLOOKUP(R326,[1]Suppliers!$A$2:$K$30,2,FALSE)</f>
        <v>Pavlova, Ltd.</v>
      </c>
      <c r="T326" s="11">
        <f>SUMIF([1]Order_Details!A318:A2472,'[1]Combined Sheet'!A318,[1]Order_Details!D318:D2472)</f>
        <v>143</v>
      </c>
      <c r="U326">
        <f>SUMIF([1]Order_Details!A318:A2472,'[1]Combined Sheet'!A318,[1]Order_Details!C318:C2472)</f>
        <v>127.95</v>
      </c>
      <c r="V326">
        <f>VLOOKUP(SalesData[[#This Row],[OrderID]],[1]Order_Details!A318:F2472,5,FALSE)</f>
        <v>5.000000074505806E-2</v>
      </c>
    </row>
    <row r="327" spans="1:22" x14ac:dyDescent="0.3">
      <c r="A327" s="7">
        <v>10565</v>
      </c>
      <c r="B327" s="8" t="s">
        <v>84</v>
      </c>
      <c r="C327" s="8">
        <v>8</v>
      </c>
      <c r="D327" s="13">
        <v>35592</v>
      </c>
      <c r="E327" s="9" t="str">
        <f>VLOOKUP(C327,[1]Employees!$A$1:$E$10,4,FALSE)</f>
        <v>Callahan Laura</v>
      </c>
      <c r="F327">
        <f>SUMIF([1]Order_Details!A319:A2473,'[1]Combined Sheet'!A319,[1]Order_Details!F319:F2473)</f>
        <v>1152.5</v>
      </c>
      <c r="G327">
        <f>VLOOKUP(A327,[1]!OrdersTable[[OrderID]:[Freight]],8,FALSE)</f>
        <v>7.15</v>
      </c>
      <c r="H327">
        <f>VLOOKUP('[1]Combined Sheet'!A319,[1]!OrdersTable[[OrderID]:[ShipVia]],7,0)</f>
        <v>2</v>
      </c>
      <c r="I327" t="str">
        <f>VLOOKUP(H327,[1]Shippers!$A$1:$C$5,2,0)</f>
        <v>United Package</v>
      </c>
      <c r="J327" t="str">
        <f>VLOOKUP(B327,[1]Customers!$A$2:$K$92,2,FALSE)</f>
        <v>Mère Paillarde</v>
      </c>
      <c r="K327" s="10">
        <f>VLOOKUP(A327,[1]Order_Details!$A$5:$F$2160,2,0)</f>
        <v>24</v>
      </c>
      <c r="L327" t="str">
        <f t="shared" si="5"/>
        <v>Guaraná Fantástica</v>
      </c>
      <c r="M327" s="10">
        <f>VLOOKUP(K327,[1]Products!$A$2:$J$78,4,FALSE)</f>
        <v>1</v>
      </c>
      <c r="N327" t="str">
        <f>VLOOKUP(M327,[1]Categories!$A$2:$C$9,2,FALSE)</f>
        <v>Beverages</v>
      </c>
      <c r="O327" t="str">
        <f>VLOOKUP(C327,[1]EmployeeTerritories!$A$2:$B$50,2,FALSE)</f>
        <v>19428</v>
      </c>
      <c r="P327" s="10">
        <f>VLOOKUP(O327,[1]Territories!$A$2:$C$50,3,FALSE)</f>
        <v>3</v>
      </c>
      <c r="Q327" t="str">
        <f>VLOOKUP(P327,[1]Region!$A$2:$B$5,2,FALSE)</f>
        <v>Northern</v>
      </c>
      <c r="R327" s="10">
        <f>VLOOKUP(K327,[1]Products!$A$2:$J$78,3,FALSE)</f>
        <v>10</v>
      </c>
      <c r="S327" t="str">
        <f>VLOOKUP(R327,[1]Suppliers!$A$2:$K$30,2,FALSE)</f>
        <v>Refrescos Americanas LTDA</v>
      </c>
      <c r="T327" s="11">
        <f>SUMIF([1]Order_Details!A319:A2473,'[1]Combined Sheet'!A319,[1]Order_Details!D319:D2473)</f>
        <v>50</v>
      </c>
      <c r="U327">
        <f>SUMIF([1]Order_Details!A319:A2473,'[1]Combined Sheet'!A319,[1]Order_Details!C319:C2473)</f>
        <v>41</v>
      </c>
      <c r="V327">
        <f>VLOOKUP(SalesData[[#This Row],[OrderID]],[1]Order_Details!A319:F2473,5,FALSE)</f>
        <v>0.10000000149011612</v>
      </c>
    </row>
    <row r="328" spans="1:22" x14ac:dyDescent="0.3">
      <c r="A328" s="7">
        <v>10566</v>
      </c>
      <c r="B328" s="8" t="s">
        <v>28</v>
      </c>
      <c r="C328" s="8">
        <v>9</v>
      </c>
      <c r="D328" s="13">
        <v>35593</v>
      </c>
      <c r="E328" s="9" t="str">
        <f>VLOOKUP(C328,[1]Employees!$A$1:$E$10,4,FALSE)</f>
        <v>Dodsworth Anne</v>
      </c>
      <c r="F328">
        <f>SUMIF([1]Order_Details!A320:A2474,'[1]Combined Sheet'!A320,[1]Order_Details!F320:F2474)</f>
        <v>2142.9</v>
      </c>
      <c r="G328">
        <f>VLOOKUP(A328,[1]!OrdersTable[[OrderID]:[Freight]],8,FALSE)</f>
        <v>88.4</v>
      </c>
      <c r="H328">
        <f>VLOOKUP('[1]Combined Sheet'!A320,[1]!OrdersTable[[OrderID]:[ShipVia]],7,0)</f>
        <v>2</v>
      </c>
      <c r="I328" t="str">
        <f>VLOOKUP(H328,[1]Shippers!$A$1:$C$5,2,0)</f>
        <v>United Package</v>
      </c>
      <c r="J328" t="str">
        <f>VLOOKUP(B328,[1]Customers!$A$2:$K$92,2,FALSE)</f>
        <v>Blondesddsl père et fils</v>
      </c>
      <c r="K328" s="10">
        <f>VLOOKUP(A328,[1]Order_Details!$A$5:$F$2160,2,0)</f>
        <v>11</v>
      </c>
      <c r="L328" t="str">
        <f t="shared" si="5"/>
        <v>Queso Cabrales</v>
      </c>
      <c r="M328" s="10">
        <f>VLOOKUP(K328,[1]Products!$A$2:$J$78,4,FALSE)</f>
        <v>4</v>
      </c>
      <c r="N328" t="str">
        <f>VLOOKUP(M328,[1]Categories!$A$2:$C$9,2,FALSE)</f>
        <v>Dairy Products</v>
      </c>
      <c r="O328" t="str">
        <f>VLOOKUP(C328,[1]EmployeeTerritories!$A$2:$B$50,2,FALSE)</f>
        <v>03049</v>
      </c>
      <c r="P328" s="10">
        <f>VLOOKUP(O328,[1]Territories!$A$2:$C$50,3,FALSE)</f>
        <v>3</v>
      </c>
      <c r="Q328" t="str">
        <f>VLOOKUP(P328,[1]Region!$A$2:$B$5,2,FALSE)</f>
        <v>Northern</v>
      </c>
      <c r="R328" s="10">
        <f>VLOOKUP(K328,[1]Products!$A$2:$J$78,3,FALSE)</f>
        <v>5</v>
      </c>
      <c r="S328" t="str">
        <f>VLOOKUP(R328,[1]Suppliers!$A$2:$K$30,2,FALSE)</f>
        <v>Cooperativa de Quesos 'Las Cabras'</v>
      </c>
      <c r="T328" s="11">
        <f>SUMIF([1]Order_Details!A320:A2474,'[1]Combined Sheet'!A320,[1]Order_Details!D320:D2474)</f>
        <v>96</v>
      </c>
      <c r="U328">
        <f>SUMIF([1]Order_Details!A320:A2474,'[1]Combined Sheet'!A320,[1]Order_Details!C320:C2474)</f>
        <v>117.3</v>
      </c>
      <c r="V328">
        <f>VLOOKUP(SalesData[[#This Row],[OrderID]],[1]Order_Details!A320:F2474,5,FALSE)</f>
        <v>0.15000000596046448</v>
      </c>
    </row>
    <row r="329" spans="1:22" x14ac:dyDescent="0.3">
      <c r="A329" s="7">
        <v>10567</v>
      </c>
      <c r="B329" s="8" t="s">
        <v>51</v>
      </c>
      <c r="C329" s="8">
        <v>1</v>
      </c>
      <c r="D329" s="13">
        <v>35593</v>
      </c>
      <c r="E329" s="9" t="str">
        <f>VLOOKUP(C329,[1]Employees!$A$1:$E$10,4,FALSE)</f>
        <v>Davolio Nancy</v>
      </c>
      <c r="F329">
        <f>SUMIF([1]Order_Details!A321:A2475,'[1]Combined Sheet'!A321,[1]Order_Details!F321:F2475)</f>
        <v>547.69999999850984</v>
      </c>
      <c r="G329">
        <f>VLOOKUP(A329,[1]!OrdersTable[[OrderID]:[Freight]],8,FALSE)</f>
        <v>33.97</v>
      </c>
      <c r="H329">
        <f>VLOOKUP('[1]Combined Sheet'!A321,[1]!OrdersTable[[OrderID]:[ShipVia]],7,0)</f>
        <v>1</v>
      </c>
      <c r="I329" t="str">
        <f>VLOOKUP(H329,[1]Shippers!$A$1:$C$5,2,0)</f>
        <v>Speedy Express</v>
      </c>
      <c r="J329" t="str">
        <f>VLOOKUP(B329,[1]Customers!$A$2:$K$92,2,FALSE)</f>
        <v>Hungry Owl All-Night Grocers</v>
      </c>
      <c r="K329" s="10">
        <f>VLOOKUP(A329,[1]Order_Details!$A$5:$F$2160,2,0)</f>
        <v>31</v>
      </c>
      <c r="L329" t="str">
        <f t="shared" si="5"/>
        <v>Gorgonzola Telino</v>
      </c>
      <c r="M329" s="10">
        <f>VLOOKUP(K329,[1]Products!$A$2:$J$78,4,FALSE)</f>
        <v>4</v>
      </c>
      <c r="N329" t="str">
        <f>VLOOKUP(M329,[1]Categories!$A$2:$C$9,2,FALSE)</f>
        <v>Dairy Products</v>
      </c>
      <c r="O329" t="str">
        <f>VLOOKUP(C329,[1]EmployeeTerritories!$A$2:$B$50,2,FALSE)</f>
        <v>06897</v>
      </c>
      <c r="P329" s="10">
        <f>VLOOKUP(O329,[1]Territories!$A$2:$C$50,3,FALSE)</f>
        <v>1</v>
      </c>
      <c r="Q329" t="str">
        <f>VLOOKUP(P329,[1]Region!$A$2:$B$5,2,FALSE)</f>
        <v>Eastern</v>
      </c>
      <c r="R329" s="10">
        <f>VLOOKUP(K329,[1]Products!$A$2:$J$78,3,FALSE)</f>
        <v>14</v>
      </c>
      <c r="S329" t="str">
        <f>VLOOKUP(R329,[1]Suppliers!$A$2:$K$30,2,FALSE)</f>
        <v>Formaggi Fortini s.r.l.</v>
      </c>
      <c r="T329" s="11">
        <f>SUMIF([1]Order_Details!A321:A2475,'[1]Combined Sheet'!A321,[1]Order_Details!D321:D2475)</f>
        <v>30</v>
      </c>
      <c r="U329">
        <f>SUMIF([1]Order_Details!A321:A2475,'[1]Combined Sheet'!A321,[1]Order_Details!C321:C2475)</f>
        <v>33.65</v>
      </c>
      <c r="V329">
        <f>VLOOKUP(SalesData[[#This Row],[OrderID]],[1]Order_Details!A321:F2475,5,FALSE)</f>
        <v>0.20000000298023224</v>
      </c>
    </row>
    <row r="330" spans="1:22" x14ac:dyDescent="0.3">
      <c r="A330" s="7">
        <v>10568</v>
      </c>
      <c r="B330" s="8" t="s">
        <v>60</v>
      </c>
      <c r="C330" s="8">
        <v>3</v>
      </c>
      <c r="D330" s="13">
        <v>35594</v>
      </c>
      <c r="E330" s="9" t="str">
        <f>VLOOKUP(C330,[1]Employees!$A$1:$E$10,4,FALSE)</f>
        <v>Leverling Janet</v>
      </c>
      <c r="F330">
        <f>SUMIF([1]Order_Details!A322:A2476,'[1]Combined Sheet'!A322,[1]Order_Details!F322:F2476)</f>
        <v>1257.05</v>
      </c>
      <c r="G330">
        <f>VLOOKUP(A330,[1]!OrdersTable[[OrderID]:[Freight]],8,FALSE)</f>
        <v>6.54</v>
      </c>
      <c r="H330">
        <f>VLOOKUP('[1]Combined Sheet'!A322,[1]!OrdersTable[[OrderID]:[ShipVia]],7,0)</f>
        <v>1</v>
      </c>
      <c r="I330" t="str">
        <f>VLOOKUP(H330,[1]Shippers!$A$1:$C$5,2,0)</f>
        <v>Speedy Express</v>
      </c>
      <c r="J330" t="str">
        <f>VLOOKUP(B330,[1]Customers!$A$2:$K$92,2,FALSE)</f>
        <v>Galería del gastrónomo</v>
      </c>
      <c r="K330" s="10">
        <f>VLOOKUP(A330,[1]Order_Details!$A$5:$F$2160,2,0)</f>
        <v>10</v>
      </c>
      <c r="L330" t="str">
        <f t="shared" si="5"/>
        <v>Ikura</v>
      </c>
      <c r="M330" s="10">
        <f>VLOOKUP(K330,[1]Products!$A$2:$J$78,4,FALSE)</f>
        <v>8</v>
      </c>
      <c r="N330" t="str">
        <f>VLOOKUP(M330,[1]Categories!$A$2:$C$9,2,FALSE)</f>
        <v>Seafood</v>
      </c>
      <c r="O330" t="str">
        <f>VLOOKUP(C330,[1]EmployeeTerritories!$A$2:$B$50,2,FALSE)</f>
        <v>30346</v>
      </c>
      <c r="P330" s="10">
        <f>VLOOKUP(O330,[1]Territories!$A$2:$C$50,3,FALSE)</f>
        <v>4</v>
      </c>
      <c r="Q330" t="str">
        <f>VLOOKUP(P330,[1]Region!$A$2:$B$5,2,FALSE)</f>
        <v>Southern</v>
      </c>
      <c r="R330" s="10">
        <f>VLOOKUP(K330,[1]Products!$A$2:$J$78,3,FALSE)</f>
        <v>4</v>
      </c>
      <c r="S330" t="str">
        <f>VLOOKUP(R330,[1]Suppliers!$A$2:$K$30,2,FALSE)</f>
        <v>Tokyo Traders</v>
      </c>
      <c r="T330" s="11">
        <f>SUMIF([1]Order_Details!A322:A2476,'[1]Combined Sheet'!A322,[1]Order_Details!D322:D2476)</f>
        <v>35</v>
      </c>
      <c r="U330">
        <f>SUMIF([1]Order_Details!A322:A2476,'[1]Combined Sheet'!A322,[1]Order_Details!C322:C2476)</f>
        <v>75.19</v>
      </c>
      <c r="V330">
        <f>VLOOKUP(SalesData[[#This Row],[OrderID]],[1]Order_Details!A322:F2476,5,FALSE)</f>
        <v>0</v>
      </c>
    </row>
    <row r="331" spans="1:22" x14ac:dyDescent="0.3">
      <c r="A331" s="7">
        <v>10569</v>
      </c>
      <c r="B331" s="8" t="s">
        <v>27</v>
      </c>
      <c r="C331" s="8">
        <v>5</v>
      </c>
      <c r="D331" s="13">
        <v>35597</v>
      </c>
      <c r="E331" s="9" t="str">
        <f>VLOOKUP(C331,[1]Employees!$A$1:$E$10,4,FALSE)</f>
        <v>Buchanan Steven</v>
      </c>
      <c r="F331">
        <f>SUMIF([1]Order_Details!A323:A2477,'[1]Combined Sheet'!A323,[1]Order_Details!F323:F2477)</f>
        <v>2844.5</v>
      </c>
      <c r="G331">
        <f>VLOOKUP(A331,[1]!OrdersTable[[OrderID]:[Freight]],8,FALSE)</f>
        <v>58.98</v>
      </c>
      <c r="H331">
        <f>VLOOKUP('[1]Combined Sheet'!A323,[1]!OrdersTable[[OrderID]:[ShipVia]],7,0)</f>
        <v>2</v>
      </c>
      <c r="I331" t="str">
        <f>VLOOKUP(H331,[1]Shippers!$A$1:$C$5,2,0)</f>
        <v>United Package</v>
      </c>
      <c r="J331" t="str">
        <f>VLOOKUP(B331,[1]Customers!$A$2:$K$92,2,FALSE)</f>
        <v>Rattlesnake Canyon Grocery</v>
      </c>
      <c r="K331" s="10">
        <f>VLOOKUP(A331,[1]Order_Details!$A$5:$F$2160,2,0)</f>
        <v>31</v>
      </c>
      <c r="L331" t="str">
        <f t="shared" si="5"/>
        <v>Gorgonzola Telino</v>
      </c>
      <c r="M331" s="10">
        <f>VLOOKUP(K331,[1]Products!$A$2:$J$78,4,FALSE)</f>
        <v>4</v>
      </c>
      <c r="N331" t="str">
        <f>VLOOKUP(M331,[1]Categories!$A$2:$C$9,2,FALSE)</f>
        <v>Dairy Products</v>
      </c>
      <c r="O331" t="str">
        <f>VLOOKUP(C331,[1]EmployeeTerritories!$A$2:$B$50,2,FALSE)</f>
        <v>02903</v>
      </c>
      <c r="P331" s="10">
        <f>VLOOKUP(O331,[1]Territories!$A$2:$C$50,3,FALSE)</f>
        <v>1</v>
      </c>
      <c r="Q331" t="str">
        <f>VLOOKUP(P331,[1]Region!$A$2:$B$5,2,FALSE)</f>
        <v>Eastern</v>
      </c>
      <c r="R331" s="10">
        <f>VLOOKUP(K331,[1]Products!$A$2:$J$78,3,FALSE)</f>
        <v>14</v>
      </c>
      <c r="S331" t="str">
        <f>VLOOKUP(R331,[1]Suppliers!$A$2:$K$30,2,FALSE)</f>
        <v>Formaggi Fortini s.r.l.</v>
      </c>
      <c r="T331" s="11">
        <f>SUMIF([1]Order_Details!A323:A2477,'[1]Combined Sheet'!A323,[1]Order_Details!D323:D2477)</f>
        <v>60</v>
      </c>
      <c r="U331">
        <f>SUMIF([1]Order_Details!A323:A2477,'[1]Combined Sheet'!A323,[1]Order_Details!C323:C2477)</f>
        <v>72.45</v>
      </c>
      <c r="V331">
        <f>VLOOKUP(SalesData[[#This Row],[OrderID]],[1]Order_Details!A323:F2477,5,FALSE)</f>
        <v>0.20000000298023224</v>
      </c>
    </row>
    <row r="332" spans="1:22" x14ac:dyDescent="0.3">
      <c r="A332" s="7">
        <v>10570</v>
      </c>
      <c r="B332" s="8" t="s">
        <v>84</v>
      </c>
      <c r="C332" s="8">
        <v>3</v>
      </c>
      <c r="D332" s="13">
        <v>35598</v>
      </c>
      <c r="E332" s="9" t="str">
        <f>VLOOKUP(C332,[1]Employees!$A$1:$E$10,4,FALSE)</f>
        <v>Leverling Janet</v>
      </c>
      <c r="F332">
        <f>SUMIF([1]Order_Details!A324:A2478,'[1]Combined Sheet'!A324,[1]Order_Details!F324:F2478)</f>
        <v>542.79999999701977</v>
      </c>
      <c r="G332">
        <f>VLOOKUP(A332,[1]!OrdersTable[[OrderID]:[Freight]],8,FALSE)</f>
        <v>188.99</v>
      </c>
      <c r="H332">
        <f>VLOOKUP('[1]Combined Sheet'!A324,[1]!OrdersTable[[OrderID]:[ShipVia]],7,0)</f>
        <v>1</v>
      </c>
      <c r="I332" t="str">
        <f>VLOOKUP(H332,[1]Shippers!$A$1:$C$5,2,0)</f>
        <v>Speedy Express</v>
      </c>
      <c r="J332" t="str">
        <f>VLOOKUP(B332,[1]Customers!$A$2:$K$92,2,FALSE)</f>
        <v>Mère Paillarde</v>
      </c>
      <c r="K332" s="10">
        <f>VLOOKUP(A332,[1]Order_Details!$A$5:$F$2160,2,0)</f>
        <v>11</v>
      </c>
      <c r="L332" t="str">
        <f t="shared" si="5"/>
        <v>Queso Cabrales</v>
      </c>
      <c r="M332" s="10">
        <f>VLOOKUP(K332,[1]Products!$A$2:$J$78,4,FALSE)</f>
        <v>4</v>
      </c>
      <c r="N332" t="str">
        <f>VLOOKUP(M332,[1]Categories!$A$2:$C$9,2,FALSE)</f>
        <v>Dairy Products</v>
      </c>
      <c r="O332" t="str">
        <f>VLOOKUP(C332,[1]EmployeeTerritories!$A$2:$B$50,2,FALSE)</f>
        <v>30346</v>
      </c>
      <c r="P332" s="10">
        <f>VLOOKUP(O332,[1]Territories!$A$2:$C$50,3,FALSE)</f>
        <v>4</v>
      </c>
      <c r="Q332" t="str">
        <f>VLOOKUP(P332,[1]Region!$A$2:$B$5,2,FALSE)</f>
        <v>Southern</v>
      </c>
      <c r="R332" s="10">
        <f>VLOOKUP(K332,[1]Products!$A$2:$J$78,3,FALSE)</f>
        <v>5</v>
      </c>
      <c r="S332" t="str">
        <f>VLOOKUP(R332,[1]Suppliers!$A$2:$K$30,2,FALSE)</f>
        <v>Cooperativa de Quesos 'Las Cabras'</v>
      </c>
      <c r="T332" s="11">
        <f>SUMIF([1]Order_Details!A324:A2478,'[1]Combined Sheet'!A324,[1]Order_Details!D324:D2478)</f>
        <v>30</v>
      </c>
      <c r="U332">
        <f>SUMIF([1]Order_Details!A324:A2478,'[1]Combined Sheet'!A324,[1]Order_Details!C324:C2478)</f>
        <v>51.8</v>
      </c>
      <c r="V332">
        <f>VLOOKUP(SalesData[[#This Row],[OrderID]],[1]Order_Details!A324:F2478,5,FALSE)</f>
        <v>5.000000074505806E-2</v>
      </c>
    </row>
    <row r="333" spans="1:22" x14ac:dyDescent="0.3">
      <c r="A333" s="7">
        <v>10571</v>
      </c>
      <c r="B333" s="8" t="s">
        <v>35</v>
      </c>
      <c r="C333" s="8">
        <v>8</v>
      </c>
      <c r="D333" s="13">
        <v>35598</v>
      </c>
      <c r="E333" s="9" t="str">
        <f>VLOOKUP(C333,[1]Employees!$A$1:$E$10,4,FALSE)</f>
        <v>Callahan Laura</v>
      </c>
      <c r="F333">
        <f>SUMIF([1]Order_Details!A325:A2479,'[1]Combined Sheet'!A325,[1]Order_Details!F325:F2479)</f>
        <v>965</v>
      </c>
      <c r="G333">
        <f>VLOOKUP(A333,[1]!OrdersTable[[OrderID]:[Freight]],8,FALSE)</f>
        <v>26.06</v>
      </c>
      <c r="H333">
        <f>VLOOKUP('[1]Combined Sheet'!A325,[1]!OrdersTable[[OrderID]:[ShipVia]],7,0)</f>
        <v>2</v>
      </c>
      <c r="I333" t="str">
        <f>VLOOKUP(H333,[1]Shippers!$A$1:$C$5,2,0)</f>
        <v>United Package</v>
      </c>
      <c r="J333" t="str">
        <f>VLOOKUP(B333,[1]Customers!$A$2:$K$92,2,FALSE)</f>
        <v>Ernst Handel</v>
      </c>
      <c r="K333" s="10">
        <f>VLOOKUP(A333,[1]Order_Details!$A$5:$F$2160,2,0)</f>
        <v>14</v>
      </c>
      <c r="L333" t="str">
        <f t="shared" si="5"/>
        <v>Tofu</v>
      </c>
      <c r="M333" s="10">
        <f>VLOOKUP(K333,[1]Products!$A$2:$J$78,4,FALSE)</f>
        <v>7</v>
      </c>
      <c r="N333" t="str">
        <f>VLOOKUP(M333,[1]Categories!$A$2:$C$9,2,FALSE)</f>
        <v>Produce</v>
      </c>
      <c r="O333" t="str">
        <f>VLOOKUP(C333,[1]EmployeeTerritories!$A$2:$B$50,2,FALSE)</f>
        <v>19428</v>
      </c>
      <c r="P333" s="10">
        <f>VLOOKUP(O333,[1]Territories!$A$2:$C$50,3,FALSE)</f>
        <v>3</v>
      </c>
      <c r="Q333" t="str">
        <f>VLOOKUP(P333,[1]Region!$A$2:$B$5,2,FALSE)</f>
        <v>Northern</v>
      </c>
      <c r="R333" s="10">
        <f>VLOOKUP(K333,[1]Products!$A$2:$J$78,3,FALSE)</f>
        <v>6</v>
      </c>
      <c r="S333" t="str">
        <f>VLOOKUP(R333,[1]Suppliers!$A$2:$K$30,2,FALSE)</f>
        <v>Mayumi's</v>
      </c>
      <c r="T333" s="11">
        <f>SUMIF([1]Order_Details!A325:A2479,'[1]Combined Sheet'!A325,[1]Order_Details!D325:D2479)</f>
        <v>95</v>
      </c>
      <c r="U333">
        <f>SUMIF([1]Order_Details!A325:A2479,'[1]Combined Sheet'!A325,[1]Order_Details!C325:C2479)</f>
        <v>26</v>
      </c>
      <c r="V333">
        <f>VLOOKUP(SalesData[[#This Row],[OrderID]],[1]Order_Details!A325:F2479,5,FALSE)</f>
        <v>0.15000000596046448</v>
      </c>
    </row>
    <row r="334" spans="1:22" x14ac:dyDescent="0.3">
      <c r="A334" s="7">
        <v>10572</v>
      </c>
      <c r="B334" s="8" t="s">
        <v>42</v>
      </c>
      <c r="C334" s="8">
        <v>3</v>
      </c>
      <c r="D334" s="13">
        <v>35599</v>
      </c>
      <c r="E334" s="9" t="str">
        <f>VLOOKUP(C334,[1]Employees!$A$1:$E$10,4,FALSE)</f>
        <v>Leverling Janet</v>
      </c>
      <c r="F334">
        <f>SUMIF([1]Order_Details!A326:A2480,'[1]Combined Sheet'!A326,[1]Order_Details!F326:F2480)</f>
        <v>1298.8499999977648</v>
      </c>
      <c r="G334">
        <f>VLOOKUP(A334,[1]!OrdersTable[[OrderID]:[Freight]],8,FALSE)</f>
        <v>116.43</v>
      </c>
      <c r="H334">
        <f>VLOOKUP('[1]Combined Sheet'!A326,[1]!OrdersTable[[OrderID]:[ShipVia]],7,0)</f>
        <v>3</v>
      </c>
      <c r="I334" t="str">
        <f>VLOOKUP(H334,[1]Shippers!$A$1:$C$5,2,0)</f>
        <v>Federal Shipping</v>
      </c>
      <c r="J334" t="str">
        <f>VLOOKUP(B334,[1]Customers!$A$2:$K$92,2,FALSE)</f>
        <v>Berglunds snabbköp</v>
      </c>
      <c r="K334" s="10">
        <f>VLOOKUP(A334,[1]Order_Details!$A$5:$F$2160,2,0)</f>
        <v>16</v>
      </c>
      <c r="L334" t="str">
        <f t="shared" si="5"/>
        <v>Pavlova</v>
      </c>
      <c r="M334" s="10">
        <f>VLOOKUP(K334,[1]Products!$A$2:$J$78,4,FALSE)</f>
        <v>3</v>
      </c>
      <c r="N334" t="str">
        <f>VLOOKUP(M334,[1]Categories!$A$2:$C$9,2,FALSE)</f>
        <v>Confections</v>
      </c>
      <c r="O334" t="str">
        <f>VLOOKUP(C334,[1]EmployeeTerritories!$A$2:$B$50,2,FALSE)</f>
        <v>30346</v>
      </c>
      <c r="P334" s="10">
        <f>VLOOKUP(O334,[1]Territories!$A$2:$C$50,3,FALSE)</f>
        <v>4</v>
      </c>
      <c r="Q334" t="str">
        <f>VLOOKUP(P334,[1]Region!$A$2:$B$5,2,FALSE)</f>
        <v>Southern</v>
      </c>
      <c r="R334" s="10">
        <f>VLOOKUP(K334,[1]Products!$A$2:$J$78,3,FALSE)</f>
        <v>7</v>
      </c>
      <c r="S334" t="str">
        <f>VLOOKUP(R334,[1]Suppliers!$A$2:$K$30,2,FALSE)</f>
        <v>Pavlova, Ltd.</v>
      </c>
      <c r="T334" s="11">
        <f>SUMIF([1]Order_Details!A326:A2480,'[1]Combined Sheet'!A326,[1]Order_Details!D326:D2480)</f>
        <v>47</v>
      </c>
      <c r="U334">
        <f>SUMIF([1]Order_Details!A326:A2480,'[1]Combined Sheet'!A326,[1]Order_Details!C326:C2480)</f>
        <v>75.5</v>
      </c>
      <c r="V334">
        <f>VLOOKUP(SalesData[[#This Row],[OrderID]],[1]Order_Details!A326:F2480,5,FALSE)</f>
        <v>0.10000000149011612</v>
      </c>
    </row>
    <row r="335" spans="1:22" x14ac:dyDescent="0.3">
      <c r="A335" s="7">
        <v>10573</v>
      </c>
      <c r="B335" s="8" t="s">
        <v>66</v>
      </c>
      <c r="C335" s="8">
        <v>7</v>
      </c>
      <c r="D335" s="13">
        <v>35600</v>
      </c>
      <c r="E335" s="9" t="str">
        <f>VLOOKUP(C335,[1]Employees!$A$1:$E$10,4,FALSE)</f>
        <v>King Robert</v>
      </c>
      <c r="F335">
        <f>SUMIF([1]Order_Details!A327:A2481,'[1]Combined Sheet'!A327,[1]Order_Details!F327:F2481)</f>
        <v>710.79999999701977</v>
      </c>
      <c r="G335">
        <f>VLOOKUP(A335,[1]!OrdersTable[[OrderID]:[Freight]],8,FALSE)</f>
        <v>84.84</v>
      </c>
      <c r="H335">
        <f>VLOOKUP('[1]Combined Sheet'!A327,[1]!OrdersTable[[OrderID]:[ShipVia]],7,0)</f>
        <v>2</v>
      </c>
      <c r="I335" t="str">
        <f>VLOOKUP(H335,[1]Shippers!$A$1:$C$5,2,0)</f>
        <v>United Package</v>
      </c>
      <c r="J335" t="str">
        <f>VLOOKUP(B335,[1]Customers!$A$2:$K$92,2,FALSE)</f>
        <v>Antonio Moreno Taquería</v>
      </c>
      <c r="K335" s="10">
        <f>VLOOKUP(A335,[1]Order_Details!$A$5:$F$2160,2,0)</f>
        <v>17</v>
      </c>
      <c r="L335" t="str">
        <f t="shared" si="5"/>
        <v>Alice Mutton</v>
      </c>
      <c r="M335" s="10">
        <f>VLOOKUP(K335,[1]Products!$A$2:$J$78,4,FALSE)</f>
        <v>6</v>
      </c>
      <c r="N335" t="str">
        <f>VLOOKUP(M335,[1]Categories!$A$2:$C$9,2,FALSE)</f>
        <v>Meat/Poultry</v>
      </c>
      <c r="O335" t="str">
        <f>VLOOKUP(C335,[1]EmployeeTerritories!$A$2:$B$50,2,FALSE)</f>
        <v>60179</v>
      </c>
      <c r="P335" s="10">
        <f>VLOOKUP(O335,[1]Territories!$A$2:$C$50,3,FALSE)</f>
        <v>2</v>
      </c>
      <c r="Q335" t="str">
        <f>VLOOKUP(P335,[1]Region!$A$2:$B$5,2,FALSE)</f>
        <v>Western</v>
      </c>
      <c r="R335" s="10">
        <f>VLOOKUP(K335,[1]Products!$A$2:$J$78,3,FALSE)</f>
        <v>7</v>
      </c>
      <c r="S335" t="str">
        <f>VLOOKUP(R335,[1]Suppliers!$A$2:$K$30,2,FALSE)</f>
        <v>Pavlova, Ltd.</v>
      </c>
      <c r="T335" s="11">
        <f>SUMIF([1]Order_Details!A327:A2481,'[1]Combined Sheet'!A327,[1]Order_Details!D327:D2481)</f>
        <v>43</v>
      </c>
      <c r="U335">
        <f>SUMIF([1]Order_Details!A327:A2481,'[1]Combined Sheet'!A327,[1]Order_Details!C327:C2481)</f>
        <v>37.75</v>
      </c>
      <c r="V335">
        <f>VLOOKUP(SalesData[[#This Row],[OrderID]],[1]Order_Details!A327:F2481,5,FALSE)</f>
        <v>0</v>
      </c>
    </row>
    <row r="336" spans="1:22" x14ac:dyDescent="0.3">
      <c r="A336" s="7">
        <v>10574</v>
      </c>
      <c r="B336" s="8" t="s">
        <v>105</v>
      </c>
      <c r="C336" s="8">
        <v>4</v>
      </c>
      <c r="D336" s="13">
        <v>35600</v>
      </c>
      <c r="E336" s="9" t="str">
        <f>VLOOKUP(C336,[1]Employees!$A$1:$E$10,4,FALSE)</f>
        <v>Peacock Margaret</v>
      </c>
      <c r="F336">
        <f>SUMIF([1]Order_Details!A328:A2482,'[1]Combined Sheet'!A328,[1]Order_Details!F328:F2482)</f>
        <v>2039.6999999880791</v>
      </c>
      <c r="G336">
        <f>VLOOKUP(A336,[1]!OrdersTable[[OrderID]:[Freight]],8,FALSE)</f>
        <v>37.6</v>
      </c>
      <c r="H336">
        <f>VLOOKUP('[1]Combined Sheet'!A328,[1]!OrdersTable[[OrderID]:[ShipVia]],7,0)</f>
        <v>1</v>
      </c>
      <c r="I336" t="str">
        <f>VLOOKUP(H336,[1]Shippers!$A$1:$C$5,2,0)</f>
        <v>Speedy Express</v>
      </c>
      <c r="J336" t="str">
        <f>VLOOKUP(B336,[1]Customers!$A$2:$K$92,2,FALSE)</f>
        <v>Trail's Head Gourmet Provisioners</v>
      </c>
      <c r="K336" s="10">
        <f>VLOOKUP(A336,[1]Order_Details!$A$5:$F$2160,2,0)</f>
        <v>33</v>
      </c>
      <c r="L336" t="str">
        <f t="shared" si="5"/>
        <v>Geitost</v>
      </c>
      <c r="M336" s="10">
        <f>VLOOKUP(K336,[1]Products!$A$2:$J$78,4,FALSE)</f>
        <v>4</v>
      </c>
      <c r="N336" t="str">
        <f>VLOOKUP(M336,[1]Categories!$A$2:$C$9,2,FALSE)</f>
        <v>Dairy Products</v>
      </c>
      <c r="O336" t="str">
        <f>VLOOKUP(C336,[1]EmployeeTerritories!$A$2:$B$50,2,FALSE)</f>
        <v>20852</v>
      </c>
      <c r="P336" s="10">
        <f>VLOOKUP(O336,[1]Territories!$A$2:$C$50,3,FALSE)</f>
        <v>1</v>
      </c>
      <c r="Q336" t="str">
        <f>VLOOKUP(P336,[1]Region!$A$2:$B$5,2,FALSE)</f>
        <v>Eastern</v>
      </c>
      <c r="R336" s="10">
        <f>VLOOKUP(K336,[1]Products!$A$2:$J$78,3,FALSE)</f>
        <v>15</v>
      </c>
      <c r="S336" t="str">
        <f>VLOOKUP(R336,[1]Suppliers!$A$2:$K$30,2,FALSE)</f>
        <v>Norske Meierier</v>
      </c>
      <c r="T336" s="11">
        <f>SUMIF([1]Order_Details!A328:A2482,'[1]Combined Sheet'!A328,[1]Order_Details!D328:D2482)</f>
        <v>63</v>
      </c>
      <c r="U336">
        <f>SUMIF([1]Order_Details!A328:A2482,'[1]Combined Sheet'!A328,[1]Order_Details!C328:C2482)</f>
        <v>101.5</v>
      </c>
      <c r="V336">
        <f>VLOOKUP(SalesData[[#This Row],[OrderID]],[1]Order_Details!A328:F2482,5,FALSE)</f>
        <v>0</v>
      </c>
    </row>
    <row r="337" spans="1:22" x14ac:dyDescent="0.3">
      <c r="A337" s="7">
        <v>10575</v>
      </c>
      <c r="B337" s="8" t="s">
        <v>41</v>
      </c>
      <c r="C337" s="8">
        <v>5</v>
      </c>
      <c r="D337" s="13">
        <v>35601</v>
      </c>
      <c r="E337" s="9" t="str">
        <f>VLOOKUP(C337,[1]Employees!$A$1:$E$10,4,FALSE)</f>
        <v>Buchanan Steven</v>
      </c>
      <c r="F337">
        <f>SUMIF([1]Order_Details!A329:A2483,'[1]Combined Sheet'!A329,[1]Order_Details!F329:F2483)</f>
        <v>3108.5999999940395</v>
      </c>
      <c r="G337">
        <f>VLOOKUP(A337,[1]!OrdersTable[[OrderID]:[Freight]],8,FALSE)</f>
        <v>127.34</v>
      </c>
      <c r="H337">
        <f>VLOOKUP('[1]Combined Sheet'!A329,[1]!OrdersTable[[OrderID]:[ShipVia]],7,0)</f>
        <v>1</v>
      </c>
      <c r="I337" t="str">
        <f>VLOOKUP(H337,[1]Shippers!$A$1:$C$5,2,0)</f>
        <v>Speedy Express</v>
      </c>
      <c r="J337" t="str">
        <f>VLOOKUP(B337,[1]Customers!$A$2:$K$92,2,FALSE)</f>
        <v>Morgenstern Gesundkost</v>
      </c>
      <c r="K337" s="10">
        <f>VLOOKUP(A337,[1]Order_Details!$A$5:$F$2160,2,0)</f>
        <v>59</v>
      </c>
      <c r="L337" t="str">
        <f t="shared" si="5"/>
        <v>Raclette Courdavault</v>
      </c>
      <c r="M337" s="10">
        <f>VLOOKUP(K337,[1]Products!$A$2:$J$78,4,FALSE)</f>
        <v>4</v>
      </c>
      <c r="N337" t="str">
        <f>VLOOKUP(M337,[1]Categories!$A$2:$C$9,2,FALSE)</f>
        <v>Dairy Products</v>
      </c>
      <c r="O337" t="str">
        <f>VLOOKUP(C337,[1]EmployeeTerritories!$A$2:$B$50,2,FALSE)</f>
        <v>02903</v>
      </c>
      <c r="P337" s="10">
        <f>VLOOKUP(O337,[1]Territories!$A$2:$C$50,3,FALSE)</f>
        <v>1</v>
      </c>
      <c r="Q337" t="str">
        <f>VLOOKUP(P337,[1]Region!$A$2:$B$5,2,FALSE)</f>
        <v>Eastern</v>
      </c>
      <c r="R337" s="10">
        <f>VLOOKUP(K337,[1]Products!$A$2:$J$78,3,FALSE)</f>
        <v>28</v>
      </c>
      <c r="S337" t="str">
        <f>VLOOKUP(R337,[1]Suppliers!$A$2:$K$30,2,FALSE)</f>
        <v>Gai pâturage</v>
      </c>
      <c r="T337" s="11">
        <f>SUMIF([1]Order_Details!A329:A2483,'[1]Combined Sheet'!A329,[1]Order_Details!D329:D2483)</f>
        <v>103</v>
      </c>
      <c r="U337">
        <f>SUMIF([1]Order_Details!A329:A2483,'[1]Combined Sheet'!A329,[1]Order_Details!C329:C2483)</f>
        <v>120.5</v>
      </c>
      <c r="V337">
        <f>VLOOKUP(SalesData[[#This Row],[OrderID]],[1]Order_Details!A329:F2483,5,FALSE)</f>
        <v>0</v>
      </c>
    </row>
    <row r="338" spans="1:22" x14ac:dyDescent="0.3">
      <c r="A338" s="7">
        <v>10576</v>
      </c>
      <c r="B338" s="8" t="s">
        <v>47</v>
      </c>
      <c r="C338" s="8">
        <v>3</v>
      </c>
      <c r="D338" s="13">
        <v>35604</v>
      </c>
      <c r="E338" s="9" t="str">
        <f>VLOOKUP(C338,[1]Employees!$A$1:$E$10,4,FALSE)</f>
        <v>Leverling Janet</v>
      </c>
      <c r="F338">
        <f>SUMIF([1]Order_Details!A330:A2484,'[1]Combined Sheet'!A330,[1]Order_Details!F330:F2484)</f>
        <v>155</v>
      </c>
      <c r="G338">
        <f>VLOOKUP(A338,[1]!OrdersTable[[OrderID]:[Freight]],8,FALSE)</f>
        <v>18.559999999999999</v>
      </c>
      <c r="H338">
        <f>VLOOKUP('[1]Combined Sheet'!A330,[1]!OrdersTable[[OrderID]:[ShipVia]],7,0)</f>
        <v>3</v>
      </c>
      <c r="I338" t="str">
        <f>VLOOKUP(H338,[1]Shippers!$A$1:$C$5,2,0)</f>
        <v>Federal Shipping</v>
      </c>
      <c r="J338" t="str">
        <f>VLOOKUP(B338,[1]Customers!$A$2:$K$92,2,FALSE)</f>
        <v>Tortuga Restaurante</v>
      </c>
      <c r="K338" s="10">
        <f>VLOOKUP(A338,[1]Order_Details!$A$5:$F$2160,2,0)</f>
        <v>1</v>
      </c>
      <c r="L338" t="str">
        <f t="shared" si="5"/>
        <v>Chai</v>
      </c>
      <c r="M338" s="10">
        <f>VLOOKUP(K338,[1]Products!$A$2:$J$78,4,FALSE)</f>
        <v>1</v>
      </c>
      <c r="N338" t="str">
        <f>VLOOKUP(M338,[1]Categories!$A$2:$C$9,2,FALSE)</f>
        <v>Beverages</v>
      </c>
      <c r="O338" t="str">
        <f>VLOOKUP(C338,[1]EmployeeTerritories!$A$2:$B$50,2,FALSE)</f>
        <v>30346</v>
      </c>
      <c r="P338" s="10">
        <f>VLOOKUP(O338,[1]Territories!$A$2:$C$50,3,FALSE)</f>
        <v>4</v>
      </c>
      <c r="Q338" t="str">
        <f>VLOOKUP(P338,[1]Region!$A$2:$B$5,2,FALSE)</f>
        <v>Southern</v>
      </c>
      <c r="R338" s="10">
        <f>VLOOKUP(K338,[1]Products!$A$2:$J$78,3,FALSE)</f>
        <v>1</v>
      </c>
      <c r="S338" t="str">
        <f>VLOOKUP(R338,[1]Suppliers!$A$2:$K$30,2,FALSE)</f>
        <v>Exotic Liquids</v>
      </c>
      <c r="T338" s="11">
        <f>SUMIF([1]Order_Details!A330:A2484,'[1]Combined Sheet'!A330,[1]Order_Details!D330:D2484)</f>
        <v>5</v>
      </c>
      <c r="U338">
        <f>SUMIF([1]Order_Details!A330:A2484,'[1]Combined Sheet'!A330,[1]Order_Details!C330:C2484)</f>
        <v>31</v>
      </c>
      <c r="V338">
        <f>VLOOKUP(SalesData[[#This Row],[OrderID]],[1]Order_Details!A330:F2484,5,FALSE)</f>
        <v>0</v>
      </c>
    </row>
    <row r="339" spans="1:22" x14ac:dyDescent="0.3">
      <c r="A339" s="7">
        <v>10577</v>
      </c>
      <c r="B339" s="8" t="s">
        <v>105</v>
      </c>
      <c r="C339" s="8">
        <v>9</v>
      </c>
      <c r="D339" s="13">
        <v>35604</v>
      </c>
      <c r="E339" s="9" t="str">
        <f>VLOOKUP(C339,[1]Employees!$A$1:$E$10,4,FALSE)</f>
        <v>Dodsworth Anne</v>
      </c>
      <c r="F339">
        <f>SUMIF([1]Order_Details!A331:A2485,'[1]Combined Sheet'!A331,[1]Order_Details!F331:F2485)</f>
        <v>977.29999999701977</v>
      </c>
      <c r="G339">
        <f>VLOOKUP(A339,[1]!OrdersTable[[OrderID]:[Freight]],8,FALSE)</f>
        <v>25.41</v>
      </c>
      <c r="H339">
        <f>VLOOKUP('[1]Combined Sheet'!A331,[1]!OrdersTable[[OrderID]:[ShipVia]],7,0)</f>
        <v>1</v>
      </c>
      <c r="I339" t="str">
        <f>VLOOKUP(H339,[1]Shippers!$A$1:$C$5,2,0)</f>
        <v>Speedy Express</v>
      </c>
      <c r="J339" t="str">
        <f>VLOOKUP(B339,[1]Customers!$A$2:$K$92,2,FALSE)</f>
        <v>Trail's Head Gourmet Provisioners</v>
      </c>
      <c r="K339" s="10">
        <f>VLOOKUP(A339,[1]Order_Details!$A$5:$F$2160,2,0)</f>
        <v>39</v>
      </c>
      <c r="L339" t="str">
        <f t="shared" si="5"/>
        <v>Chartreuse verte</v>
      </c>
      <c r="M339" s="10">
        <f>VLOOKUP(K339,[1]Products!$A$2:$J$78,4,FALSE)</f>
        <v>1</v>
      </c>
      <c r="N339" t="str">
        <f>VLOOKUP(M339,[1]Categories!$A$2:$C$9,2,FALSE)</f>
        <v>Beverages</v>
      </c>
      <c r="O339" t="str">
        <f>VLOOKUP(C339,[1]EmployeeTerritories!$A$2:$B$50,2,FALSE)</f>
        <v>03049</v>
      </c>
      <c r="P339" s="10">
        <f>VLOOKUP(O339,[1]Territories!$A$2:$C$50,3,FALSE)</f>
        <v>3</v>
      </c>
      <c r="Q339" t="str">
        <f>VLOOKUP(P339,[1]Region!$A$2:$B$5,2,FALSE)</f>
        <v>Northern</v>
      </c>
      <c r="R339" s="10">
        <f>VLOOKUP(K339,[1]Products!$A$2:$J$78,3,FALSE)</f>
        <v>18</v>
      </c>
      <c r="S339" t="str">
        <f>VLOOKUP(R339,[1]Suppliers!$A$2:$K$30,2,FALSE)</f>
        <v>Aux joyeux ecclésiastiques</v>
      </c>
      <c r="T339" s="11">
        <f>SUMIF([1]Order_Details!A331:A2485,'[1]Combined Sheet'!A331,[1]Order_Details!D331:D2485)</f>
        <v>65</v>
      </c>
      <c r="U339">
        <f>SUMIF([1]Order_Details!A331:A2485,'[1]Combined Sheet'!A331,[1]Order_Details!C331:C2485)</f>
        <v>30.5</v>
      </c>
      <c r="V339">
        <f>VLOOKUP(SalesData[[#This Row],[OrderID]],[1]Order_Details!A331:F2485,5,FALSE)</f>
        <v>0</v>
      </c>
    </row>
    <row r="340" spans="1:22" x14ac:dyDescent="0.3">
      <c r="A340" s="7">
        <v>10578</v>
      </c>
      <c r="B340" s="8" t="s">
        <v>29</v>
      </c>
      <c r="C340" s="8">
        <v>4</v>
      </c>
      <c r="D340" s="13">
        <v>35605</v>
      </c>
      <c r="E340" s="9" t="str">
        <f>VLOOKUP(C340,[1]Employees!$A$1:$E$10,4,FALSE)</f>
        <v>Peacock Margaret</v>
      </c>
      <c r="F340">
        <f>SUMIF([1]Order_Details!A332:A2486,'[1]Combined Sheet'!A332,[1]Order_Details!F332:F2486)</f>
        <v>2594.8999999985099</v>
      </c>
      <c r="G340">
        <f>VLOOKUP(A340,[1]!OrdersTable[[OrderID]:[Freight]],8,FALSE)</f>
        <v>29.6</v>
      </c>
      <c r="H340">
        <f>VLOOKUP('[1]Combined Sheet'!A332,[1]!OrdersTable[[OrderID]:[ShipVia]],7,0)</f>
        <v>3</v>
      </c>
      <c r="I340" t="str">
        <f>VLOOKUP(H340,[1]Shippers!$A$1:$C$5,2,0)</f>
        <v>Federal Shipping</v>
      </c>
      <c r="J340" t="str">
        <f>VLOOKUP(B340,[1]Customers!$A$2:$K$92,2,FALSE)</f>
        <v>B's Beverages</v>
      </c>
      <c r="K340" s="10">
        <f>VLOOKUP(A340,[1]Order_Details!$A$5:$F$2160,2,0)</f>
        <v>35</v>
      </c>
      <c r="L340" t="str">
        <f t="shared" si="5"/>
        <v>Steeleye Stout</v>
      </c>
      <c r="M340" s="10">
        <f>VLOOKUP(K340,[1]Products!$A$2:$J$78,4,FALSE)</f>
        <v>1</v>
      </c>
      <c r="N340" t="str">
        <f>VLOOKUP(M340,[1]Categories!$A$2:$C$9,2,FALSE)</f>
        <v>Beverages</v>
      </c>
      <c r="O340" t="str">
        <f>VLOOKUP(C340,[1]EmployeeTerritories!$A$2:$B$50,2,FALSE)</f>
        <v>20852</v>
      </c>
      <c r="P340" s="10">
        <f>VLOOKUP(O340,[1]Territories!$A$2:$C$50,3,FALSE)</f>
        <v>1</v>
      </c>
      <c r="Q340" t="str">
        <f>VLOOKUP(P340,[1]Region!$A$2:$B$5,2,FALSE)</f>
        <v>Eastern</v>
      </c>
      <c r="R340" s="10">
        <f>VLOOKUP(K340,[1]Products!$A$2:$J$78,3,FALSE)</f>
        <v>16</v>
      </c>
      <c r="S340" t="str">
        <f>VLOOKUP(R340,[1]Suppliers!$A$2:$K$30,2,FALSE)</f>
        <v>Bigfoot Breweries</v>
      </c>
      <c r="T340" s="11">
        <f>SUMIF([1]Order_Details!A332:A2486,'[1]Combined Sheet'!A332,[1]Order_Details!D332:D2486)</f>
        <v>75</v>
      </c>
      <c r="U340">
        <f>SUMIF([1]Order_Details!A332:A2486,'[1]Combined Sheet'!A332,[1]Order_Details!C332:C2486)</f>
        <v>59</v>
      </c>
      <c r="V340">
        <f>VLOOKUP(SalesData[[#This Row],[OrderID]],[1]Order_Details!A332:F2486,5,FALSE)</f>
        <v>0</v>
      </c>
    </row>
    <row r="341" spans="1:22" x14ac:dyDescent="0.3">
      <c r="A341" s="7">
        <v>10579</v>
      </c>
      <c r="B341" s="8" t="s">
        <v>71</v>
      </c>
      <c r="C341" s="8">
        <v>1</v>
      </c>
      <c r="D341" s="13">
        <v>35606</v>
      </c>
      <c r="E341" s="9" t="str">
        <f>VLOOKUP(C341,[1]Employees!$A$1:$E$10,4,FALSE)</f>
        <v>Davolio Nancy</v>
      </c>
      <c r="F341">
        <f>SUMIF([1]Order_Details!A333:A2487,'[1]Combined Sheet'!A333,[1]Order_Details!F333:F2487)</f>
        <v>647.44999998807907</v>
      </c>
      <c r="G341">
        <f>VLOOKUP(A341,[1]!OrdersTable[[OrderID]:[Freight]],8,FALSE)</f>
        <v>13.73</v>
      </c>
      <c r="H341">
        <f>VLOOKUP('[1]Combined Sheet'!A333,[1]!OrdersTable[[OrderID]:[ShipVia]],7,0)</f>
        <v>3</v>
      </c>
      <c r="I341" t="str">
        <f>VLOOKUP(H341,[1]Shippers!$A$1:$C$5,2,0)</f>
        <v>Federal Shipping</v>
      </c>
      <c r="J341" t="str">
        <f>VLOOKUP(B341,[1]Customers!$A$2:$K$92,2,FALSE)</f>
        <v>Let's Stop N Shop</v>
      </c>
      <c r="K341" s="10">
        <f>VLOOKUP(A341,[1]Order_Details!$A$5:$F$2160,2,0)</f>
        <v>15</v>
      </c>
      <c r="L341" t="str">
        <f t="shared" si="5"/>
        <v>Genen Shouyu</v>
      </c>
      <c r="M341" s="10">
        <f>VLOOKUP(K341,[1]Products!$A$2:$J$78,4,FALSE)</f>
        <v>2</v>
      </c>
      <c r="N341" t="str">
        <f>VLOOKUP(M341,[1]Categories!$A$2:$C$9,2,FALSE)</f>
        <v>Condiments</v>
      </c>
      <c r="O341" t="str">
        <f>VLOOKUP(C341,[1]EmployeeTerritories!$A$2:$B$50,2,FALSE)</f>
        <v>06897</v>
      </c>
      <c r="P341" s="10">
        <f>VLOOKUP(O341,[1]Territories!$A$2:$C$50,3,FALSE)</f>
        <v>1</v>
      </c>
      <c r="Q341" t="str">
        <f>VLOOKUP(P341,[1]Region!$A$2:$B$5,2,FALSE)</f>
        <v>Eastern</v>
      </c>
      <c r="R341" s="10">
        <f>VLOOKUP(K341,[1]Products!$A$2:$J$78,3,FALSE)</f>
        <v>6</v>
      </c>
      <c r="S341" t="str">
        <f>VLOOKUP(R341,[1]Suppliers!$A$2:$K$30,2,FALSE)</f>
        <v>Mayumi's</v>
      </c>
      <c r="T341" s="11">
        <f>SUMIF([1]Order_Details!A333:A2487,'[1]Combined Sheet'!A333,[1]Order_Details!D333:D2487)</f>
        <v>39</v>
      </c>
      <c r="U341">
        <f>SUMIF([1]Order_Details!A333:A2487,'[1]Combined Sheet'!A333,[1]Order_Details!C333:C2487)</f>
        <v>37.25</v>
      </c>
      <c r="V341">
        <f>VLOOKUP(SalesData[[#This Row],[OrderID]],[1]Order_Details!A333:F2487,5,FALSE)</f>
        <v>0</v>
      </c>
    </row>
    <row r="342" spans="1:22" x14ac:dyDescent="0.3">
      <c r="A342" s="7">
        <v>10580</v>
      </c>
      <c r="B342" s="8" t="s">
        <v>73</v>
      </c>
      <c r="C342" s="8">
        <v>4</v>
      </c>
      <c r="D342" s="13">
        <v>35607</v>
      </c>
      <c r="E342" s="9" t="str">
        <f>VLOOKUP(C342,[1]Employees!$A$1:$E$10,4,FALSE)</f>
        <v>Peacock Margaret</v>
      </c>
      <c r="F342">
        <f>SUMIF([1]Order_Details!A334:A2488,'[1]Combined Sheet'!A334,[1]Order_Details!F334:F2488)</f>
        <v>1565.3499999955295</v>
      </c>
      <c r="G342">
        <f>VLOOKUP(A342,[1]!OrdersTable[[OrderID]:[Freight]],8,FALSE)</f>
        <v>75.89</v>
      </c>
      <c r="H342">
        <f>VLOOKUP('[1]Combined Sheet'!A334,[1]!OrdersTable[[OrderID]:[ShipVia]],7,0)</f>
        <v>2</v>
      </c>
      <c r="I342" t="str">
        <f>VLOOKUP(H342,[1]Shippers!$A$1:$C$5,2,0)</f>
        <v>United Package</v>
      </c>
      <c r="J342" t="str">
        <f>VLOOKUP(B342,[1]Customers!$A$2:$K$92,2,FALSE)</f>
        <v>Ottilies Käseladen</v>
      </c>
      <c r="K342" s="10">
        <f>VLOOKUP(A342,[1]Order_Details!$A$5:$F$2160,2,0)</f>
        <v>14</v>
      </c>
      <c r="L342" t="str">
        <f t="shared" si="5"/>
        <v>Tofu</v>
      </c>
      <c r="M342" s="10">
        <f>VLOOKUP(K342,[1]Products!$A$2:$J$78,4,FALSE)</f>
        <v>7</v>
      </c>
      <c r="N342" t="str">
        <f>VLOOKUP(M342,[1]Categories!$A$2:$C$9,2,FALSE)</f>
        <v>Produce</v>
      </c>
      <c r="O342" t="str">
        <f>VLOOKUP(C342,[1]EmployeeTerritories!$A$2:$B$50,2,FALSE)</f>
        <v>20852</v>
      </c>
      <c r="P342" s="10">
        <f>VLOOKUP(O342,[1]Territories!$A$2:$C$50,3,FALSE)</f>
        <v>1</v>
      </c>
      <c r="Q342" t="str">
        <f>VLOOKUP(P342,[1]Region!$A$2:$B$5,2,FALSE)</f>
        <v>Eastern</v>
      </c>
      <c r="R342" s="10">
        <f>VLOOKUP(K342,[1]Products!$A$2:$J$78,3,FALSE)</f>
        <v>6</v>
      </c>
      <c r="S342" t="str">
        <f>VLOOKUP(R342,[1]Suppliers!$A$2:$K$30,2,FALSE)</f>
        <v>Mayumi's</v>
      </c>
      <c r="T342" s="11">
        <f>SUMIF([1]Order_Details!A334:A2488,'[1]Combined Sheet'!A334,[1]Order_Details!D334:D2488)</f>
        <v>87</v>
      </c>
      <c r="U342">
        <f>SUMIF([1]Order_Details!A334:A2488,'[1]Combined Sheet'!A334,[1]Order_Details!C334:C2488)</f>
        <v>75.599999999999994</v>
      </c>
      <c r="V342">
        <f>VLOOKUP(SalesData[[#This Row],[OrderID]],[1]Order_Details!A334:F2488,5,FALSE)</f>
        <v>5.000000074505806E-2</v>
      </c>
    </row>
    <row r="343" spans="1:22" x14ac:dyDescent="0.3">
      <c r="A343" s="7">
        <v>10583</v>
      </c>
      <c r="B343" s="8" t="s">
        <v>36</v>
      </c>
      <c r="C343" s="8">
        <v>2</v>
      </c>
      <c r="D343" s="13">
        <v>35611</v>
      </c>
      <c r="E343" s="9" t="str">
        <f>VLOOKUP(C343,[1]Employees!$A$1:$E$10,4,FALSE)</f>
        <v>Fuller Andrew</v>
      </c>
      <c r="F343">
        <f>SUMIF([1]Order_Details!A337:A2491,'[1]Combined Sheet'!A337,[1]Order_Details!F337:F2491)</f>
        <v>2147.4</v>
      </c>
      <c r="G343">
        <f>VLOOKUP(A343,[1]!OrdersTable[[OrderID]:[Freight]],8,FALSE)</f>
        <v>7.28</v>
      </c>
      <c r="H343">
        <f>VLOOKUP('[1]Combined Sheet'!A337,[1]!OrdersTable[[OrderID]:[ShipVia]],7,0)</f>
        <v>1</v>
      </c>
      <c r="I343" t="str">
        <f>VLOOKUP(H343,[1]Shippers!$A$1:$C$5,2,0)</f>
        <v>Speedy Express</v>
      </c>
      <c r="J343" t="str">
        <f>VLOOKUP(B343,[1]Customers!$A$2:$K$92,2,FALSE)</f>
        <v>Wartian Herkku</v>
      </c>
      <c r="K343" s="10">
        <f>VLOOKUP(A343,[1]Order_Details!$A$5:$F$2160,2,0)</f>
        <v>29</v>
      </c>
      <c r="L343" t="str">
        <f t="shared" si="5"/>
        <v>Thüringer Rostbratwurst</v>
      </c>
      <c r="M343" s="10">
        <f>VLOOKUP(K343,[1]Products!$A$2:$J$78,4,FALSE)</f>
        <v>6</v>
      </c>
      <c r="N343" t="str">
        <f>VLOOKUP(M343,[1]Categories!$A$2:$C$9,2,FALSE)</f>
        <v>Meat/Poultry</v>
      </c>
      <c r="O343" t="str">
        <f>VLOOKUP(C343,[1]EmployeeTerritories!$A$2:$B$50,2,FALSE)</f>
        <v>01581</v>
      </c>
      <c r="P343" s="10">
        <f>VLOOKUP(O343,[1]Territories!$A$2:$C$50,3,FALSE)</f>
        <v>1</v>
      </c>
      <c r="Q343" t="str">
        <f>VLOOKUP(P343,[1]Region!$A$2:$B$5,2,FALSE)</f>
        <v>Eastern</v>
      </c>
      <c r="R343" s="10">
        <f>VLOOKUP(K343,[1]Products!$A$2:$J$78,3,FALSE)</f>
        <v>12</v>
      </c>
      <c r="S343" t="str">
        <f>VLOOKUP(R343,[1]Suppliers!$A$2:$K$30,2,FALSE)</f>
        <v>Plutzer Lebensmittelgroßmärkte AG</v>
      </c>
      <c r="T343" s="11">
        <f>SUMIF([1]Order_Details!A337:A2491,'[1]Combined Sheet'!A337,[1]Order_Details!D337:D2491)</f>
        <v>58</v>
      </c>
      <c r="U343">
        <f>SUMIF([1]Order_Details!A337:A2491,'[1]Combined Sheet'!A337,[1]Order_Details!C337:C2491)</f>
        <v>151.69999999999999</v>
      </c>
      <c r="V343">
        <f>VLOOKUP(SalesData[[#This Row],[OrderID]],[1]Order_Details!A337:F2491,5,FALSE)</f>
        <v>0</v>
      </c>
    </row>
    <row r="344" spans="1:22" x14ac:dyDescent="0.3">
      <c r="A344" s="7">
        <v>10584</v>
      </c>
      <c r="B344" s="8" t="s">
        <v>28</v>
      </c>
      <c r="C344" s="8">
        <v>4</v>
      </c>
      <c r="D344" s="13">
        <v>35611</v>
      </c>
      <c r="E344" s="9" t="str">
        <f>VLOOKUP(C344,[1]Employees!$A$1:$E$10,4,FALSE)</f>
        <v>Peacock Margaret</v>
      </c>
      <c r="F344">
        <f>SUMIF([1]Order_Details!A338:A2492,'[1]Combined Sheet'!A338,[1]Order_Details!F338:F2492)</f>
        <v>838.45</v>
      </c>
      <c r="G344">
        <f>VLOOKUP(A344,[1]!OrdersTable[[OrderID]:[Freight]],8,FALSE)</f>
        <v>59.14</v>
      </c>
      <c r="H344">
        <f>VLOOKUP('[1]Combined Sheet'!A338,[1]!OrdersTable[[OrderID]:[ShipVia]],7,0)</f>
        <v>3</v>
      </c>
      <c r="I344" t="str">
        <f>VLOOKUP(H344,[1]Shippers!$A$1:$C$5,2,0)</f>
        <v>Federal Shipping</v>
      </c>
      <c r="J344" t="str">
        <f>VLOOKUP(B344,[1]Customers!$A$2:$K$92,2,FALSE)</f>
        <v>Blondesddsl père et fils</v>
      </c>
      <c r="K344" s="10">
        <f>VLOOKUP(A344,[1]Order_Details!$A$5:$F$2160,2,0)</f>
        <v>31</v>
      </c>
      <c r="L344" t="str">
        <f t="shared" si="5"/>
        <v>Gorgonzola Telino</v>
      </c>
      <c r="M344" s="10">
        <f>VLOOKUP(K344,[1]Products!$A$2:$J$78,4,FALSE)</f>
        <v>4</v>
      </c>
      <c r="N344" t="str">
        <f>VLOOKUP(M344,[1]Categories!$A$2:$C$9,2,FALSE)</f>
        <v>Dairy Products</v>
      </c>
      <c r="O344" t="str">
        <f>VLOOKUP(C344,[1]EmployeeTerritories!$A$2:$B$50,2,FALSE)</f>
        <v>20852</v>
      </c>
      <c r="P344" s="10">
        <f>VLOOKUP(O344,[1]Territories!$A$2:$C$50,3,FALSE)</f>
        <v>1</v>
      </c>
      <c r="Q344" t="str">
        <f>VLOOKUP(P344,[1]Region!$A$2:$B$5,2,FALSE)</f>
        <v>Eastern</v>
      </c>
      <c r="R344" s="10">
        <f>VLOOKUP(K344,[1]Products!$A$2:$J$78,3,FALSE)</f>
        <v>14</v>
      </c>
      <c r="S344" t="str">
        <f>VLOOKUP(R344,[1]Suppliers!$A$2:$K$30,2,FALSE)</f>
        <v>Formaggi Fortini s.r.l.</v>
      </c>
      <c r="T344" s="11">
        <f>SUMIF([1]Order_Details!A338:A2492,'[1]Combined Sheet'!A338,[1]Order_Details!D338:D2492)</f>
        <v>51</v>
      </c>
      <c r="U344">
        <f>SUMIF([1]Order_Details!A338:A2492,'[1]Combined Sheet'!A338,[1]Order_Details!C338:C2492)</f>
        <v>49.95</v>
      </c>
      <c r="V344">
        <f>VLOOKUP(SalesData[[#This Row],[OrderID]],[1]Order_Details!A338:F2492,5,FALSE)</f>
        <v>5.000000074505806E-2</v>
      </c>
    </row>
    <row r="345" spans="1:22" x14ac:dyDescent="0.3">
      <c r="A345" s="7">
        <v>10585</v>
      </c>
      <c r="B345" s="8" t="s">
        <v>32</v>
      </c>
      <c r="C345" s="8">
        <v>7</v>
      </c>
      <c r="D345" s="13">
        <v>35612</v>
      </c>
      <c r="E345" s="9" t="str">
        <f>VLOOKUP(C345,[1]Employees!$A$1:$E$10,4,FALSE)</f>
        <v>King Robert</v>
      </c>
      <c r="F345">
        <f>SUMIF([1]Order_Details!A339:A2493,'[1]Combined Sheet'!A339,[1]Order_Details!F339:F2493)</f>
        <v>569</v>
      </c>
      <c r="G345">
        <f>VLOOKUP(A345,[1]!OrdersTable[[OrderID]:[Freight]],8,FALSE)</f>
        <v>13.41</v>
      </c>
      <c r="H345">
        <f>VLOOKUP('[1]Combined Sheet'!A339,[1]!OrdersTable[[OrderID]:[ShipVia]],7,0)</f>
        <v>2</v>
      </c>
      <c r="I345" t="str">
        <f>VLOOKUP(H345,[1]Shippers!$A$1:$C$5,2,0)</f>
        <v>United Package</v>
      </c>
      <c r="J345" t="str">
        <f>VLOOKUP(B345,[1]Customers!$A$2:$K$92,2,FALSE)</f>
        <v>Wellington Importadora</v>
      </c>
      <c r="K345" s="10">
        <f>VLOOKUP(A345,[1]Order_Details!$A$5:$F$2160,2,0)</f>
        <v>47</v>
      </c>
      <c r="L345" t="str">
        <f t="shared" si="5"/>
        <v>Zaanse koeken</v>
      </c>
      <c r="M345" s="10">
        <f>VLOOKUP(K345,[1]Products!$A$2:$J$78,4,FALSE)</f>
        <v>3</v>
      </c>
      <c r="N345" t="str">
        <f>VLOOKUP(M345,[1]Categories!$A$2:$C$9,2,FALSE)</f>
        <v>Confections</v>
      </c>
      <c r="O345" t="str">
        <f>VLOOKUP(C345,[1]EmployeeTerritories!$A$2:$B$50,2,FALSE)</f>
        <v>60179</v>
      </c>
      <c r="P345" s="10">
        <f>VLOOKUP(O345,[1]Territories!$A$2:$C$50,3,FALSE)</f>
        <v>2</v>
      </c>
      <c r="Q345" t="str">
        <f>VLOOKUP(P345,[1]Region!$A$2:$B$5,2,FALSE)</f>
        <v>Western</v>
      </c>
      <c r="R345" s="10">
        <f>VLOOKUP(K345,[1]Products!$A$2:$J$78,3,FALSE)</f>
        <v>22</v>
      </c>
      <c r="S345" t="str">
        <f>VLOOKUP(R345,[1]Suppliers!$A$2:$K$30,2,FALSE)</f>
        <v>Zaanse Snoepfabriek</v>
      </c>
      <c r="T345" s="11">
        <f>SUMIF([1]Order_Details!A339:A2493,'[1]Combined Sheet'!A339,[1]Order_Details!D339:D2493)</f>
        <v>48</v>
      </c>
      <c r="U345">
        <f>SUMIF([1]Order_Details!A339:A2493,'[1]Combined Sheet'!A339,[1]Order_Details!C339:C2493)</f>
        <v>38.75</v>
      </c>
      <c r="V345">
        <f>VLOOKUP(SalesData[[#This Row],[OrderID]],[1]Order_Details!A339:F2493,5,FALSE)</f>
        <v>0</v>
      </c>
    </row>
    <row r="346" spans="1:22" x14ac:dyDescent="0.3">
      <c r="A346" s="7">
        <v>10586</v>
      </c>
      <c r="B346" s="8" t="s">
        <v>45</v>
      </c>
      <c r="C346" s="8">
        <v>9</v>
      </c>
      <c r="D346" s="13">
        <v>35613</v>
      </c>
      <c r="E346" s="9" t="str">
        <f>VLOOKUP(C346,[1]Employees!$A$1:$E$10,4,FALSE)</f>
        <v>Dodsworth Anne</v>
      </c>
      <c r="F346">
        <f>SUMIF([1]Order_Details!A340:A2494,'[1]Combined Sheet'!A340,[1]Order_Details!F340:F2494)</f>
        <v>477</v>
      </c>
      <c r="G346">
        <f>VLOOKUP(A346,[1]!OrdersTable[[OrderID]:[Freight]],8,FALSE)</f>
        <v>0.48</v>
      </c>
      <c r="H346">
        <f>VLOOKUP('[1]Combined Sheet'!A340,[1]!OrdersTable[[OrderID]:[ShipVia]],7,0)</f>
        <v>3</v>
      </c>
      <c r="I346" t="str">
        <f>VLOOKUP(H346,[1]Shippers!$A$1:$C$5,2,0)</f>
        <v>Federal Shipping</v>
      </c>
      <c r="J346" t="str">
        <f>VLOOKUP(B346,[1]Customers!$A$2:$K$92,2,FALSE)</f>
        <v>Reggiani Caseifici</v>
      </c>
      <c r="K346" s="10">
        <f>VLOOKUP(A346,[1]Order_Details!$A$5:$F$2160,2,0)</f>
        <v>52</v>
      </c>
      <c r="L346" t="str">
        <f t="shared" si="5"/>
        <v>Filo Mix</v>
      </c>
      <c r="M346" s="10">
        <f>VLOOKUP(K346,[1]Products!$A$2:$J$78,4,FALSE)</f>
        <v>5</v>
      </c>
      <c r="N346" t="str">
        <f>VLOOKUP(M346,[1]Categories!$A$2:$C$9,2,FALSE)</f>
        <v>Grains/Cereals</v>
      </c>
      <c r="O346" t="str">
        <f>VLOOKUP(C346,[1]EmployeeTerritories!$A$2:$B$50,2,FALSE)</f>
        <v>03049</v>
      </c>
      <c r="P346" s="10">
        <f>VLOOKUP(O346,[1]Territories!$A$2:$C$50,3,FALSE)</f>
        <v>3</v>
      </c>
      <c r="Q346" t="str">
        <f>VLOOKUP(P346,[1]Region!$A$2:$B$5,2,FALSE)</f>
        <v>Northern</v>
      </c>
      <c r="R346" s="10">
        <f>VLOOKUP(K346,[1]Products!$A$2:$J$78,3,FALSE)</f>
        <v>24</v>
      </c>
      <c r="S346" t="str">
        <f>VLOOKUP(R346,[1]Suppliers!$A$2:$K$30,2,FALSE)</f>
        <v>G'day, Mate</v>
      </c>
      <c r="T346" s="11">
        <f>SUMIF([1]Order_Details!A340:A2494,'[1]Combined Sheet'!A340,[1]Order_Details!D340:D2494)</f>
        <v>26</v>
      </c>
      <c r="U346">
        <f>SUMIF([1]Order_Details!A340:A2494,'[1]Combined Sheet'!A340,[1]Order_Details!C340:C2494)</f>
        <v>37.5</v>
      </c>
      <c r="V346">
        <f>VLOOKUP(SalesData[[#This Row],[OrderID]],[1]Order_Details!A340:F2494,5,FALSE)</f>
        <v>0.15000000596046448</v>
      </c>
    </row>
    <row r="347" spans="1:22" x14ac:dyDescent="0.3">
      <c r="A347" s="7">
        <v>10587</v>
      </c>
      <c r="B347" s="8" t="s">
        <v>46</v>
      </c>
      <c r="C347" s="8">
        <v>1</v>
      </c>
      <c r="D347" s="13">
        <v>35613</v>
      </c>
      <c r="E347" s="9" t="str">
        <f>VLOOKUP(C347,[1]Employees!$A$1:$E$10,4,FALSE)</f>
        <v>Davolio Nancy</v>
      </c>
      <c r="F347">
        <f>SUMIF([1]Order_Details!A341:A2495,'[1]Combined Sheet'!A341,[1]Order_Details!F341:F2495)</f>
        <v>317.75</v>
      </c>
      <c r="G347">
        <f>VLOOKUP(A347,[1]!OrdersTable[[OrderID]:[Freight]],8,FALSE)</f>
        <v>62.52</v>
      </c>
      <c r="H347">
        <f>VLOOKUP('[1]Combined Sheet'!A341,[1]!OrdersTable[[OrderID]:[ShipVia]],7,0)</f>
        <v>2</v>
      </c>
      <c r="I347" t="str">
        <f>VLOOKUP(H347,[1]Shippers!$A$1:$C$5,2,0)</f>
        <v>United Package</v>
      </c>
      <c r="J347" t="str">
        <f>VLOOKUP(B347,[1]Customers!$A$2:$K$92,2,FALSE)</f>
        <v>Que Delícia</v>
      </c>
      <c r="K347" s="10">
        <f>VLOOKUP(A347,[1]Order_Details!$A$5:$F$2160,2,0)</f>
        <v>26</v>
      </c>
      <c r="L347" t="str">
        <f t="shared" si="5"/>
        <v>Gumbär Gummibärchen</v>
      </c>
      <c r="M347" s="10">
        <f>VLOOKUP(K347,[1]Products!$A$2:$J$78,4,FALSE)</f>
        <v>3</v>
      </c>
      <c r="N347" t="str">
        <f>VLOOKUP(M347,[1]Categories!$A$2:$C$9,2,FALSE)</f>
        <v>Confections</v>
      </c>
      <c r="O347" t="str">
        <f>VLOOKUP(C347,[1]EmployeeTerritories!$A$2:$B$50,2,FALSE)</f>
        <v>06897</v>
      </c>
      <c r="P347" s="10">
        <f>VLOOKUP(O347,[1]Territories!$A$2:$C$50,3,FALSE)</f>
        <v>1</v>
      </c>
      <c r="Q347" t="str">
        <f>VLOOKUP(P347,[1]Region!$A$2:$B$5,2,FALSE)</f>
        <v>Eastern</v>
      </c>
      <c r="R347" s="10">
        <f>VLOOKUP(K347,[1]Products!$A$2:$J$78,3,FALSE)</f>
        <v>11</v>
      </c>
      <c r="S347" t="str">
        <f>VLOOKUP(R347,[1]Suppliers!$A$2:$K$30,2,FALSE)</f>
        <v>Heli Süßwaren GmbH &amp; Co. KG</v>
      </c>
      <c r="T347" s="11">
        <f>SUMIF([1]Order_Details!A341:A2495,'[1]Combined Sheet'!A341,[1]Order_Details!D341:D2495)</f>
        <v>31</v>
      </c>
      <c r="U347">
        <f>SUMIF([1]Order_Details!A341:A2495,'[1]Combined Sheet'!A341,[1]Order_Details!C341:C2495)</f>
        <v>23.25</v>
      </c>
      <c r="V347">
        <f>VLOOKUP(SalesData[[#This Row],[OrderID]],[1]Order_Details!A341:F2495,5,FALSE)</f>
        <v>0</v>
      </c>
    </row>
    <row r="348" spans="1:22" x14ac:dyDescent="0.3">
      <c r="A348" s="7">
        <v>10588</v>
      </c>
      <c r="B348" s="8" t="s">
        <v>40</v>
      </c>
      <c r="C348" s="8">
        <v>2</v>
      </c>
      <c r="D348" s="13">
        <v>35614</v>
      </c>
      <c r="E348" s="9" t="str">
        <f>VLOOKUP(C348,[1]Employees!$A$1:$E$10,4,FALSE)</f>
        <v>Fuller Andrew</v>
      </c>
      <c r="F348">
        <f>SUMIF([1]Order_Details!A342:A2496,'[1]Combined Sheet'!A342,[1]Order_Details!F342:F2496)</f>
        <v>1066.9499999977647</v>
      </c>
      <c r="G348">
        <f>VLOOKUP(A348,[1]!OrdersTable[[OrderID]:[Freight]],8,FALSE)</f>
        <v>194.67</v>
      </c>
      <c r="H348">
        <f>VLOOKUP('[1]Combined Sheet'!A342,[1]!OrdersTable[[OrderID]:[ShipVia]],7,0)</f>
        <v>3</v>
      </c>
      <c r="I348" t="str">
        <f>VLOOKUP(H348,[1]Shippers!$A$1:$C$5,2,0)</f>
        <v>Federal Shipping</v>
      </c>
      <c r="J348" t="str">
        <f>VLOOKUP(B348,[1]Customers!$A$2:$K$92,2,FALSE)</f>
        <v>QUICK-Stop</v>
      </c>
      <c r="K348" s="10">
        <f>VLOOKUP(A348,[1]Order_Details!$A$5:$F$2160,2,0)</f>
        <v>18</v>
      </c>
      <c r="L348" t="str">
        <f t="shared" si="5"/>
        <v>Carnarvon Tigers</v>
      </c>
      <c r="M348" s="10">
        <f>VLOOKUP(K348,[1]Products!$A$2:$J$78,4,FALSE)</f>
        <v>8</v>
      </c>
      <c r="N348" t="str">
        <f>VLOOKUP(M348,[1]Categories!$A$2:$C$9,2,FALSE)</f>
        <v>Seafood</v>
      </c>
      <c r="O348" t="str">
        <f>VLOOKUP(C348,[1]EmployeeTerritories!$A$2:$B$50,2,FALSE)</f>
        <v>01581</v>
      </c>
      <c r="P348" s="10">
        <f>VLOOKUP(O348,[1]Territories!$A$2:$C$50,3,FALSE)</f>
        <v>1</v>
      </c>
      <c r="Q348" t="str">
        <f>VLOOKUP(P348,[1]Region!$A$2:$B$5,2,FALSE)</f>
        <v>Eastern</v>
      </c>
      <c r="R348" s="10">
        <f>VLOOKUP(K348,[1]Products!$A$2:$J$78,3,FALSE)</f>
        <v>7</v>
      </c>
      <c r="S348" t="str">
        <f>VLOOKUP(R348,[1]Suppliers!$A$2:$K$30,2,FALSE)</f>
        <v>Pavlova, Ltd.</v>
      </c>
      <c r="T348" s="11">
        <f>SUMIF([1]Order_Details!A342:A2496,'[1]Combined Sheet'!A342,[1]Order_Details!D342:D2496)</f>
        <v>54</v>
      </c>
      <c r="U348">
        <f>SUMIF([1]Order_Details!A342:A2496,'[1]Combined Sheet'!A342,[1]Order_Details!C342:C2496)</f>
        <v>53.95</v>
      </c>
      <c r="V348">
        <f>VLOOKUP(SalesData[[#This Row],[OrderID]],[1]Order_Details!A342:F2496,5,FALSE)</f>
        <v>0.20000000298023224</v>
      </c>
    </row>
    <row r="349" spans="1:22" x14ac:dyDescent="0.3">
      <c r="A349" s="7">
        <v>10589</v>
      </c>
      <c r="B349" s="8" t="s">
        <v>103</v>
      </c>
      <c r="C349" s="8">
        <v>8</v>
      </c>
      <c r="D349" s="13">
        <v>35615</v>
      </c>
      <c r="E349" s="9" t="str">
        <f>VLOOKUP(C349,[1]Employees!$A$1:$E$10,4,FALSE)</f>
        <v>Callahan Laura</v>
      </c>
      <c r="F349">
        <f>SUMIF([1]Order_Details!A343:A2497,'[1]Combined Sheet'!A343,[1]Order_Details!F343:F2497)</f>
        <v>2413.5999999880792</v>
      </c>
      <c r="G349">
        <f>VLOOKUP(A349,[1]!OrdersTable[[OrderID]:[Freight]],8,FALSE)</f>
        <v>4.42</v>
      </c>
      <c r="H349">
        <f>VLOOKUP('[1]Combined Sheet'!A343,[1]!OrdersTable[[OrderID]:[ShipVia]],7,0)</f>
        <v>2</v>
      </c>
      <c r="I349" t="str">
        <f>VLOOKUP(H349,[1]Shippers!$A$1:$C$5,2,0)</f>
        <v>United Package</v>
      </c>
      <c r="J349" t="str">
        <f>VLOOKUP(B349,[1]Customers!$A$2:$K$92,2,FALSE)</f>
        <v>Great Lakes Food Market</v>
      </c>
      <c r="K349" s="10">
        <f>VLOOKUP(A349,[1]Order_Details!$A$5:$F$2160,2,0)</f>
        <v>35</v>
      </c>
      <c r="L349" t="str">
        <f t="shared" si="5"/>
        <v>Steeleye Stout</v>
      </c>
      <c r="M349" s="10">
        <f>VLOOKUP(K349,[1]Products!$A$2:$J$78,4,FALSE)</f>
        <v>1</v>
      </c>
      <c r="N349" t="str">
        <f>VLOOKUP(M349,[1]Categories!$A$2:$C$9,2,FALSE)</f>
        <v>Beverages</v>
      </c>
      <c r="O349" t="str">
        <f>VLOOKUP(C349,[1]EmployeeTerritories!$A$2:$B$50,2,FALSE)</f>
        <v>19428</v>
      </c>
      <c r="P349" s="10">
        <f>VLOOKUP(O349,[1]Territories!$A$2:$C$50,3,FALSE)</f>
        <v>3</v>
      </c>
      <c r="Q349" t="str">
        <f>VLOOKUP(P349,[1]Region!$A$2:$B$5,2,FALSE)</f>
        <v>Northern</v>
      </c>
      <c r="R349" s="10">
        <f>VLOOKUP(K349,[1]Products!$A$2:$J$78,3,FALSE)</f>
        <v>16</v>
      </c>
      <c r="S349" t="str">
        <f>VLOOKUP(R349,[1]Suppliers!$A$2:$K$30,2,FALSE)</f>
        <v>Bigfoot Breweries</v>
      </c>
      <c r="T349" s="11">
        <f>SUMIF([1]Order_Details!A343:A2497,'[1]Combined Sheet'!A343,[1]Order_Details!D343:D2497)</f>
        <v>44</v>
      </c>
      <c r="U349">
        <f>SUMIF([1]Order_Details!A343:A2497,'[1]Combined Sheet'!A343,[1]Order_Details!C343:C2497)</f>
        <v>193.79000000000002</v>
      </c>
      <c r="V349">
        <f>VLOOKUP(SalesData[[#This Row],[OrderID]],[1]Order_Details!A343:F2497,5,FALSE)</f>
        <v>0</v>
      </c>
    </row>
    <row r="350" spans="1:22" x14ac:dyDescent="0.3">
      <c r="A350" s="7">
        <v>10590</v>
      </c>
      <c r="B350" s="8" t="s">
        <v>84</v>
      </c>
      <c r="C350" s="8">
        <v>4</v>
      </c>
      <c r="D350" s="13">
        <v>35618</v>
      </c>
      <c r="E350" s="9" t="str">
        <f>VLOOKUP(C350,[1]Employees!$A$1:$E$10,4,FALSE)</f>
        <v>Peacock Margaret</v>
      </c>
      <c r="F350">
        <f>SUMIF([1]Order_Details!A344:A2498,'[1]Combined Sheet'!A344,[1]Order_Details!F344:F2498)</f>
        <v>624.94999999925494</v>
      </c>
      <c r="G350">
        <f>VLOOKUP(A350,[1]!OrdersTable[[OrderID]:[Freight]],8,FALSE)</f>
        <v>44.77</v>
      </c>
      <c r="H350">
        <f>VLOOKUP('[1]Combined Sheet'!A344,[1]!OrdersTable[[OrderID]:[ShipVia]],7,0)</f>
        <v>1</v>
      </c>
      <c r="I350" t="str">
        <f>VLOOKUP(H350,[1]Shippers!$A$1:$C$5,2,0)</f>
        <v>Speedy Express</v>
      </c>
      <c r="J350" t="str">
        <f>VLOOKUP(B350,[1]Customers!$A$2:$K$92,2,FALSE)</f>
        <v>Mère Paillarde</v>
      </c>
      <c r="K350" s="10">
        <f>VLOOKUP(A350,[1]Order_Details!$A$5:$F$2160,2,0)</f>
        <v>1</v>
      </c>
      <c r="L350" t="str">
        <f t="shared" si="5"/>
        <v>Chai</v>
      </c>
      <c r="M350" s="10">
        <f>VLOOKUP(K350,[1]Products!$A$2:$J$78,4,FALSE)</f>
        <v>1</v>
      </c>
      <c r="N350" t="str">
        <f>VLOOKUP(M350,[1]Categories!$A$2:$C$9,2,FALSE)</f>
        <v>Beverages</v>
      </c>
      <c r="O350" t="str">
        <f>VLOOKUP(C350,[1]EmployeeTerritories!$A$2:$B$50,2,FALSE)</f>
        <v>20852</v>
      </c>
      <c r="P350" s="10">
        <f>VLOOKUP(O350,[1]Territories!$A$2:$C$50,3,FALSE)</f>
        <v>1</v>
      </c>
      <c r="Q350" t="str">
        <f>VLOOKUP(P350,[1]Region!$A$2:$B$5,2,FALSE)</f>
        <v>Eastern</v>
      </c>
      <c r="R350" s="10">
        <f>VLOOKUP(K350,[1]Products!$A$2:$J$78,3,FALSE)</f>
        <v>1</v>
      </c>
      <c r="S350" t="str">
        <f>VLOOKUP(R350,[1]Suppliers!$A$2:$K$30,2,FALSE)</f>
        <v>Exotic Liquids</v>
      </c>
      <c r="T350" s="11">
        <f>SUMIF([1]Order_Details!A344:A2498,'[1]Combined Sheet'!A344,[1]Order_Details!D344:D2498)</f>
        <v>50</v>
      </c>
      <c r="U350">
        <f>SUMIF([1]Order_Details!A344:A2498,'[1]Combined Sheet'!A344,[1]Order_Details!C344:C2498)</f>
        <v>12.5</v>
      </c>
      <c r="V350">
        <f>VLOOKUP(SalesData[[#This Row],[OrderID]],[1]Order_Details!A344:F2498,5,FALSE)</f>
        <v>0</v>
      </c>
    </row>
    <row r="351" spans="1:22" x14ac:dyDescent="0.3">
      <c r="A351" s="7">
        <v>10591</v>
      </c>
      <c r="B351" s="8" t="s">
        <v>63</v>
      </c>
      <c r="C351" s="8">
        <v>1</v>
      </c>
      <c r="D351" s="13">
        <v>35618</v>
      </c>
      <c r="E351" s="9" t="str">
        <f>VLOOKUP(C351,[1]Employees!$A$1:$E$10,4,FALSE)</f>
        <v>Davolio Nancy</v>
      </c>
      <c r="F351">
        <f>SUMIF([1]Order_Details!A345:A2499,'[1]Combined Sheet'!A345,[1]Order_Details!F345:F2499)</f>
        <v>142.5</v>
      </c>
      <c r="G351">
        <f>VLOOKUP(A351,[1]!OrdersTable[[OrderID]:[Freight]],8,FALSE)</f>
        <v>55.92</v>
      </c>
      <c r="H351">
        <f>VLOOKUP('[1]Combined Sheet'!A345,[1]!OrdersTable[[OrderID]:[ShipVia]],7,0)</f>
        <v>1</v>
      </c>
      <c r="I351" t="str">
        <f>VLOOKUP(H351,[1]Shippers!$A$1:$C$5,2,0)</f>
        <v>Speedy Express</v>
      </c>
      <c r="J351" t="str">
        <f>VLOOKUP(B351,[1]Customers!$A$2:$K$92,2,FALSE)</f>
        <v>Vaffeljernet</v>
      </c>
      <c r="K351" s="10">
        <f>VLOOKUP(A351,[1]Order_Details!$A$5:$F$2160,2,0)</f>
        <v>3</v>
      </c>
      <c r="L351" t="str">
        <f t="shared" si="5"/>
        <v>Aniseed Syrup</v>
      </c>
      <c r="M351" s="10">
        <f>VLOOKUP(K351,[1]Products!$A$2:$J$78,4,FALSE)</f>
        <v>2</v>
      </c>
      <c r="N351" t="str">
        <f>VLOOKUP(M351,[1]Categories!$A$2:$C$9,2,FALSE)</f>
        <v>Condiments</v>
      </c>
      <c r="O351" t="str">
        <f>VLOOKUP(C351,[1]EmployeeTerritories!$A$2:$B$50,2,FALSE)</f>
        <v>06897</v>
      </c>
      <c r="P351" s="10">
        <f>VLOOKUP(O351,[1]Territories!$A$2:$C$50,3,FALSE)</f>
        <v>1</v>
      </c>
      <c r="Q351" t="str">
        <f>VLOOKUP(P351,[1]Region!$A$2:$B$5,2,FALSE)</f>
        <v>Eastern</v>
      </c>
      <c r="R351" s="10">
        <f>VLOOKUP(K351,[1]Products!$A$2:$J$78,3,FALSE)</f>
        <v>1</v>
      </c>
      <c r="S351" t="str">
        <f>VLOOKUP(R351,[1]Suppliers!$A$2:$K$30,2,FALSE)</f>
        <v>Exotic Liquids</v>
      </c>
      <c r="T351" s="11">
        <f>SUMIF([1]Order_Details!A345:A2499,'[1]Combined Sheet'!A345,[1]Order_Details!D345:D2499)</f>
        <v>15</v>
      </c>
      <c r="U351">
        <f>SUMIF([1]Order_Details!A345:A2499,'[1]Combined Sheet'!A345,[1]Order_Details!C345:C2499)</f>
        <v>9.5</v>
      </c>
      <c r="V351">
        <f>VLOOKUP(SalesData[[#This Row],[OrderID]],[1]Order_Details!A345:F2499,5,FALSE)</f>
        <v>0</v>
      </c>
    </row>
    <row r="352" spans="1:22" x14ac:dyDescent="0.3">
      <c r="A352" s="7">
        <v>10592</v>
      </c>
      <c r="B352" s="8" t="s">
        <v>57</v>
      </c>
      <c r="C352" s="8">
        <v>3</v>
      </c>
      <c r="D352" s="13">
        <v>35619</v>
      </c>
      <c r="E352" s="9" t="str">
        <f>VLOOKUP(C352,[1]Employees!$A$1:$E$10,4,FALSE)</f>
        <v>Leverling Janet</v>
      </c>
      <c r="F352">
        <f>SUMIF([1]Order_Details!A346:A2500,'[1]Combined Sheet'!A346,[1]Order_Details!F346:F2500)</f>
        <v>27.849999994039536</v>
      </c>
      <c r="G352">
        <f>VLOOKUP(A352,[1]!OrdersTable[[OrderID]:[Freight]],8,FALSE)</f>
        <v>32.1</v>
      </c>
      <c r="H352">
        <f>VLOOKUP('[1]Combined Sheet'!A346,[1]!OrdersTable[[OrderID]:[ShipVia]],7,0)</f>
        <v>1</v>
      </c>
      <c r="I352" t="str">
        <f>VLOOKUP(H352,[1]Shippers!$A$1:$C$5,2,0)</f>
        <v>Speedy Express</v>
      </c>
      <c r="J352" t="str">
        <f>VLOOKUP(B352,[1]Customers!$A$2:$K$92,2,FALSE)</f>
        <v>Lehmanns Marktstand</v>
      </c>
      <c r="K352" s="10">
        <f>VLOOKUP(A352,[1]Order_Details!$A$5:$F$2160,2,0)</f>
        <v>15</v>
      </c>
      <c r="L352" t="str">
        <f t="shared" si="5"/>
        <v>Genen Shouyu</v>
      </c>
      <c r="M352" s="10">
        <f>VLOOKUP(K352,[1]Products!$A$2:$J$78,4,FALSE)</f>
        <v>2</v>
      </c>
      <c r="N352" t="str">
        <f>VLOOKUP(M352,[1]Categories!$A$2:$C$9,2,FALSE)</f>
        <v>Condiments</v>
      </c>
      <c r="O352" t="str">
        <f>VLOOKUP(C352,[1]EmployeeTerritories!$A$2:$B$50,2,FALSE)</f>
        <v>30346</v>
      </c>
      <c r="P352" s="10">
        <f>VLOOKUP(O352,[1]Territories!$A$2:$C$50,3,FALSE)</f>
        <v>4</v>
      </c>
      <c r="Q352" t="str">
        <f>VLOOKUP(P352,[1]Region!$A$2:$B$5,2,FALSE)</f>
        <v>Southern</v>
      </c>
      <c r="R352" s="10">
        <f>VLOOKUP(K352,[1]Products!$A$2:$J$78,3,FALSE)</f>
        <v>6</v>
      </c>
      <c r="S352" t="str">
        <f>VLOOKUP(R352,[1]Suppliers!$A$2:$K$30,2,FALSE)</f>
        <v>Mayumi's</v>
      </c>
      <c r="T352" s="11">
        <f>SUMIF([1]Order_Details!A346:A2500,'[1]Combined Sheet'!A346,[1]Order_Details!D346:D2500)</f>
        <v>4</v>
      </c>
      <c r="U352">
        <f>SUMIF([1]Order_Details!A346:A2500,'[1]Combined Sheet'!A346,[1]Order_Details!C346:C2500)</f>
        <v>7</v>
      </c>
      <c r="V352">
        <f>VLOOKUP(SalesData[[#This Row],[OrderID]],[1]Order_Details!A346:F2500,5,FALSE)</f>
        <v>5.000000074505806E-2</v>
      </c>
    </row>
    <row r="353" spans="1:22" x14ac:dyDescent="0.3">
      <c r="A353" s="7">
        <v>10593</v>
      </c>
      <c r="B353" s="8" t="s">
        <v>57</v>
      </c>
      <c r="C353" s="8">
        <v>7</v>
      </c>
      <c r="D353" s="13">
        <v>35620</v>
      </c>
      <c r="E353" s="9" t="str">
        <f>VLOOKUP(C353,[1]Employees!$A$1:$E$10,4,FALSE)</f>
        <v>King Robert</v>
      </c>
      <c r="F353">
        <f>SUMIF([1]Order_Details!A347:A2501,'[1]Combined Sheet'!A347,[1]Order_Details!F347:F2501)</f>
        <v>807.38</v>
      </c>
      <c r="G353">
        <f>VLOOKUP(A353,[1]!OrdersTable[[OrderID]:[Freight]],8,FALSE)</f>
        <v>174.2</v>
      </c>
      <c r="H353">
        <f>VLOOKUP('[1]Combined Sheet'!A347,[1]!OrdersTable[[OrderID]:[ShipVia]],7,0)</f>
        <v>1</v>
      </c>
      <c r="I353" t="str">
        <f>VLOOKUP(H353,[1]Shippers!$A$1:$C$5,2,0)</f>
        <v>Speedy Express</v>
      </c>
      <c r="J353" t="str">
        <f>VLOOKUP(B353,[1]Customers!$A$2:$K$92,2,FALSE)</f>
        <v>Lehmanns Marktstand</v>
      </c>
      <c r="K353" s="10">
        <f>VLOOKUP(A353,[1]Order_Details!$A$5:$F$2160,2,0)</f>
        <v>20</v>
      </c>
      <c r="L353" t="str">
        <f t="shared" si="5"/>
        <v>Sir Rodney's Marmalade</v>
      </c>
      <c r="M353" s="10">
        <f>VLOOKUP(K353,[1]Products!$A$2:$J$78,4,FALSE)</f>
        <v>3</v>
      </c>
      <c r="N353" t="str">
        <f>VLOOKUP(M353,[1]Categories!$A$2:$C$9,2,FALSE)</f>
        <v>Confections</v>
      </c>
      <c r="O353" t="str">
        <f>VLOOKUP(C353,[1]EmployeeTerritories!$A$2:$B$50,2,FALSE)</f>
        <v>60179</v>
      </c>
      <c r="P353" s="10">
        <f>VLOOKUP(O353,[1]Territories!$A$2:$C$50,3,FALSE)</f>
        <v>2</v>
      </c>
      <c r="Q353" t="str">
        <f>VLOOKUP(P353,[1]Region!$A$2:$B$5,2,FALSE)</f>
        <v>Western</v>
      </c>
      <c r="R353" s="10">
        <f>VLOOKUP(K353,[1]Products!$A$2:$J$78,3,FALSE)</f>
        <v>8</v>
      </c>
      <c r="S353" t="str">
        <f>VLOOKUP(R353,[1]Suppliers!$A$2:$K$30,2,FALSE)</f>
        <v>Specialty Biscuits, Ltd.</v>
      </c>
      <c r="T353" s="11">
        <f>SUMIF([1]Order_Details!A347:A2501,'[1]Combined Sheet'!A347,[1]Order_Details!D347:D2501)</f>
        <v>46</v>
      </c>
      <c r="U353">
        <f>SUMIF([1]Order_Details!A347:A2501,'[1]Combined Sheet'!A347,[1]Order_Details!C347:C2501)</f>
        <v>62.230000000000004</v>
      </c>
      <c r="V353">
        <f>VLOOKUP(SalesData[[#This Row],[OrderID]],[1]Order_Details!A347:F2501,5,FALSE)</f>
        <v>0.20000000298023224</v>
      </c>
    </row>
    <row r="354" spans="1:22" x14ac:dyDescent="0.3">
      <c r="A354" s="7">
        <v>10594</v>
      </c>
      <c r="B354" s="8" t="s">
        <v>80</v>
      </c>
      <c r="C354" s="8">
        <v>3</v>
      </c>
      <c r="D354" s="13">
        <v>35620</v>
      </c>
      <c r="E354" s="9" t="str">
        <f>VLOOKUP(C354,[1]Employees!$A$1:$E$10,4,FALSE)</f>
        <v>Leverling Janet</v>
      </c>
      <c r="F354">
        <f>SUMIF([1]Order_Details!A348:A2502,'[1]Combined Sheet'!A348,[1]Order_Details!F348:F2502)</f>
        <v>3899.5999999940395</v>
      </c>
      <c r="G354">
        <f>VLOOKUP(A354,[1]!OrdersTable[[OrderID]:[Freight]],8,FALSE)</f>
        <v>5.24</v>
      </c>
      <c r="H354">
        <f>VLOOKUP('[1]Combined Sheet'!A348,[1]!OrdersTable[[OrderID]:[ShipVia]],7,0)</f>
        <v>3</v>
      </c>
      <c r="I354" t="str">
        <f>VLOOKUP(H354,[1]Shippers!$A$1:$C$5,2,0)</f>
        <v>Federal Shipping</v>
      </c>
      <c r="J354" t="str">
        <f>VLOOKUP(B354,[1]Customers!$A$2:$K$92,2,FALSE)</f>
        <v>Old World Delicatessen</v>
      </c>
      <c r="K354" s="10">
        <f>VLOOKUP(A354,[1]Order_Details!$A$5:$F$2160,2,0)</f>
        <v>52</v>
      </c>
      <c r="L354" t="str">
        <f t="shared" si="5"/>
        <v>Filo Mix</v>
      </c>
      <c r="M354" s="10">
        <f>VLOOKUP(K354,[1]Products!$A$2:$J$78,4,FALSE)</f>
        <v>5</v>
      </c>
      <c r="N354" t="str">
        <f>VLOOKUP(M354,[1]Categories!$A$2:$C$9,2,FALSE)</f>
        <v>Grains/Cereals</v>
      </c>
      <c r="O354" t="str">
        <f>VLOOKUP(C354,[1]EmployeeTerritories!$A$2:$B$50,2,FALSE)</f>
        <v>30346</v>
      </c>
      <c r="P354" s="10">
        <f>VLOOKUP(O354,[1]Territories!$A$2:$C$50,3,FALSE)</f>
        <v>4</v>
      </c>
      <c r="Q354" t="str">
        <f>VLOOKUP(P354,[1]Region!$A$2:$B$5,2,FALSE)</f>
        <v>Southern</v>
      </c>
      <c r="R354" s="10">
        <f>VLOOKUP(K354,[1]Products!$A$2:$J$78,3,FALSE)</f>
        <v>24</v>
      </c>
      <c r="S354" t="str">
        <f>VLOOKUP(R354,[1]Suppliers!$A$2:$K$30,2,FALSE)</f>
        <v>G'day, Mate</v>
      </c>
      <c r="T354" s="11">
        <f>SUMIF([1]Order_Details!A348:A2502,'[1]Combined Sheet'!A348,[1]Order_Details!D348:D2502)</f>
        <v>140</v>
      </c>
      <c r="U354">
        <f>SUMIF([1]Order_Details!A348:A2502,'[1]Combined Sheet'!A348,[1]Order_Details!C348:C2502)</f>
        <v>76.5</v>
      </c>
      <c r="V354">
        <f>VLOOKUP(SalesData[[#This Row],[OrderID]],[1]Order_Details!A348:F2502,5,FALSE)</f>
        <v>0</v>
      </c>
    </row>
    <row r="355" spans="1:22" x14ac:dyDescent="0.3">
      <c r="A355" s="7">
        <v>10595</v>
      </c>
      <c r="B355" s="8" t="s">
        <v>35</v>
      </c>
      <c r="C355" s="8">
        <v>2</v>
      </c>
      <c r="D355" s="13">
        <v>35621</v>
      </c>
      <c r="E355" s="9" t="str">
        <f>VLOOKUP(C355,[1]Employees!$A$1:$E$10,4,FALSE)</f>
        <v>Fuller Andrew</v>
      </c>
      <c r="F355">
        <f>SUMIF([1]Order_Details!A349:A2503,'[1]Combined Sheet'!A349,[1]Order_Details!F349:F2503)</f>
        <v>72</v>
      </c>
      <c r="G355">
        <f>VLOOKUP(A355,[1]!OrdersTable[[OrderID]:[Freight]],8,FALSE)</f>
        <v>96.78</v>
      </c>
      <c r="H355">
        <f>VLOOKUP('[1]Combined Sheet'!A349,[1]!OrdersTable[[OrderID]:[ShipVia]],7,0)</f>
        <v>2</v>
      </c>
      <c r="I355" t="str">
        <f>VLOOKUP(H355,[1]Shippers!$A$1:$C$5,2,0)</f>
        <v>United Package</v>
      </c>
      <c r="J355" t="str">
        <f>VLOOKUP(B355,[1]Customers!$A$2:$K$92,2,FALSE)</f>
        <v>Ernst Handel</v>
      </c>
      <c r="K355" s="10">
        <f>VLOOKUP(A355,[1]Order_Details!$A$5:$F$2160,2,0)</f>
        <v>35</v>
      </c>
      <c r="L355" t="str">
        <f t="shared" si="5"/>
        <v>Steeleye Stout</v>
      </c>
      <c r="M355" s="10">
        <f>VLOOKUP(K355,[1]Products!$A$2:$J$78,4,FALSE)</f>
        <v>1</v>
      </c>
      <c r="N355" t="str">
        <f>VLOOKUP(M355,[1]Categories!$A$2:$C$9,2,FALSE)</f>
        <v>Beverages</v>
      </c>
      <c r="O355" t="str">
        <f>VLOOKUP(C355,[1]EmployeeTerritories!$A$2:$B$50,2,FALSE)</f>
        <v>01581</v>
      </c>
      <c r="P355" s="10">
        <f>VLOOKUP(O355,[1]Territories!$A$2:$C$50,3,FALSE)</f>
        <v>1</v>
      </c>
      <c r="Q355" t="str">
        <f>VLOOKUP(P355,[1]Region!$A$2:$B$5,2,FALSE)</f>
        <v>Eastern</v>
      </c>
      <c r="R355" s="10">
        <f>VLOOKUP(K355,[1]Products!$A$2:$J$78,3,FALSE)</f>
        <v>16</v>
      </c>
      <c r="S355" t="str">
        <f>VLOOKUP(R355,[1]Suppliers!$A$2:$K$30,2,FALSE)</f>
        <v>Bigfoot Breweries</v>
      </c>
      <c r="T355" s="11">
        <f>SUMIF([1]Order_Details!A349:A2503,'[1]Combined Sheet'!A349,[1]Order_Details!D349:D2503)</f>
        <v>4</v>
      </c>
      <c r="U355">
        <f>SUMIF([1]Order_Details!A349:A2503,'[1]Combined Sheet'!A349,[1]Order_Details!C349:C2503)</f>
        <v>18</v>
      </c>
      <c r="V355">
        <f>VLOOKUP(SalesData[[#This Row],[OrderID]],[1]Order_Details!A349:F2503,5,FALSE)</f>
        <v>0.25</v>
      </c>
    </row>
    <row r="356" spans="1:22" x14ac:dyDescent="0.3">
      <c r="A356" s="7">
        <v>10596</v>
      </c>
      <c r="B356" s="8" t="s">
        <v>39</v>
      </c>
      <c r="C356" s="8">
        <v>8</v>
      </c>
      <c r="D356" s="13">
        <v>35622</v>
      </c>
      <c r="E356" s="9" t="str">
        <f>VLOOKUP(C356,[1]Employees!$A$1:$E$10,4,FALSE)</f>
        <v>Callahan Laura</v>
      </c>
      <c r="F356">
        <f>SUMIF([1]Order_Details!A350:A2504,'[1]Combined Sheet'!A350,[1]Order_Details!F350:F2504)</f>
        <v>1139.9499999992549</v>
      </c>
      <c r="G356">
        <f>VLOOKUP(A356,[1]!OrdersTable[[OrderID]:[Freight]],8,FALSE)</f>
        <v>16.34</v>
      </c>
      <c r="H356">
        <f>VLOOKUP('[1]Combined Sheet'!A350,[1]!OrdersTable[[OrderID]:[ShipVia]],7,0)</f>
        <v>3</v>
      </c>
      <c r="I356" t="str">
        <f>VLOOKUP(H356,[1]Shippers!$A$1:$C$5,2,0)</f>
        <v>Federal Shipping</v>
      </c>
      <c r="J356" t="str">
        <f>VLOOKUP(B356,[1]Customers!$A$2:$K$92,2,FALSE)</f>
        <v>White Clover Markets</v>
      </c>
      <c r="K356" s="10">
        <f>VLOOKUP(A356,[1]Order_Details!$A$5:$F$2160,2,0)</f>
        <v>56</v>
      </c>
      <c r="L356" t="str">
        <f t="shared" si="5"/>
        <v>Gnocchi di nonna Alice</v>
      </c>
      <c r="M356" s="10">
        <f>VLOOKUP(K356,[1]Products!$A$2:$J$78,4,FALSE)</f>
        <v>5</v>
      </c>
      <c r="N356" t="str">
        <f>VLOOKUP(M356,[1]Categories!$A$2:$C$9,2,FALSE)</f>
        <v>Grains/Cereals</v>
      </c>
      <c r="O356" t="str">
        <f>VLOOKUP(C356,[1]EmployeeTerritories!$A$2:$B$50,2,FALSE)</f>
        <v>19428</v>
      </c>
      <c r="P356" s="10">
        <f>VLOOKUP(O356,[1]Territories!$A$2:$C$50,3,FALSE)</f>
        <v>3</v>
      </c>
      <c r="Q356" t="str">
        <f>VLOOKUP(P356,[1]Region!$A$2:$B$5,2,FALSE)</f>
        <v>Northern</v>
      </c>
      <c r="R356" s="10">
        <f>VLOOKUP(K356,[1]Products!$A$2:$J$78,3,FALSE)</f>
        <v>26</v>
      </c>
      <c r="S356" t="str">
        <f>VLOOKUP(R356,[1]Suppliers!$A$2:$K$30,2,FALSE)</f>
        <v>Pasta Buttini s.r.l.</v>
      </c>
      <c r="T356" s="11">
        <f>SUMIF([1]Order_Details!A350:A2504,'[1]Combined Sheet'!A350,[1]Order_Details!D350:D2504)</f>
        <v>80</v>
      </c>
      <c r="U356">
        <f>SUMIF([1]Order_Details!A350:A2504,'[1]Combined Sheet'!A350,[1]Order_Details!C350:C2504)</f>
        <v>31</v>
      </c>
      <c r="V356">
        <f>VLOOKUP(SalesData[[#This Row],[OrderID]],[1]Order_Details!A350:F2504,5,FALSE)</f>
        <v>0.20000000298023224</v>
      </c>
    </row>
    <row r="357" spans="1:22" x14ac:dyDescent="0.3">
      <c r="A357" s="7">
        <v>10597</v>
      </c>
      <c r="B357" s="8" t="s">
        <v>86</v>
      </c>
      <c r="C357" s="8">
        <v>7</v>
      </c>
      <c r="D357" s="13">
        <v>35622</v>
      </c>
      <c r="E357" s="9" t="str">
        <f>VLOOKUP(C357,[1]Employees!$A$1:$E$10,4,FALSE)</f>
        <v>King Robert</v>
      </c>
      <c r="F357">
        <f>SUMIF([1]Order_Details!A351:A2505,'[1]Combined Sheet'!A351,[1]Order_Details!F351:F2505)</f>
        <v>812.5</v>
      </c>
      <c r="G357">
        <f>VLOOKUP(A357,[1]!OrdersTable[[OrderID]:[Freight]],8,FALSE)</f>
        <v>35.119999999999997</v>
      </c>
      <c r="H357">
        <f>VLOOKUP('[1]Combined Sheet'!A351,[1]!OrdersTable[[OrderID]:[ShipVia]],7,0)</f>
        <v>1</v>
      </c>
      <c r="I357" t="str">
        <f>VLOOKUP(H357,[1]Shippers!$A$1:$C$5,2,0)</f>
        <v>Speedy Express</v>
      </c>
      <c r="J357" t="str">
        <f>VLOOKUP(B357,[1]Customers!$A$2:$K$92,2,FALSE)</f>
        <v>Piccolo und mehr</v>
      </c>
      <c r="K357" s="10">
        <f>VLOOKUP(A357,[1]Order_Details!$A$5:$F$2160,2,0)</f>
        <v>24</v>
      </c>
      <c r="L357" t="str">
        <f t="shared" si="5"/>
        <v>Guaraná Fantástica</v>
      </c>
      <c r="M357" s="10">
        <f>VLOOKUP(K357,[1]Products!$A$2:$J$78,4,FALSE)</f>
        <v>1</v>
      </c>
      <c r="N357" t="str">
        <f>VLOOKUP(M357,[1]Categories!$A$2:$C$9,2,FALSE)</f>
        <v>Beverages</v>
      </c>
      <c r="O357" t="str">
        <f>VLOOKUP(C357,[1]EmployeeTerritories!$A$2:$B$50,2,FALSE)</f>
        <v>60179</v>
      </c>
      <c r="P357" s="10">
        <f>VLOOKUP(O357,[1]Territories!$A$2:$C$50,3,FALSE)</f>
        <v>2</v>
      </c>
      <c r="Q357" t="str">
        <f>VLOOKUP(P357,[1]Region!$A$2:$B$5,2,FALSE)</f>
        <v>Western</v>
      </c>
      <c r="R357" s="10">
        <f>VLOOKUP(K357,[1]Products!$A$2:$J$78,3,FALSE)</f>
        <v>10</v>
      </c>
      <c r="S357" t="str">
        <f>VLOOKUP(R357,[1]Suppliers!$A$2:$K$30,2,FALSE)</f>
        <v>Refrescos Americanas LTDA</v>
      </c>
      <c r="T357" s="11">
        <f>SUMIF([1]Order_Details!A351:A2505,'[1]Combined Sheet'!A351,[1]Order_Details!D351:D2505)</f>
        <v>74</v>
      </c>
      <c r="U357">
        <f>SUMIF([1]Order_Details!A351:A2505,'[1]Combined Sheet'!A351,[1]Order_Details!C351:C2505)</f>
        <v>47.45</v>
      </c>
      <c r="V357">
        <f>VLOOKUP(SalesData[[#This Row],[OrderID]],[1]Order_Details!A351:F2505,5,FALSE)</f>
        <v>0.20000000298023224</v>
      </c>
    </row>
    <row r="358" spans="1:22" x14ac:dyDescent="0.3">
      <c r="A358" s="7">
        <v>10598</v>
      </c>
      <c r="B358" s="8" t="s">
        <v>27</v>
      </c>
      <c r="C358" s="8">
        <v>1</v>
      </c>
      <c r="D358" s="13">
        <v>35625</v>
      </c>
      <c r="E358" s="9" t="str">
        <f>VLOOKUP(C358,[1]Employees!$A$1:$E$10,4,FALSE)</f>
        <v>Davolio Nancy</v>
      </c>
      <c r="F358">
        <f>SUMIF([1]Order_Details!A352:A2506,'[1]Combined Sheet'!A352,[1]Order_Details!F352:F2506)</f>
        <v>543.54999999850986</v>
      </c>
      <c r="G358">
        <f>VLOOKUP(A358,[1]!OrdersTable[[OrderID]:[Freight]],8,FALSE)</f>
        <v>44.42</v>
      </c>
      <c r="H358">
        <f>VLOOKUP('[1]Combined Sheet'!A352,[1]!OrdersTable[[OrderID]:[ShipVia]],7,0)</f>
        <v>1</v>
      </c>
      <c r="I358" t="str">
        <f>VLOOKUP(H358,[1]Shippers!$A$1:$C$5,2,0)</f>
        <v>Speedy Express</v>
      </c>
      <c r="J358" t="str">
        <f>VLOOKUP(B358,[1]Customers!$A$2:$K$92,2,FALSE)</f>
        <v>Rattlesnake Canyon Grocery</v>
      </c>
      <c r="K358" s="10">
        <f>VLOOKUP(A358,[1]Order_Details!$A$5:$F$2160,2,0)</f>
        <v>27</v>
      </c>
      <c r="L358" t="str">
        <f t="shared" si="5"/>
        <v>Schoggi Schokolade</v>
      </c>
      <c r="M358" s="10">
        <f>VLOOKUP(K358,[1]Products!$A$2:$J$78,4,FALSE)</f>
        <v>3</v>
      </c>
      <c r="N358" t="str">
        <f>VLOOKUP(M358,[1]Categories!$A$2:$C$9,2,FALSE)</f>
        <v>Confections</v>
      </c>
      <c r="O358" t="str">
        <f>VLOOKUP(C358,[1]EmployeeTerritories!$A$2:$B$50,2,FALSE)</f>
        <v>06897</v>
      </c>
      <c r="P358" s="10">
        <f>VLOOKUP(O358,[1]Territories!$A$2:$C$50,3,FALSE)</f>
        <v>1</v>
      </c>
      <c r="Q358" t="str">
        <f>VLOOKUP(P358,[1]Region!$A$2:$B$5,2,FALSE)</f>
        <v>Eastern</v>
      </c>
      <c r="R358" s="10">
        <f>VLOOKUP(K358,[1]Products!$A$2:$J$78,3,FALSE)</f>
        <v>11</v>
      </c>
      <c r="S358" t="str">
        <f>VLOOKUP(R358,[1]Suppliers!$A$2:$K$30,2,FALSE)</f>
        <v>Heli Süßwaren GmbH &amp; Co. KG</v>
      </c>
      <c r="T358" s="11">
        <f>SUMIF([1]Order_Details!A352:A2506,'[1]Combined Sheet'!A352,[1]Order_Details!D352:D2506)</f>
        <v>30</v>
      </c>
      <c r="U358">
        <f>SUMIF([1]Order_Details!A352:A2506,'[1]Combined Sheet'!A352,[1]Order_Details!C352:C2506)</f>
        <v>46.730000000000004</v>
      </c>
      <c r="V358">
        <f>VLOOKUP(SalesData[[#This Row],[OrderID]],[1]Order_Details!A352:F2506,5,FALSE)</f>
        <v>0</v>
      </c>
    </row>
    <row r="359" spans="1:22" x14ac:dyDescent="0.3">
      <c r="A359" s="7">
        <v>10599</v>
      </c>
      <c r="B359" s="8" t="s">
        <v>29</v>
      </c>
      <c r="C359" s="8">
        <v>6</v>
      </c>
      <c r="D359" s="13">
        <v>35626</v>
      </c>
      <c r="E359" s="9" t="str">
        <f>VLOOKUP(C359,[1]Employees!$A$1:$E$10,4,FALSE)</f>
        <v>Suyama Michael</v>
      </c>
      <c r="F359">
        <f>SUMIF([1]Order_Details!A353:A2507,'[1]Combined Sheet'!A353,[1]Order_Details!F353:F2507)</f>
        <v>2492.3999999910593</v>
      </c>
      <c r="G359">
        <f>VLOOKUP(A359,[1]!OrdersTable[[OrderID]:[Freight]],8,FALSE)</f>
        <v>29.98</v>
      </c>
      <c r="H359">
        <f>VLOOKUP('[1]Combined Sheet'!A353,[1]!OrdersTable[[OrderID]:[ShipVia]],7,0)</f>
        <v>2</v>
      </c>
      <c r="I359" t="str">
        <f>VLOOKUP(H359,[1]Shippers!$A$1:$C$5,2,0)</f>
        <v>United Package</v>
      </c>
      <c r="J359" t="str">
        <f>VLOOKUP(B359,[1]Customers!$A$2:$K$92,2,FALSE)</f>
        <v>B's Beverages</v>
      </c>
      <c r="K359" s="10">
        <f>VLOOKUP(A359,[1]Order_Details!$A$5:$F$2160,2,0)</f>
        <v>62</v>
      </c>
      <c r="L359" t="str">
        <f t="shared" si="5"/>
        <v>Tarte au sucre</v>
      </c>
      <c r="M359" s="10">
        <f>VLOOKUP(K359,[1]Products!$A$2:$J$78,4,FALSE)</f>
        <v>3</v>
      </c>
      <c r="N359" t="str">
        <f>VLOOKUP(M359,[1]Categories!$A$2:$C$9,2,FALSE)</f>
        <v>Confections</v>
      </c>
      <c r="O359" t="str">
        <f>VLOOKUP(C359,[1]EmployeeTerritories!$A$2:$B$50,2,FALSE)</f>
        <v>85014</v>
      </c>
      <c r="P359" s="10">
        <f>VLOOKUP(O359,[1]Territories!$A$2:$C$50,3,FALSE)</f>
        <v>2</v>
      </c>
      <c r="Q359" t="str">
        <f>VLOOKUP(P359,[1]Region!$A$2:$B$5,2,FALSE)</f>
        <v>Western</v>
      </c>
      <c r="R359" s="10">
        <f>VLOOKUP(K359,[1]Products!$A$2:$J$78,3,FALSE)</f>
        <v>29</v>
      </c>
      <c r="S359" t="str">
        <f>VLOOKUP(R359,[1]Suppliers!$A$2:$K$30,2,FALSE)</f>
        <v>Forêts d'érables</v>
      </c>
      <c r="T359" s="11">
        <f>SUMIF([1]Order_Details!A353:A2507,'[1]Combined Sheet'!A353,[1]Order_Details!D353:D2507)</f>
        <v>45</v>
      </c>
      <c r="U359">
        <f>SUMIF([1]Order_Details!A353:A2507,'[1]Combined Sheet'!A353,[1]Order_Details!C353:C2507)</f>
        <v>135</v>
      </c>
      <c r="V359">
        <f>VLOOKUP(SalesData[[#This Row],[OrderID]],[1]Order_Details!A353:F2507,5,FALSE)</f>
        <v>0</v>
      </c>
    </row>
    <row r="360" spans="1:22" x14ac:dyDescent="0.3">
      <c r="A360" s="7">
        <v>10600</v>
      </c>
      <c r="B360" s="8" t="s">
        <v>91</v>
      </c>
      <c r="C360" s="8">
        <v>4</v>
      </c>
      <c r="D360" s="13">
        <v>35627</v>
      </c>
      <c r="E360" s="9" t="str">
        <f>VLOOKUP(C360,[1]Employees!$A$1:$E$10,4,FALSE)</f>
        <v>Peacock Margaret</v>
      </c>
      <c r="F360">
        <f>SUMIF([1]Order_Details!A354:A2508,'[1]Combined Sheet'!A354,[1]Order_Details!F354:F2508)</f>
        <v>565.5</v>
      </c>
      <c r="G360">
        <f>VLOOKUP(A360,[1]!OrdersTable[[OrderID]:[Freight]],8,FALSE)</f>
        <v>45.13</v>
      </c>
      <c r="H360">
        <f>VLOOKUP('[1]Combined Sheet'!A354,[1]!OrdersTable[[OrderID]:[ShipVia]],7,0)</f>
        <v>2</v>
      </c>
      <c r="I360" t="str">
        <f>VLOOKUP(H360,[1]Shippers!$A$1:$C$5,2,0)</f>
        <v>United Package</v>
      </c>
      <c r="J360" t="str">
        <f>VLOOKUP(B360,[1]Customers!$A$2:$K$92,2,FALSE)</f>
        <v>Hungry Coyote Import Store</v>
      </c>
      <c r="K360" s="10">
        <f>VLOOKUP(A360,[1]Order_Details!$A$5:$F$2160,2,0)</f>
        <v>54</v>
      </c>
      <c r="L360" t="str">
        <f t="shared" si="5"/>
        <v>Tourtière</v>
      </c>
      <c r="M360" s="10">
        <f>VLOOKUP(K360,[1]Products!$A$2:$J$78,4,FALSE)</f>
        <v>6</v>
      </c>
      <c r="N360" t="str">
        <f>VLOOKUP(M360,[1]Categories!$A$2:$C$9,2,FALSE)</f>
        <v>Meat/Poultry</v>
      </c>
      <c r="O360" t="str">
        <f>VLOOKUP(C360,[1]EmployeeTerritories!$A$2:$B$50,2,FALSE)</f>
        <v>20852</v>
      </c>
      <c r="P360" s="10">
        <f>VLOOKUP(O360,[1]Territories!$A$2:$C$50,3,FALSE)</f>
        <v>1</v>
      </c>
      <c r="Q360" t="str">
        <f>VLOOKUP(P360,[1]Region!$A$2:$B$5,2,FALSE)</f>
        <v>Eastern</v>
      </c>
      <c r="R360" s="10">
        <f>VLOOKUP(K360,[1]Products!$A$2:$J$78,3,FALSE)</f>
        <v>25</v>
      </c>
      <c r="S360" t="str">
        <f>VLOOKUP(R360,[1]Suppliers!$A$2:$K$30,2,FALSE)</f>
        <v>Ma Maison</v>
      </c>
      <c r="T360" s="11">
        <f>SUMIF([1]Order_Details!A354:A2508,'[1]Combined Sheet'!A354,[1]Order_Details!D354:D2508)</f>
        <v>54</v>
      </c>
      <c r="U360">
        <f>SUMIF([1]Order_Details!A354:A2508,'[1]Combined Sheet'!A354,[1]Order_Details!C354:C2508)</f>
        <v>20.25</v>
      </c>
      <c r="V360">
        <f>VLOOKUP(SalesData[[#This Row],[OrderID]],[1]Order_Details!A354:F2508,5,FALSE)</f>
        <v>0</v>
      </c>
    </row>
    <row r="361" spans="1:22" x14ac:dyDescent="0.3">
      <c r="A361" s="7">
        <v>10601</v>
      </c>
      <c r="B361" s="8" t="s">
        <v>33</v>
      </c>
      <c r="C361" s="8">
        <v>7</v>
      </c>
      <c r="D361" s="13">
        <v>35627</v>
      </c>
      <c r="E361" s="9" t="str">
        <f>VLOOKUP(C361,[1]Employees!$A$1:$E$10,4,FALSE)</f>
        <v>King Robert</v>
      </c>
      <c r="F361">
        <f>SUMIF([1]Order_Details!A355:A2509,'[1]Combined Sheet'!A355,[1]Order_Details!F355:F2509)</f>
        <v>6299.25</v>
      </c>
      <c r="G361">
        <f>VLOOKUP(A361,[1]!OrdersTable[[OrderID]:[Freight]],8,FALSE)</f>
        <v>58.3</v>
      </c>
      <c r="H361">
        <f>VLOOKUP('[1]Combined Sheet'!A355,[1]!OrdersTable[[OrderID]:[ShipVia]],7,0)</f>
        <v>1</v>
      </c>
      <c r="I361" t="str">
        <f>VLOOKUP(H361,[1]Shippers!$A$1:$C$5,2,0)</f>
        <v>Speedy Express</v>
      </c>
      <c r="J361" t="str">
        <f>VLOOKUP(B361,[1]Customers!$A$2:$K$92,2,FALSE)</f>
        <v>HILARION-Abastos</v>
      </c>
      <c r="K361" s="10">
        <f>VLOOKUP(A361,[1]Order_Details!$A$5:$F$2160,2,0)</f>
        <v>13</v>
      </c>
      <c r="L361" t="str">
        <f t="shared" si="5"/>
        <v>Konbu</v>
      </c>
      <c r="M361" s="10">
        <f>VLOOKUP(K361,[1]Products!$A$2:$J$78,4,FALSE)</f>
        <v>8</v>
      </c>
      <c r="N361" t="str">
        <f>VLOOKUP(M361,[1]Categories!$A$2:$C$9,2,FALSE)</f>
        <v>Seafood</v>
      </c>
      <c r="O361" t="str">
        <f>VLOOKUP(C361,[1]EmployeeTerritories!$A$2:$B$50,2,FALSE)</f>
        <v>60179</v>
      </c>
      <c r="P361" s="10">
        <f>VLOOKUP(O361,[1]Territories!$A$2:$C$50,3,FALSE)</f>
        <v>2</v>
      </c>
      <c r="Q361" t="str">
        <f>VLOOKUP(P361,[1]Region!$A$2:$B$5,2,FALSE)</f>
        <v>Western</v>
      </c>
      <c r="R361" s="10">
        <f>VLOOKUP(K361,[1]Products!$A$2:$J$78,3,FALSE)</f>
        <v>6</v>
      </c>
      <c r="S361" t="str">
        <f>VLOOKUP(R361,[1]Suppliers!$A$2:$K$30,2,FALSE)</f>
        <v>Mayumi's</v>
      </c>
      <c r="T361" s="11">
        <f>SUMIF([1]Order_Details!A355:A2509,'[1]Combined Sheet'!A355,[1]Order_Details!D355:D2509)</f>
        <v>215</v>
      </c>
      <c r="U361">
        <f>SUMIF([1]Order_Details!A355:A2509,'[1]Combined Sheet'!A355,[1]Order_Details!C355:C2509)</f>
        <v>82.5</v>
      </c>
      <c r="V361">
        <f>VLOOKUP(SalesData[[#This Row],[OrderID]],[1]Order_Details!A355:F2509,5,FALSE)</f>
        <v>0</v>
      </c>
    </row>
    <row r="362" spans="1:22" x14ac:dyDescent="0.3">
      <c r="A362" s="7">
        <v>10603</v>
      </c>
      <c r="B362" s="8" t="s">
        <v>82</v>
      </c>
      <c r="C362" s="8">
        <v>8</v>
      </c>
      <c r="D362" s="13">
        <v>35629</v>
      </c>
      <c r="E362" s="9" t="str">
        <f>VLOOKUP(C362,[1]Employees!$A$1:$E$10,4,FALSE)</f>
        <v>Callahan Laura</v>
      </c>
      <c r="F362">
        <f>SUMIF([1]Order_Details!A357:A2511,'[1]Combined Sheet'!A357,[1]Order_Details!F357:F2511)</f>
        <v>799.69999999403956</v>
      </c>
      <c r="G362">
        <f>VLOOKUP(A362,[1]!OrdersTable[[OrderID]:[Freight]],8,FALSE)</f>
        <v>48.77</v>
      </c>
      <c r="H362">
        <f>VLOOKUP('[1]Combined Sheet'!A357,[1]!OrdersTable[[OrderID]:[ShipVia]],7,0)</f>
        <v>3</v>
      </c>
      <c r="I362" t="str">
        <f>VLOOKUP(H362,[1]Shippers!$A$1:$C$5,2,0)</f>
        <v>Federal Shipping</v>
      </c>
      <c r="J362" t="str">
        <f>VLOOKUP(B362,[1]Customers!$A$2:$K$92,2,FALSE)</f>
        <v>Save-a-lot Markets</v>
      </c>
      <c r="K362" s="10">
        <f>VLOOKUP(A362,[1]Order_Details!$A$5:$F$2160,2,0)</f>
        <v>22</v>
      </c>
      <c r="L362" t="str">
        <f t="shared" si="5"/>
        <v>Gustaf's Knäckebröd</v>
      </c>
      <c r="M362" s="10">
        <f>VLOOKUP(K362,[1]Products!$A$2:$J$78,4,FALSE)</f>
        <v>5</v>
      </c>
      <c r="N362" t="str">
        <f>VLOOKUP(M362,[1]Categories!$A$2:$C$9,2,FALSE)</f>
        <v>Grains/Cereals</v>
      </c>
      <c r="O362" t="str">
        <f>VLOOKUP(C362,[1]EmployeeTerritories!$A$2:$B$50,2,FALSE)</f>
        <v>19428</v>
      </c>
      <c r="P362" s="10">
        <f>VLOOKUP(O362,[1]Territories!$A$2:$C$50,3,FALSE)</f>
        <v>3</v>
      </c>
      <c r="Q362" t="str">
        <f>VLOOKUP(P362,[1]Region!$A$2:$B$5,2,FALSE)</f>
        <v>Northern</v>
      </c>
      <c r="R362" s="10">
        <f>VLOOKUP(K362,[1]Products!$A$2:$J$78,3,FALSE)</f>
        <v>9</v>
      </c>
      <c r="S362" t="str">
        <f>VLOOKUP(R362,[1]Suppliers!$A$2:$K$30,2,FALSE)</f>
        <v>PB Knäckebröd AB</v>
      </c>
      <c r="T362" s="11">
        <f>SUMIF([1]Order_Details!A357:A2511,'[1]Combined Sheet'!A357,[1]Order_Details!D357:D2511)</f>
        <v>67</v>
      </c>
      <c r="U362">
        <f>SUMIF([1]Order_Details!A357:A2511,'[1]Combined Sheet'!A357,[1]Order_Details!C357:C2511)</f>
        <v>45.05</v>
      </c>
      <c r="V362">
        <f>VLOOKUP(SalesData[[#This Row],[OrderID]],[1]Order_Details!A357:F2511,5,FALSE)</f>
        <v>0</v>
      </c>
    </row>
    <row r="363" spans="1:22" x14ac:dyDescent="0.3">
      <c r="A363" s="7">
        <v>10604</v>
      </c>
      <c r="B363" s="8" t="s">
        <v>56</v>
      </c>
      <c r="C363" s="8">
        <v>1</v>
      </c>
      <c r="D363" s="13">
        <v>35629</v>
      </c>
      <c r="E363" s="9" t="str">
        <f>VLOOKUP(C363,[1]Employees!$A$1:$E$10,4,FALSE)</f>
        <v>Davolio Nancy</v>
      </c>
      <c r="F363">
        <f>SUMIF([1]Order_Details!A358:A2512,'[1]Combined Sheet'!A358,[1]Order_Details!F358:F2512)</f>
        <v>2388.5</v>
      </c>
      <c r="G363">
        <f>VLOOKUP(A363,[1]!OrdersTable[[OrderID]:[Freight]],8,FALSE)</f>
        <v>7.46</v>
      </c>
      <c r="H363">
        <f>VLOOKUP('[1]Combined Sheet'!A358,[1]!OrdersTable[[OrderID]:[ShipVia]],7,0)</f>
        <v>3</v>
      </c>
      <c r="I363" t="str">
        <f>VLOOKUP(H363,[1]Shippers!$A$1:$C$5,2,0)</f>
        <v>Federal Shipping</v>
      </c>
      <c r="J363" t="str">
        <f>VLOOKUP(B363,[1]Customers!$A$2:$K$92,2,FALSE)</f>
        <v>Furia Bacalhau e Frutos do Mar</v>
      </c>
      <c r="K363" s="10">
        <f>VLOOKUP(A363,[1]Order_Details!$A$5:$F$2160,2,0)</f>
        <v>48</v>
      </c>
      <c r="L363" t="str">
        <f t="shared" si="5"/>
        <v>Chocolade</v>
      </c>
      <c r="M363" s="10">
        <f>VLOOKUP(K363,[1]Products!$A$2:$J$78,4,FALSE)</f>
        <v>3</v>
      </c>
      <c r="N363" t="str">
        <f>VLOOKUP(M363,[1]Categories!$A$2:$C$9,2,FALSE)</f>
        <v>Confections</v>
      </c>
      <c r="O363" t="str">
        <f>VLOOKUP(C363,[1]EmployeeTerritories!$A$2:$B$50,2,FALSE)</f>
        <v>06897</v>
      </c>
      <c r="P363" s="10">
        <f>VLOOKUP(O363,[1]Territories!$A$2:$C$50,3,FALSE)</f>
        <v>1</v>
      </c>
      <c r="Q363" t="str">
        <f>VLOOKUP(P363,[1]Region!$A$2:$B$5,2,FALSE)</f>
        <v>Eastern</v>
      </c>
      <c r="R363" s="10">
        <f>VLOOKUP(K363,[1]Products!$A$2:$J$78,3,FALSE)</f>
        <v>22</v>
      </c>
      <c r="S363" t="str">
        <f>VLOOKUP(R363,[1]Suppliers!$A$2:$K$30,2,FALSE)</f>
        <v>Zaanse Snoepfabriek</v>
      </c>
      <c r="T363" s="11">
        <f>SUMIF([1]Order_Details!A358:A2512,'[1]Combined Sheet'!A358,[1]Order_Details!D358:D2512)</f>
        <v>59</v>
      </c>
      <c r="U363">
        <f>SUMIF([1]Order_Details!A358:A2512,'[1]Combined Sheet'!A358,[1]Order_Details!C358:C2512)</f>
        <v>65.400000000000006</v>
      </c>
      <c r="V363">
        <f>VLOOKUP(SalesData[[#This Row],[OrderID]],[1]Order_Details!A358:F2512,5,FALSE)</f>
        <v>0.10000000149011612</v>
      </c>
    </row>
    <row r="364" spans="1:22" x14ac:dyDescent="0.3">
      <c r="A364" s="7">
        <v>10605</v>
      </c>
      <c r="B364" s="8" t="s">
        <v>84</v>
      </c>
      <c r="C364" s="8">
        <v>1</v>
      </c>
      <c r="D364" s="13">
        <v>35632</v>
      </c>
      <c r="E364" s="9" t="str">
        <f>VLOOKUP(C364,[1]Employees!$A$1:$E$10,4,FALSE)</f>
        <v>Davolio Nancy</v>
      </c>
      <c r="F364">
        <f>SUMIF([1]Order_Details!A359:A2513,'[1]Combined Sheet'!A359,[1]Order_Details!F359:F2513)</f>
        <v>493</v>
      </c>
      <c r="G364">
        <f>VLOOKUP(A364,[1]!OrdersTable[[OrderID]:[Freight]],8,FALSE)</f>
        <v>379.13</v>
      </c>
      <c r="H364">
        <f>VLOOKUP('[1]Combined Sheet'!A359,[1]!OrdersTable[[OrderID]:[ShipVia]],7,0)</f>
        <v>3</v>
      </c>
      <c r="I364" t="str">
        <f>VLOOKUP(H364,[1]Shippers!$A$1:$C$5,2,0)</f>
        <v>Federal Shipping</v>
      </c>
      <c r="J364" t="str">
        <f>VLOOKUP(B364,[1]Customers!$A$2:$K$92,2,FALSE)</f>
        <v>Mère Paillarde</v>
      </c>
      <c r="K364" s="10">
        <f>VLOOKUP(A364,[1]Order_Details!$A$5:$F$2160,2,0)</f>
        <v>16</v>
      </c>
      <c r="L364" t="str">
        <f t="shared" si="5"/>
        <v>Pavlova</v>
      </c>
      <c r="M364" s="10">
        <f>VLOOKUP(K364,[1]Products!$A$2:$J$78,4,FALSE)</f>
        <v>3</v>
      </c>
      <c r="N364" t="str">
        <f>VLOOKUP(M364,[1]Categories!$A$2:$C$9,2,FALSE)</f>
        <v>Confections</v>
      </c>
      <c r="O364" t="str">
        <f>VLOOKUP(C364,[1]EmployeeTerritories!$A$2:$B$50,2,FALSE)</f>
        <v>06897</v>
      </c>
      <c r="P364" s="10">
        <f>VLOOKUP(O364,[1]Territories!$A$2:$C$50,3,FALSE)</f>
        <v>1</v>
      </c>
      <c r="Q364" t="str">
        <f>VLOOKUP(P364,[1]Region!$A$2:$B$5,2,FALSE)</f>
        <v>Eastern</v>
      </c>
      <c r="R364" s="10">
        <f>VLOOKUP(K364,[1]Products!$A$2:$J$78,3,FALSE)</f>
        <v>7</v>
      </c>
      <c r="S364" t="str">
        <f>VLOOKUP(R364,[1]Suppliers!$A$2:$K$30,2,FALSE)</f>
        <v>Pavlova, Ltd.</v>
      </c>
      <c r="T364" s="11">
        <f>SUMIF([1]Order_Details!A359:A2513,'[1]Combined Sheet'!A359,[1]Order_Details!D359:D2513)</f>
        <v>10</v>
      </c>
      <c r="U364">
        <f>SUMIF([1]Order_Details!A359:A2513,'[1]Combined Sheet'!A359,[1]Order_Details!C359:C2513)</f>
        <v>49.3</v>
      </c>
      <c r="V364">
        <f>VLOOKUP(SalesData[[#This Row],[OrderID]],[1]Order_Details!A359:F2513,5,FALSE)</f>
        <v>5.000000074505806E-2</v>
      </c>
    </row>
    <row r="365" spans="1:22" x14ac:dyDescent="0.3">
      <c r="A365" s="7">
        <v>10606</v>
      </c>
      <c r="B365" s="8" t="s">
        <v>77</v>
      </c>
      <c r="C365" s="8">
        <v>4</v>
      </c>
      <c r="D365" s="13">
        <v>35633</v>
      </c>
      <c r="E365" s="9" t="str">
        <f>VLOOKUP(C365,[1]Employees!$A$1:$E$10,4,FALSE)</f>
        <v>Peacock Margaret</v>
      </c>
      <c r="F365">
        <f>SUMIF([1]Order_Details!A360:A2514,'[1]Combined Sheet'!A360,[1]Order_Details!F360:F2514)</f>
        <v>479.8</v>
      </c>
      <c r="G365">
        <f>VLOOKUP(A365,[1]!OrdersTable[[OrderID]:[Freight]],8,FALSE)</f>
        <v>79.400000000000006</v>
      </c>
      <c r="H365">
        <f>VLOOKUP('[1]Combined Sheet'!A360,[1]!OrdersTable[[OrderID]:[ShipVia]],7,0)</f>
        <v>1</v>
      </c>
      <c r="I365" t="str">
        <f>VLOOKUP(H365,[1]Shippers!$A$1:$C$5,2,0)</f>
        <v>Speedy Express</v>
      </c>
      <c r="J365" t="str">
        <f>VLOOKUP(B365,[1]Customers!$A$2:$K$92,2,FALSE)</f>
        <v>Tradição Hipermercados</v>
      </c>
      <c r="K365" s="10">
        <f>VLOOKUP(A365,[1]Order_Details!$A$5:$F$2160,2,0)</f>
        <v>4</v>
      </c>
      <c r="L365" t="str">
        <f t="shared" si="5"/>
        <v>Chef Anton's Cajun Seasoning</v>
      </c>
      <c r="M365" s="10">
        <f>VLOOKUP(K365,[1]Products!$A$2:$J$78,4,FALSE)</f>
        <v>2</v>
      </c>
      <c r="N365" t="str">
        <f>VLOOKUP(M365,[1]Categories!$A$2:$C$9,2,FALSE)</f>
        <v>Condiments</v>
      </c>
      <c r="O365" t="str">
        <f>VLOOKUP(C365,[1]EmployeeTerritories!$A$2:$B$50,2,FALSE)</f>
        <v>20852</v>
      </c>
      <c r="P365" s="10">
        <f>VLOOKUP(O365,[1]Territories!$A$2:$C$50,3,FALSE)</f>
        <v>1</v>
      </c>
      <c r="Q365" t="str">
        <f>VLOOKUP(P365,[1]Region!$A$2:$B$5,2,FALSE)</f>
        <v>Eastern</v>
      </c>
      <c r="R365" s="10">
        <f>VLOOKUP(K365,[1]Products!$A$2:$J$78,3,FALSE)</f>
        <v>2</v>
      </c>
      <c r="S365" t="str">
        <f>VLOOKUP(R365,[1]Suppliers!$A$2:$K$30,2,FALSE)</f>
        <v>New Orleans Cajun Delights</v>
      </c>
      <c r="T365" s="11">
        <f>SUMIF([1]Order_Details!A360:A2514,'[1]Combined Sheet'!A360,[1]Order_Details!D360:D2514)</f>
        <v>34</v>
      </c>
      <c r="U365">
        <f>SUMIF([1]Order_Details!A360:A2514,'[1]Combined Sheet'!A360,[1]Order_Details!C360:C2514)</f>
        <v>22.45</v>
      </c>
      <c r="V365">
        <f>VLOOKUP(SalesData[[#This Row],[OrderID]],[1]Order_Details!A360:F2514,5,FALSE)</f>
        <v>0.20000000298023224</v>
      </c>
    </row>
    <row r="366" spans="1:22" x14ac:dyDescent="0.3">
      <c r="A366" s="7">
        <v>10607</v>
      </c>
      <c r="B366" s="8" t="s">
        <v>82</v>
      </c>
      <c r="C366" s="8">
        <v>5</v>
      </c>
      <c r="D366" s="13">
        <v>35633</v>
      </c>
      <c r="E366" s="9" t="str">
        <f>VLOOKUP(C366,[1]Employees!$A$1:$E$10,4,FALSE)</f>
        <v>Buchanan Steven</v>
      </c>
      <c r="F366">
        <f>SUMIF([1]Order_Details!A361:A2515,'[1]Combined Sheet'!A361,[1]Order_Details!F361:F2515)</f>
        <v>2285</v>
      </c>
      <c r="G366">
        <f>VLOOKUP(A366,[1]!OrdersTable[[OrderID]:[Freight]],8,FALSE)</f>
        <v>200.24</v>
      </c>
      <c r="H366">
        <f>VLOOKUP('[1]Combined Sheet'!A361,[1]!OrdersTable[[OrderID]:[ShipVia]],7,0)</f>
        <v>1</v>
      </c>
      <c r="I366" t="str">
        <f>VLOOKUP(H366,[1]Shippers!$A$1:$C$5,2,0)</f>
        <v>Speedy Express</v>
      </c>
      <c r="J366" t="str">
        <f>VLOOKUP(B366,[1]Customers!$A$2:$K$92,2,FALSE)</f>
        <v>Save-a-lot Markets</v>
      </c>
      <c r="K366" s="10">
        <f>VLOOKUP(A366,[1]Order_Details!$A$5:$F$2160,2,0)</f>
        <v>7</v>
      </c>
      <c r="L366" t="str">
        <f t="shared" si="5"/>
        <v>Uncle Bob's Organic Dried Pears</v>
      </c>
      <c r="M366" s="10">
        <f>VLOOKUP(K366,[1]Products!$A$2:$J$78,4,FALSE)</f>
        <v>7</v>
      </c>
      <c r="N366" t="str">
        <f>VLOOKUP(M366,[1]Categories!$A$2:$C$9,2,FALSE)</f>
        <v>Produce</v>
      </c>
      <c r="O366" t="str">
        <f>VLOOKUP(C366,[1]EmployeeTerritories!$A$2:$B$50,2,FALSE)</f>
        <v>02903</v>
      </c>
      <c r="P366" s="10">
        <f>VLOOKUP(O366,[1]Territories!$A$2:$C$50,3,FALSE)</f>
        <v>1</v>
      </c>
      <c r="Q366" t="str">
        <f>VLOOKUP(P366,[1]Region!$A$2:$B$5,2,FALSE)</f>
        <v>Eastern</v>
      </c>
      <c r="R366" s="10">
        <f>VLOOKUP(K366,[1]Products!$A$2:$J$78,3,FALSE)</f>
        <v>3</v>
      </c>
      <c r="S366" t="str">
        <f>VLOOKUP(R366,[1]Suppliers!$A$2:$K$30,2,FALSE)</f>
        <v>Grandma Kelly's Homestead</v>
      </c>
      <c r="T366" s="11">
        <f>SUMIF([1]Order_Details!A361:A2515,'[1]Combined Sheet'!A361,[1]Order_Details!D361:D2515)</f>
        <v>95</v>
      </c>
      <c r="U366">
        <f>SUMIF([1]Order_Details!A361:A2515,'[1]Combined Sheet'!A361,[1]Order_Details!C361:C2515)</f>
        <v>61</v>
      </c>
      <c r="V366">
        <f>VLOOKUP(SalesData[[#This Row],[OrderID]],[1]Order_Details!A361:F2515,5,FALSE)</f>
        <v>0</v>
      </c>
    </row>
    <row r="367" spans="1:22" x14ac:dyDescent="0.3">
      <c r="A367" s="7">
        <v>10608</v>
      </c>
      <c r="B367" s="8" t="s">
        <v>23</v>
      </c>
      <c r="C367" s="8">
        <v>4</v>
      </c>
      <c r="D367" s="13">
        <v>35634</v>
      </c>
      <c r="E367" s="9" t="str">
        <f>VLOOKUP(C367,[1]Employees!$A$1:$E$10,4,FALSE)</f>
        <v>Peacock Margaret</v>
      </c>
      <c r="F367">
        <f>SUMIF([1]Order_Details!A362:A2516,'[1]Combined Sheet'!A362,[1]Order_Details!F362:F2516)</f>
        <v>1507.9499999992549</v>
      </c>
      <c r="G367">
        <f>VLOOKUP(A367,[1]!OrdersTable[[OrderID]:[Freight]],8,FALSE)</f>
        <v>27.79</v>
      </c>
      <c r="H367">
        <f>VLOOKUP('[1]Combined Sheet'!A362,[1]!OrdersTable[[OrderID]:[ShipVia]],7,0)</f>
        <v>2</v>
      </c>
      <c r="I367" t="str">
        <f>VLOOKUP(H367,[1]Shippers!$A$1:$C$5,2,0)</f>
        <v>United Package</v>
      </c>
      <c r="J367" t="str">
        <f>VLOOKUP(B367,[1]Customers!$A$2:$K$92,2,FALSE)</f>
        <v>Toms Spezialitäten</v>
      </c>
      <c r="K367" s="10">
        <f>VLOOKUP(A367,[1]Order_Details!$A$5:$F$2160,2,0)</f>
        <v>56</v>
      </c>
      <c r="L367" t="str">
        <f t="shared" si="5"/>
        <v>Gnocchi di nonna Alice</v>
      </c>
      <c r="M367" s="10">
        <f>VLOOKUP(K367,[1]Products!$A$2:$J$78,4,FALSE)</f>
        <v>5</v>
      </c>
      <c r="N367" t="str">
        <f>VLOOKUP(M367,[1]Categories!$A$2:$C$9,2,FALSE)</f>
        <v>Grains/Cereals</v>
      </c>
      <c r="O367" t="str">
        <f>VLOOKUP(C367,[1]EmployeeTerritories!$A$2:$B$50,2,FALSE)</f>
        <v>20852</v>
      </c>
      <c r="P367" s="10">
        <f>VLOOKUP(O367,[1]Territories!$A$2:$C$50,3,FALSE)</f>
        <v>1</v>
      </c>
      <c r="Q367" t="str">
        <f>VLOOKUP(P367,[1]Region!$A$2:$B$5,2,FALSE)</f>
        <v>Eastern</v>
      </c>
      <c r="R367" s="10">
        <f>VLOOKUP(K367,[1]Products!$A$2:$J$78,3,FALSE)</f>
        <v>26</v>
      </c>
      <c r="S367" t="str">
        <f>VLOOKUP(R367,[1]Suppliers!$A$2:$K$30,2,FALSE)</f>
        <v>Pasta Buttini s.r.l.</v>
      </c>
      <c r="T367" s="11">
        <f>SUMIF([1]Order_Details!A362:A2516,'[1]Combined Sheet'!A362,[1]Order_Details!D362:D2516)</f>
        <v>73</v>
      </c>
      <c r="U367">
        <f>SUMIF([1]Order_Details!A362:A2516,'[1]Combined Sheet'!A362,[1]Order_Details!C362:C2516)</f>
        <v>41</v>
      </c>
      <c r="V367">
        <f>VLOOKUP(SalesData[[#This Row],[OrderID]],[1]Order_Details!A362:F2516,5,FALSE)</f>
        <v>0</v>
      </c>
    </row>
    <row r="368" spans="1:22" x14ac:dyDescent="0.3">
      <c r="A368" s="7">
        <v>10609</v>
      </c>
      <c r="B368" s="8" t="s">
        <v>52</v>
      </c>
      <c r="C368" s="8">
        <v>7</v>
      </c>
      <c r="D368" s="13">
        <v>35635</v>
      </c>
      <c r="E368" s="9" t="str">
        <f>VLOOKUP(C368,[1]Employees!$A$1:$E$10,4,FALSE)</f>
        <v>King Robert</v>
      </c>
      <c r="F368">
        <f>SUMIF([1]Order_Details!A363:A2517,'[1]Combined Sheet'!A363,[1]Order_Details!F363:F2517)</f>
        <v>256.29999999701977</v>
      </c>
      <c r="G368">
        <f>VLOOKUP(A368,[1]!OrdersTable[[OrderID]:[Freight]],8,FALSE)</f>
        <v>1.85</v>
      </c>
      <c r="H368">
        <f>VLOOKUP('[1]Combined Sheet'!A363,[1]!OrdersTable[[OrderID]:[ShipVia]],7,0)</f>
        <v>1</v>
      </c>
      <c r="I368" t="str">
        <f>VLOOKUP(H368,[1]Shippers!$A$1:$C$5,2,0)</f>
        <v>Speedy Express</v>
      </c>
      <c r="J368" t="str">
        <f>VLOOKUP(B368,[1]Customers!$A$2:$K$92,2,FALSE)</f>
        <v>Du monde entier</v>
      </c>
      <c r="K368" s="10">
        <f>VLOOKUP(A368,[1]Order_Details!$A$5:$F$2160,2,0)</f>
        <v>1</v>
      </c>
      <c r="L368" t="str">
        <f t="shared" si="5"/>
        <v>Chai</v>
      </c>
      <c r="M368" s="10">
        <f>VLOOKUP(K368,[1]Products!$A$2:$J$78,4,FALSE)</f>
        <v>1</v>
      </c>
      <c r="N368" t="str">
        <f>VLOOKUP(M368,[1]Categories!$A$2:$C$9,2,FALSE)</f>
        <v>Beverages</v>
      </c>
      <c r="O368" t="str">
        <f>VLOOKUP(C368,[1]EmployeeTerritories!$A$2:$B$50,2,FALSE)</f>
        <v>60179</v>
      </c>
      <c r="P368" s="10">
        <f>VLOOKUP(O368,[1]Territories!$A$2:$C$50,3,FALSE)</f>
        <v>2</v>
      </c>
      <c r="Q368" t="str">
        <f>VLOOKUP(P368,[1]Region!$A$2:$B$5,2,FALSE)</f>
        <v>Western</v>
      </c>
      <c r="R368" s="10">
        <f>VLOOKUP(K368,[1]Products!$A$2:$J$78,3,FALSE)</f>
        <v>1</v>
      </c>
      <c r="S368" t="str">
        <f>VLOOKUP(R368,[1]Suppliers!$A$2:$K$30,2,FALSE)</f>
        <v>Exotic Liquids</v>
      </c>
      <c r="T368" s="11">
        <f>SUMIF([1]Order_Details!A363:A2517,'[1]Combined Sheet'!A363,[1]Order_Details!D363:D2517)</f>
        <v>16</v>
      </c>
      <c r="U368">
        <f>SUMIF([1]Order_Details!A363:A2517,'[1]Combined Sheet'!A363,[1]Order_Details!C363:C2517)</f>
        <v>30.75</v>
      </c>
      <c r="V368">
        <f>VLOOKUP(SalesData[[#This Row],[OrderID]],[1]Order_Details!A363:F2517,5,FALSE)</f>
        <v>0</v>
      </c>
    </row>
    <row r="369" spans="1:22" x14ac:dyDescent="0.3">
      <c r="A369" s="7">
        <v>10610</v>
      </c>
      <c r="B369" s="8" t="s">
        <v>59</v>
      </c>
      <c r="C369" s="8">
        <v>8</v>
      </c>
      <c r="D369" s="13">
        <v>35636</v>
      </c>
      <c r="E369" s="9" t="str">
        <f>VLOOKUP(C369,[1]Employees!$A$1:$E$10,4,FALSE)</f>
        <v>Callahan Laura</v>
      </c>
      <c r="F369">
        <f>SUMIF([1]Order_Details!A364:A2518,'[1]Combined Sheet'!A364,[1]Order_Details!F364:F2518)</f>
        <v>4325.7999999970198</v>
      </c>
      <c r="G369">
        <f>VLOOKUP(A369,[1]!OrdersTable[[OrderID]:[Freight]],8,FALSE)</f>
        <v>26.78</v>
      </c>
      <c r="H369">
        <f>VLOOKUP('[1]Combined Sheet'!A364,[1]!OrdersTable[[OrderID]:[ShipVia]],7,0)</f>
        <v>2</v>
      </c>
      <c r="I369" t="str">
        <f>VLOOKUP(H369,[1]Shippers!$A$1:$C$5,2,0)</f>
        <v>United Package</v>
      </c>
      <c r="J369" t="str">
        <f>VLOOKUP(B369,[1]Customers!$A$2:$K$92,2,FALSE)</f>
        <v>La maison d'Asie</v>
      </c>
      <c r="K369" s="10">
        <f>VLOOKUP(A369,[1]Order_Details!$A$5:$F$2160,2,0)</f>
        <v>36</v>
      </c>
      <c r="L369" t="str">
        <f t="shared" si="5"/>
        <v>Inlagd Sill</v>
      </c>
      <c r="M369" s="10">
        <f>VLOOKUP(K369,[1]Products!$A$2:$J$78,4,FALSE)</f>
        <v>8</v>
      </c>
      <c r="N369" t="str">
        <f>VLOOKUP(M369,[1]Categories!$A$2:$C$9,2,FALSE)</f>
        <v>Seafood</v>
      </c>
      <c r="O369" t="str">
        <f>VLOOKUP(C369,[1]EmployeeTerritories!$A$2:$B$50,2,FALSE)</f>
        <v>19428</v>
      </c>
      <c r="P369" s="10">
        <f>VLOOKUP(O369,[1]Territories!$A$2:$C$50,3,FALSE)</f>
        <v>3</v>
      </c>
      <c r="Q369" t="str">
        <f>VLOOKUP(P369,[1]Region!$A$2:$B$5,2,FALSE)</f>
        <v>Northern</v>
      </c>
      <c r="R369" s="10">
        <f>VLOOKUP(K369,[1]Products!$A$2:$J$78,3,FALSE)</f>
        <v>17</v>
      </c>
      <c r="S369" t="str">
        <f>VLOOKUP(R369,[1]Suppliers!$A$2:$K$30,2,FALSE)</f>
        <v>Svensk Sjöföda AB</v>
      </c>
      <c r="T369" s="11">
        <f>SUMIF([1]Order_Details!A364:A2518,'[1]Combined Sheet'!A364,[1]Order_Details!D364:D2518)</f>
        <v>135</v>
      </c>
      <c r="U369">
        <f>SUMIF([1]Order_Details!A364:A2518,'[1]Combined Sheet'!A364,[1]Order_Details!C364:C2518)</f>
        <v>127.95</v>
      </c>
      <c r="V369">
        <f>VLOOKUP(SalesData[[#This Row],[OrderID]],[1]Order_Details!A364:F2518,5,FALSE)</f>
        <v>0.25</v>
      </c>
    </row>
    <row r="370" spans="1:22" x14ac:dyDescent="0.3">
      <c r="A370" s="7">
        <v>10611</v>
      </c>
      <c r="B370" s="8" t="s">
        <v>90</v>
      </c>
      <c r="C370" s="8">
        <v>6</v>
      </c>
      <c r="D370" s="13">
        <v>35636</v>
      </c>
      <c r="E370" s="9" t="str">
        <f>VLOOKUP(C370,[1]Employees!$A$1:$E$10,4,FALSE)</f>
        <v>Suyama Michael</v>
      </c>
      <c r="F370">
        <f>SUMIF([1]Order_Details!A365:A2519,'[1]Combined Sheet'!A365,[1]Order_Details!F365:F2519)</f>
        <v>1412.3999999910593</v>
      </c>
      <c r="G370">
        <f>VLOOKUP(A370,[1]!OrdersTable[[OrderID]:[Freight]],8,FALSE)</f>
        <v>80.650000000000006</v>
      </c>
      <c r="H370">
        <f>VLOOKUP('[1]Combined Sheet'!A365,[1]!OrdersTable[[OrderID]:[ShipVia]],7,0)</f>
        <v>3</v>
      </c>
      <c r="I370" t="str">
        <f>VLOOKUP(H370,[1]Shippers!$A$1:$C$5,2,0)</f>
        <v>Federal Shipping</v>
      </c>
      <c r="J370" t="str">
        <f>VLOOKUP(B370,[1]Customers!$A$2:$K$92,2,FALSE)</f>
        <v>Wolski  Zajazd</v>
      </c>
      <c r="K370" s="10">
        <f>VLOOKUP(A370,[1]Order_Details!$A$5:$F$2160,2,0)</f>
        <v>1</v>
      </c>
      <c r="L370" t="str">
        <f t="shared" si="5"/>
        <v>Chai</v>
      </c>
      <c r="M370" s="10">
        <f>VLOOKUP(K370,[1]Products!$A$2:$J$78,4,FALSE)</f>
        <v>1</v>
      </c>
      <c r="N370" t="str">
        <f>VLOOKUP(M370,[1]Categories!$A$2:$C$9,2,FALSE)</f>
        <v>Beverages</v>
      </c>
      <c r="O370" t="str">
        <f>VLOOKUP(C370,[1]EmployeeTerritories!$A$2:$B$50,2,FALSE)</f>
        <v>85014</v>
      </c>
      <c r="P370" s="10">
        <f>VLOOKUP(O370,[1]Territories!$A$2:$C$50,3,FALSE)</f>
        <v>2</v>
      </c>
      <c r="Q370" t="str">
        <f>VLOOKUP(P370,[1]Region!$A$2:$B$5,2,FALSE)</f>
        <v>Western</v>
      </c>
      <c r="R370" s="10">
        <f>VLOOKUP(K370,[1]Products!$A$2:$J$78,3,FALSE)</f>
        <v>1</v>
      </c>
      <c r="S370" t="str">
        <f>VLOOKUP(R370,[1]Suppliers!$A$2:$K$30,2,FALSE)</f>
        <v>Exotic Liquids</v>
      </c>
      <c r="T370" s="11">
        <f>SUMIF([1]Order_Details!A365:A2519,'[1]Combined Sheet'!A365,[1]Order_Details!D365:D2519)</f>
        <v>50</v>
      </c>
      <c r="U370">
        <f>SUMIF([1]Order_Details!A365:A2519,'[1]Combined Sheet'!A365,[1]Order_Details!C365:C2519)</f>
        <v>95.3</v>
      </c>
      <c r="V370">
        <f>VLOOKUP(SalesData[[#This Row],[OrderID]],[1]Order_Details!A365:F2519,5,FALSE)</f>
        <v>0</v>
      </c>
    </row>
    <row r="371" spans="1:22" x14ac:dyDescent="0.3">
      <c r="A371" s="7">
        <v>10612</v>
      </c>
      <c r="B371" s="8" t="s">
        <v>82</v>
      </c>
      <c r="C371" s="8">
        <v>1</v>
      </c>
      <c r="D371" s="13">
        <v>35639</v>
      </c>
      <c r="E371" s="9" t="str">
        <f>VLOOKUP(C371,[1]Employees!$A$1:$E$10,4,FALSE)</f>
        <v>Davolio Nancy</v>
      </c>
      <c r="F371">
        <f>SUMIF([1]Order_Details!A366:A2520,'[1]Combined Sheet'!A366,[1]Order_Details!F366:F2520)</f>
        <v>6475.4000000000005</v>
      </c>
      <c r="G371">
        <f>VLOOKUP(A371,[1]!OrdersTable[[OrderID]:[Freight]],8,FALSE)</f>
        <v>544.08000000000004</v>
      </c>
      <c r="H371">
        <f>VLOOKUP('[1]Combined Sheet'!A366,[1]!OrdersTable[[OrderID]:[ShipVia]],7,0)</f>
        <v>1</v>
      </c>
      <c r="I371" t="str">
        <f>VLOOKUP(H371,[1]Shippers!$A$1:$C$5,2,0)</f>
        <v>Speedy Express</v>
      </c>
      <c r="J371" t="str">
        <f>VLOOKUP(B371,[1]Customers!$A$2:$K$92,2,FALSE)</f>
        <v>Save-a-lot Markets</v>
      </c>
      <c r="K371" s="10">
        <f>VLOOKUP(A371,[1]Order_Details!$A$5:$F$2160,2,0)</f>
        <v>10</v>
      </c>
      <c r="L371" t="str">
        <f t="shared" si="5"/>
        <v>Ikura</v>
      </c>
      <c r="M371" s="10">
        <f>VLOOKUP(K371,[1]Products!$A$2:$J$78,4,FALSE)</f>
        <v>8</v>
      </c>
      <c r="N371" t="str">
        <f>VLOOKUP(M371,[1]Categories!$A$2:$C$9,2,FALSE)</f>
        <v>Seafood</v>
      </c>
      <c r="O371" t="str">
        <f>VLOOKUP(C371,[1]EmployeeTerritories!$A$2:$B$50,2,FALSE)</f>
        <v>06897</v>
      </c>
      <c r="P371" s="10">
        <f>VLOOKUP(O371,[1]Territories!$A$2:$C$50,3,FALSE)</f>
        <v>1</v>
      </c>
      <c r="Q371" t="str">
        <f>VLOOKUP(P371,[1]Region!$A$2:$B$5,2,FALSE)</f>
        <v>Eastern</v>
      </c>
      <c r="R371" s="10">
        <f>VLOOKUP(K371,[1]Products!$A$2:$J$78,3,FALSE)</f>
        <v>4</v>
      </c>
      <c r="S371" t="str">
        <f>VLOOKUP(R371,[1]Suppliers!$A$2:$K$30,2,FALSE)</f>
        <v>Tokyo Traders</v>
      </c>
      <c r="T371" s="11">
        <f>SUMIF([1]Order_Details!A366:A2520,'[1]Combined Sheet'!A366,[1]Order_Details!D366:D2520)</f>
        <v>213</v>
      </c>
      <c r="U371">
        <f>SUMIF([1]Order_Details!A366:A2520,'[1]Combined Sheet'!A366,[1]Order_Details!C366:C2520)</f>
        <v>124.7</v>
      </c>
      <c r="V371">
        <f>VLOOKUP(SalesData[[#This Row],[OrderID]],[1]Order_Details!A366:F2520,5,FALSE)</f>
        <v>0</v>
      </c>
    </row>
    <row r="372" spans="1:22" x14ac:dyDescent="0.3">
      <c r="A372" s="7">
        <v>10613</v>
      </c>
      <c r="B372" s="8" t="s">
        <v>33</v>
      </c>
      <c r="C372" s="8">
        <v>4</v>
      </c>
      <c r="D372" s="13">
        <v>35640</v>
      </c>
      <c r="E372" s="9" t="str">
        <f>VLOOKUP(C372,[1]Employees!$A$1:$E$10,4,FALSE)</f>
        <v>Peacock Margaret</v>
      </c>
      <c r="F372">
        <f>SUMIF([1]Order_Details!A367:A2521,'[1]Combined Sheet'!A367,[1]Order_Details!F367:F2521)</f>
        <v>1064</v>
      </c>
      <c r="G372">
        <f>VLOOKUP(A372,[1]!OrdersTable[[OrderID]:[Freight]],8,FALSE)</f>
        <v>8.11</v>
      </c>
      <c r="H372">
        <f>VLOOKUP('[1]Combined Sheet'!A367,[1]!OrdersTable[[OrderID]:[ShipVia]],7,0)</f>
        <v>2</v>
      </c>
      <c r="I372" t="str">
        <f>VLOOKUP(H372,[1]Shippers!$A$1:$C$5,2,0)</f>
        <v>United Package</v>
      </c>
      <c r="J372" t="str">
        <f>VLOOKUP(B372,[1]Customers!$A$2:$K$92,2,FALSE)</f>
        <v>HILARION-Abastos</v>
      </c>
      <c r="K372" s="10">
        <f>VLOOKUP(A372,[1]Order_Details!$A$5:$F$2160,2,0)</f>
        <v>13</v>
      </c>
      <c r="L372" t="str">
        <f t="shared" si="5"/>
        <v>Konbu</v>
      </c>
      <c r="M372" s="10">
        <f>VLOOKUP(K372,[1]Products!$A$2:$J$78,4,FALSE)</f>
        <v>8</v>
      </c>
      <c r="N372" t="str">
        <f>VLOOKUP(M372,[1]Categories!$A$2:$C$9,2,FALSE)</f>
        <v>Seafood</v>
      </c>
      <c r="O372" t="str">
        <f>VLOOKUP(C372,[1]EmployeeTerritories!$A$2:$B$50,2,FALSE)</f>
        <v>20852</v>
      </c>
      <c r="P372" s="10">
        <f>VLOOKUP(O372,[1]Territories!$A$2:$C$50,3,FALSE)</f>
        <v>1</v>
      </c>
      <c r="Q372" t="str">
        <f>VLOOKUP(P372,[1]Region!$A$2:$B$5,2,FALSE)</f>
        <v>Eastern</v>
      </c>
      <c r="R372" s="10">
        <f>VLOOKUP(K372,[1]Products!$A$2:$J$78,3,FALSE)</f>
        <v>6</v>
      </c>
      <c r="S372" t="str">
        <f>VLOOKUP(R372,[1]Suppliers!$A$2:$K$30,2,FALSE)</f>
        <v>Mayumi's</v>
      </c>
      <c r="T372" s="11">
        <f>SUMIF([1]Order_Details!A367:A2521,'[1]Combined Sheet'!A367,[1]Order_Details!D367:D2521)</f>
        <v>28</v>
      </c>
      <c r="U372">
        <f>SUMIF([1]Order_Details!A367:A2521,'[1]Combined Sheet'!A367,[1]Order_Details!C367:C2521)</f>
        <v>38</v>
      </c>
      <c r="V372">
        <f>VLOOKUP(SalesData[[#This Row],[OrderID]],[1]Order_Details!A367:F2521,5,FALSE)</f>
        <v>0.10000000149011612</v>
      </c>
    </row>
    <row r="373" spans="1:22" x14ac:dyDescent="0.3">
      <c r="A373" s="7">
        <v>10614</v>
      </c>
      <c r="B373" s="8" t="s">
        <v>68</v>
      </c>
      <c r="C373" s="8">
        <v>8</v>
      </c>
      <c r="D373" s="13">
        <v>35640</v>
      </c>
      <c r="E373" s="9" t="str">
        <f>VLOOKUP(C373,[1]Employees!$A$1:$E$10,4,FALSE)</f>
        <v>Callahan Laura</v>
      </c>
      <c r="F373">
        <f>SUMIF([1]Order_Details!A368:A2522,'[1]Combined Sheet'!A368,[1]Order_Details!F368:F2522)</f>
        <v>424</v>
      </c>
      <c r="G373">
        <f>VLOOKUP(A373,[1]!OrdersTable[[OrderID]:[Freight]],8,FALSE)</f>
        <v>1.93</v>
      </c>
      <c r="H373">
        <f>VLOOKUP('[1]Combined Sheet'!A368,[1]!OrdersTable[[OrderID]:[ShipVia]],7,0)</f>
        <v>2</v>
      </c>
      <c r="I373" t="str">
        <f>VLOOKUP(H373,[1]Shippers!$A$1:$C$5,2,0)</f>
        <v>United Package</v>
      </c>
      <c r="J373" t="str">
        <f>VLOOKUP(B373,[1]Customers!$A$2:$K$92,2,FALSE)</f>
        <v>Blauer See Delikatessen</v>
      </c>
      <c r="K373" s="10">
        <f>VLOOKUP(A373,[1]Order_Details!$A$5:$F$2160,2,0)</f>
        <v>11</v>
      </c>
      <c r="L373" t="str">
        <f t="shared" si="5"/>
        <v>Queso Cabrales</v>
      </c>
      <c r="M373" s="10">
        <f>VLOOKUP(K373,[1]Products!$A$2:$J$78,4,FALSE)</f>
        <v>4</v>
      </c>
      <c r="N373" t="str">
        <f>VLOOKUP(M373,[1]Categories!$A$2:$C$9,2,FALSE)</f>
        <v>Dairy Products</v>
      </c>
      <c r="O373" t="str">
        <f>VLOOKUP(C373,[1]EmployeeTerritories!$A$2:$B$50,2,FALSE)</f>
        <v>19428</v>
      </c>
      <c r="P373" s="10">
        <f>VLOOKUP(O373,[1]Territories!$A$2:$C$50,3,FALSE)</f>
        <v>3</v>
      </c>
      <c r="Q373" t="str">
        <f>VLOOKUP(P373,[1]Region!$A$2:$B$5,2,FALSE)</f>
        <v>Northern</v>
      </c>
      <c r="R373" s="10">
        <f>VLOOKUP(K373,[1]Products!$A$2:$J$78,3,FALSE)</f>
        <v>5</v>
      </c>
      <c r="S373" t="str">
        <f>VLOOKUP(R373,[1]Suppliers!$A$2:$K$30,2,FALSE)</f>
        <v>Cooperativa de Quesos 'Las Cabras'</v>
      </c>
      <c r="T373" s="11">
        <f>SUMIF([1]Order_Details!A368:A2522,'[1]Combined Sheet'!A368,[1]Order_Details!D368:D2522)</f>
        <v>19</v>
      </c>
      <c r="U373">
        <f>SUMIF([1]Order_Details!A368:A2522,'[1]Combined Sheet'!A368,[1]Order_Details!C368:C2522)</f>
        <v>59</v>
      </c>
      <c r="V373">
        <f>VLOOKUP(SalesData[[#This Row],[OrderID]],[1]Order_Details!A368:F2522,5,FALSE)</f>
        <v>0</v>
      </c>
    </row>
    <row r="374" spans="1:22" x14ac:dyDescent="0.3">
      <c r="A374" s="7">
        <v>10615</v>
      </c>
      <c r="B374" s="8" t="s">
        <v>106</v>
      </c>
      <c r="C374" s="8">
        <v>2</v>
      </c>
      <c r="D374" s="13">
        <v>35641</v>
      </c>
      <c r="E374" s="9" t="str">
        <f>VLOOKUP(C374,[1]Employees!$A$1:$E$10,4,FALSE)</f>
        <v>Fuller Andrew</v>
      </c>
      <c r="F374">
        <f>SUMIF([1]Order_Details!A369:A2523,'[1]Combined Sheet'!A369,[1]Order_Details!F369:F2523)</f>
        <v>398.75</v>
      </c>
      <c r="G374">
        <f>VLOOKUP(A374,[1]!OrdersTable[[OrderID]:[Freight]],8,FALSE)</f>
        <v>0.75</v>
      </c>
      <c r="H374">
        <f>VLOOKUP('[1]Combined Sheet'!A369,[1]!OrdersTable[[OrderID]:[ShipVia]],7,0)</f>
        <v>1</v>
      </c>
      <c r="I374" t="str">
        <f>VLOOKUP(H374,[1]Shippers!$A$1:$C$5,2,0)</f>
        <v>Speedy Express</v>
      </c>
      <c r="J374" t="str">
        <f>VLOOKUP(B374,[1]Customers!$A$2:$K$92,2,FALSE)</f>
        <v>Wilman Kala</v>
      </c>
      <c r="K374" s="10">
        <f>VLOOKUP(A374,[1]Order_Details!$A$5:$F$2160,2,0)</f>
        <v>55</v>
      </c>
      <c r="L374" t="str">
        <f t="shared" si="5"/>
        <v>Pâté chinois</v>
      </c>
      <c r="M374" s="10">
        <f>VLOOKUP(K374,[1]Products!$A$2:$J$78,4,FALSE)</f>
        <v>6</v>
      </c>
      <c r="N374" t="str">
        <f>VLOOKUP(M374,[1]Categories!$A$2:$C$9,2,FALSE)</f>
        <v>Meat/Poultry</v>
      </c>
      <c r="O374" t="str">
        <f>VLOOKUP(C374,[1]EmployeeTerritories!$A$2:$B$50,2,FALSE)</f>
        <v>01581</v>
      </c>
      <c r="P374" s="10">
        <f>VLOOKUP(O374,[1]Territories!$A$2:$C$50,3,FALSE)</f>
        <v>1</v>
      </c>
      <c r="Q374" t="str">
        <f>VLOOKUP(P374,[1]Region!$A$2:$B$5,2,FALSE)</f>
        <v>Eastern</v>
      </c>
      <c r="R374" s="10">
        <f>VLOOKUP(K374,[1]Products!$A$2:$J$78,3,FALSE)</f>
        <v>25</v>
      </c>
      <c r="S374" t="str">
        <f>VLOOKUP(R374,[1]Suppliers!$A$2:$K$30,2,FALSE)</f>
        <v>Ma Maison</v>
      </c>
      <c r="T374" s="11">
        <f>SUMIF([1]Order_Details!A369:A2523,'[1]Combined Sheet'!A369,[1]Order_Details!D369:D2523)</f>
        <v>21</v>
      </c>
      <c r="U374">
        <f>SUMIF([1]Order_Details!A369:A2523,'[1]Combined Sheet'!A369,[1]Order_Details!C369:C2523)</f>
        <v>19</v>
      </c>
      <c r="V374">
        <f>VLOOKUP(SalesData[[#This Row],[OrderID]],[1]Order_Details!A369:F2523,5,FALSE)</f>
        <v>0</v>
      </c>
    </row>
    <row r="375" spans="1:22" x14ac:dyDescent="0.3">
      <c r="A375" s="7">
        <v>10616</v>
      </c>
      <c r="B375" s="8" t="s">
        <v>103</v>
      </c>
      <c r="C375" s="8">
        <v>1</v>
      </c>
      <c r="D375" s="13">
        <v>35642</v>
      </c>
      <c r="E375" s="9" t="str">
        <f>VLOOKUP(C375,[1]Employees!$A$1:$E$10,4,FALSE)</f>
        <v>Davolio Nancy</v>
      </c>
      <c r="F375">
        <f>SUMIF([1]Order_Details!A370:A2524,'[1]Combined Sheet'!A370,[1]Order_Details!F370:F2524)</f>
        <v>808</v>
      </c>
      <c r="G375">
        <f>VLOOKUP(A375,[1]!OrdersTable[[OrderID]:[Freight]],8,FALSE)</f>
        <v>116.53</v>
      </c>
      <c r="H375">
        <f>VLOOKUP('[1]Combined Sheet'!A370,[1]!OrdersTable[[OrderID]:[ShipVia]],7,0)</f>
        <v>2</v>
      </c>
      <c r="I375" t="str">
        <f>VLOOKUP(H375,[1]Shippers!$A$1:$C$5,2,0)</f>
        <v>United Package</v>
      </c>
      <c r="J375" t="str">
        <f>VLOOKUP(B375,[1]Customers!$A$2:$K$92,2,FALSE)</f>
        <v>Great Lakes Food Market</v>
      </c>
      <c r="K375" s="10">
        <f>VLOOKUP(A375,[1]Order_Details!$A$5:$F$2160,2,0)</f>
        <v>38</v>
      </c>
      <c r="L375" t="str">
        <f t="shared" si="5"/>
        <v>Côte de Blaye</v>
      </c>
      <c r="M375" s="10">
        <f>VLOOKUP(K375,[1]Products!$A$2:$J$78,4,FALSE)</f>
        <v>1</v>
      </c>
      <c r="N375" t="str">
        <f>VLOOKUP(M375,[1]Categories!$A$2:$C$9,2,FALSE)</f>
        <v>Beverages</v>
      </c>
      <c r="O375" t="str">
        <f>VLOOKUP(C375,[1]EmployeeTerritories!$A$2:$B$50,2,FALSE)</f>
        <v>06897</v>
      </c>
      <c r="P375" s="10">
        <f>VLOOKUP(O375,[1]Territories!$A$2:$C$50,3,FALSE)</f>
        <v>1</v>
      </c>
      <c r="Q375" t="str">
        <f>VLOOKUP(P375,[1]Region!$A$2:$B$5,2,FALSE)</f>
        <v>Eastern</v>
      </c>
      <c r="R375" s="10">
        <f>VLOOKUP(K375,[1]Products!$A$2:$J$78,3,FALSE)</f>
        <v>18</v>
      </c>
      <c r="S375" t="str">
        <f>VLOOKUP(R375,[1]Suppliers!$A$2:$K$30,2,FALSE)</f>
        <v>Aux joyeux ecclésiastiques</v>
      </c>
      <c r="T375" s="11">
        <f>SUMIF([1]Order_Details!A370:A2524,'[1]Combined Sheet'!A370,[1]Order_Details!D370:D2524)</f>
        <v>31</v>
      </c>
      <c r="U375">
        <f>SUMIF([1]Order_Details!A370:A2524,'[1]Combined Sheet'!A370,[1]Order_Details!C370:C2524)</f>
        <v>71</v>
      </c>
      <c r="V375">
        <f>VLOOKUP(SalesData[[#This Row],[OrderID]],[1]Order_Details!A370:F2524,5,FALSE)</f>
        <v>5.000000074505806E-2</v>
      </c>
    </row>
    <row r="376" spans="1:22" x14ac:dyDescent="0.3">
      <c r="A376" s="7">
        <v>10617</v>
      </c>
      <c r="B376" s="8" t="s">
        <v>103</v>
      </c>
      <c r="C376" s="8">
        <v>4</v>
      </c>
      <c r="D376" s="13">
        <v>35642</v>
      </c>
      <c r="E376" s="9" t="str">
        <f>VLOOKUP(C376,[1]Employees!$A$1:$E$10,4,FALSE)</f>
        <v>Peacock Margaret</v>
      </c>
      <c r="F376">
        <f>SUMIF([1]Order_Details!A371:A2525,'[1]Combined Sheet'!A371,[1]Order_Details!F371:F2525)</f>
        <v>6375</v>
      </c>
      <c r="G376">
        <f>VLOOKUP(A376,[1]!OrdersTable[[OrderID]:[Freight]],8,FALSE)</f>
        <v>18.53</v>
      </c>
      <c r="H376">
        <f>VLOOKUP('[1]Combined Sheet'!A371,[1]!OrdersTable[[OrderID]:[ShipVia]],7,0)</f>
        <v>2</v>
      </c>
      <c r="I376" t="str">
        <f>VLOOKUP(H376,[1]Shippers!$A$1:$C$5,2,0)</f>
        <v>United Package</v>
      </c>
      <c r="J376" t="str">
        <f>VLOOKUP(B376,[1]Customers!$A$2:$K$92,2,FALSE)</f>
        <v>Great Lakes Food Market</v>
      </c>
      <c r="K376" s="10">
        <f>VLOOKUP(A376,[1]Order_Details!$A$5:$F$2160,2,0)</f>
        <v>59</v>
      </c>
      <c r="L376" t="str">
        <f t="shared" si="5"/>
        <v>Raclette Courdavault</v>
      </c>
      <c r="M376" s="10">
        <f>VLOOKUP(K376,[1]Products!$A$2:$J$78,4,FALSE)</f>
        <v>4</v>
      </c>
      <c r="N376" t="str">
        <f>VLOOKUP(M376,[1]Categories!$A$2:$C$9,2,FALSE)</f>
        <v>Dairy Products</v>
      </c>
      <c r="O376" t="str">
        <f>VLOOKUP(C376,[1]EmployeeTerritories!$A$2:$B$50,2,FALSE)</f>
        <v>20852</v>
      </c>
      <c r="P376" s="10">
        <f>VLOOKUP(O376,[1]Territories!$A$2:$C$50,3,FALSE)</f>
        <v>1</v>
      </c>
      <c r="Q376" t="str">
        <f>VLOOKUP(P376,[1]Region!$A$2:$B$5,2,FALSE)</f>
        <v>Eastern</v>
      </c>
      <c r="R376" s="10">
        <f>VLOOKUP(K376,[1]Products!$A$2:$J$78,3,FALSE)</f>
        <v>28</v>
      </c>
      <c r="S376" t="str">
        <f>VLOOKUP(R376,[1]Suppliers!$A$2:$K$30,2,FALSE)</f>
        <v>Gai pâturage</v>
      </c>
      <c r="T376" s="11">
        <f>SUMIF([1]Order_Details!A371:A2525,'[1]Combined Sheet'!A371,[1]Order_Details!D371:D2525)</f>
        <v>263</v>
      </c>
      <c r="U376">
        <f>SUMIF([1]Order_Details!A371:A2525,'[1]Combined Sheet'!A371,[1]Order_Details!C371:C2525)</f>
        <v>122</v>
      </c>
      <c r="V376">
        <f>VLOOKUP(SalesData[[#This Row],[OrderID]],[1]Order_Details!A371:F2525,5,FALSE)</f>
        <v>0.15000000596046448</v>
      </c>
    </row>
    <row r="377" spans="1:22" x14ac:dyDescent="0.3">
      <c r="A377" s="7">
        <v>10618</v>
      </c>
      <c r="B377" s="8" t="s">
        <v>84</v>
      </c>
      <c r="C377" s="8">
        <v>1</v>
      </c>
      <c r="D377" s="13">
        <v>35643</v>
      </c>
      <c r="E377" s="9" t="str">
        <f>VLOOKUP(C377,[1]Employees!$A$1:$E$10,4,FALSE)</f>
        <v>Davolio Nancy</v>
      </c>
      <c r="F377">
        <f>SUMIF([1]Order_Details!A372:A2526,'[1]Combined Sheet'!A372,[1]Order_Details!F372:F2526)</f>
        <v>357.89999999850988</v>
      </c>
      <c r="G377">
        <f>VLOOKUP(A377,[1]!OrdersTable[[OrderID]:[Freight]],8,FALSE)</f>
        <v>154.68</v>
      </c>
      <c r="H377">
        <f>VLOOKUP('[1]Combined Sheet'!A372,[1]!OrdersTable[[OrderID]:[ShipVia]],7,0)</f>
        <v>2</v>
      </c>
      <c r="I377" t="str">
        <f>VLOOKUP(H377,[1]Shippers!$A$1:$C$5,2,0)</f>
        <v>United Package</v>
      </c>
      <c r="J377" t="str">
        <f>VLOOKUP(B377,[1]Customers!$A$2:$K$92,2,FALSE)</f>
        <v>Mère Paillarde</v>
      </c>
      <c r="K377" s="10">
        <f>VLOOKUP(A377,[1]Order_Details!$A$5:$F$2160,2,0)</f>
        <v>6</v>
      </c>
      <c r="L377" t="str">
        <f t="shared" si="5"/>
        <v>Grandma's Boysenberry Spread</v>
      </c>
      <c r="M377" s="10">
        <f>VLOOKUP(K377,[1]Products!$A$2:$J$78,4,FALSE)</f>
        <v>2</v>
      </c>
      <c r="N377" t="str">
        <f>VLOOKUP(M377,[1]Categories!$A$2:$C$9,2,FALSE)</f>
        <v>Condiments</v>
      </c>
      <c r="O377" t="str">
        <f>VLOOKUP(C377,[1]EmployeeTerritories!$A$2:$B$50,2,FALSE)</f>
        <v>06897</v>
      </c>
      <c r="P377" s="10">
        <f>VLOOKUP(O377,[1]Territories!$A$2:$C$50,3,FALSE)</f>
        <v>1</v>
      </c>
      <c r="Q377" t="str">
        <f>VLOOKUP(P377,[1]Region!$A$2:$B$5,2,FALSE)</f>
        <v>Eastern</v>
      </c>
      <c r="R377" s="10">
        <f>VLOOKUP(K377,[1]Products!$A$2:$J$78,3,FALSE)</f>
        <v>3</v>
      </c>
      <c r="S377" t="str">
        <f>VLOOKUP(R377,[1]Suppliers!$A$2:$K$30,2,FALSE)</f>
        <v>Grandma Kelly's Homestead</v>
      </c>
      <c r="T377" s="11">
        <f>SUMIF([1]Order_Details!A372:A2526,'[1]Combined Sheet'!A372,[1]Order_Details!D372:D2526)</f>
        <v>48</v>
      </c>
      <c r="U377">
        <f>SUMIF([1]Order_Details!A372:A2526,'[1]Combined Sheet'!A372,[1]Order_Details!C372:C2526)</f>
        <v>13.75</v>
      </c>
      <c r="V377">
        <f>VLOOKUP(SalesData[[#This Row],[OrderID]],[1]Order_Details!A372:F2526,5,FALSE)</f>
        <v>0</v>
      </c>
    </row>
    <row r="378" spans="1:22" x14ac:dyDescent="0.3">
      <c r="A378" s="7">
        <v>10619</v>
      </c>
      <c r="B378" s="8" t="s">
        <v>84</v>
      </c>
      <c r="C378" s="8">
        <v>3</v>
      </c>
      <c r="D378" s="13">
        <v>35646</v>
      </c>
      <c r="E378" s="9" t="str">
        <f>VLOOKUP(C378,[1]Employees!$A$1:$E$10,4,FALSE)</f>
        <v>Leverling Janet</v>
      </c>
      <c r="F378">
        <f>SUMIF([1]Order_Details!A373:A2527,'[1]Combined Sheet'!A373,[1]Order_Details!F373:F2527)</f>
        <v>464</v>
      </c>
      <c r="G378">
        <f>VLOOKUP(A378,[1]!OrdersTable[[OrderID]:[Freight]],8,FALSE)</f>
        <v>91.05</v>
      </c>
      <c r="H378">
        <f>VLOOKUP('[1]Combined Sheet'!A373,[1]!OrdersTable[[OrderID]:[ShipVia]],7,0)</f>
        <v>3</v>
      </c>
      <c r="I378" t="str">
        <f>VLOOKUP(H378,[1]Shippers!$A$1:$C$5,2,0)</f>
        <v>Federal Shipping</v>
      </c>
      <c r="J378" t="str">
        <f>VLOOKUP(B378,[1]Customers!$A$2:$K$92,2,FALSE)</f>
        <v>Mère Paillarde</v>
      </c>
      <c r="K378" s="10">
        <f>VLOOKUP(A378,[1]Order_Details!$A$5:$F$2160,2,0)</f>
        <v>21</v>
      </c>
      <c r="L378" t="str">
        <f t="shared" si="5"/>
        <v>Sir Rodney's Scones</v>
      </c>
      <c r="M378" s="10">
        <f>VLOOKUP(K378,[1]Products!$A$2:$J$78,4,FALSE)</f>
        <v>3</v>
      </c>
      <c r="N378" t="str">
        <f>VLOOKUP(M378,[1]Categories!$A$2:$C$9,2,FALSE)</f>
        <v>Confections</v>
      </c>
      <c r="O378" t="str">
        <f>VLOOKUP(C378,[1]EmployeeTerritories!$A$2:$B$50,2,FALSE)</f>
        <v>30346</v>
      </c>
      <c r="P378" s="10">
        <f>VLOOKUP(O378,[1]Territories!$A$2:$C$50,3,FALSE)</f>
        <v>4</v>
      </c>
      <c r="Q378" t="str">
        <f>VLOOKUP(P378,[1]Region!$A$2:$B$5,2,FALSE)</f>
        <v>Southern</v>
      </c>
      <c r="R378" s="10">
        <f>VLOOKUP(K378,[1]Products!$A$2:$J$78,3,FALSE)</f>
        <v>8</v>
      </c>
      <c r="S378" t="str">
        <f>VLOOKUP(R378,[1]Suppliers!$A$2:$K$30,2,FALSE)</f>
        <v>Specialty Biscuits, Ltd.</v>
      </c>
      <c r="T378" s="11">
        <f>SUMIF([1]Order_Details!A373:A2527,'[1]Combined Sheet'!A373,[1]Order_Details!D373:D2527)</f>
        <v>27</v>
      </c>
      <c r="U378">
        <f>SUMIF([1]Order_Details!A373:A2527,'[1]Combined Sheet'!A373,[1]Order_Details!C373:C2527)</f>
        <v>49</v>
      </c>
      <c r="V378">
        <f>VLOOKUP(SalesData[[#This Row],[OrderID]],[1]Order_Details!A373:F2527,5,FALSE)</f>
        <v>0</v>
      </c>
    </row>
    <row r="379" spans="1:22" x14ac:dyDescent="0.3">
      <c r="A379" s="7">
        <v>10620</v>
      </c>
      <c r="B379" s="8" t="s">
        <v>101</v>
      </c>
      <c r="C379" s="8">
        <v>2</v>
      </c>
      <c r="D379" s="13">
        <v>35647</v>
      </c>
      <c r="E379" s="9" t="str">
        <f>VLOOKUP(C379,[1]Employees!$A$1:$E$10,4,FALSE)</f>
        <v>Fuller Andrew</v>
      </c>
      <c r="F379">
        <f>SUMIF([1]Order_Details!A374:A2528,'[1]Combined Sheet'!A374,[1]Order_Details!F374:F2528)</f>
        <v>120</v>
      </c>
      <c r="G379">
        <f>VLOOKUP(A379,[1]!OrdersTable[[OrderID]:[Freight]],8,FALSE)</f>
        <v>0.94</v>
      </c>
      <c r="H379">
        <f>VLOOKUP('[1]Combined Sheet'!A374,[1]!OrdersTable[[OrderID]:[ShipVia]],7,0)</f>
        <v>3</v>
      </c>
      <c r="I379" t="str">
        <f>VLOOKUP(H379,[1]Shippers!$A$1:$C$5,2,0)</f>
        <v>Federal Shipping</v>
      </c>
      <c r="J379" t="str">
        <f>VLOOKUP(B379,[1]Customers!$A$2:$K$92,2,FALSE)</f>
        <v>Laughing Bacchus Wine Cellars</v>
      </c>
      <c r="K379" s="10">
        <f>VLOOKUP(A379,[1]Order_Details!$A$5:$F$2160,2,0)</f>
        <v>24</v>
      </c>
      <c r="L379" t="str">
        <f t="shared" si="5"/>
        <v>Guaraná Fantástica</v>
      </c>
      <c r="M379" s="10">
        <f>VLOOKUP(K379,[1]Products!$A$2:$J$78,4,FALSE)</f>
        <v>1</v>
      </c>
      <c r="N379" t="str">
        <f>VLOOKUP(M379,[1]Categories!$A$2:$C$9,2,FALSE)</f>
        <v>Beverages</v>
      </c>
      <c r="O379" t="str">
        <f>VLOOKUP(C379,[1]EmployeeTerritories!$A$2:$B$50,2,FALSE)</f>
        <v>01581</v>
      </c>
      <c r="P379" s="10">
        <f>VLOOKUP(O379,[1]Territories!$A$2:$C$50,3,FALSE)</f>
        <v>1</v>
      </c>
      <c r="Q379" t="str">
        <f>VLOOKUP(P379,[1]Region!$A$2:$B$5,2,FALSE)</f>
        <v>Eastern</v>
      </c>
      <c r="R379" s="10">
        <f>VLOOKUP(K379,[1]Products!$A$2:$J$78,3,FALSE)</f>
        <v>10</v>
      </c>
      <c r="S379" t="str">
        <f>VLOOKUP(R379,[1]Suppliers!$A$2:$K$30,2,FALSE)</f>
        <v>Refrescos Americanas LTDA</v>
      </c>
      <c r="T379" s="11">
        <f>SUMIF([1]Order_Details!A374:A2528,'[1]Combined Sheet'!A374,[1]Order_Details!D374:D2528)</f>
        <v>5</v>
      </c>
      <c r="U379">
        <f>SUMIF([1]Order_Details!A374:A2528,'[1]Combined Sheet'!A374,[1]Order_Details!C374:C2528)</f>
        <v>24</v>
      </c>
      <c r="V379">
        <f>VLOOKUP(SalesData[[#This Row],[OrderID]],[1]Order_Details!A374:F2528,5,FALSE)</f>
        <v>0</v>
      </c>
    </row>
    <row r="380" spans="1:22" x14ac:dyDescent="0.3">
      <c r="A380" s="7">
        <v>10621</v>
      </c>
      <c r="B380" s="8" t="s">
        <v>53</v>
      </c>
      <c r="C380" s="8">
        <v>4</v>
      </c>
      <c r="D380" s="13">
        <v>35647</v>
      </c>
      <c r="E380" s="9" t="str">
        <f>VLOOKUP(C380,[1]Employees!$A$1:$E$10,4,FALSE)</f>
        <v>Peacock Margaret</v>
      </c>
      <c r="F380">
        <f>SUMIF([1]Order_Details!A375:A2529,'[1]Combined Sheet'!A375,[1]Order_Details!F375:F2529)</f>
        <v>5031.8499999977648</v>
      </c>
      <c r="G380">
        <f>VLOOKUP(A380,[1]!OrdersTable[[OrderID]:[Freight]],8,FALSE)</f>
        <v>23.73</v>
      </c>
      <c r="H380">
        <f>VLOOKUP('[1]Combined Sheet'!A375,[1]!OrdersTable[[OrderID]:[ShipVia]],7,0)</f>
        <v>2</v>
      </c>
      <c r="I380" t="str">
        <f>VLOOKUP(H380,[1]Shippers!$A$1:$C$5,2,0)</f>
        <v>United Package</v>
      </c>
      <c r="J380" t="str">
        <f>VLOOKUP(B380,[1]Customers!$A$2:$K$92,2,FALSE)</f>
        <v>Island Trading</v>
      </c>
      <c r="K380" s="10">
        <f>VLOOKUP(A380,[1]Order_Details!$A$5:$F$2160,2,0)</f>
        <v>19</v>
      </c>
      <c r="L380" t="str">
        <f t="shared" si="5"/>
        <v>Teatime Chocolate Biscuits</v>
      </c>
      <c r="M380" s="10">
        <f>VLOOKUP(K380,[1]Products!$A$2:$J$78,4,FALSE)</f>
        <v>3</v>
      </c>
      <c r="N380" t="str">
        <f>VLOOKUP(M380,[1]Categories!$A$2:$C$9,2,FALSE)</f>
        <v>Confections</v>
      </c>
      <c r="O380" t="str">
        <f>VLOOKUP(C380,[1]EmployeeTerritories!$A$2:$B$50,2,FALSE)</f>
        <v>20852</v>
      </c>
      <c r="P380" s="10">
        <f>VLOOKUP(O380,[1]Territories!$A$2:$C$50,3,FALSE)</f>
        <v>1</v>
      </c>
      <c r="Q380" t="str">
        <f>VLOOKUP(P380,[1]Region!$A$2:$B$5,2,FALSE)</f>
        <v>Eastern</v>
      </c>
      <c r="R380" s="10">
        <f>VLOOKUP(K380,[1]Products!$A$2:$J$78,3,FALSE)</f>
        <v>8</v>
      </c>
      <c r="S380" t="str">
        <f>VLOOKUP(R380,[1]Suppliers!$A$2:$K$30,2,FALSE)</f>
        <v>Specialty Biscuits, Ltd.</v>
      </c>
      <c r="T380" s="11">
        <f>SUMIF([1]Order_Details!A375:A2529,'[1]Combined Sheet'!A375,[1]Order_Details!D375:D2529)</f>
        <v>59</v>
      </c>
      <c r="U380">
        <f>SUMIF([1]Order_Details!A375:A2529,'[1]Combined Sheet'!A375,[1]Order_Details!C375:C2529)</f>
        <v>338</v>
      </c>
      <c r="V380">
        <f>VLOOKUP(SalesData[[#This Row],[OrderID]],[1]Order_Details!A375:F2529,5,FALSE)</f>
        <v>0</v>
      </c>
    </row>
    <row r="381" spans="1:22" x14ac:dyDescent="0.3">
      <c r="A381" s="7">
        <v>10622</v>
      </c>
      <c r="B381" s="8" t="s">
        <v>75</v>
      </c>
      <c r="C381" s="8">
        <v>4</v>
      </c>
      <c r="D381" s="13">
        <v>35648</v>
      </c>
      <c r="E381" s="9" t="str">
        <f>VLOOKUP(C381,[1]Employees!$A$1:$E$10,4,FALSE)</f>
        <v>Peacock Margaret</v>
      </c>
      <c r="F381">
        <f>SUMIF([1]Order_Details!A376:A2530,'[1]Combined Sheet'!A376,[1]Order_Details!F376:F2530)</f>
        <v>1649.8499999940395</v>
      </c>
      <c r="G381">
        <f>VLOOKUP(A381,[1]!OrdersTable[[OrderID]:[Freight]],8,FALSE)</f>
        <v>50.97</v>
      </c>
      <c r="H381">
        <f>VLOOKUP('[1]Combined Sheet'!A376,[1]!OrdersTable[[OrderID]:[ShipVia]],7,0)</f>
        <v>2</v>
      </c>
      <c r="I381" t="str">
        <f>VLOOKUP(H381,[1]Shippers!$A$1:$C$5,2,0)</f>
        <v>United Package</v>
      </c>
      <c r="J381" t="str">
        <f>VLOOKUP(B381,[1]Customers!$A$2:$K$92,2,FALSE)</f>
        <v>Ricardo Adocicados</v>
      </c>
      <c r="K381" s="10">
        <f>VLOOKUP(A381,[1]Order_Details!$A$5:$F$2160,2,0)</f>
        <v>2</v>
      </c>
      <c r="L381" t="str">
        <f t="shared" si="5"/>
        <v>Chang</v>
      </c>
      <c r="M381" s="10">
        <f>VLOOKUP(K381,[1]Products!$A$2:$J$78,4,FALSE)</f>
        <v>1</v>
      </c>
      <c r="N381" t="str">
        <f>VLOOKUP(M381,[1]Categories!$A$2:$C$9,2,FALSE)</f>
        <v>Beverages</v>
      </c>
      <c r="O381" t="str">
        <f>VLOOKUP(C381,[1]EmployeeTerritories!$A$2:$B$50,2,FALSE)</f>
        <v>20852</v>
      </c>
      <c r="P381" s="10">
        <f>VLOOKUP(O381,[1]Territories!$A$2:$C$50,3,FALSE)</f>
        <v>1</v>
      </c>
      <c r="Q381" t="str">
        <f>VLOOKUP(P381,[1]Region!$A$2:$B$5,2,FALSE)</f>
        <v>Eastern</v>
      </c>
      <c r="R381" s="10">
        <f>VLOOKUP(K381,[1]Products!$A$2:$J$78,3,FALSE)</f>
        <v>1</v>
      </c>
      <c r="S381" t="str">
        <f>VLOOKUP(R381,[1]Suppliers!$A$2:$K$30,2,FALSE)</f>
        <v>Exotic Liquids</v>
      </c>
      <c r="T381" s="11">
        <f>SUMIF([1]Order_Details!A376:A2530,'[1]Combined Sheet'!A376,[1]Order_Details!D376:D2530)</f>
        <v>30</v>
      </c>
      <c r="U381">
        <f>SUMIF([1]Order_Details!A376:A2530,'[1]Combined Sheet'!A376,[1]Order_Details!C376:C2530)</f>
        <v>55</v>
      </c>
      <c r="V381">
        <f>VLOOKUP(SalesData[[#This Row],[OrderID]],[1]Order_Details!A376:F2530,5,FALSE)</f>
        <v>0</v>
      </c>
    </row>
    <row r="382" spans="1:22" x14ac:dyDescent="0.3">
      <c r="A382" s="7">
        <v>10623</v>
      </c>
      <c r="B382" s="8" t="s">
        <v>37</v>
      </c>
      <c r="C382" s="8">
        <v>8</v>
      </c>
      <c r="D382" s="13">
        <v>35649</v>
      </c>
      <c r="E382" s="9" t="str">
        <f>VLOOKUP(C382,[1]Employees!$A$1:$E$10,4,FALSE)</f>
        <v>Callahan Laura</v>
      </c>
      <c r="F382">
        <f>SUMIF([1]Order_Details!A377:A2531,'[1]Combined Sheet'!A377,[1]Order_Details!F377:F2531)</f>
        <v>2697.5</v>
      </c>
      <c r="G382">
        <f>VLOOKUP(A382,[1]!OrdersTable[[OrderID]:[Freight]],8,FALSE)</f>
        <v>97.18</v>
      </c>
      <c r="H382">
        <f>VLOOKUP('[1]Combined Sheet'!A377,[1]!OrdersTable[[OrderID]:[ShipVia]],7,0)</f>
        <v>1</v>
      </c>
      <c r="I382" t="str">
        <f>VLOOKUP(H382,[1]Shippers!$A$1:$C$5,2,0)</f>
        <v>Speedy Express</v>
      </c>
      <c r="J382" t="str">
        <f>VLOOKUP(B382,[1]Customers!$A$2:$K$92,2,FALSE)</f>
        <v>Frankenversand</v>
      </c>
      <c r="K382" s="10">
        <f>VLOOKUP(A382,[1]Order_Details!$A$5:$F$2160,2,0)</f>
        <v>14</v>
      </c>
      <c r="L382" t="str">
        <f t="shared" si="5"/>
        <v>Tofu</v>
      </c>
      <c r="M382" s="10">
        <f>VLOOKUP(K382,[1]Products!$A$2:$J$78,4,FALSE)</f>
        <v>7</v>
      </c>
      <c r="N382" t="str">
        <f>VLOOKUP(M382,[1]Categories!$A$2:$C$9,2,FALSE)</f>
        <v>Produce</v>
      </c>
      <c r="O382" t="str">
        <f>VLOOKUP(C382,[1]EmployeeTerritories!$A$2:$B$50,2,FALSE)</f>
        <v>19428</v>
      </c>
      <c r="P382" s="10">
        <f>VLOOKUP(O382,[1]Territories!$A$2:$C$50,3,FALSE)</f>
        <v>3</v>
      </c>
      <c r="Q382" t="str">
        <f>VLOOKUP(P382,[1]Region!$A$2:$B$5,2,FALSE)</f>
        <v>Northern</v>
      </c>
      <c r="R382" s="10">
        <f>VLOOKUP(K382,[1]Products!$A$2:$J$78,3,FALSE)</f>
        <v>6</v>
      </c>
      <c r="S382" t="str">
        <f>VLOOKUP(R382,[1]Suppliers!$A$2:$K$30,2,FALSE)</f>
        <v>Mayumi's</v>
      </c>
      <c r="T382" s="11">
        <f>SUMIF([1]Order_Details!A377:A2531,'[1]Combined Sheet'!A377,[1]Order_Details!D377:D2531)</f>
        <v>105</v>
      </c>
      <c r="U382">
        <f>SUMIF([1]Order_Details!A377:A2531,'[1]Combined Sheet'!A377,[1]Order_Details!C377:C2531)</f>
        <v>75.5</v>
      </c>
      <c r="V382">
        <f>VLOOKUP(SalesData[[#This Row],[OrderID]],[1]Order_Details!A377:F2531,5,FALSE)</f>
        <v>0</v>
      </c>
    </row>
    <row r="383" spans="1:22" x14ac:dyDescent="0.3">
      <c r="A383" s="7">
        <v>10624</v>
      </c>
      <c r="B383" s="8" t="s">
        <v>107</v>
      </c>
      <c r="C383" s="8">
        <v>4</v>
      </c>
      <c r="D383" s="13">
        <v>35649</v>
      </c>
      <c r="E383" s="9" t="str">
        <f>VLOOKUP(C383,[1]Employees!$A$1:$E$10,4,FALSE)</f>
        <v>Peacock Margaret</v>
      </c>
      <c r="F383">
        <f>SUMIF([1]Order_Details!A378:A2532,'[1]Combined Sheet'!A378,[1]Order_Details!F378:F2532)</f>
        <v>1260</v>
      </c>
      <c r="G383">
        <f>VLOOKUP(A383,[1]!OrdersTable[[OrderID]:[Freight]],8,FALSE)</f>
        <v>94.8</v>
      </c>
      <c r="H383">
        <f>VLOOKUP('[1]Combined Sheet'!A378,[1]!OrdersTable[[OrderID]:[ShipVia]],7,0)</f>
        <v>3</v>
      </c>
      <c r="I383" t="str">
        <f>VLOOKUP(H383,[1]Shippers!$A$1:$C$5,2,0)</f>
        <v>Federal Shipping</v>
      </c>
      <c r="J383" t="str">
        <f>VLOOKUP(B383,[1]Customers!$A$2:$K$92,2,FALSE)</f>
        <v>The Cracker Box</v>
      </c>
      <c r="K383" s="10">
        <f>VLOOKUP(A383,[1]Order_Details!$A$5:$F$2160,2,0)</f>
        <v>28</v>
      </c>
      <c r="L383" t="str">
        <f t="shared" si="5"/>
        <v>Rössle Sauerkraut</v>
      </c>
      <c r="M383" s="10">
        <f>VLOOKUP(K383,[1]Products!$A$2:$J$78,4,FALSE)</f>
        <v>7</v>
      </c>
      <c r="N383" t="str">
        <f>VLOOKUP(M383,[1]Categories!$A$2:$C$9,2,FALSE)</f>
        <v>Produce</v>
      </c>
      <c r="O383" t="str">
        <f>VLOOKUP(C383,[1]EmployeeTerritories!$A$2:$B$50,2,FALSE)</f>
        <v>20852</v>
      </c>
      <c r="P383" s="10">
        <f>VLOOKUP(O383,[1]Territories!$A$2:$C$50,3,FALSE)</f>
        <v>1</v>
      </c>
      <c r="Q383" t="str">
        <f>VLOOKUP(P383,[1]Region!$A$2:$B$5,2,FALSE)</f>
        <v>Eastern</v>
      </c>
      <c r="R383" s="10">
        <f>VLOOKUP(K383,[1]Products!$A$2:$J$78,3,FALSE)</f>
        <v>12</v>
      </c>
      <c r="S383" t="str">
        <f>VLOOKUP(R383,[1]Suppliers!$A$2:$K$30,2,FALSE)</f>
        <v>Plutzer Lebensmittelgroßmärkte AG</v>
      </c>
      <c r="T383" s="11">
        <f>SUMIF([1]Order_Details!A378:A2532,'[1]Combined Sheet'!A378,[1]Order_Details!D378:D2532)</f>
        <v>82</v>
      </c>
      <c r="U383">
        <f>SUMIF([1]Order_Details!A378:A2532,'[1]Combined Sheet'!A378,[1]Order_Details!C378:C2532)</f>
        <v>31</v>
      </c>
      <c r="V383">
        <f>VLOOKUP(SalesData[[#This Row],[OrderID]],[1]Order_Details!A378:F2532,5,FALSE)</f>
        <v>0</v>
      </c>
    </row>
    <row r="384" spans="1:22" x14ac:dyDescent="0.3">
      <c r="A384" s="7">
        <v>10625</v>
      </c>
      <c r="B384" s="8" t="s">
        <v>50</v>
      </c>
      <c r="C384" s="8">
        <v>3</v>
      </c>
      <c r="D384" s="13">
        <v>35650</v>
      </c>
      <c r="E384" s="9" t="str">
        <f>VLOOKUP(C384,[1]Employees!$A$1:$E$10,4,FALSE)</f>
        <v>Leverling Janet</v>
      </c>
      <c r="F384">
        <f>SUMIF([1]Order_Details!A379:A2533,'[1]Combined Sheet'!A379,[1]Order_Details!F379:F2533)</f>
        <v>57.5</v>
      </c>
      <c r="G384">
        <f>VLOOKUP(A384,[1]!OrdersTable[[OrderID]:[Freight]],8,FALSE)</f>
        <v>43.9</v>
      </c>
      <c r="H384">
        <f>VLOOKUP('[1]Combined Sheet'!A379,[1]!OrdersTable[[OrderID]:[ShipVia]],7,0)</f>
        <v>3</v>
      </c>
      <c r="I384" t="str">
        <f>VLOOKUP(H384,[1]Shippers!$A$1:$C$5,2,0)</f>
        <v>Federal Shipping</v>
      </c>
      <c r="J384" t="str">
        <f>VLOOKUP(B384,[1]Customers!$A$2:$K$92,2,FALSE)</f>
        <v>Ana Trujillo Emparedados y helados</v>
      </c>
      <c r="K384" s="10">
        <f>VLOOKUP(A384,[1]Order_Details!$A$5:$F$2160,2,0)</f>
        <v>14</v>
      </c>
      <c r="L384" t="str">
        <f t="shared" si="5"/>
        <v>Tofu</v>
      </c>
      <c r="M384" s="10">
        <f>VLOOKUP(K384,[1]Products!$A$2:$J$78,4,FALSE)</f>
        <v>7</v>
      </c>
      <c r="N384" t="str">
        <f>VLOOKUP(M384,[1]Categories!$A$2:$C$9,2,FALSE)</f>
        <v>Produce</v>
      </c>
      <c r="O384" t="str">
        <f>VLOOKUP(C384,[1]EmployeeTerritories!$A$2:$B$50,2,FALSE)</f>
        <v>30346</v>
      </c>
      <c r="P384" s="10">
        <f>VLOOKUP(O384,[1]Territories!$A$2:$C$50,3,FALSE)</f>
        <v>4</v>
      </c>
      <c r="Q384" t="str">
        <f>VLOOKUP(P384,[1]Region!$A$2:$B$5,2,FALSE)</f>
        <v>Southern</v>
      </c>
      <c r="R384" s="10">
        <f>VLOOKUP(K384,[1]Products!$A$2:$J$78,3,FALSE)</f>
        <v>6</v>
      </c>
      <c r="S384" t="str">
        <f>VLOOKUP(R384,[1]Suppliers!$A$2:$K$30,2,FALSE)</f>
        <v>Mayumi's</v>
      </c>
      <c r="T384" s="11">
        <f>SUMIF([1]Order_Details!A379:A2533,'[1]Combined Sheet'!A379,[1]Order_Details!D379:D2533)</f>
        <v>10</v>
      </c>
      <c r="U384">
        <f>SUMIF([1]Order_Details!A379:A2533,'[1]Combined Sheet'!A379,[1]Order_Details!C379:C2533)</f>
        <v>11.5</v>
      </c>
      <c r="V384">
        <f>VLOOKUP(SalesData[[#This Row],[OrderID]],[1]Order_Details!A379:F2533,5,FALSE)</f>
        <v>0</v>
      </c>
    </row>
    <row r="385" spans="1:22" x14ac:dyDescent="0.3">
      <c r="A385" s="7">
        <v>10626</v>
      </c>
      <c r="B385" s="8" t="s">
        <v>42</v>
      </c>
      <c r="C385" s="8">
        <v>1</v>
      </c>
      <c r="D385" s="13">
        <v>35653</v>
      </c>
      <c r="E385" s="9" t="str">
        <f>VLOOKUP(C385,[1]Employees!$A$1:$E$10,4,FALSE)</f>
        <v>Davolio Nancy</v>
      </c>
      <c r="F385">
        <f>SUMIF([1]Order_Details!A380:A2534,'[1]Combined Sheet'!A380,[1]Order_Details!F380:F2534)</f>
        <v>758.5</v>
      </c>
      <c r="G385">
        <f>VLOOKUP(A385,[1]!OrdersTable[[OrderID]:[Freight]],8,FALSE)</f>
        <v>138.69</v>
      </c>
      <c r="H385">
        <f>VLOOKUP('[1]Combined Sheet'!A380,[1]!OrdersTable[[OrderID]:[ShipVia]],7,0)</f>
        <v>2</v>
      </c>
      <c r="I385" t="str">
        <f>VLOOKUP(H385,[1]Shippers!$A$1:$C$5,2,0)</f>
        <v>United Package</v>
      </c>
      <c r="J385" t="str">
        <f>VLOOKUP(B385,[1]Customers!$A$2:$K$92,2,FALSE)</f>
        <v>Berglunds snabbköp</v>
      </c>
      <c r="K385" s="10">
        <f>VLOOKUP(A385,[1]Order_Details!$A$5:$F$2160,2,0)</f>
        <v>53</v>
      </c>
      <c r="L385" t="str">
        <f t="shared" si="5"/>
        <v>Perth Pasties</v>
      </c>
      <c r="M385" s="10">
        <f>VLOOKUP(K385,[1]Products!$A$2:$J$78,4,FALSE)</f>
        <v>6</v>
      </c>
      <c r="N385" t="str">
        <f>VLOOKUP(M385,[1]Categories!$A$2:$C$9,2,FALSE)</f>
        <v>Meat/Poultry</v>
      </c>
      <c r="O385" t="str">
        <f>VLOOKUP(C385,[1]EmployeeTerritories!$A$2:$B$50,2,FALSE)</f>
        <v>06897</v>
      </c>
      <c r="P385" s="10">
        <f>VLOOKUP(O385,[1]Territories!$A$2:$C$50,3,FALSE)</f>
        <v>1</v>
      </c>
      <c r="Q385" t="str">
        <f>VLOOKUP(P385,[1]Region!$A$2:$B$5,2,FALSE)</f>
        <v>Eastern</v>
      </c>
      <c r="R385" s="10">
        <f>VLOOKUP(K385,[1]Products!$A$2:$J$78,3,FALSE)</f>
        <v>24</v>
      </c>
      <c r="S385" t="str">
        <f>VLOOKUP(R385,[1]Suppliers!$A$2:$K$30,2,FALSE)</f>
        <v>G'day, Mate</v>
      </c>
      <c r="T385" s="11">
        <f>SUMIF([1]Order_Details!A380:A2534,'[1]Combined Sheet'!A380,[1]Order_Details!D380:D2534)</f>
        <v>50</v>
      </c>
      <c r="U385">
        <f>SUMIF([1]Order_Details!A380:A2534,'[1]Combined Sheet'!A380,[1]Order_Details!C380:C2534)</f>
        <v>54.7</v>
      </c>
      <c r="V385">
        <f>VLOOKUP(SalesData[[#This Row],[OrderID]],[1]Order_Details!A380:F2534,5,FALSE)</f>
        <v>0</v>
      </c>
    </row>
    <row r="386" spans="1:22" x14ac:dyDescent="0.3">
      <c r="A386" s="7">
        <v>10627</v>
      </c>
      <c r="B386" s="8" t="s">
        <v>82</v>
      </c>
      <c r="C386" s="8">
        <v>8</v>
      </c>
      <c r="D386" s="13">
        <v>35653</v>
      </c>
      <c r="E386" s="9" t="str">
        <f>VLOOKUP(C386,[1]Employees!$A$1:$E$10,4,FALSE)</f>
        <v>Callahan Laura</v>
      </c>
      <c r="F386">
        <f>SUMIF([1]Order_Details!A381:A2535,'[1]Combined Sheet'!A381,[1]Order_Details!F381:F2535)</f>
        <v>604.79999999701977</v>
      </c>
      <c r="G386">
        <f>VLOOKUP(A386,[1]!OrdersTable[[OrderID]:[Freight]],8,FALSE)</f>
        <v>107.46</v>
      </c>
      <c r="H386">
        <f>VLOOKUP('[1]Combined Sheet'!A381,[1]!OrdersTable[[OrderID]:[ShipVia]],7,0)</f>
        <v>3</v>
      </c>
      <c r="I386" t="str">
        <f>VLOOKUP(H386,[1]Shippers!$A$1:$C$5,2,0)</f>
        <v>Federal Shipping</v>
      </c>
      <c r="J386" t="str">
        <f>VLOOKUP(B386,[1]Customers!$A$2:$K$92,2,FALSE)</f>
        <v>Save-a-lot Markets</v>
      </c>
      <c r="K386" s="10">
        <f>VLOOKUP(A386,[1]Order_Details!$A$5:$F$2160,2,0)</f>
        <v>62</v>
      </c>
      <c r="L386" t="str">
        <f t="shared" ref="L386:L449" si="6">VLOOKUP(K386,Products,2,FALSE)</f>
        <v>Tarte au sucre</v>
      </c>
      <c r="M386" s="10">
        <f>VLOOKUP(K386,[1]Products!$A$2:$J$78,4,FALSE)</f>
        <v>3</v>
      </c>
      <c r="N386" t="str">
        <f>VLOOKUP(M386,[1]Categories!$A$2:$C$9,2,FALSE)</f>
        <v>Confections</v>
      </c>
      <c r="O386" t="str">
        <f>VLOOKUP(C386,[1]EmployeeTerritories!$A$2:$B$50,2,FALSE)</f>
        <v>19428</v>
      </c>
      <c r="P386" s="10">
        <f>VLOOKUP(O386,[1]Territories!$A$2:$C$50,3,FALSE)</f>
        <v>3</v>
      </c>
      <c r="Q386" t="str">
        <f>VLOOKUP(P386,[1]Region!$A$2:$B$5,2,FALSE)</f>
        <v>Northern</v>
      </c>
      <c r="R386" s="10">
        <f>VLOOKUP(K386,[1]Products!$A$2:$J$78,3,FALSE)</f>
        <v>29</v>
      </c>
      <c r="S386" t="str">
        <f>VLOOKUP(R386,[1]Suppliers!$A$2:$K$30,2,FALSE)</f>
        <v>Forêts d'érables</v>
      </c>
      <c r="T386" s="11">
        <f>SUMIF([1]Order_Details!A381:A2535,'[1]Combined Sheet'!A381,[1]Order_Details!D381:D2535)</f>
        <v>38</v>
      </c>
      <c r="U386">
        <f>SUMIF([1]Order_Details!A381:A2535,'[1]Combined Sheet'!A381,[1]Order_Details!C381:C2535)</f>
        <v>31.5</v>
      </c>
      <c r="V386">
        <f>VLOOKUP(SalesData[[#This Row],[OrderID]],[1]Order_Details!A381:F2535,5,FALSE)</f>
        <v>0</v>
      </c>
    </row>
    <row r="387" spans="1:22" x14ac:dyDescent="0.3">
      <c r="A387" s="7">
        <v>10628</v>
      </c>
      <c r="B387" s="8" t="s">
        <v>28</v>
      </c>
      <c r="C387" s="8">
        <v>4</v>
      </c>
      <c r="D387" s="13">
        <v>35654</v>
      </c>
      <c r="E387" s="9" t="str">
        <f>VLOOKUP(C387,[1]Employees!$A$1:$E$10,4,FALSE)</f>
        <v>Peacock Margaret</v>
      </c>
      <c r="F387">
        <f>SUMIF([1]Order_Details!A382:A2536,'[1]Combined Sheet'!A382,[1]Order_Details!F382:F2536)</f>
        <v>1429.4499999955297</v>
      </c>
      <c r="G387">
        <f>VLOOKUP(A387,[1]!OrdersTable[[OrderID]:[Freight]],8,FALSE)</f>
        <v>30.36</v>
      </c>
      <c r="H387">
        <f>VLOOKUP('[1]Combined Sheet'!A382,[1]!OrdersTable[[OrderID]:[ShipVia]],7,0)</f>
        <v>2</v>
      </c>
      <c r="I387" t="str">
        <f>VLOOKUP(H387,[1]Shippers!$A$1:$C$5,2,0)</f>
        <v>United Package</v>
      </c>
      <c r="J387" t="str">
        <f>VLOOKUP(B387,[1]Customers!$A$2:$K$92,2,FALSE)</f>
        <v>Blondesddsl père et fils</v>
      </c>
      <c r="K387" s="10">
        <f>VLOOKUP(A387,[1]Order_Details!$A$5:$F$2160,2,0)</f>
        <v>1</v>
      </c>
      <c r="L387" t="str">
        <f t="shared" si="6"/>
        <v>Chai</v>
      </c>
      <c r="M387" s="10">
        <f>VLOOKUP(K387,[1]Products!$A$2:$J$78,4,FALSE)</f>
        <v>1</v>
      </c>
      <c r="N387" t="str">
        <f>VLOOKUP(M387,[1]Categories!$A$2:$C$9,2,FALSE)</f>
        <v>Beverages</v>
      </c>
      <c r="O387" t="str">
        <f>VLOOKUP(C387,[1]EmployeeTerritories!$A$2:$B$50,2,FALSE)</f>
        <v>20852</v>
      </c>
      <c r="P387" s="10">
        <f>VLOOKUP(O387,[1]Territories!$A$2:$C$50,3,FALSE)</f>
        <v>1</v>
      </c>
      <c r="Q387" t="str">
        <f>VLOOKUP(P387,[1]Region!$A$2:$B$5,2,FALSE)</f>
        <v>Eastern</v>
      </c>
      <c r="R387" s="10">
        <f>VLOOKUP(K387,[1]Products!$A$2:$J$78,3,FALSE)</f>
        <v>1</v>
      </c>
      <c r="S387" t="str">
        <f>VLOOKUP(R387,[1]Suppliers!$A$2:$K$30,2,FALSE)</f>
        <v>Exotic Liquids</v>
      </c>
      <c r="T387" s="11">
        <f>SUMIF([1]Order_Details!A382:A2536,'[1]Combined Sheet'!A382,[1]Order_Details!D382:D2536)</f>
        <v>94</v>
      </c>
      <c r="U387">
        <f>SUMIF([1]Order_Details!A382:A2536,'[1]Combined Sheet'!A382,[1]Order_Details!C382:C2536)</f>
        <v>64.95</v>
      </c>
      <c r="V387">
        <f>VLOOKUP(SalesData[[#This Row],[OrderID]],[1]Order_Details!A382:F2536,5,FALSE)</f>
        <v>0</v>
      </c>
    </row>
    <row r="388" spans="1:22" x14ac:dyDescent="0.3">
      <c r="A388" s="7">
        <v>10629</v>
      </c>
      <c r="B388" s="8" t="s">
        <v>79</v>
      </c>
      <c r="C388" s="8">
        <v>4</v>
      </c>
      <c r="D388" s="13">
        <v>35654</v>
      </c>
      <c r="E388" s="9" t="str">
        <f>VLOOKUP(C388,[1]Employees!$A$1:$E$10,4,FALSE)</f>
        <v>Peacock Margaret</v>
      </c>
      <c r="F388">
        <f>SUMIF([1]Order_Details!A383:A2537,'[1]Combined Sheet'!A383,[1]Order_Details!F383:F2537)</f>
        <v>1393.24</v>
      </c>
      <c r="G388">
        <f>VLOOKUP(A388,[1]!OrdersTable[[OrderID]:[Freight]],8,FALSE)</f>
        <v>85.46</v>
      </c>
      <c r="H388">
        <f>VLOOKUP('[1]Combined Sheet'!A383,[1]!OrdersTable[[OrderID]:[ShipVia]],7,0)</f>
        <v>2</v>
      </c>
      <c r="I388" t="str">
        <f>VLOOKUP(H388,[1]Shippers!$A$1:$C$5,2,0)</f>
        <v>United Package</v>
      </c>
      <c r="J388" t="str">
        <f>VLOOKUP(B388,[1]Customers!$A$2:$K$92,2,FALSE)</f>
        <v>Godos Cocina Típica</v>
      </c>
      <c r="K388" s="10">
        <f>VLOOKUP(A388,[1]Order_Details!$A$5:$F$2160,2,0)</f>
        <v>29</v>
      </c>
      <c r="L388" t="str">
        <f t="shared" si="6"/>
        <v>Thüringer Rostbratwurst</v>
      </c>
      <c r="M388" s="10">
        <f>VLOOKUP(K388,[1]Products!$A$2:$J$78,4,FALSE)</f>
        <v>6</v>
      </c>
      <c r="N388" t="str">
        <f>VLOOKUP(M388,[1]Categories!$A$2:$C$9,2,FALSE)</f>
        <v>Meat/Poultry</v>
      </c>
      <c r="O388" t="str">
        <f>VLOOKUP(C388,[1]EmployeeTerritories!$A$2:$B$50,2,FALSE)</f>
        <v>20852</v>
      </c>
      <c r="P388" s="10">
        <f>VLOOKUP(O388,[1]Territories!$A$2:$C$50,3,FALSE)</f>
        <v>1</v>
      </c>
      <c r="Q388" t="str">
        <f>VLOOKUP(P388,[1]Region!$A$2:$B$5,2,FALSE)</f>
        <v>Eastern</v>
      </c>
      <c r="R388" s="10">
        <f>VLOOKUP(K388,[1]Products!$A$2:$J$78,3,FALSE)</f>
        <v>12</v>
      </c>
      <c r="S388" t="str">
        <f>VLOOKUP(R388,[1]Suppliers!$A$2:$K$30,2,FALSE)</f>
        <v>Plutzer Lebensmittelgroßmärkte AG</v>
      </c>
      <c r="T388" s="11">
        <f>SUMIF([1]Order_Details!A383:A2537,'[1]Combined Sheet'!A383,[1]Order_Details!D383:D2537)</f>
        <v>26</v>
      </c>
      <c r="U388">
        <f>SUMIF([1]Order_Details!A383:A2537,'[1]Combined Sheet'!A383,[1]Order_Details!C383:C2537)</f>
        <v>188.84</v>
      </c>
      <c r="V388">
        <f>VLOOKUP(SalesData[[#This Row],[OrderID]],[1]Order_Details!A383:F2537,5,FALSE)</f>
        <v>0</v>
      </c>
    </row>
    <row r="389" spans="1:22" x14ac:dyDescent="0.3">
      <c r="A389" s="7">
        <v>10630</v>
      </c>
      <c r="B389" s="8" t="s">
        <v>55</v>
      </c>
      <c r="C389" s="8">
        <v>1</v>
      </c>
      <c r="D389" s="13">
        <v>35655</v>
      </c>
      <c r="E389" s="9" t="str">
        <f>VLOOKUP(C389,[1]Employees!$A$1:$E$10,4,FALSE)</f>
        <v>Davolio Nancy</v>
      </c>
      <c r="F389">
        <f>SUMIF([1]Order_Details!A384:A2538,'[1]Combined Sheet'!A384,[1]Order_Details!F384:F2538)</f>
        <v>479.75</v>
      </c>
      <c r="G389">
        <f>VLOOKUP(A389,[1]!OrdersTable[[OrderID]:[Freight]],8,FALSE)</f>
        <v>32.35</v>
      </c>
      <c r="H389">
        <f>VLOOKUP('[1]Combined Sheet'!A384,[1]!OrdersTable[[OrderID]:[ShipVia]],7,0)</f>
        <v>1</v>
      </c>
      <c r="I389" t="str">
        <f>VLOOKUP(H389,[1]Shippers!$A$1:$C$5,2,0)</f>
        <v>Speedy Express</v>
      </c>
      <c r="J389" t="str">
        <f>VLOOKUP(B389,[1]Customers!$A$2:$K$92,2,FALSE)</f>
        <v>Königlich Essen</v>
      </c>
      <c r="K389" s="10">
        <f>VLOOKUP(A389,[1]Order_Details!$A$5:$F$2160,2,0)</f>
        <v>55</v>
      </c>
      <c r="L389" t="str">
        <f t="shared" si="6"/>
        <v>Pâté chinois</v>
      </c>
      <c r="M389" s="10">
        <f>VLOOKUP(K389,[1]Products!$A$2:$J$78,4,FALSE)</f>
        <v>6</v>
      </c>
      <c r="N389" t="str">
        <f>VLOOKUP(M389,[1]Categories!$A$2:$C$9,2,FALSE)</f>
        <v>Meat/Poultry</v>
      </c>
      <c r="O389" t="str">
        <f>VLOOKUP(C389,[1]EmployeeTerritories!$A$2:$B$50,2,FALSE)</f>
        <v>06897</v>
      </c>
      <c r="P389" s="10">
        <f>VLOOKUP(O389,[1]Territories!$A$2:$C$50,3,FALSE)</f>
        <v>1</v>
      </c>
      <c r="Q389" t="str">
        <f>VLOOKUP(P389,[1]Region!$A$2:$B$5,2,FALSE)</f>
        <v>Eastern</v>
      </c>
      <c r="R389" s="10">
        <f>VLOOKUP(K389,[1]Products!$A$2:$J$78,3,FALSE)</f>
        <v>25</v>
      </c>
      <c r="S389" t="str">
        <f>VLOOKUP(R389,[1]Suppliers!$A$2:$K$30,2,FALSE)</f>
        <v>Ma Maison</v>
      </c>
      <c r="T389" s="11">
        <f>SUMIF([1]Order_Details!A384:A2538,'[1]Combined Sheet'!A384,[1]Order_Details!D384:D2538)</f>
        <v>18</v>
      </c>
      <c r="U389">
        <f>SUMIF([1]Order_Details!A384:A2538,'[1]Combined Sheet'!A384,[1]Order_Details!C384:C2538)</f>
        <v>71.25</v>
      </c>
      <c r="V389">
        <f>VLOOKUP(SalesData[[#This Row],[OrderID]],[1]Order_Details!A384:F2538,5,FALSE)</f>
        <v>5.000000074505806E-2</v>
      </c>
    </row>
    <row r="390" spans="1:22" x14ac:dyDescent="0.3">
      <c r="A390" s="7">
        <v>10631</v>
      </c>
      <c r="B390" s="8" t="s">
        <v>59</v>
      </c>
      <c r="C390" s="8">
        <v>8</v>
      </c>
      <c r="D390" s="13">
        <v>35656</v>
      </c>
      <c r="E390" s="9" t="str">
        <f>VLOOKUP(C390,[1]Employees!$A$1:$E$10,4,FALSE)</f>
        <v>Callahan Laura</v>
      </c>
      <c r="F390">
        <f>SUMIF([1]Order_Details!A385:A2539,'[1]Combined Sheet'!A385,[1]Order_Details!F385:F2539)</f>
        <v>1503.6</v>
      </c>
      <c r="G390">
        <f>VLOOKUP(A390,[1]!OrdersTable[[OrderID]:[Freight]],8,FALSE)</f>
        <v>0.87</v>
      </c>
      <c r="H390">
        <f>VLOOKUP('[1]Combined Sheet'!A385,[1]!OrdersTable[[OrderID]:[ShipVia]],7,0)</f>
        <v>2</v>
      </c>
      <c r="I390" t="str">
        <f>VLOOKUP(H390,[1]Shippers!$A$1:$C$5,2,0)</f>
        <v>United Package</v>
      </c>
      <c r="J390" t="str">
        <f>VLOOKUP(B390,[1]Customers!$A$2:$K$92,2,FALSE)</f>
        <v>La maison d'Asie</v>
      </c>
      <c r="K390" s="10">
        <f>VLOOKUP(A390,[1]Order_Details!$A$5:$F$2160,2,0)</f>
        <v>75</v>
      </c>
      <c r="L390" t="str">
        <f t="shared" si="6"/>
        <v>Rhönbräu Klosterbier</v>
      </c>
      <c r="M390" s="10">
        <f>VLOOKUP(K390,[1]Products!$A$2:$J$78,4,FALSE)</f>
        <v>1</v>
      </c>
      <c r="N390" t="str">
        <f>VLOOKUP(M390,[1]Categories!$A$2:$C$9,2,FALSE)</f>
        <v>Beverages</v>
      </c>
      <c r="O390" t="str">
        <f>VLOOKUP(C390,[1]EmployeeTerritories!$A$2:$B$50,2,FALSE)</f>
        <v>19428</v>
      </c>
      <c r="P390" s="10">
        <f>VLOOKUP(O390,[1]Territories!$A$2:$C$50,3,FALSE)</f>
        <v>3</v>
      </c>
      <c r="Q390" t="str">
        <f>VLOOKUP(P390,[1]Region!$A$2:$B$5,2,FALSE)</f>
        <v>Northern</v>
      </c>
      <c r="R390" s="10">
        <f>VLOOKUP(K390,[1]Products!$A$2:$J$78,3,FALSE)</f>
        <v>12</v>
      </c>
      <c r="S390" t="str">
        <f>VLOOKUP(R390,[1]Suppliers!$A$2:$K$30,2,FALSE)</f>
        <v>Plutzer Lebensmittelgroßmärkte AG</v>
      </c>
      <c r="T390" s="11">
        <f>SUMIF([1]Order_Details!A385:A2539,'[1]Combined Sheet'!A385,[1]Order_Details!D385:D2539)</f>
        <v>52</v>
      </c>
      <c r="U390">
        <f>SUMIF([1]Order_Details!A385:A2539,'[1]Combined Sheet'!A385,[1]Order_Details!C385:C2539)</f>
        <v>88.3</v>
      </c>
      <c r="V390">
        <f>VLOOKUP(SalesData[[#This Row],[OrderID]],[1]Order_Details!A385:F2539,5,FALSE)</f>
        <v>0.10000000149011612</v>
      </c>
    </row>
    <row r="391" spans="1:22" x14ac:dyDescent="0.3">
      <c r="A391" s="7">
        <v>10632</v>
      </c>
      <c r="B391" s="8" t="s">
        <v>78</v>
      </c>
      <c r="C391" s="8">
        <v>8</v>
      </c>
      <c r="D391" s="13">
        <v>35656</v>
      </c>
      <c r="E391" s="9" t="str">
        <f>VLOOKUP(C391,[1]Employees!$A$1:$E$10,4,FALSE)</f>
        <v>Callahan Laura</v>
      </c>
      <c r="F391">
        <f>SUMIF([1]Order_Details!A386:A2540,'[1]Combined Sheet'!A386,[1]Order_Details!F386:F2540)</f>
        <v>1264.3499999940395</v>
      </c>
      <c r="G391">
        <f>VLOOKUP(A391,[1]!OrdersTable[[OrderID]:[Freight]],8,FALSE)</f>
        <v>41.38</v>
      </c>
      <c r="H391">
        <f>VLOOKUP('[1]Combined Sheet'!A386,[1]!OrdersTable[[OrderID]:[ShipVia]],7,0)</f>
        <v>3</v>
      </c>
      <c r="I391" t="str">
        <f>VLOOKUP(H391,[1]Shippers!$A$1:$C$5,2,0)</f>
        <v>Federal Shipping</v>
      </c>
      <c r="J391" t="str">
        <f>VLOOKUP(B391,[1]Customers!$A$2:$K$92,2,FALSE)</f>
        <v>Die Wandernde Kuh</v>
      </c>
      <c r="K391" s="10">
        <f>VLOOKUP(A391,[1]Order_Details!$A$5:$F$2160,2,0)</f>
        <v>2</v>
      </c>
      <c r="L391" t="str">
        <f t="shared" si="6"/>
        <v>Chang</v>
      </c>
      <c r="M391" s="10">
        <f>VLOOKUP(K391,[1]Products!$A$2:$J$78,4,FALSE)</f>
        <v>1</v>
      </c>
      <c r="N391" t="str">
        <f>VLOOKUP(M391,[1]Categories!$A$2:$C$9,2,FALSE)</f>
        <v>Beverages</v>
      </c>
      <c r="O391" t="str">
        <f>VLOOKUP(C391,[1]EmployeeTerritories!$A$2:$B$50,2,FALSE)</f>
        <v>19428</v>
      </c>
      <c r="P391" s="10">
        <f>VLOOKUP(O391,[1]Territories!$A$2:$C$50,3,FALSE)</f>
        <v>3</v>
      </c>
      <c r="Q391" t="str">
        <f>VLOOKUP(P391,[1]Region!$A$2:$B$5,2,FALSE)</f>
        <v>Northern</v>
      </c>
      <c r="R391" s="10">
        <f>VLOOKUP(K391,[1]Products!$A$2:$J$78,3,FALSE)</f>
        <v>1</v>
      </c>
      <c r="S391" t="str">
        <f>VLOOKUP(R391,[1]Suppliers!$A$2:$K$30,2,FALSE)</f>
        <v>Exotic Liquids</v>
      </c>
      <c r="T391" s="11">
        <f>SUMIF([1]Order_Details!A386:A2540,'[1]Combined Sheet'!A386,[1]Order_Details!D386:D2540)</f>
        <v>50</v>
      </c>
      <c r="U391">
        <f>SUMIF([1]Order_Details!A386:A2540,'[1]Combined Sheet'!A386,[1]Order_Details!C386:C2540)</f>
        <v>64.3</v>
      </c>
      <c r="V391">
        <f>VLOOKUP(SalesData[[#This Row],[OrderID]],[1]Order_Details!A386:F2540,5,FALSE)</f>
        <v>5.000000074505806E-2</v>
      </c>
    </row>
    <row r="392" spans="1:22" x14ac:dyDescent="0.3">
      <c r="A392" s="7">
        <v>10633</v>
      </c>
      <c r="B392" s="8" t="s">
        <v>35</v>
      </c>
      <c r="C392" s="8">
        <v>7</v>
      </c>
      <c r="D392" s="13">
        <v>35657</v>
      </c>
      <c r="E392" s="9" t="str">
        <f>VLOOKUP(C392,[1]Employees!$A$1:$E$10,4,FALSE)</f>
        <v>King Robert</v>
      </c>
      <c r="F392">
        <f>SUMIF([1]Order_Details!A387:A2541,'[1]Combined Sheet'!A387,[1]Order_Details!F387:F2541)</f>
        <v>450</v>
      </c>
      <c r="G392">
        <f>VLOOKUP(A392,[1]!OrdersTable[[OrderID]:[Freight]],8,FALSE)</f>
        <v>477.9</v>
      </c>
      <c r="H392">
        <f>VLOOKUP('[1]Combined Sheet'!A387,[1]!OrdersTable[[OrderID]:[ShipVia]],7,0)</f>
        <v>3</v>
      </c>
      <c r="I392" t="str">
        <f>VLOOKUP(H392,[1]Shippers!$A$1:$C$5,2,0)</f>
        <v>Federal Shipping</v>
      </c>
      <c r="J392" t="str">
        <f>VLOOKUP(B392,[1]Customers!$A$2:$K$92,2,FALSE)</f>
        <v>Ernst Handel</v>
      </c>
      <c r="K392" s="10">
        <f>VLOOKUP(A392,[1]Order_Details!$A$5:$F$2160,2,0)</f>
        <v>12</v>
      </c>
      <c r="L392" t="str">
        <f t="shared" si="6"/>
        <v>Queso Manchego La Pastora</v>
      </c>
      <c r="M392" s="10">
        <f>VLOOKUP(K392,[1]Products!$A$2:$J$78,4,FALSE)</f>
        <v>4</v>
      </c>
      <c r="N392" t="str">
        <f>VLOOKUP(M392,[1]Categories!$A$2:$C$9,2,FALSE)</f>
        <v>Dairy Products</v>
      </c>
      <c r="O392" t="str">
        <f>VLOOKUP(C392,[1]EmployeeTerritories!$A$2:$B$50,2,FALSE)</f>
        <v>60179</v>
      </c>
      <c r="P392" s="10">
        <f>VLOOKUP(O392,[1]Territories!$A$2:$C$50,3,FALSE)</f>
        <v>2</v>
      </c>
      <c r="Q392" t="str">
        <f>VLOOKUP(P392,[1]Region!$A$2:$B$5,2,FALSE)</f>
        <v>Western</v>
      </c>
      <c r="R392" s="10">
        <f>VLOOKUP(K392,[1]Products!$A$2:$J$78,3,FALSE)</f>
        <v>5</v>
      </c>
      <c r="S392" t="str">
        <f>VLOOKUP(R392,[1]Suppliers!$A$2:$K$30,2,FALSE)</f>
        <v>Cooperativa de Quesos 'Las Cabras'</v>
      </c>
      <c r="T392" s="11">
        <f>SUMIF([1]Order_Details!A387:A2541,'[1]Combined Sheet'!A387,[1]Order_Details!D387:D2541)</f>
        <v>25</v>
      </c>
      <c r="U392">
        <f>SUMIF([1]Order_Details!A387:A2541,'[1]Combined Sheet'!A387,[1]Order_Details!C387:C2541)</f>
        <v>18</v>
      </c>
      <c r="V392">
        <f>VLOOKUP(SalesData[[#This Row],[OrderID]],[1]Order_Details!A387:F2541,5,FALSE)</f>
        <v>0.15000000596046448</v>
      </c>
    </row>
    <row r="393" spans="1:22" x14ac:dyDescent="0.3">
      <c r="A393" s="7">
        <v>10634</v>
      </c>
      <c r="B393" s="8" t="s">
        <v>64</v>
      </c>
      <c r="C393" s="8">
        <v>4</v>
      </c>
      <c r="D393" s="13">
        <v>35657</v>
      </c>
      <c r="E393" s="9" t="str">
        <f>VLOOKUP(C393,[1]Employees!$A$1:$E$10,4,FALSE)</f>
        <v>Peacock Margaret</v>
      </c>
      <c r="F393">
        <f>SUMIF([1]Order_Details!A388:A2542,'[1]Combined Sheet'!A388,[1]Order_Details!F388:F2542)</f>
        <v>2775.05</v>
      </c>
      <c r="G393">
        <f>VLOOKUP(A393,[1]!OrdersTable[[OrderID]:[Freight]],8,FALSE)</f>
        <v>487.38</v>
      </c>
      <c r="H393">
        <f>VLOOKUP('[1]Combined Sheet'!A388,[1]!OrdersTable[[OrderID]:[ShipVia]],7,0)</f>
        <v>3</v>
      </c>
      <c r="I393" t="str">
        <f>VLOOKUP(H393,[1]Shippers!$A$1:$C$5,2,0)</f>
        <v>Federal Shipping</v>
      </c>
      <c r="J393" t="str">
        <f>VLOOKUP(B393,[1]Customers!$A$2:$K$92,2,FALSE)</f>
        <v>Folies gourmandes</v>
      </c>
      <c r="K393" s="10">
        <f>VLOOKUP(A393,[1]Order_Details!$A$5:$F$2160,2,0)</f>
        <v>7</v>
      </c>
      <c r="L393" t="str">
        <f t="shared" si="6"/>
        <v>Uncle Bob's Organic Dried Pears</v>
      </c>
      <c r="M393" s="10">
        <f>VLOOKUP(K393,[1]Products!$A$2:$J$78,4,FALSE)</f>
        <v>7</v>
      </c>
      <c r="N393" t="str">
        <f>VLOOKUP(M393,[1]Categories!$A$2:$C$9,2,FALSE)</f>
        <v>Produce</v>
      </c>
      <c r="O393" t="str">
        <f>VLOOKUP(C393,[1]EmployeeTerritories!$A$2:$B$50,2,FALSE)</f>
        <v>20852</v>
      </c>
      <c r="P393" s="10">
        <f>VLOOKUP(O393,[1]Territories!$A$2:$C$50,3,FALSE)</f>
        <v>1</v>
      </c>
      <c r="Q393" t="str">
        <f>VLOOKUP(P393,[1]Region!$A$2:$B$5,2,FALSE)</f>
        <v>Eastern</v>
      </c>
      <c r="R393" s="10">
        <f>VLOOKUP(K393,[1]Products!$A$2:$J$78,3,FALSE)</f>
        <v>3</v>
      </c>
      <c r="S393" t="str">
        <f>VLOOKUP(R393,[1]Suppliers!$A$2:$K$30,2,FALSE)</f>
        <v>Grandma Kelly's Homestead</v>
      </c>
      <c r="T393" s="11">
        <f>SUMIF([1]Order_Details!A388:A2542,'[1]Combined Sheet'!A388,[1]Order_Details!D388:D2542)</f>
        <v>29</v>
      </c>
      <c r="U393">
        <f>SUMIF([1]Order_Details!A388:A2542,'[1]Combined Sheet'!A388,[1]Order_Details!C388:C2542)</f>
        <v>157.04000000000002</v>
      </c>
      <c r="V393">
        <f>VLOOKUP(SalesData[[#This Row],[OrderID]],[1]Order_Details!A388:F2542,5,FALSE)</f>
        <v>0</v>
      </c>
    </row>
    <row r="394" spans="1:22" x14ac:dyDescent="0.3">
      <c r="A394" s="7">
        <v>10635</v>
      </c>
      <c r="B394" s="8" t="s">
        <v>48</v>
      </c>
      <c r="C394" s="8">
        <v>8</v>
      </c>
      <c r="D394" s="13">
        <v>35660</v>
      </c>
      <c r="E394" s="9" t="str">
        <f>VLOOKUP(C394,[1]Employees!$A$1:$E$10,4,FALSE)</f>
        <v>Callahan Laura</v>
      </c>
      <c r="F394">
        <f>SUMIF([1]Order_Details!A389:A2543,'[1]Combined Sheet'!A389,[1]Order_Details!F389:F2543)</f>
        <v>917.94999999925494</v>
      </c>
      <c r="G394">
        <f>VLOOKUP(A394,[1]!OrdersTable[[OrderID]:[Freight]],8,FALSE)</f>
        <v>47.46</v>
      </c>
      <c r="H394">
        <f>VLOOKUP('[1]Combined Sheet'!A389,[1]!OrdersTable[[OrderID]:[ShipVia]],7,0)</f>
        <v>2</v>
      </c>
      <c r="I394" t="str">
        <f>VLOOKUP(H394,[1]Shippers!$A$1:$C$5,2,0)</f>
        <v>United Package</v>
      </c>
      <c r="J394" t="str">
        <f>VLOOKUP(B394,[1]Customers!$A$2:$K$92,2,FALSE)</f>
        <v>Magazzini Alimentari Riuniti</v>
      </c>
      <c r="K394" s="10">
        <f>VLOOKUP(A394,[1]Order_Details!$A$5:$F$2160,2,0)</f>
        <v>4</v>
      </c>
      <c r="L394" t="str">
        <f t="shared" si="6"/>
        <v>Chef Anton's Cajun Seasoning</v>
      </c>
      <c r="M394" s="10">
        <f>VLOOKUP(K394,[1]Products!$A$2:$J$78,4,FALSE)</f>
        <v>2</v>
      </c>
      <c r="N394" t="str">
        <f>VLOOKUP(M394,[1]Categories!$A$2:$C$9,2,FALSE)</f>
        <v>Condiments</v>
      </c>
      <c r="O394" t="str">
        <f>VLOOKUP(C394,[1]EmployeeTerritories!$A$2:$B$50,2,FALSE)</f>
        <v>19428</v>
      </c>
      <c r="P394" s="10">
        <f>VLOOKUP(O394,[1]Territories!$A$2:$C$50,3,FALSE)</f>
        <v>3</v>
      </c>
      <c r="Q394" t="str">
        <f>VLOOKUP(P394,[1]Region!$A$2:$B$5,2,FALSE)</f>
        <v>Northern</v>
      </c>
      <c r="R394" s="10">
        <f>VLOOKUP(K394,[1]Products!$A$2:$J$78,3,FALSE)</f>
        <v>2</v>
      </c>
      <c r="S394" t="str">
        <f>VLOOKUP(R394,[1]Suppliers!$A$2:$K$30,2,FALSE)</f>
        <v>New Orleans Cajun Delights</v>
      </c>
      <c r="T394" s="11">
        <f>SUMIF([1]Order_Details!A389:A2543,'[1]Combined Sheet'!A389,[1]Order_Details!D389:D2543)</f>
        <v>47</v>
      </c>
      <c r="U394">
        <f>SUMIF([1]Order_Details!A389:A2543,'[1]Combined Sheet'!A389,[1]Order_Details!C389:C2543)</f>
        <v>42</v>
      </c>
      <c r="V394">
        <f>VLOOKUP(SalesData[[#This Row],[OrderID]],[1]Order_Details!A389:F2543,5,FALSE)</f>
        <v>0.10000000149011612</v>
      </c>
    </row>
    <row r="395" spans="1:22" x14ac:dyDescent="0.3">
      <c r="A395" s="7">
        <v>10636</v>
      </c>
      <c r="B395" s="8" t="s">
        <v>36</v>
      </c>
      <c r="C395" s="8">
        <v>4</v>
      </c>
      <c r="D395" s="13">
        <v>35661</v>
      </c>
      <c r="E395" s="9" t="str">
        <f>VLOOKUP(C395,[1]Employees!$A$1:$E$10,4,FALSE)</f>
        <v>Peacock Margaret</v>
      </c>
      <c r="F395">
        <f>SUMIF([1]Order_Details!A390:A2544,'[1]Combined Sheet'!A390,[1]Order_Details!F390:F2544)</f>
        <v>61.899999998509884</v>
      </c>
      <c r="G395">
        <f>VLOOKUP(A395,[1]!OrdersTable[[OrderID]:[Freight]],8,FALSE)</f>
        <v>1.1499999999999999</v>
      </c>
      <c r="H395">
        <f>VLOOKUP('[1]Combined Sheet'!A390,[1]!OrdersTable[[OrderID]:[ShipVia]],7,0)</f>
        <v>1</v>
      </c>
      <c r="I395" t="str">
        <f>VLOOKUP(H395,[1]Shippers!$A$1:$C$5,2,0)</f>
        <v>Speedy Express</v>
      </c>
      <c r="J395" t="str">
        <f>VLOOKUP(B395,[1]Customers!$A$2:$K$92,2,FALSE)</f>
        <v>Wartian Herkku</v>
      </c>
      <c r="K395" s="10">
        <f>VLOOKUP(A395,[1]Order_Details!$A$5:$F$2160,2,0)</f>
        <v>4</v>
      </c>
      <c r="L395" t="str">
        <f t="shared" si="6"/>
        <v>Chef Anton's Cajun Seasoning</v>
      </c>
      <c r="M395" s="10">
        <f>VLOOKUP(K395,[1]Products!$A$2:$J$78,4,FALSE)</f>
        <v>2</v>
      </c>
      <c r="N395" t="str">
        <f>VLOOKUP(M395,[1]Categories!$A$2:$C$9,2,FALSE)</f>
        <v>Condiments</v>
      </c>
      <c r="O395" t="str">
        <f>VLOOKUP(C395,[1]EmployeeTerritories!$A$2:$B$50,2,FALSE)</f>
        <v>20852</v>
      </c>
      <c r="P395" s="10">
        <f>VLOOKUP(O395,[1]Territories!$A$2:$C$50,3,FALSE)</f>
        <v>1</v>
      </c>
      <c r="Q395" t="str">
        <f>VLOOKUP(P395,[1]Region!$A$2:$B$5,2,FALSE)</f>
        <v>Eastern</v>
      </c>
      <c r="R395" s="10">
        <f>VLOOKUP(K395,[1]Products!$A$2:$J$78,3,FALSE)</f>
        <v>2</v>
      </c>
      <c r="S395" t="str">
        <f>VLOOKUP(R395,[1]Suppliers!$A$2:$K$30,2,FALSE)</f>
        <v>New Orleans Cajun Delights</v>
      </c>
      <c r="T395" s="11">
        <f>SUMIF([1]Order_Details!A390:A2544,'[1]Combined Sheet'!A390,[1]Order_Details!D390:D2544)</f>
        <v>8</v>
      </c>
      <c r="U395">
        <f>SUMIF([1]Order_Details!A390:A2544,'[1]Combined Sheet'!A390,[1]Order_Details!C390:C2544)</f>
        <v>7.75</v>
      </c>
      <c r="V395">
        <f>VLOOKUP(SalesData[[#This Row],[OrderID]],[1]Order_Details!A390:F2544,5,FALSE)</f>
        <v>0</v>
      </c>
    </row>
    <row r="396" spans="1:22" x14ac:dyDescent="0.3">
      <c r="A396" s="7">
        <v>10637</v>
      </c>
      <c r="B396" s="8" t="s">
        <v>89</v>
      </c>
      <c r="C396" s="8">
        <v>6</v>
      </c>
      <c r="D396" s="13">
        <v>35661</v>
      </c>
      <c r="E396" s="9" t="str">
        <f>VLOOKUP(C396,[1]Employees!$A$1:$E$10,4,FALSE)</f>
        <v>Suyama Michael</v>
      </c>
      <c r="F396">
        <f>SUMIF([1]Order_Details!A391:A2545,'[1]Combined Sheet'!A391,[1]Order_Details!F391:F2545)</f>
        <v>619.89999999850988</v>
      </c>
      <c r="G396">
        <f>VLOOKUP(A396,[1]!OrdersTable[[OrderID]:[Freight]],8,FALSE)</f>
        <v>201.29</v>
      </c>
      <c r="H396">
        <f>VLOOKUP('[1]Combined Sheet'!A391,[1]!OrdersTable[[OrderID]:[ShipVia]],7,0)</f>
        <v>1</v>
      </c>
      <c r="I396" t="str">
        <f>VLOOKUP(H396,[1]Shippers!$A$1:$C$5,2,0)</f>
        <v>Speedy Express</v>
      </c>
      <c r="J396" t="str">
        <f>VLOOKUP(B396,[1]Customers!$A$2:$K$92,2,FALSE)</f>
        <v>Queen Cozinha</v>
      </c>
      <c r="K396" s="10">
        <f>VLOOKUP(A396,[1]Order_Details!$A$5:$F$2160,2,0)</f>
        <v>11</v>
      </c>
      <c r="L396" t="str">
        <f t="shared" si="6"/>
        <v>Queso Cabrales</v>
      </c>
      <c r="M396" s="10">
        <f>VLOOKUP(K396,[1]Products!$A$2:$J$78,4,FALSE)</f>
        <v>4</v>
      </c>
      <c r="N396" t="str">
        <f>VLOOKUP(M396,[1]Categories!$A$2:$C$9,2,FALSE)</f>
        <v>Dairy Products</v>
      </c>
      <c r="O396" t="str">
        <f>VLOOKUP(C396,[1]EmployeeTerritories!$A$2:$B$50,2,FALSE)</f>
        <v>85014</v>
      </c>
      <c r="P396" s="10">
        <f>VLOOKUP(O396,[1]Territories!$A$2:$C$50,3,FALSE)</f>
        <v>2</v>
      </c>
      <c r="Q396" t="str">
        <f>VLOOKUP(P396,[1]Region!$A$2:$B$5,2,FALSE)</f>
        <v>Western</v>
      </c>
      <c r="R396" s="10">
        <f>VLOOKUP(K396,[1]Products!$A$2:$J$78,3,FALSE)</f>
        <v>5</v>
      </c>
      <c r="S396" t="str">
        <f>VLOOKUP(R396,[1]Suppliers!$A$2:$K$30,2,FALSE)</f>
        <v>Cooperativa de Quesos 'Las Cabras'</v>
      </c>
      <c r="T396" s="11">
        <f>SUMIF([1]Order_Details!A391:A2545,'[1]Combined Sheet'!A391,[1]Order_Details!D391:D2545)</f>
        <v>50</v>
      </c>
      <c r="U396">
        <f>SUMIF([1]Order_Details!A391:A2545,'[1]Combined Sheet'!A391,[1]Order_Details!C391:C2545)</f>
        <v>21.5</v>
      </c>
      <c r="V396">
        <f>VLOOKUP(SalesData[[#This Row],[OrderID]],[1]Order_Details!A391:F2545,5,FALSE)</f>
        <v>0</v>
      </c>
    </row>
    <row r="397" spans="1:22" x14ac:dyDescent="0.3">
      <c r="A397" s="7">
        <v>10638</v>
      </c>
      <c r="B397" s="8" t="s">
        <v>94</v>
      </c>
      <c r="C397" s="8">
        <v>3</v>
      </c>
      <c r="D397" s="13">
        <v>35662</v>
      </c>
      <c r="E397" s="9" t="str">
        <f>VLOOKUP(C397,[1]Employees!$A$1:$E$10,4,FALSE)</f>
        <v>Leverling Janet</v>
      </c>
      <c r="F397">
        <f>SUMIF([1]Order_Details!A392:A2546,'[1]Combined Sheet'!A392,[1]Order_Details!F392:F2546)</f>
        <v>6482.4499999761583</v>
      </c>
      <c r="G397">
        <f>VLOOKUP(A397,[1]!OrdersTable[[OrderID]:[Freight]],8,FALSE)</f>
        <v>158.44</v>
      </c>
      <c r="H397">
        <f>VLOOKUP('[1]Combined Sheet'!A392,[1]!OrdersTable[[OrderID]:[ShipVia]],7,0)</f>
        <v>3</v>
      </c>
      <c r="I397" t="str">
        <f>VLOOKUP(H397,[1]Shippers!$A$1:$C$5,2,0)</f>
        <v>Federal Shipping</v>
      </c>
      <c r="J397" t="str">
        <f>VLOOKUP(B397,[1]Customers!$A$2:$K$92,2,FALSE)</f>
        <v>LINO-Delicateses</v>
      </c>
      <c r="K397" s="10">
        <f>VLOOKUP(A397,[1]Order_Details!$A$5:$F$2160,2,0)</f>
        <v>45</v>
      </c>
      <c r="L397" t="str">
        <f t="shared" si="6"/>
        <v>Rogede sild</v>
      </c>
      <c r="M397" s="10">
        <f>VLOOKUP(K397,[1]Products!$A$2:$J$78,4,FALSE)</f>
        <v>8</v>
      </c>
      <c r="N397" t="str">
        <f>VLOOKUP(M397,[1]Categories!$A$2:$C$9,2,FALSE)</f>
        <v>Seafood</v>
      </c>
      <c r="O397" t="str">
        <f>VLOOKUP(C397,[1]EmployeeTerritories!$A$2:$B$50,2,FALSE)</f>
        <v>30346</v>
      </c>
      <c r="P397" s="10">
        <f>VLOOKUP(O397,[1]Territories!$A$2:$C$50,3,FALSE)</f>
        <v>4</v>
      </c>
      <c r="Q397" t="str">
        <f>VLOOKUP(P397,[1]Region!$A$2:$B$5,2,FALSE)</f>
        <v>Southern</v>
      </c>
      <c r="R397" s="10">
        <f>VLOOKUP(K397,[1]Products!$A$2:$J$78,3,FALSE)</f>
        <v>21</v>
      </c>
      <c r="S397" t="str">
        <f>VLOOKUP(R397,[1]Suppliers!$A$2:$K$30,2,FALSE)</f>
        <v>Lyngbysild</v>
      </c>
      <c r="T397" s="11">
        <f>SUMIF([1]Order_Details!A392:A2546,'[1]Combined Sheet'!A392,[1]Order_Details!D392:D2546)</f>
        <v>164</v>
      </c>
      <c r="U397">
        <f>SUMIF([1]Order_Details!A392:A2546,'[1]Combined Sheet'!A392,[1]Order_Details!C392:C2546)</f>
        <v>124.53</v>
      </c>
      <c r="V397">
        <f>VLOOKUP(SalesData[[#This Row],[OrderID]],[1]Order_Details!A392:F2546,5,FALSE)</f>
        <v>0</v>
      </c>
    </row>
    <row r="398" spans="1:22" x14ac:dyDescent="0.3">
      <c r="A398" s="7">
        <v>10639</v>
      </c>
      <c r="B398" s="8" t="s">
        <v>92</v>
      </c>
      <c r="C398" s="8">
        <v>7</v>
      </c>
      <c r="D398" s="13">
        <v>35662</v>
      </c>
      <c r="E398" s="9" t="str">
        <f>VLOOKUP(C398,[1]Employees!$A$1:$E$10,4,FALSE)</f>
        <v>King Robert</v>
      </c>
      <c r="F398">
        <f>SUMIF([1]Order_Details!A393:A2547,'[1]Combined Sheet'!A393,[1]Order_Details!F393:F2547)</f>
        <v>4985.5</v>
      </c>
      <c r="G398">
        <f>VLOOKUP(A398,[1]!OrdersTable[[OrderID]:[Freight]],8,FALSE)</f>
        <v>38.64</v>
      </c>
      <c r="H398">
        <f>VLOOKUP('[1]Combined Sheet'!A393,[1]!OrdersTable[[OrderID]:[ShipVia]],7,0)</f>
        <v>3</v>
      </c>
      <c r="I398" t="str">
        <f>VLOOKUP(H398,[1]Shippers!$A$1:$C$5,2,0)</f>
        <v>Federal Shipping</v>
      </c>
      <c r="J398" t="str">
        <f>VLOOKUP(B398,[1]Customers!$A$2:$K$92,2,FALSE)</f>
        <v>Santé Gourmet</v>
      </c>
      <c r="K398" s="10">
        <f>VLOOKUP(A398,[1]Order_Details!$A$5:$F$2160,2,0)</f>
        <v>18</v>
      </c>
      <c r="L398" t="str">
        <f t="shared" si="6"/>
        <v>Carnarvon Tigers</v>
      </c>
      <c r="M398" s="10">
        <f>VLOOKUP(K398,[1]Products!$A$2:$J$78,4,FALSE)</f>
        <v>8</v>
      </c>
      <c r="N398" t="str">
        <f>VLOOKUP(M398,[1]Categories!$A$2:$C$9,2,FALSE)</f>
        <v>Seafood</v>
      </c>
      <c r="O398" t="str">
        <f>VLOOKUP(C398,[1]EmployeeTerritories!$A$2:$B$50,2,FALSE)</f>
        <v>60179</v>
      </c>
      <c r="P398" s="10">
        <f>VLOOKUP(O398,[1]Territories!$A$2:$C$50,3,FALSE)</f>
        <v>2</v>
      </c>
      <c r="Q398" t="str">
        <f>VLOOKUP(P398,[1]Region!$A$2:$B$5,2,FALSE)</f>
        <v>Western</v>
      </c>
      <c r="R398" s="10">
        <f>VLOOKUP(K398,[1]Products!$A$2:$J$78,3,FALSE)</f>
        <v>7</v>
      </c>
      <c r="S398" t="str">
        <f>VLOOKUP(R398,[1]Suppliers!$A$2:$K$30,2,FALSE)</f>
        <v>Pavlova, Ltd.</v>
      </c>
      <c r="T398" s="11">
        <f>SUMIF([1]Order_Details!A393:A2547,'[1]Combined Sheet'!A393,[1]Order_Details!D393:D2547)</f>
        <v>102</v>
      </c>
      <c r="U398">
        <f>SUMIF([1]Order_Details!A393:A2547,'[1]Combined Sheet'!A393,[1]Order_Details!C393:C2547)</f>
        <v>153.25</v>
      </c>
      <c r="V398">
        <f>VLOOKUP(SalesData[[#This Row],[OrderID]],[1]Order_Details!A393:F2547,5,FALSE)</f>
        <v>0</v>
      </c>
    </row>
    <row r="399" spans="1:22" x14ac:dyDescent="0.3">
      <c r="A399" s="7">
        <v>10640</v>
      </c>
      <c r="B399" s="8" t="s">
        <v>78</v>
      </c>
      <c r="C399" s="8">
        <v>4</v>
      </c>
      <c r="D399" s="13">
        <v>35663</v>
      </c>
      <c r="E399" s="9" t="str">
        <f>VLOOKUP(C399,[1]Employees!$A$1:$E$10,4,FALSE)</f>
        <v>Peacock Margaret</v>
      </c>
      <c r="F399">
        <f>SUMIF([1]Order_Details!A394:A2548,'[1]Combined Sheet'!A394,[1]Order_Details!F394:F2548)</f>
        <v>1380.0499999970198</v>
      </c>
      <c r="G399">
        <f>VLOOKUP(A399,[1]!OrdersTable[[OrderID]:[Freight]],8,FALSE)</f>
        <v>23.55</v>
      </c>
      <c r="H399">
        <f>VLOOKUP('[1]Combined Sheet'!A394,[1]!OrdersTable[[OrderID]:[ShipVia]],7,0)</f>
        <v>3</v>
      </c>
      <c r="I399" t="str">
        <f>VLOOKUP(H399,[1]Shippers!$A$1:$C$5,2,0)</f>
        <v>Federal Shipping</v>
      </c>
      <c r="J399" t="str">
        <f>VLOOKUP(B399,[1]Customers!$A$2:$K$92,2,FALSE)</f>
        <v>Die Wandernde Kuh</v>
      </c>
      <c r="K399" s="10">
        <f>VLOOKUP(A399,[1]Order_Details!$A$5:$F$2160,2,0)</f>
        <v>69</v>
      </c>
      <c r="L399" t="str">
        <f t="shared" si="6"/>
        <v>Gudbrandsdalsost</v>
      </c>
      <c r="M399" s="10">
        <f>VLOOKUP(K399,[1]Products!$A$2:$J$78,4,FALSE)</f>
        <v>4</v>
      </c>
      <c r="N399" t="str">
        <f>VLOOKUP(M399,[1]Categories!$A$2:$C$9,2,FALSE)</f>
        <v>Dairy Products</v>
      </c>
      <c r="O399" t="str">
        <f>VLOOKUP(C399,[1]EmployeeTerritories!$A$2:$B$50,2,FALSE)</f>
        <v>20852</v>
      </c>
      <c r="P399" s="10">
        <f>VLOOKUP(O399,[1]Territories!$A$2:$C$50,3,FALSE)</f>
        <v>1</v>
      </c>
      <c r="Q399" t="str">
        <f>VLOOKUP(P399,[1]Region!$A$2:$B$5,2,FALSE)</f>
        <v>Eastern</v>
      </c>
      <c r="R399" s="10">
        <f>VLOOKUP(K399,[1]Products!$A$2:$J$78,3,FALSE)</f>
        <v>15</v>
      </c>
      <c r="S399" t="str">
        <f>VLOOKUP(R399,[1]Suppliers!$A$2:$K$30,2,FALSE)</f>
        <v>Norske Meierier</v>
      </c>
      <c r="T399" s="11">
        <f>SUMIF([1]Order_Details!A394:A2548,'[1]Combined Sheet'!A394,[1]Order_Details!D394:D2548)</f>
        <v>65</v>
      </c>
      <c r="U399">
        <f>SUMIF([1]Order_Details!A394:A2548,'[1]Combined Sheet'!A394,[1]Order_Details!C394:C2548)</f>
        <v>64.349999999999994</v>
      </c>
      <c r="V399">
        <f>VLOOKUP(SalesData[[#This Row],[OrderID]],[1]Order_Details!A394:F2548,5,FALSE)</f>
        <v>0.25</v>
      </c>
    </row>
    <row r="400" spans="1:22" x14ac:dyDescent="0.3">
      <c r="A400" s="7">
        <v>10641</v>
      </c>
      <c r="B400" s="8" t="s">
        <v>33</v>
      </c>
      <c r="C400" s="8">
        <v>4</v>
      </c>
      <c r="D400" s="13">
        <v>35664</v>
      </c>
      <c r="E400" s="9" t="str">
        <f>VLOOKUP(C400,[1]Employees!$A$1:$E$10,4,FALSE)</f>
        <v>Peacock Margaret</v>
      </c>
      <c r="F400">
        <f>SUMIF([1]Order_Details!A395:A2549,'[1]Combined Sheet'!A395,[1]Order_Details!F395:F2549)</f>
        <v>629.5</v>
      </c>
      <c r="G400">
        <f>VLOOKUP(A400,[1]!OrdersTable[[OrderID]:[Freight]],8,FALSE)</f>
        <v>179.61</v>
      </c>
      <c r="H400">
        <f>VLOOKUP('[1]Combined Sheet'!A395,[1]!OrdersTable[[OrderID]:[ShipVia]],7,0)</f>
        <v>1</v>
      </c>
      <c r="I400" t="str">
        <f>VLOOKUP(H400,[1]Shippers!$A$1:$C$5,2,0)</f>
        <v>Speedy Express</v>
      </c>
      <c r="J400" t="str">
        <f>VLOOKUP(B400,[1]Customers!$A$2:$K$92,2,FALSE)</f>
        <v>HILARION-Abastos</v>
      </c>
      <c r="K400" s="10">
        <f>VLOOKUP(A400,[1]Order_Details!$A$5:$F$2160,2,0)</f>
        <v>2</v>
      </c>
      <c r="L400" t="str">
        <f t="shared" si="6"/>
        <v>Chang</v>
      </c>
      <c r="M400" s="10">
        <f>VLOOKUP(K400,[1]Products!$A$2:$J$78,4,FALSE)</f>
        <v>1</v>
      </c>
      <c r="N400" t="str">
        <f>VLOOKUP(M400,[1]Categories!$A$2:$C$9,2,FALSE)</f>
        <v>Beverages</v>
      </c>
      <c r="O400" t="str">
        <f>VLOOKUP(C400,[1]EmployeeTerritories!$A$2:$B$50,2,FALSE)</f>
        <v>20852</v>
      </c>
      <c r="P400" s="10">
        <f>VLOOKUP(O400,[1]Territories!$A$2:$C$50,3,FALSE)</f>
        <v>1</v>
      </c>
      <c r="Q400" t="str">
        <f>VLOOKUP(P400,[1]Region!$A$2:$B$5,2,FALSE)</f>
        <v>Eastern</v>
      </c>
      <c r="R400" s="10">
        <f>VLOOKUP(K400,[1]Products!$A$2:$J$78,3,FALSE)</f>
        <v>1</v>
      </c>
      <c r="S400" t="str">
        <f>VLOOKUP(R400,[1]Suppliers!$A$2:$K$30,2,FALSE)</f>
        <v>Exotic Liquids</v>
      </c>
      <c r="T400" s="11">
        <f>SUMIF([1]Order_Details!A395:A2549,'[1]Combined Sheet'!A395,[1]Order_Details!D395:D2549)</f>
        <v>31</v>
      </c>
      <c r="U400">
        <f>SUMIF([1]Order_Details!A395:A2549,'[1]Combined Sheet'!A395,[1]Order_Details!C395:C2549)</f>
        <v>35.25</v>
      </c>
      <c r="V400">
        <f>VLOOKUP(SalesData[[#This Row],[OrderID]],[1]Order_Details!A395:F2549,5,FALSE)</f>
        <v>0</v>
      </c>
    </row>
    <row r="401" spans="1:22" x14ac:dyDescent="0.3">
      <c r="A401" s="7">
        <v>10642</v>
      </c>
      <c r="B401" s="8" t="s">
        <v>67</v>
      </c>
      <c r="C401" s="8">
        <v>7</v>
      </c>
      <c r="D401" s="13">
        <v>35664</v>
      </c>
      <c r="E401" s="9" t="str">
        <f>VLOOKUP(C401,[1]Employees!$A$1:$E$10,4,FALSE)</f>
        <v>King Robert</v>
      </c>
      <c r="F401">
        <f>SUMIF([1]Order_Details!A396:A2550,'[1]Combined Sheet'!A396,[1]Order_Details!F396:F2550)</f>
        <v>2896.1499999985099</v>
      </c>
      <c r="G401">
        <f>VLOOKUP(A401,[1]!OrdersTable[[OrderID]:[Freight]],8,FALSE)</f>
        <v>41.89</v>
      </c>
      <c r="H401">
        <f>VLOOKUP('[1]Combined Sheet'!A396,[1]!OrdersTable[[OrderID]:[ShipVia]],7,0)</f>
        <v>1</v>
      </c>
      <c r="I401" t="str">
        <f>VLOOKUP(H401,[1]Shippers!$A$1:$C$5,2,0)</f>
        <v>Speedy Express</v>
      </c>
      <c r="J401" t="str">
        <f>VLOOKUP(B401,[1]Customers!$A$2:$K$92,2,FALSE)</f>
        <v>Simons bistro</v>
      </c>
      <c r="K401" s="10">
        <f>VLOOKUP(A401,[1]Order_Details!$A$5:$F$2160,2,0)</f>
        <v>21</v>
      </c>
      <c r="L401" t="str">
        <f t="shared" si="6"/>
        <v>Sir Rodney's Scones</v>
      </c>
      <c r="M401" s="10">
        <f>VLOOKUP(K401,[1]Products!$A$2:$J$78,4,FALSE)</f>
        <v>3</v>
      </c>
      <c r="N401" t="str">
        <f>VLOOKUP(M401,[1]Categories!$A$2:$C$9,2,FALSE)</f>
        <v>Confections</v>
      </c>
      <c r="O401" t="str">
        <f>VLOOKUP(C401,[1]EmployeeTerritories!$A$2:$B$50,2,FALSE)</f>
        <v>60179</v>
      </c>
      <c r="P401" s="10">
        <f>VLOOKUP(O401,[1]Territories!$A$2:$C$50,3,FALSE)</f>
        <v>2</v>
      </c>
      <c r="Q401" t="str">
        <f>VLOOKUP(P401,[1]Region!$A$2:$B$5,2,FALSE)</f>
        <v>Western</v>
      </c>
      <c r="R401" s="10">
        <f>VLOOKUP(K401,[1]Products!$A$2:$J$78,3,FALSE)</f>
        <v>8</v>
      </c>
      <c r="S401" t="str">
        <f>VLOOKUP(R401,[1]Suppliers!$A$2:$K$30,2,FALSE)</f>
        <v>Specialty Biscuits, Ltd.</v>
      </c>
      <c r="T401" s="11">
        <f>SUMIF([1]Order_Details!A396:A2550,'[1]Combined Sheet'!A396,[1]Order_Details!D396:D2550)</f>
        <v>95</v>
      </c>
      <c r="U401">
        <f>SUMIF([1]Order_Details!A396:A2550,'[1]Combined Sheet'!A396,[1]Order_Details!C396:C2550)</f>
        <v>75.25</v>
      </c>
      <c r="V401">
        <f>VLOOKUP(SalesData[[#This Row],[OrderID]],[1]Order_Details!A396:F2550,5,FALSE)</f>
        <v>0.20000000298023224</v>
      </c>
    </row>
    <row r="402" spans="1:22" x14ac:dyDescent="0.3">
      <c r="A402" s="7">
        <v>10643</v>
      </c>
      <c r="B402" s="8" t="s">
        <v>69</v>
      </c>
      <c r="C402" s="8">
        <v>6</v>
      </c>
      <c r="D402" s="13">
        <v>35667</v>
      </c>
      <c r="E402" s="9" t="str">
        <f>VLOOKUP(C402,[1]Employees!$A$1:$E$10,4,FALSE)</f>
        <v>Suyama Michael</v>
      </c>
      <c r="F402">
        <f>SUMIF([1]Order_Details!A397:A2551,'[1]Combined Sheet'!A397,[1]Order_Details!F397:F2551)</f>
        <v>2720.05</v>
      </c>
      <c r="G402">
        <f>VLOOKUP(A402,[1]!OrdersTable[[OrderID]:[Freight]],8,FALSE)</f>
        <v>29.46</v>
      </c>
      <c r="H402">
        <f>VLOOKUP('[1]Combined Sheet'!A397,[1]!OrdersTable[[OrderID]:[ShipVia]],7,0)</f>
        <v>1</v>
      </c>
      <c r="I402" t="str">
        <f>VLOOKUP(H402,[1]Shippers!$A$1:$C$5,2,0)</f>
        <v>Speedy Express</v>
      </c>
      <c r="J402" t="str">
        <f>VLOOKUP(B402,[1]Customers!$A$2:$K$92,2,FALSE)</f>
        <v>Alfreds Futterkiste</v>
      </c>
      <c r="K402" s="10">
        <f>VLOOKUP(A402,[1]Order_Details!$A$5:$F$2160,2,0)</f>
        <v>28</v>
      </c>
      <c r="L402" t="str">
        <f t="shared" si="6"/>
        <v>Rössle Sauerkraut</v>
      </c>
      <c r="M402" s="10">
        <f>VLOOKUP(K402,[1]Products!$A$2:$J$78,4,FALSE)</f>
        <v>7</v>
      </c>
      <c r="N402" t="str">
        <f>VLOOKUP(M402,[1]Categories!$A$2:$C$9,2,FALSE)</f>
        <v>Produce</v>
      </c>
      <c r="O402" t="str">
        <f>VLOOKUP(C402,[1]EmployeeTerritories!$A$2:$B$50,2,FALSE)</f>
        <v>85014</v>
      </c>
      <c r="P402" s="10">
        <f>VLOOKUP(O402,[1]Territories!$A$2:$C$50,3,FALSE)</f>
        <v>2</v>
      </c>
      <c r="Q402" t="str">
        <f>VLOOKUP(P402,[1]Region!$A$2:$B$5,2,FALSE)</f>
        <v>Western</v>
      </c>
      <c r="R402" s="10">
        <f>VLOOKUP(K402,[1]Products!$A$2:$J$78,3,FALSE)</f>
        <v>12</v>
      </c>
      <c r="S402" t="str">
        <f>VLOOKUP(R402,[1]Suppliers!$A$2:$K$30,2,FALSE)</f>
        <v>Plutzer Lebensmittelgroßmärkte AG</v>
      </c>
      <c r="T402" s="11">
        <f>SUMIF([1]Order_Details!A397:A2551,'[1]Combined Sheet'!A397,[1]Order_Details!D397:D2551)</f>
        <v>101</v>
      </c>
      <c r="U402">
        <f>SUMIF([1]Order_Details!A397:A2551,'[1]Combined Sheet'!A397,[1]Order_Details!C397:C2551)</f>
        <v>65.349999999999994</v>
      </c>
      <c r="V402">
        <f>VLOOKUP(SalesData[[#This Row],[OrderID]],[1]Order_Details!A397:F2551,5,FALSE)</f>
        <v>0.25</v>
      </c>
    </row>
    <row r="403" spans="1:22" x14ac:dyDescent="0.3">
      <c r="A403" s="7">
        <v>10644</v>
      </c>
      <c r="B403" s="8" t="s">
        <v>32</v>
      </c>
      <c r="C403" s="8">
        <v>3</v>
      </c>
      <c r="D403" s="13">
        <v>35667</v>
      </c>
      <c r="E403" s="9" t="str">
        <f>VLOOKUP(C403,[1]Employees!$A$1:$E$10,4,FALSE)</f>
        <v>Leverling Janet</v>
      </c>
      <c r="F403">
        <f>SUMIF([1]Order_Details!A398:A2552,'[1]Combined Sheet'!A398,[1]Order_Details!F398:F2552)</f>
        <v>500</v>
      </c>
      <c r="G403">
        <f>VLOOKUP(A403,[1]!OrdersTable[[OrderID]:[Freight]],8,FALSE)</f>
        <v>0.14000000000000001</v>
      </c>
      <c r="H403">
        <f>VLOOKUP('[1]Combined Sheet'!A398,[1]!OrdersTable[[OrderID]:[ShipVia]],7,0)</f>
        <v>3</v>
      </c>
      <c r="I403" t="str">
        <f>VLOOKUP(H403,[1]Shippers!$A$1:$C$5,2,0)</f>
        <v>Federal Shipping</v>
      </c>
      <c r="J403" t="str">
        <f>VLOOKUP(B403,[1]Customers!$A$2:$K$92,2,FALSE)</f>
        <v>Wellington Importadora</v>
      </c>
      <c r="K403" s="10">
        <f>VLOOKUP(A403,[1]Order_Details!$A$5:$F$2160,2,0)</f>
        <v>18</v>
      </c>
      <c r="L403" t="str">
        <f t="shared" si="6"/>
        <v>Carnarvon Tigers</v>
      </c>
      <c r="M403" s="10">
        <f>VLOOKUP(K403,[1]Products!$A$2:$J$78,4,FALSE)</f>
        <v>8</v>
      </c>
      <c r="N403" t="str">
        <f>VLOOKUP(M403,[1]Categories!$A$2:$C$9,2,FALSE)</f>
        <v>Seafood</v>
      </c>
      <c r="O403" t="str">
        <f>VLOOKUP(C403,[1]EmployeeTerritories!$A$2:$B$50,2,FALSE)</f>
        <v>30346</v>
      </c>
      <c r="P403" s="10">
        <f>VLOOKUP(O403,[1]Territories!$A$2:$C$50,3,FALSE)</f>
        <v>4</v>
      </c>
      <c r="Q403" t="str">
        <f>VLOOKUP(P403,[1]Region!$A$2:$B$5,2,FALSE)</f>
        <v>Southern</v>
      </c>
      <c r="R403" s="10">
        <f>VLOOKUP(K403,[1]Products!$A$2:$J$78,3,FALSE)</f>
        <v>7</v>
      </c>
      <c r="S403" t="str">
        <f>VLOOKUP(R403,[1]Suppliers!$A$2:$K$30,2,FALSE)</f>
        <v>Pavlova, Ltd.</v>
      </c>
      <c r="T403" s="11">
        <f>SUMIF([1]Order_Details!A398:A2552,'[1]Combined Sheet'!A398,[1]Order_Details!D398:D2552)</f>
        <v>8</v>
      </c>
      <c r="U403">
        <f>SUMIF([1]Order_Details!A398:A2552,'[1]Combined Sheet'!A398,[1]Order_Details!C398:C2552)</f>
        <v>62.5</v>
      </c>
      <c r="V403">
        <f>VLOOKUP(SalesData[[#This Row],[OrderID]],[1]Order_Details!A398:F2552,5,FALSE)</f>
        <v>0.10000000149011612</v>
      </c>
    </row>
    <row r="404" spans="1:22" x14ac:dyDescent="0.3">
      <c r="A404" s="7">
        <v>10645</v>
      </c>
      <c r="B404" s="8" t="s">
        <v>24</v>
      </c>
      <c r="C404" s="8">
        <v>4</v>
      </c>
      <c r="D404" s="13">
        <v>35668</v>
      </c>
      <c r="E404" s="9" t="str">
        <f>VLOOKUP(C404,[1]Employees!$A$1:$E$10,4,FALSE)</f>
        <v>Peacock Margaret</v>
      </c>
      <c r="F404">
        <f>SUMIF([1]Order_Details!A399:A2553,'[1]Combined Sheet'!A399,[1]Order_Details!F399:F2553)</f>
        <v>944.5</v>
      </c>
      <c r="G404">
        <f>VLOOKUP(A404,[1]!OrdersTable[[OrderID]:[Freight]],8,FALSE)</f>
        <v>12.41</v>
      </c>
      <c r="H404">
        <f>VLOOKUP('[1]Combined Sheet'!A399,[1]!OrdersTable[[OrderID]:[ShipVia]],7,0)</f>
        <v>1</v>
      </c>
      <c r="I404" t="str">
        <f>VLOOKUP(H404,[1]Shippers!$A$1:$C$5,2,0)</f>
        <v>Speedy Express</v>
      </c>
      <c r="J404" t="str">
        <f>VLOOKUP(B404,[1]Customers!$A$2:$K$92,2,FALSE)</f>
        <v>Hanari Carnes</v>
      </c>
      <c r="K404" s="10">
        <f>VLOOKUP(A404,[1]Order_Details!$A$5:$F$2160,2,0)</f>
        <v>18</v>
      </c>
      <c r="L404" t="str">
        <f t="shared" si="6"/>
        <v>Carnarvon Tigers</v>
      </c>
      <c r="M404" s="10">
        <f>VLOOKUP(K404,[1]Products!$A$2:$J$78,4,FALSE)</f>
        <v>8</v>
      </c>
      <c r="N404" t="str">
        <f>VLOOKUP(M404,[1]Categories!$A$2:$C$9,2,FALSE)</f>
        <v>Seafood</v>
      </c>
      <c r="O404" t="str">
        <f>VLOOKUP(C404,[1]EmployeeTerritories!$A$2:$B$50,2,FALSE)</f>
        <v>20852</v>
      </c>
      <c r="P404" s="10">
        <f>VLOOKUP(O404,[1]Territories!$A$2:$C$50,3,FALSE)</f>
        <v>1</v>
      </c>
      <c r="Q404" t="str">
        <f>VLOOKUP(P404,[1]Region!$A$2:$B$5,2,FALSE)</f>
        <v>Eastern</v>
      </c>
      <c r="R404" s="10">
        <f>VLOOKUP(K404,[1]Products!$A$2:$J$78,3,FALSE)</f>
        <v>7</v>
      </c>
      <c r="S404" t="str">
        <f>VLOOKUP(R404,[1]Suppliers!$A$2:$K$30,2,FALSE)</f>
        <v>Pavlova, Ltd.</v>
      </c>
      <c r="T404" s="11">
        <f>SUMIF([1]Order_Details!A399:A2553,'[1]Combined Sheet'!A399,[1]Order_Details!D399:D2553)</f>
        <v>35</v>
      </c>
      <c r="U404">
        <f>SUMIF([1]Order_Details!A399:A2553,'[1]Combined Sheet'!A399,[1]Order_Details!C399:C2553)</f>
        <v>51</v>
      </c>
      <c r="V404">
        <f>VLOOKUP(SalesData[[#This Row],[OrderID]],[1]Order_Details!A399:F2553,5,FALSE)</f>
        <v>0</v>
      </c>
    </row>
    <row r="405" spans="1:22" x14ac:dyDescent="0.3">
      <c r="A405" s="7">
        <v>10646</v>
      </c>
      <c r="B405" s="8" t="s">
        <v>51</v>
      </c>
      <c r="C405" s="8">
        <v>9</v>
      </c>
      <c r="D405" s="13">
        <v>35669</v>
      </c>
      <c r="E405" s="9" t="str">
        <f>VLOOKUP(C405,[1]Employees!$A$1:$E$10,4,FALSE)</f>
        <v>Dodsworth Anne</v>
      </c>
      <c r="F405">
        <f>SUMIF([1]Order_Details!A400:A2554,'[1]Combined Sheet'!A400,[1]Order_Details!F400:F2554)</f>
        <v>2054</v>
      </c>
      <c r="G405">
        <f>VLOOKUP(A405,[1]!OrdersTable[[OrderID]:[Freight]],8,FALSE)</f>
        <v>142.33000000000001</v>
      </c>
      <c r="H405">
        <f>VLOOKUP('[1]Combined Sheet'!A400,[1]!OrdersTable[[OrderID]:[ShipVia]],7,0)</f>
        <v>2</v>
      </c>
      <c r="I405" t="str">
        <f>VLOOKUP(H405,[1]Shippers!$A$1:$C$5,2,0)</f>
        <v>United Package</v>
      </c>
      <c r="J405" t="str">
        <f>VLOOKUP(B405,[1]Customers!$A$2:$K$92,2,FALSE)</f>
        <v>Hungry Owl All-Night Grocers</v>
      </c>
      <c r="K405" s="10">
        <f>VLOOKUP(A405,[1]Order_Details!$A$5:$F$2160,2,0)</f>
        <v>1</v>
      </c>
      <c r="L405" t="str">
        <f t="shared" si="6"/>
        <v>Chai</v>
      </c>
      <c r="M405" s="10">
        <f>VLOOKUP(K405,[1]Products!$A$2:$J$78,4,FALSE)</f>
        <v>1</v>
      </c>
      <c r="N405" t="str">
        <f>VLOOKUP(M405,[1]Categories!$A$2:$C$9,2,FALSE)</f>
        <v>Beverages</v>
      </c>
      <c r="O405" t="str">
        <f>VLOOKUP(C405,[1]EmployeeTerritories!$A$2:$B$50,2,FALSE)</f>
        <v>03049</v>
      </c>
      <c r="P405" s="10">
        <f>VLOOKUP(O405,[1]Territories!$A$2:$C$50,3,FALSE)</f>
        <v>3</v>
      </c>
      <c r="Q405" t="str">
        <f>VLOOKUP(P405,[1]Region!$A$2:$B$5,2,FALSE)</f>
        <v>Northern</v>
      </c>
      <c r="R405" s="10">
        <f>VLOOKUP(K405,[1]Products!$A$2:$J$78,3,FALSE)</f>
        <v>1</v>
      </c>
      <c r="S405" t="str">
        <f>VLOOKUP(R405,[1]Suppliers!$A$2:$K$30,2,FALSE)</f>
        <v>Exotic Liquids</v>
      </c>
      <c r="T405" s="11">
        <f>SUMIF([1]Order_Details!A400:A2554,'[1]Combined Sheet'!A400,[1]Order_Details!D400:D2554)</f>
        <v>110</v>
      </c>
      <c r="U405">
        <f>SUMIF([1]Order_Details!A400:A2554,'[1]Combined Sheet'!A400,[1]Order_Details!C400:C2554)</f>
        <v>37.4</v>
      </c>
      <c r="V405">
        <f>VLOOKUP(SalesData[[#This Row],[OrderID]],[1]Order_Details!A400:F2554,5,FALSE)</f>
        <v>0.25</v>
      </c>
    </row>
    <row r="406" spans="1:22" x14ac:dyDescent="0.3">
      <c r="A406" s="7">
        <v>10647</v>
      </c>
      <c r="B406" s="8" t="s">
        <v>46</v>
      </c>
      <c r="C406" s="8">
        <v>4</v>
      </c>
      <c r="D406" s="13">
        <v>35669</v>
      </c>
      <c r="E406" s="9" t="str">
        <f>VLOOKUP(C406,[1]Employees!$A$1:$E$10,4,FALSE)</f>
        <v>Peacock Margaret</v>
      </c>
      <c r="F406">
        <f>SUMIF([1]Order_Details!A401:A2555,'[1]Combined Sheet'!A401,[1]Order_Details!F401:F2555)</f>
        <v>869.59999999403954</v>
      </c>
      <c r="G406">
        <f>VLOOKUP(A406,[1]!OrdersTable[[OrderID]:[Freight]],8,FALSE)</f>
        <v>45.54</v>
      </c>
      <c r="H406">
        <f>VLOOKUP('[1]Combined Sheet'!A401,[1]!OrdersTable[[OrderID]:[ShipVia]],7,0)</f>
        <v>3</v>
      </c>
      <c r="I406" t="str">
        <f>VLOOKUP(H406,[1]Shippers!$A$1:$C$5,2,0)</f>
        <v>Federal Shipping</v>
      </c>
      <c r="J406" t="str">
        <f>VLOOKUP(B406,[1]Customers!$A$2:$K$92,2,FALSE)</f>
        <v>Que Delícia</v>
      </c>
      <c r="K406" s="10">
        <f>VLOOKUP(A406,[1]Order_Details!$A$5:$F$2160,2,0)</f>
        <v>19</v>
      </c>
      <c r="L406" t="str">
        <f t="shared" si="6"/>
        <v>Teatime Chocolate Biscuits</v>
      </c>
      <c r="M406" s="10">
        <f>VLOOKUP(K406,[1]Products!$A$2:$J$78,4,FALSE)</f>
        <v>3</v>
      </c>
      <c r="N406" t="str">
        <f>VLOOKUP(M406,[1]Categories!$A$2:$C$9,2,FALSE)</f>
        <v>Confections</v>
      </c>
      <c r="O406" t="str">
        <f>VLOOKUP(C406,[1]EmployeeTerritories!$A$2:$B$50,2,FALSE)</f>
        <v>20852</v>
      </c>
      <c r="P406" s="10">
        <f>VLOOKUP(O406,[1]Territories!$A$2:$C$50,3,FALSE)</f>
        <v>1</v>
      </c>
      <c r="Q406" t="str">
        <f>VLOOKUP(P406,[1]Region!$A$2:$B$5,2,FALSE)</f>
        <v>Eastern</v>
      </c>
      <c r="R406" s="10">
        <f>VLOOKUP(K406,[1]Products!$A$2:$J$78,3,FALSE)</f>
        <v>8</v>
      </c>
      <c r="S406" t="str">
        <f>VLOOKUP(R406,[1]Suppliers!$A$2:$K$30,2,FALSE)</f>
        <v>Specialty Biscuits, Ltd.</v>
      </c>
      <c r="T406" s="11">
        <f>SUMIF([1]Order_Details!A401:A2555,'[1]Combined Sheet'!A401,[1]Order_Details!D401:D2555)</f>
        <v>50</v>
      </c>
      <c r="U406">
        <f>SUMIF([1]Order_Details!A401:A2555,'[1]Combined Sheet'!A401,[1]Order_Details!C401:C2555)</f>
        <v>38.5</v>
      </c>
      <c r="V406">
        <f>VLOOKUP(SalesData[[#This Row],[OrderID]],[1]Order_Details!A401:F2555,5,FALSE)</f>
        <v>0</v>
      </c>
    </row>
    <row r="407" spans="1:22" x14ac:dyDescent="0.3">
      <c r="A407" s="7">
        <v>10648</v>
      </c>
      <c r="B407" s="8" t="s">
        <v>75</v>
      </c>
      <c r="C407" s="8">
        <v>5</v>
      </c>
      <c r="D407" s="13">
        <v>35670</v>
      </c>
      <c r="E407" s="9" t="str">
        <f>VLOOKUP(C407,[1]Employees!$A$1:$E$10,4,FALSE)</f>
        <v>Buchanan Steven</v>
      </c>
      <c r="F407">
        <f>SUMIF([1]Order_Details!A402:A2556,'[1]Combined Sheet'!A402,[1]Order_Details!F402:F2556)</f>
        <v>1085.25</v>
      </c>
      <c r="G407">
        <f>VLOOKUP(A407,[1]!OrdersTable[[OrderID]:[Freight]],8,FALSE)</f>
        <v>14.25</v>
      </c>
      <c r="H407">
        <f>VLOOKUP('[1]Combined Sheet'!A402,[1]!OrdersTable[[OrderID]:[ShipVia]],7,0)</f>
        <v>1</v>
      </c>
      <c r="I407" t="str">
        <f>VLOOKUP(H407,[1]Shippers!$A$1:$C$5,2,0)</f>
        <v>Speedy Express</v>
      </c>
      <c r="J407" t="str">
        <f>VLOOKUP(B407,[1]Customers!$A$2:$K$92,2,FALSE)</f>
        <v>Ricardo Adocicados</v>
      </c>
      <c r="K407" s="10">
        <f>VLOOKUP(A407,[1]Order_Details!$A$5:$F$2160,2,0)</f>
        <v>22</v>
      </c>
      <c r="L407" t="str">
        <f t="shared" si="6"/>
        <v>Gustaf's Knäckebröd</v>
      </c>
      <c r="M407" s="10">
        <f>VLOOKUP(K407,[1]Products!$A$2:$J$78,4,FALSE)</f>
        <v>5</v>
      </c>
      <c r="N407" t="str">
        <f>VLOOKUP(M407,[1]Categories!$A$2:$C$9,2,FALSE)</f>
        <v>Grains/Cereals</v>
      </c>
      <c r="O407" t="str">
        <f>VLOOKUP(C407,[1]EmployeeTerritories!$A$2:$B$50,2,FALSE)</f>
        <v>02903</v>
      </c>
      <c r="P407" s="10">
        <f>VLOOKUP(O407,[1]Territories!$A$2:$C$50,3,FALSE)</f>
        <v>1</v>
      </c>
      <c r="Q407" t="str">
        <f>VLOOKUP(P407,[1]Region!$A$2:$B$5,2,FALSE)</f>
        <v>Eastern</v>
      </c>
      <c r="R407" s="10">
        <f>VLOOKUP(K407,[1]Products!$A$2:$J$78,3,FALSE)</f>
        <v>9</v>
      </c>
      <c r="S407" t="str">
        <f>VLOOKUP(R407,[1]Suppliers!$A$2:$K$30,2,FALSE)</f>
        <v>PB Knäckebröd AB</v>
      </c>
      <c r="T407" s="11">
        <f>SUMIF([1]Order_Details!A402:A2556,'[1]Combined Sheet'!A402,[1]Order_Details!D402:D2556)</f>
        <v>38</v>
      </c>
      <c r="U407">
        <f>SUMIF([1]Order_Details!A402:A2556,'[1]Combined Sheet'!A402,[1]Order_Details!C402:C2556)</f>
        <v>75.599999999999994</v>
      </c>
      <c r="V407">
        <f>VLOOKUP(SalesData[[#This Row],[OrderID]],[1]Order_Details!A402:F2556,5,FALSE)</f>
        <v>0</v>
      </c>
    </row>
    <row r="408" spans="1:22" x14ac:dyDescent="0.3">
      <c r="A408" s="7">
        <v>10649</v>
      </c>
      <c r="B408" s="8" t="s">
        <v>104</v>
      </c>
      <c r="C408" s="8">
        <v>5</v>
      </c>
      <c r="D408" s="13">
        <v>35670</v>
      </c>
      <c r="E408" s="9" t="str">
        <f>VLOOKUP(C408,[1]Employees!$A$1:$E$10,4,FALSE)</f>
        <v>Buchanan Steven</v>
      </c>
      <c r="F408">
        <f>SUMIF([1]Order_Details!A403:A2557,'[1]Combined Sheet'!A403,[1]Order_Details!F403:F2557)</f>
        <v>1421.7999999970198</v>
      </c>
      <c r="G408">
        <f>VLOOKUP(A408,[1]!OrdersTable[[OrderID]:[Freight]],8,FALSE)</f>
        <v>6.2</v>
      </c>
      <c r="H408">
        <f>VLOOKUP('[1]Combined Sheet'!A403,[1]!OrdersTable[[OrderID]:[ShipVia]],7,0)</f>
        <v>2</v>
      </c>
      <c r="I408" t="str">
        <f>VLOOKUP(H408,[1]Shippers!$A$1:$C$5,2,0)</f>
        <v>United Package</v>
      </c>
      <c r="J408" t="str">
        <f>VLOOKUP(B408,[1]Customers!$A$2:$K$92,2,FALSE)</f>
        <v>Maison Dewey</v>
      </c>
      <c r="K408" s="10">
        <f>VLOOKUP(A408,[1]Order_Details!$A$5:$F$2160,2,0)</f>
        <v>28</v>
      </c>
      <c r="L408" t="str">
        <f t="shared" si="6"/>
        <v>Rössle Sauerkraut</v>
      </c>
      <c r="M408" s="10">
        <f>VLOOKUP(K408,[1]Products!$A$2:$J$78,4,FALSE)</f>
        <v>7</v>
      </c>
      <c r="N408" t="str">
        <f>VLOOKUP(M408,[1]Categories!$A$2:$C$9,2,FALSE)</f>
        <v>Produce</v>
      </c>
      <c r="O408" t="str">
        <f>VLOOKUP(C408,[1]EmployeeTerritories!$A$2:$B$50,2,FALSE)</f>
        <v>02903</v>
      </c>
      <c r="P408" s="10">
        <f>VLOOKUP(O408,[1]Territories!$A$2:$C$50,3,FALSE)</f>
        <v>1</v>
      </c>
      <c r="Q408" t="str">
        <f>VLOOKUP(P408,[1]Region!$A$2:$B$5,2,FALSE)</f>
        <v>Eastern</v>
      </c>
      <c r="R408" s="10">
        <f>VLOOKUP(K408,[1]Products!$A$2:$J$78,3,FALSE)</f>
        <v>12</v>
      </c>
      <c r="S408" t="str">
        <f>VLOOKUP(R408,[1]Suppliers!$A$2:$K$30,2,FALSE)</f>
        <v>Plutzer Lebensmittelgroßmärkte AG</v>
      </c>
      <c r="T408" s="11">
        <f>SUMIF([1]Order_Details!A403:A2557,'[1]Combined Sheet'!A403,[1]Order_Details!D403:D2557)</f>
        <v>45</v>
      </c>
      <c r="U408">
        <f>SUMIF([1]Order_Details!A403:A2557,'[1]Combined Sheet'!A403,[1]Order_Details!C403:C2557)</f>
        <v>120.5</v>
      </c>
      <c r="V408">
        <f>VLOOKUP(SalesData[[#This Row],[OrderID]],[1]Order_Details!A403:F2557,5,FALSE)</f>
        <v>0</v>
      </c>
    </row>
    <row r="409" spans="1:22" x14ac:dyDescent="0.3">
      <c r="A409" s="7">
        <v>10650</v>
      </c>
      <c r="B409" s="8" t="s">
        <v>58</v>
      </c>
      <c r="C409" s="8">
        <v>5</v>
      </c>
      <c r="D409" s="13">
        <v>35671</v>
      </c>
      <c r="E409" s="9" t="str">
        <f>VLOOKUP(C409,[1]Employees!$A$1:$E$10,4,FALSE)</f>
        <v>Buchanan Steven</v>
      </c>
      <c r="F409">
        <f>SUMIF([1]Order_Details!A404:A2558,'[1]Combined Sheet'!A404,[1]Order_Details!F404:F2558)</f>
        <v>1535</v>
      </c>
      <c r="G409">
        <f>VLOOKUP(A409,[1]!OrdersTable[[OrderID]:[Freight]],8,FALSE)</f>
        <v>176.81</v>
      </c>
      <c r="H409">
        <f>VLOOKUP('[1]Combined Sheet'!A404,[1]!OrdersTable[[OrderID]:[ShipVia]],7,0)</f>
        <v>1</v>
      </c>
      <c r="I409" t="str">
        <f>VLOOKUP(H409,[1]Shippers!$A$1:$C$5,2,0)</f>
        <v>Speedy Express</v>
      </c>
      <c r="J409" t="str">
        <f>VLOOKUP(B409,[1]Customers!$A$2:$K$92,2,FALSE)</f>
        <v>Familia Arquibaldo</v>
      </c>
      <c r="K409" s="10">
        <f>VLOOKUP(A409,[1]Order_Details!$A$5:$F$2160,2,0)</f>
        <v>30</v>
      </c>
      <c r="L409" t="str">
        <f t="shared" si="6"/>
        <v>Nord-Ost Matjeshering</v>
      </c>
      <c r="M409" s="10">
        <f>VLOOKUP(K409,[1]Products!$A$2:$J$78,4,FALSE)</f>
        <v>8</v>
      </c>
      <c r="N409" t="str">
        <f>VLOOKUP(M409,[1]Categories!$A$2:$C$9,2,FALSE)</f>
        <v>Seafood</v>
      </c>
      <c r="O409" t="str">
        <f>VLOOKUP(C409,[1]EmployeeTerritories!$A$2:$B$50,2,FALSE)</f>
        <v>02903</v>
      </c>
      <c r="P409" s="10">
        <f>VLOOKUP(O409,[1]Territories!$A$2:$C$50,3,FALSE)</f>
        <v>1</v>
      </c>
      <c r="Q409" t="str">
        <f>VLOOKUP(P409,[1]Region!$A$2:$B$5,2,FALSE)</f>
        <v>Eastern</v>
      </c>
      <c r="R409" s="10">
        <f>VLOOKUP(K409,[1]Products!$A$2:$J$78,3,FALSE)</f>
        <v>13</v>
      </c>
      <c r="S409" t="str">
        <f>VLOOKUP(R409,[1]Suppliers!$A$2:$K$30,2,FALSE)</f>
        <v>Nord-Ost-Fisch Handelsgesellschaft mbH</v>
      </c>
      <c r="T409" s="11">
        <f>SUMIF([1]Order_Details!A404:A2558,'[1]Combined Sheet'!A404,[1]Order_Details!D404:D2558)</f>
        <v>35</v>
      </c>
      <c r="U409">
        <f>SUMIF([1]Order_Details!A404:A2558,'[1]Combined Sheet'!A404,[1]Order_Details!C404:C2558)</f>
        <v>81.5</v>
      </c>
      <c r="V409">
        <f>VLOOKUP(SalesData[[#This Row],[OrderID]],[1]Order_Details!A404:F2558,5,FALSE)</f>
        <v>0</v>
      </c>
    </row>
    <row r="410" spans="1:22" x14ac:dyDescent="0.3">
      <c r="A410" s="7">
        <v>10651</v>
      </c>
      <c r="B410" s="8" t="s">
        <v>78</v>
      </c>
      <c r="C410" s="8">
        <v>8</v>
      </c>
      <c r="D410" s="13">
        <v>35674</v>
      </c>
      <c r="E410" s="9" t="str">
        <f>VLOOKUP(C410,[1]Employees!$A$1:$E$10,4,FALSE)</f>
        <v>Callahan Laura</v>
      </c>
      <c r="F410">
        <f>SUMIF([1]Order_Details!A405:A2559,'[1]Combined Sheet'!A405,[1]Order_Details!F405:F2559)</f>
        <v>1927</v>
      </c>
      <c r="G410">
        <f>VLOOKUP(A410,[1]!OrdersTable[[OrderID]:[Freight]],8,FALSE)</f>
        <v>20.6</v>
      </c>
      <c r="H410">
        <f>VLOOKUP('[1]Combined Sheet'!A405,[1]!OrdersTable[[OrderID]:[ShipVia]],7,0)</f>
        <v>3</v>
      </c>
      <c r="I410" t="str">
        <f>VLOOKUP(H410,[1]Shippers!$A$1:$C$5,2,0)</f>
        <v>Federal Shipping</v>
      </c>
      <c r="J410" t="str">
        <f>VLOOKUP(B410,[1]Customers!$A$2:$K$92,2,FALSE)</f>
        <v>Die Wandernde Kuh</v>
      </c>
      <c r="K410" s="10">
        <f>VLOOKUP(A410,[1]Order_Details!$A$5:$F$2160,2,0)</f>
        <v>19</v>
      </c>
      <c r="L410" t="str">
        <f t="shared" si="6"/>
        <v>Teatime Chocolate Biscuits</v>
      </c>
      <c r="M410" s="10">
        <f>VLOOKUP(K410,[1]Products!$A$2:$J$78,4,FALSE)</f>
        <v>3</v>
      </c>
      <c r="N410" t="str">
        <f>VLOOKUP(M410,[1]Categories!$A$2:$C$9,2,FALSE)</f>
        <v>Confections</v>
      </c>
      <c r="O410" t="str">
        <f>VLOOKUP(C410,[1]EmployeeTerritories!$A$2:$B$50,2,FALSE)</f>
        <v>19428</v>
      </c>
      <c r="P410" s="10">
        <f>VLOOKUP(O410,[1]Territories!$A$2:$C$50,3,FALSE)</f>
        <v>3</v>
      </c>
      <c r="Q410" t="str">
        <f>VLOOKUP(P410,[1]Region!$A$2:$B$5,2,FALSE)</f>
        <v>Northern</v>
      </c>
      <c r="R410" s="10">
        <f>VLOOKUP(K410,[1]Products!$A$2:$J$78,3,FALSE)</f>
        <v>8</v>
      </c>
      <c r="S410" t="str">
        <f>VLOOKUP(R410,[1]Suppliers!$A$2:$K$30,2,FALSE)</f>
        <v>Specialty Biscuits, Ltd.</v>
      </c>
      <c r="T410" s="11">
        <f>SUMIF([1]Order_Details!A405:A2559,'[1]Combined Sheet'!A405,[1]Order_Details!D405:D2559)</f>
        <v>98</v>
      </c>
      <c r="U410">
        <f>SUMIF([1]Order_Details!A405:A2559,'[1]Combined Sheet'!A405,[1]Order_Details!C405:C2559)</f>
        <v>83.5</v>
      </c>
      <c r="V410">
        <f>VLOOKUP(SalesData[[#This Row],[OrderID]],[1]Order_Details!A405:F2559,5,FALSE)</f>
        <v>0.25</v>
      </c>
    </row>
    <row r="411" spans="1:22" x14ac:dyDescent="0.3">
      <c r="A411" s="7">
        <v>10652</v>
      </c>
      <c r="B411" s="8" t="s">
        <v>97</v>
      </c>
      <c r="C411" s="8">
        <v>4</v>
      </c>
      <c r="D411" s="13">
        <v>35674</v>
      </c>
      <c r="E411" s="9" t="str">
        <f>VLOOKUP(C411,[1]Employees!$A$1:$E$10,4,FALSE)</f>
        <v>Peacock Margaret</v>
      </c>
      <c r="F411">
        <f>SUMIF([1]Order_Details!A406:A2560,'[1]Combined Sheet'!A406,[1]Order_Details!F406:F2560)</f>
        <v>636</v>
      </c>
      <c r="G411">
        <f>VLOOKUP(A411,[1]!OrdersTable[[OrderID]:[Freight]],8,FALSE)</f>
        <v>7.14</v>
      </c>
      <c r="H411">
        <f>VLOOKUP('[1]Combined Sheet'!A406,[1]!OrdersTable[[OrderID]:[ShipVia]],7,0)</f>
        <v>2</v>
      </c>
      <c r="I411" t="str">
        <f>VLOOKUP(H411,[1]Shippers!$A$1:$C$5,2,0)</f>
        <v>United Package</v>
      </c>
      <c r="J411" t="str">
        <f>VLOOKUP(B411,[1]Customers!$A$2:$K$92,2,FALSE)</f>
        <v>Gourmet Lanchonetes</v>
      </c>
      <c r="K411" s="10">
        <f>VLOOKUP(A411,[1]Order_Details!$A$5:$F$2160,2,0)</f>
        <v>30</v>
      </c>
      <c r="L411" t="str">
        <f t="shared" si="6"/>
        <v>Nord-Ost Matjeshering</v>
      </c>
      <c r="M411" s="10">
        <f>VLOOKUP(K411,[1]Products!$A$2:$J$78,4,FALSE)</f>
        <v>8</v>
      </c>
      <c r="N411" t="str">
        <f>VLOOKUP(M411,[1]Categories!$A$2:$C$9,2,FALSE)</f>
        <v>Seafood</v>
      </c>
      <c r="O411" t="str">
        <f>VLOOKUP(C411,[1]EmployeeTerritories!$A$2:$B$50,2,FALSE)</f>
        <v>20852</v>
      </c>
      <c r="P411" s="10">
        <f>VLOOKUP(O411,[1]Territories!$A$2:$C$50,3,FALSE)</f>
        <v>1</v>
      </c>
      <c r="Q411" t="str">
        <f>VLOOKUP(P411,[1]Region!$A$2:$B$5,2,FALSE)</f>
        <v>Eastern</v>
      </c>
      <c r="R411" s="10">
        <f>VLOOKUP(K411,[1]Products!$A$2:$J$78,3,FALSE)</f>
        <v>13</v>
      </c>
      <c r="S411" t="str">
        <f>VLOOKUP(R411,[1]Suppliers!$A$2:$K$30,2,FALSE)</f>
        <v>Nord-Ost-Fisch Handelsgesellschaft mbH</v>
      </c>
      <c r="T411" s="11">
        <f>SUMIF([1]Order_Details!A406:A2560,'[1]Combined Sheet'!A406,[1]Order_Details!D406:D2560)</f>
        <v>50</v>
      </c>
      <c r="U411">
        <f>SUMIF([1]Order_Details!A406:A2560,'[1]Combined Sheet'!A406,[1]Order_Details!C406:C2560)</f>
        <v>27.2</v>
      </c>
      <c r="V411">
        <f>VLOOKUP(SalesData[[#This Row],[OrderID]],[1]Order_Details!A406:F2560,5,FALSE)</f>
        <v>0.25</v>
      </c>
    </row>
    <row r="412" spans="1:22" x14ac:dyDescent="0.3">
      <c r="A412" s="7">
        <v>10653</v>
      </c>
      <c r="B412" s="8" t="s">
        <v>37</v>
      </c>
      <c r="C412" s="8">
        <v>1</v>
      </c>
      <c r="D412" s="13">
        <v>35675</v>
      </c>
      <c r="E412" s="9" t="str">
        <f>VLOOKUP(C412,[1]Employees!$A$1:$E$10,4,FALSE)</f>
        <v>Davolio Nancy</v>
      </c>
      <c r="F412">
        <f>SUMIF([1]Order_Details!A407:A2561,'[1]Combined Sheet'!A407,[1]Order_Details!F407:F2561)</f>
        <v>382.34999999403954</v>
      </c>
      <c r="G412">
        <f>VLOOKUP(A412,[1]!OrdersTable[[OrderID]:[Freight]],8,FALSE)</f>
        <v>93.25</v>
      </c>
      <c r="H412">
        <f>VLOOKUP('[1]Combined Sheet'!A407,[1]!OrdersTable[[OrderID]:[ShipVia]],7,0)</f>
        <v>2</v>
      </c>
      <c r="I412" t="str">
        <f>VLOOKUP(H412,[1]Shippers!$A$1:$C$5,2,0)</f>
        <v>United Package</v>
      </c>
      <c r="J412" t="str">
        <f>VLOOKUP(B412,[1]Customers!$A$2:$K$92,2,FALSE)</f>
        <v>Frankenversand</v>
      </c>
      <c r="K412" s="10">
        <f>VLOOKUP(A412,[1]Order_Details!$A$5:$F$2160,2,0)</f>
        <v>16</v>
      </c>
      <c r="L412" t="str">
        <f t="shared" si="6"/>
        <v>Pavlova</v>
      </c>
      <c r="M412" s="10">
        <f>VLOOKUP(K412,[1]Products!$A$2:$J$78,4,FALSE)</f>
        <v>3</v>
      </c>
      <c r="N412" t="str">
        <f>VLOOKUP(M412,[1]Categories!$A$2:$C$9,2,FALSE)</f>
        <v>Confections</v>
      </c>
      <c r="O412" t="str">
        <f>VLOOKUP(C412,[1]EmployeeTerritories!$A$2:$B$50,2,FALSE)</f>
        <v>06897</v>
      </c>
      <c r="P412" s="10">
        <f>VLOOKUP(O412,[1]Territories!$A$2:$C$50,3,FALSE)</f>
        <v>1</v>
      </c>
      <c r="Q412" t="str">
        <f>VLOOKUP(P412,[1]Region!$A$2:$B$5,2,FALSE)</f>
        <v>Eastern</v>
      </c>
      <c r="R412" s="10">
        <f>VLOOKUP(K412,[1]Products!$A$2:$J$78,3,FALSE)</f>
        <v>7</v>
      </c>
      <c r="S412" t="str">
        <f>VLOOKUP(R412,[1]Suppliers!$A$2:$K$30,2,FALSE)</f>
        <v>Pavlova, Ltd.</v>
      </c>
      <c r="T412" s="11">
        <f>SUMIF([1]Order_Details!A407:A2561,'[1]Combined Sheet'!A407,[1]Order_Details!D407:D2561)</f>
        <v>30</v>
      </c>
      <c r="U412">
        <f>SUMIF([1]Order_Details!A407:A2561,'[1]Combined Sheet'!A407,[1]Order_Details!C407:C2561)</f>
        <v>25.5</v>
      </c>
      <c r="V412">
        <f>VLOOKUP(SalesData[[#This Row],[OrderID]],[1]Order_Details!A407:F2561,5,FALSE)</f>
        <v>0.10000000149011612</v>
      </c>
    </row>
    <row r="413" spans="1:22" x14ac:dyDescent="0.3">
      <c r="A413" s="7">
        <v>10654</v>
      </c>
      <c r="B413" s="8" t="s">
        <v>42</v>
      </c>
      <c r="C413" s="8">
        <v>5</v>
      </c>
      <c r="D413" s="13">
        <v>35675</v>
      </c>
      <c r="E413" s="9" t="str">
        <f>VLOOKUP(C413,[1]Employees!$A$1:$E$10,4,FALSE)</f>
        <v>Buchanan Steven</v>
      </c>
      <c r="F413">
        <f>SUMIF([1]Order_Details!A408:A2562,'[1]Combined Sheet'!A408,[1]Order_Details!F408:F2562)</f>
        <v>1434</v>
      </c>
      <c r="G413">
        <f>VLOOKUP(A413,[1]!OrdersTable[[OrderID]:[Freight]],8,FALSE)</f>
        <v>55.26</v>
      </c>
      <c r="H413">
        <f>VLOOKUP('[1]Combined Sheet'!A408,[1]!OrdersTable[[OrderID]:[ShipVia]],7,0)</f>
        <v>3</v>
      </c>
      <c r="I413" t="str">
        <f>VLOOKUP(H413,[1]Shippers!$A$1:$C$5,2,0)</f>
        <v>Federal Shipping</v>
      </c>
      <c r="J413" t="str">
        <f>VLOOKUP(B413,[1]Customers!$A$2:$K$92,2,FALSE)</f>
        <v>Berglunds snabbköp</v>
      </c>
      <c r="K413" s="10">
        <f>VLOOKUP(A413,[1]Order_Details!$A$5:$F$2160,2,0)</f>
        <v>4</v>
      </c>
      <c r="L413" t="str">
        <f t="shared" si="6"/>
        <v>Chef Anton's Cajun Seasoning</v>
      </c>
      <c r="M413" s="10">
        <f>VLOOKUP(K413,[1]Products!$A$2:$J$78,4,FALSE)</f>
        <v>2</v>
      </c>
      <c r="N413" t="str">
        <f>VLOOKUP(M413,[1]Categories!$A$2:$C$9,2,FALSE)</f>
        <v>Condiments</v>
      </c>
      <c r="O413" t="str">
        <f>VLOOKUP(C413,[1]EmployeeTerritories!$A$2:$B$50,2,FALSE)</f>
        <v>02903</v>
      </c>
      <c r="P413" s="10">
        <f>VLOOKUP(O413,[1]Territories!$A$2:$C$50,3,FALSE)</f>
        <v>1</v>
      </c>
      <c r="Q413" t="str">
        <f>VLOOKUP(P413,[1]Region!$A$2:$B$5,2,FALSE)</f>
        <v>Eastern</v>
      </c>
      <c r="R413" s="10">
        <f>VLOOKUP(K413,[1]Products!$A$2:$J$78,3,FALSE)</f>
        <v>2</v>
      </c>
      <c r="S413" t="str">
        <f>VLOOKUP(R413,[1]Suppliers!$A$2:$K$30,2,FALSE)</f>
        <v>New Orleans Cajun Delights</v>
      </c>
      <c r="T413" s="11">
        <f>SUMIF([1]Order_Details!A408:A2562,'[1]Combined Sheet'!A408,[1]Order_Details!D408:D2562)</f>
        <v>35</v>
      </c>
      <c r="U413">
        <f>SUMIF([1]Order_Details!A408:A2562,'[1]Combined Sheet'!A408,[1]Order_Details!C408:C2562)</f>
        <v>80.400000000000006</v>
      </c>
      <c r="V413">
        <f>VLOOKUP(SalesData[[#This Row],[OrderID]],[1]Order_Details!A408:F2562,5,FALSE)</f>
        <v>0.10000000149011612</v>
      </c>
    </row>
    <row r="414" spans="1:22" x14ac:dyDescent="0.3">
      <c r="A414" s="7">
        <v>10655</v>
      </c>
      <c r="B414" s="8" t="s">
        <v>45</v>
      </c>
      <c r="C414" s="8">
        <v>1</v>
      </c>
      <c r="D414" s="13">
        <v>35676</v>
      </c>
      <c r="E414" s="9" t="str">
        <f>VLOOKUP(C414,[1]Employees!$A$1:$E$10,4,FALSE)</f>
        <v>Davolio Nancy</v>
      </c>
      <c r="F414">
        <f>SUMIF([1]Order_Details!A409:A2563,'[1]Combined Sheet'!A409,[1]Order_Details!F409:F2563)</f>
        <v>1820.1499999992548</v>
      </c>
      <c r="G414">
        <f>VLOOKUP(A414,[1]!OrdersTable[[OrderID]:[Freight]],8,FALSE)</f>
        <v>4.41</v>
      </c>
      <c r="H414">
        <f>VLOOKUP('[1]Combined Sheet'!A409,[1]!OrdersTable[[OrderID]:[ShipVia]],7,0)</f>
        <v>3</v>
      </c>
      <c r="I414" t="str">
        <f>VLOOKUP(H414,[1]Shippers!$A$1:$C$5,2,0)</f>
        <v>Federal Shipping</v>
      </c>
      <c r="J414" t="str">
        <f>VLOOKUP(B414,[1]Customers!$A$2:$K$92,2,FALSE)</f>
        <v>Reggiani Caseifici</v>
      </c>
      <c r="K414" s="10">
        <f>VLOOKUP(A414,[1]Order_Details!$A$5:$F$2160,2,0)</f>
        <v>41</v>
      </c>
      <c r="L414" t="str">
        <f t="shared" si="6"/>
        <v>Jack's New England Clam Chowder</v>
      </c>
      <c r="M414" s="10">
        <f>VLOOKUP(K414,[1]Products!$A$2:$J$78,4,FALSE)</f>
        <v>8</v>
      </c>
      <c r="N414" t="str">
        <f>VLOOKUP(M414,[1]Categories!$A$2:$C$9,2,FALSE)</f>
        <v>Seafood</v>
      </c>
      <c r="O414" t="str">
        <f>VLOOKUP(C414,[1]EmployeeTerritories!$A$2:$B$50,2,FALSE)</f>
        <v>06897</v>
      </c>
      <c r="P414" s="10">
        <f>VLOOKUP(O414,[1]Territories!$A$2:$C$50,3,FALSE)</f>
        <v>1</v>
      </c>
      <c r="Q414" t="str">
        <f>VLOOKUP(P414,[1]Region!$A$2:$B$5,2,FALSE)</f>
        <v>Eastern</v>
      </c>
      <c r="R414" s="10">
        <f>VLOOKUP(K414,[1]Products!$A$2:$J$78,3,FALSE)</f>
        <v>19</v>
      </c>
      <c r="S414" t="str">
        <f>VLOOKUP(R414,[1]Suppliers!$A$2:$K$30,2,FALSE)</f>
        <v>New England Seafood Cannery</v>
      </c>
      <c r="T414" s="11">
        <f>SUMIF([1]Order_Details!A409:A2563,'[1]Combined Sheet'!A409,[1]Order_Details!D409:D2563)</f>
        <v>85</v>
      </c>
      <c r="U414">
        <f>SUMIF([1]Order_Details!A409:A2563,'[1]Combined Sheet'!A409,[1]Order_Details!C409:C2563)</f>
        <v>66.14</v>
      </c>
      <c r="V414">
        <f>VLOOKUP(SalesData[[#This Row],[OrderID]],[1]Order_Details!A409:F2563,5,FALSE)</f>
        <v>0.20000000298023224</v>
      </c>
    </row>
    <row r="415" spans="1:22" x14ac:dyDescent="0.3">
      <c r="A415" s="7">
        <v>10656</v>
      </c>
      <c r="B415" s="8" t="s">
        <v>103</v>
      </c>
      <c r="C415" s="8">
        <v>6</v>
      </c>
      <c r="D415" s="13">
        <v>35677</v>
      </c>
      <c r="E415" s="9" t="str">
        <f>VLOOKUP(C415,[1]Employees!$A$1:$E$10,4,FALSE)</f>
        <v>Suyama Michael</v>
      </c>
      <c r="F415">
        <f>SUMIF([1]Order_Details!A410:A2564,'[1]Combined Sheet'!A410,[1]Order_Details!F410:F2564)</f>
        <v>529.9</v>
      </c>
      <c r="G415">
        <f>VLOOKUP(A415,[1]!OrdersTable[[OrderID]:[Freight]],8,FALSE)</f>
        <v>57.15</v>
      </c>
      <c r="H415">
        <f>VLOOKUP('[1]Combined Sheet'!A410,[1]!OrdersTable[[OrderID]:[ShipVia]],7,0)</f>
        <v>2</v>
      </c>
      <c r="I415" t="str">
        <f>VLOOKUP(H415,[1]Shippers!$A$1:$C$5,2,0)</f>
        <v>United Package</v>
      </c>
      <c r="J415" t="str">
        <f>VLOOKUP(B415,[1]Customers!$A$2:$K$92,2,FALSE)</f>
        <v>Great Lakes Food Market</v>
      </c>
      <c r="K415" s="10">
        <f>VLOOKUP(A415,[1]Order_Details!$A$5:$F$2160,2,0)</f>
        <v>14</v>
      </c>
      <c r="L415" t="str">
        <f t="shared" si="6"/>
        <v>Tofu</v>
      </c>
      <c r="M415" s="10">
        <f>VLOOKUP(K415,[1]Products!$A$2:$J$78,4,FALSE)</f>
        <v>7</v>
      </c>
      <c r="N415" t="str">
        <f>VLOOKUP(M415,[1]Categories!$A$2:$C$9,2,FALSE)</f>
        <v>Produce</v>
      </c>
      <c r="O415" t="str">
        <f>VLOOKUP(C415,[1]EmployeeTerritories!$A$2:$B$50,2,FALSE)</f>
        <v>85014</v>
      </c>
      <c r="P415" s="10">
        <f>VLOOKUP(O415,[1]Territories!$A$2:$C$50,3,FALSE)</f>
        <v>2</v>
      </c>
      <c r="Q415" t="str">
        <f>VLOOKUP(P415,[1]Region!$A$2:$B$5,2,FALSE)</f>
        <v>Western</v>
      </c>
      <c r="R415" s="10">
        <f>VLOOKUP(K415,[1]Products!$A$2:$J$78,3,FALSE)</f>
        <v>6</v>
      </c>
      <c r="S415" t="str">
        <f>VLOOKUP(R415,[1]Suppliers!$A$2:$K$30,2,FALSE)</f>
        <v>Mayumi's</v>
      </c>
      <c r="T415" s="11">
        <f>SUMIF([1]Order_Details!A410:A2564,'[1]Combined Sheet'!A410,[1]Order_Details!D410:D2564)</f>
        <v>32</v>
      </c>
      <c r="U415">
        <f>SUMIF([1]Order_Details!A410:A2564,'[1]Combined Sheet'!A410,[1]Order_Details!C410:C2564)</f>
        <v>30.2</v>
      </c>
      <c r="V415">
        <f>VLOOKUP(SalesData[[#This Row],[OrderID]],[1]Order_Details!A410:F2564,5,FALSE)</f>
        <v>0.10000000149011612</v>
      </c>
    </row>
    <row r="416" spans="1:22" x14ac:dyDescent="0.3">
      <c r="A416" s="7">
        <v>10657</v>
      </c>
      <c r="B416" s="8" t="s">
        <v>82</v>
      </c>
      <c r="C416" s="8">
        <v>2</v>
      </c>
      <c r="D416" s="13">
        <v>35677</v>
      </c>
      <c r="E416" s="9" t="str">
        <f>VLOOKUP(C416,[1]Employees!$A$1:$E$10,4,FALSE)</f>
        <v>Fuller Andrew</v>
      </c>
      <c r="F416">
        <f>SUMIF([1]Order_Details!A411:A2565,'[1]Combined Sheet'!A411,[1]Order_Details!F411:F2565)</f>
        <v>331.53</v>
      </c>
      <c r="G416">
        <f>VLOOKUP(A416,[1]!OrdersTable[[OrderID]:[Freight]],8,FALSE)</f>
        <v>352.69</v>
      </c>
      <c r="H416">
        <f>VLOOKUP('[1]Combined Sheet'!A411,[1]!OrdersTable[[OrderID]:[ShipVia]],7,0)</f>
        <v>2</v>
      </c>
      <c r="I416" t="str">
        <f>VLOOKUP(H416,[1]Shippers!$A$1:$C$5,2,0)</f>
        <v>United Package</v>
      </c>
      <c r="J416" t="str">
        <f>VLOOKUP(B416,[1]Customers!$A$2:$K$92,2,FALSE)</f>
        <v>Save-a-lot Markets</v>
      </c>
      <c r="K416" s="10">
        <f>VLOOKUP(A416,[1]Order_Details!$A$5:$F$2160,2,0)</f>
        <v>15</v>
      </c>
      <c r="L416" t="str">
        <f t="shared" si="6"/>
        <v>Genen Shouyu</v>
      </c>
      <c r="M416" s="10">
        <f>VLOOKUP(K416,[1]Products!$A$2:$J$78,4,FALSE)</f>
        <v>2</v>
      </c>
      <c r="N416" t="str">
        <f>VLOOKUP(M416,[1]Categories!$A$2:$C$9,2,FALSE)</f>
        <v>Condiments</v>
      </c>
      <c r="O416" t="str">
        <f>VLOOKUP(C416,[1]EmployeeTerritories!$A$2:$B$50,2,FALSE)</f>
        <v>01581</v>
      </c>
      <c r="P416" s="10">
        <f>VLOOKUP(O416,[1]Territories!$A$2:$C$50,3,FALSE)</f>
        <v>1</v>
      </c>
      <c r="Q416" t="str">
        <f>VLOOKUP(P416,[1]Region!$A$2:$B$5,2,FALSE)</f>
        <v>Eastern</v>
      </c>
      <c r="R416" s="10">
        <f>VLOOKUP(K416,[1]Products!$A$2:$J$78,3,FALSE)</f>
        <v>6</v>
      </c>
      <c r="S416" t="str">
        <f>VLOOKUP(R416,[1]Suppliers!$A$2:$K$30,2,FALSE)</f>
        <v>Mayumi's</v>
      </c>
      <c r="T416" s="11">
        <f>SUMIF([1]Order_Details!A411:A2565,'[1]Combined Sheet'!A411,[1]Order_Details!D411:D2565)</f>
        <v>22</v>
      </c>
      <c r="U416">
        <f>SUMIF([1]Order_Details!A411:A2565,'[1]Combined Sheet'!A411,[1]Order_Details!C411:C2565)</f>
        <v>39.89</v>
      </c>
      <c r="V416">
        <f>VLOOKUP(SalesData[[#This Row],[OrderID]],[1]Order_Details!A411:F2565,5,FALSE)</f>
        <v>0</v>
      </c>
    </row>
    <row r="417" spans="1:22" x14ac:dyDescent="0.3">
      <c r="A417" s="7">
        <v>10658</v>
      </c>
      <c r="B417" s="8" t="s">
        <v>40</v>
      </c>
      <c r="C417" s="8">
        <v>4</v>
      </c>
      <c r="D417" s="13">
        <v>35678</v>
      </c>
      <c r="E417" s="9" t="str">
        <f>VLOOKUP(C417,[1]Employees!$A$1:$E$10,4,FALSE)</f>
        <v>Peacock Margaret</v>
      </c>
      <c r="F417">
        <f>SUMIF([1]Order_Details!A412:A2566,'[1]Combined Sheet'!A412,[1]Order_Details!F412:F2566)</f>
        <v>1203.2999999970198</v>
      </c>
      <c r="G417">
        <f>VLOOKUP(A417,[1]!OrdersTable[[OrderID]:[Freight]],8,FALSE)</f>
        <v>364.15</v>
      </c>
      <c r="H417">
        <f>VLOOKUP('[1]Combined Sheet'!A412,[1]!OrdersTable[[OrderID]:[ShipVia]],7,0)</f>
        <v>1</v>
      </c>
      <c r="I417" t="str">
        <f>VLOOKUP(H417,[1]Shippers!$A$1:$C$5,2,0)</f>
        <v>Speedy Express</v>
      </c>
      <c r="J417" t="str">
        <f>VLOOKUP(B417,[1]Customers!$A$2:$K$92,2,FALSE)</f>
        <v>QUICK-Stop</v>
      </c>
      <c r="K417" s="10">
        <f>VLOOKUP(A417,[1]Order_Details!$A$5:$F$2160,2,0)</f>
        <v>21</v>
      </c>
      <c r="L417" t="str">
        <f t="shared" si="6"/>
        <v>Sir Rodney's Scones</v>
      </c>
      <c r="M417" s="10">
        <f>VLOOKUP(K417,[1]Products!$A$2:$J$78,4,FALSE)</f>
        <v>3</v>
      </c>
      <c r="N417" t="str">
        <f>VLOOKUP(M417,[1]Categories!$A$2:$C$9,2,FALSE)</f>
        <v>Confections</v>
      </c>
      <c r="O417" t="str">
        <f>VLOOKUP(C417,[1]EmployeeTerritories!$A$2:$B$50,2,FALSE)</f>
        <v>20852</v>
      </c>
      <c r="P417" s="10">
        <f>VLOOKUP(O417,[1]Territories!$A$2:$C$50,3,FALSE)</f>
        <v>1</v>
      </c>
      <c r="Q417" t="str">
        <f>VLOOKUP(P417,[1]Region!$A$2:$B$5,2,FALSE)</f>
        <v>Eastern</v>
      </c>
      <c r="R417" s="10">
        <f>VLOOKUP(K417,[1]Products!$A$2:$J$78,3,FALSE)</f>
        <v>8</v>
      </c>
      <c r="S417" t="str">
        <f>VLOOKUP(R417,[1]Suppliers!$A$2:$K$30,2,FALSE)</f>
        <v>Specialty Biscuits, Ltd.</v>
      </c>
      <c r="T417" s="11">
        <f>SUMIF([1]Order_Details!A412:A2566,'[1]Combined Sheet'!A412,[1]Order_Details!D412:D2566)</f>
        <v>50</v>
      </c>
      <c r="U417">
        <f>SUMIF([1]Order_Details!A412:A2566,'[1]Combined Sheet'!A412,[1]Order_Details!C412:C2566)</f>
        <v>51.45</v>
      </c>
      <c r="V417">
        <f>VLOOKUP(SalesData[[#This Row],[OrderID]],[1]Order_Details!A412:F2566,5,FALSE)</f>
        <v>0</v>
      </c>
    </row>
    <row r="418" spans="1:22" x14ac:dyDescent="0.3">
      <c r="A418" s="7">
        <v>10659</v>
      </c>
      <c r="B418" s="8" t="s">
        <v>89</v>
      </c>
      <c r="C418" s="8">
        <v>7</v>
      </c>
      <c r="D418" s="13">
        <v>35678</v>
      </c>
      <c r="E418" s="9" t="str">
        <f>VLOOKUP(C418,[1]Employees!$A$1:$E$10,4,FALSE)</f>
        <v>King Robert</v>
      </c>
      <c r="F418">
        <f>SUMIF([1]Order_Details!A413:A2567,'[1]Combined Sheet'!A413,[1]Order_Details!F413:F2567)</f>
        <v>668.3999999955297</v>
      </c>
      <c r="G418">
        <f>VLOOKUP(A418,[1]!OrdersTable[[OrderID]:[Freight]],8,FALSE)</f>
        <v>105.81</v>
      </c>
      <c r="H418">
        <f>VLOOKUP('[1]Combined Sheet'!A413,[1]!OrdersTable[[OrderID]:[ShipVia]],7,0)</f>
        <v>1</v>
      </c>
      <c r="I418" t="str">
        <f>VLOOKUP(H418,[1]Shippers!$A$1:$C$5,2,0)</f>
        <v>Speedy Express</v>
      </c>
      <c r="J418" t="str">
        <f>VLOOKUP(B418,[1]Customers!$A$2:$K$92,2,FALSE)</f>
        <v>Queen Cozinha</v>
      </c>
      <c r="K418" s="10">
        <f>VLOOKUP(A418,[1]Order_Details!$A$5:$F$2160,2,0)</f>
        <v>31</v>
      </c>
      <c r="L418" t="str">
        <f t="shared" si="6"/>
        <v>Gorgonzola Telino</v>
      </c>
      <c r="M418" s="10">
        <f>VLOOKUP(K418,[1]Products!$A$2:$J$78,4,FALSE)</f>
        <v>4</v>
      </c>
      <c r="N418" t="str">
        <f>VLOOKUP(M418,[1]Categories!$A$2:$C$9,2,FALSE)</f>
        <v>Dairy Products</v>
      </c>
      <c r="O418" t="str">
        <f>VLOOKUP(C418,[1]EmployeeTerritories!$A$2:$B$50,2,FALSE)</f>
        <v>60179</v>
      </c>
      <c r="P418" s="10">
        <f>VLOOKUP(O418,[1]Territories!$A$2:$C$50,3,FALSE)</f>
        <v>2</v>
      </c>
      <c r="Q418" t="str">
        <f>VLOOKUP(P418,[1]Region!$A$2:$B$5,2,FALSE)</f>
        <v>Western</v>
      </c>
      <c r="R418" s="10">
        <f>VLOOKUP(K418,[1]Products!$A$2:$J$78,3,FALSE)</f>
        <v>14</v>
      </c>
      <c r="S418" t="str">
        <f>VLOOKUP(R418,[1]Suppliers!$A$2:$K$30,2,FALSE)</f>
        <v>Formaggi Fortini s.r.l.</v>
      </c>
      <c r="T418" s="11">
        <f>SUMIF([1]Order_Details!A413:A2567,'[1]Combined Sheet'!A413,[1]Order_Details!D413:D2567)</f>
        <v>38</v>
      </c>
      <c r="U418">
        <f>SUMIF([1]Order_Details!A413:A2567,'[1]Combined Sheet'!A413,[1]Order_Details!C413:C2567)</f>
        <v>47.45</v>
      </c>
      <c r="V418">
        <f>VLOOKUP(SalesData[[#This Row],[OrderID]],[1]Order_Details!A413:F2567,5,FALSE)</f>
        <v>5.000000074505806E-2</v>
      </c>
    </row>
    <row r="419" spans="1:22" x14ac:dyDescent="0.3">
      <c r="A419" s="7">
        <v>10660</v>
      </c>
      <c r="B419" s="8" t="s">
        <v>91</v>
      </c>
      <c r="C419" s="8">
        <v>8</v>
      </c>
      <c r="D419" s="13">
        <v>35681</v>
      </c>
      <c r="E419" s="9" t="str">
        <f>VLOOKUP(C419,[1]Employees!$A$1:$E$10,4,FALSE)</f>
        <v>Callahan Laura</v>
      </c>
      <c r="F419">
        <f>SUMIF([1]Order_Details!A414:A2568,'[1]Combined Sheet'!A414,[1]Order_Details!F414:F2568)</f>
        <v>192.79999999701977</v>
      </c>
      <c r="G419">
        <f>VLOOKUP(A419,[1]!OrdersTable[[OrderID]:[Freight]],8,FALSE)</f>
        <v>111.29</v>
      </c>
      <c r="H419">
        <f>VLOOKUP('[1]Combined Sheet'!A414,[1]!OrdersTable[[OrderID]:[ShipVia]],7,0)</f>
        <v>2</v>
      </c>
      <c r="I419" t="str">
        <f>VLOOKUP(H419,[1]Shippers!$A$1:$C$5,2,0)</f>
        <v>United Package</v>
      </c>
      <c r="J419" t="str">
        <f>VLOOKUP(B419,[1]Customers!$A$2:$K$92,2,FALSE)</f>
        <v>Hungry Coyote Import Store</v>
      </c>
      <c r="K419" s="10">
        <f>VLOOKUP(A419,[1]Order_Details!$A$5:$F$2160,2,0)</f>
        <v>20</v>
      </c>
      <c r="L419" t="str">
        <f t="shared" si="6"/>
        <v>Sir Rodney's Marmalade</v>
      </c>
      <c r="M419" s="10">
        <f>VLOOKUP(K419,[1]Products!$A$2:$J$78,4,FALSE)</f>
        <v>3</v>
      </c>
      <c r="N419" t="str">
        <f>VLOOKUP(M419,[1]Categories!$A$2:$C$9,2,FALSE)</f>
        <v>Confections</v>
      </c>
      <c r="O419" t="str">
        <f>VLOOKUP(C419,[1]EmployeeTerritories!$A$2:$B$50,2,FALSE)</f>
        <v>19428</v>
      </c>
      <c r="P419" s="10">
        <f>VLOOKUP(O419,[1]Territories!$A$2:$C$50,3,FALSE)</f>
        <v>3</v>
      </c>
      <c r="Q419" t="str">
        <f>VLOOKUP(P419,[1]Region!$A$2:$B$5,2,FALSE)</f>
        <v>Northern</v>
      </c>
      <c r="R419" s="10">
        <f>VLOOKUP(K419,[1]Products!$A$2:$J$78,3,FALSE)</f>
        <v>8</v>
      </c>
      <c r="S419" t="str">
        <f>VLOOKUP(R419,[1]Suppliers!$A$2:$K$30,2,FALSE)</f>
        <v>Specialty Biscuits, Ltd.</v>
      </c>
      <c r="T419" s="11">
        <f>SUMIF([1]Order_Details!A414:A2568,'[1]Combined Sheet'!A414,[1]Order_Details!D414:D2568)</f>
        <v>20</v>
      </c>
      <c r="U419">
        <f>SUMIF([1]Order_Details!A414:A2568,'[1]Combined Sheet'!A414,[1]Order_Details!C414:C2568)</f>
        <v>9.65</v>
      </c>
      <c r="V419">
        <f>VLOOKUP(SalesData[[#This Row],[OrderID]],[1]Order_Details!A414:F2568,5,FALSE)</f>
        <v>0</v>
      </c>
    </row>
    <row r="420" spans="1:22" x14ac:dyDescent="0.3">
      <c r="A420" s="7">
        <v>10661</v>
      </c>
      <c r="B420" s="8" t="s">
        <v>51</v>
      </c>
      <c r="C420" s="8">
        <v>7</v>
      </c>
      <c r="D420" s="13">
        <v>35682</v>
      </c>
      <c r="E420" s="9" t="str">
        <f>VLOOKUP(C420,[1]Employees!$A$1:$E$10,4,FALSE)</f>
        <v>King Robert</v>
      </c>
      <c r="F420">
        <f>SUMIF([1]Order_Details!A415:A2569,'[1]Combined Sheet'!A415,[1]Order_Details!F415:F2569)</f>
        <v>671.04999999552967</v>
      </c>
      <c r="G420">
        <f>VLOOKUP(A420,[1]!OrdersTable[[OrderID]:[Freight]],8,FALSE)</f>
        <v>17.55</v>
      </c>
      <c r="H420">
        <f>VLOOKUP('[1]Combined Sheet'!A415,[1]!OrdersTable[[OrderID]:[ShipVia]],7,0)</f>
        <v>1</v>
      </c>
      <c r="I420" t="str">
        <f>VLOOKUP(H420,[1]Shippers!$A$1:$C$5,2,0)</f>
        <v>Speedy Express</v>
      </c>
      <c r="J420" t="str">
        <f>VLOOKUP(B420,[1]Customers!$A$2:$K$92,2,FALSE)</f>
        <v>Hungry Owl All-Night Grocers</v>
      </c>
      <c r="K420" s="10">
        <f>VLOOKUP(A420,[1]Order_Details!$A$5:$F$2160,2,0)</f>
        <v>39</v>
      </c>
      <c r="L420" t="str">
        <f t="shared" si="6"/>
        <v>Chartreuse verte</v>
      </c>
      <c r="M420" s="10">
        <f>VLOOKUP(K420,[1]Products!$A$2:$J$78,4,FALSE)</f>
        <v>1</v>
      </c>
      <c r="N420" t="str">
        <f>VLOOKUP(M420,[1]Categories!$A$2:$C$9,2,FALSE)</f>
        <v>Beverages</v>
      </c>
      <c r="O420" t="str">
        <f>VLOOKUP(C420,[1]EmployeeTerritories!$A$2:$B$50,2,FALSE)</f>
        <v>60179</v>
      </c>
      <c r="P420" s="10">
        <f>VLOOKUP(O420,[1]Territories!$A$2:$C$50,3,FALSE)</f>
        <v>2</v>
      </c>
      <c r="Q420" t="str">
        <f>VLOOKUP(P420,[1]Region!$A$2:$B$5,2,FALSE)</f>
        <v>Western</v>
      </c>
      <c r="R420" s="10">
        <f>VLOOKUP(K420,[1]Products!$A$2:$J$78,3,FALSE)</f>
        <v>18</v>
      </c>
      <c r="S420" t="str">
        <f>VLOOKUP(R420,[1]Suppliers!$A$2:$K$30,2,FALSE)</f>
        <v>Aux joyeux ecclésiastiques</v>
      </c>
      <c r="T420" s="11">
        <f>SUMIF([1]Order_Details!A415:A2569,'[1]Combined Sheet'!A415,[1]Order_Details!D415:D2569)</f>
        <v>37</v>
      </c>
      <c r="U420">
        <f>SUMIF([1]Order_Details!A415:A2569,'[1]Combined Sheet'!A415,[1]Order_Details!C415:C2569)</f>
        <v>52.2</v>
      </c>
      <c r="V420">
        <f>VLOOKUP(SalesData[[#This Row],[OrderID]],[1]Order_Details!A415:F2569,5,FALSE)</f>
        <v>0.20000000298023224</v>
      </c>
    </row>
    <row r="421" spans="1:22" x14ac:dyDescent="0.3">
      <c r="A421" s="7">
        <v>10662</v>
      </c>
      <c r="B421" s="8" t="s">
        <v>49</v>
      </c>
      <c r="C421" s="8">
        <v>3</v>
      </c>
      <c r="D421" s="13">
        <v>35682</v>
      </c>
      <c r="E421" s="9" t="str">
        <f>VLOOKUP(C421,[1]Employees!$A$1:$E$10,4,FALSE)</f>
        <v>Leverling Janet</v>
      </c>
      <c r="F421">
        <f>SUMIF([1]Order_Details!A416:A2570,'[1]Combined Sheet'!A416,[1]Order_Details!F416:F2570)</f>
        <v>4371.6000000000004</v>
      </c>
      <c r="G421">
        <f>VLOOKUP(A421,[1]!OrdersTable[[OrderID]:[Freight]],8,FALSE)</f>
        <v>1.28</v>
      </c>
      <c r="H421">
        <f>VLOOKUP('[1]Combined Sheet'!A416,[1]!OrdersTable[[OrderID]:[ShipVia]],7,0)</f>
        <v>2</v>
      </c>
      <c r="I421" t="str">
        <f>VLOOKUP(H421,[1]Shippers!$A$1:$C$5,2,0)</f>
        <v>United Package</v>
      </c>
      <c r="J421" t="str">
        <f>VLOOKUP(B421,[1]Customers!$A$2:$K$92,2,FALSE)</f>
        <v>Lonesome Pine Restaurant</v>
      </c>
      <c r="K421" s="10">
        <f>VLOOKUP(A421,[1]Order_Details!$A$5:$F$2160,2,0)</f>
        <v>68</v>
      </c>
      <c r="L421" t="str">
        <f t="shared" si="6"/>
        <v>Scottish Longbreads</v>
      </c>
      <c r="M421" s="10">
        <f>VLOOKUP(K421,[1]Products!$A$2:$J$78,4,FALSE)</f>
        <v>3</v>
      </c>
      <c r="N421" t="str">
        <f>VLOOKUP(M421,[1]Categories!$A$2:$C$9,2,FALSE)</f>
        <v>Confections</v>
      </c>
      <c r="O421" t="str">
        <f>VLOOKUP(C421,[1]EmployeeTerritories!$A$2:$B$50,2,FALSE)</f>
        <v>30346</v>
      </c>
      <c r="P421" s="10">
        <f>VLOOKUP(O421,[1]Territories!$A$2:$C$50,3,FALSE)</f>
        <v>4</v>
      </c>
      <c r="Q421" t="str">
        <f>VLOOKUP(P421,[1]Region!$A$2:$B$5,2,FALSE)</f>
        <v>Southern</v>
      </c>
      <c r="R421" s="10">
        <f>VLOOKUP(K421,[1]Products!$A$2:$J$78,3,FALSE)</f>
        <v>8</v>
      </c>
      <c r="S421" t="str">
        <f>VLOOKUP(R421,[1]Suppliers!$A$2:$K$30,2,FALSE)</f>
        <v>Specialty Biscuits, Ltd.</v>
      </c>
      <c r="T421" s="11">
        <f>SUMIF([1]Order_Details!A416:A2570,'[1]Combined Sheet'!A416,[1]Order_Details!D416:D2570)</f>
        <v>204</v>
      </c>
      <c r="U421">
        <f>SUMIF([1]Order_Details!A416:A2570,'[1]Combined Sheet'!A416,[1]Order_Details!C416:C2570)</f>
        <v>118.65</v>
      </c>
      <c r="V421">
        <f>VLOOKUP(SalesData[[#This Row],[OrderID]],[1]Order_Details!A416:F2570,5,FALSE)</f>
        <v>0</v>
      </c>
    </row>
    <row r="422" spans="1:22" x14ac:dyDescent="0.3">
      <c r="A422" s="7">
        <v>10663</v>
      </c>
      <c r="B422" s="8" t="s">
        <v>70</v>
      </c>
      <c r="C422" s="8">
        <v>2</v>
      </c>
      <c r="D422" s="13">
        <v>35683</v>
      </c>
      <c r="E422" s="9" t="str">
        <f>VLOOKUP(C422,[1]Employees!$A$1:$E$10,4,FALSE)</f>
        <v>Fuller Andrew</v>
      </c>
      <c r="F422">
        <f>SUMIF([1]Order_Details!A417:A2571,'[1]Combined Sheet'!A417,[1]Order_Details!F417:F2571)</f>
        <v>4667.8499999977648</v>
      </c>
      <c r="G422">
        <f>VLOOKUP(A422,[1]!OrdersTable[[OrderID]:[Freight]],8,FALSE)</f>
        <v>113.15</v>
      </c>
      <c r="H422">
        <f>VLOOKUP('[1]Combined Sheet'!A417,[1]!OrdersTable[[OrderID]:[ShipVia]],7,0)</f>
        <v>1</v>
      </c>
      <c r="I422" t="str">
        <f>VLOOKUP(H422,[1]Shippers!$A$1:$C$5,2,0)</f>
        <v>Speedy Express</v>
      </c>
      <c r="J422" t="str">
        <f>VLOOKUP(B422,[1]Customers!$A$2:$K$92,2,FALSE)</f>
        <v>Bon app'</v>
      </c>
      <c r="K422" s="10">
        <f>VLOOKUP(A422,[1]Order_Details!$A$5:$F$2160,2,0)</f>
        <v>40</v>
      </c>
      <c r="L422" t="str">
        <f t="shared" si="6"/>
        <v>Boston Crab Meat</v>
      </c>
      <c r="M422" s="10">
        <f>VLOOKUP(K422,[1]Products!$A$2:$J$78,4,FALSE)</f>
        <v>8</v>
      </c>
      <c r="N422" t="str">
        <f>VLOOKUP(M422,[1]Categories!$A$2:$C$9,2,FALSE)</f>
        <v>Seafood</v>
      </c>
      <c r="O422" t="str">
        <f>VLOOKUP(C422,[1]EmployeeTerritories!$A$2:$B$50,2,FALSE)</f>
        <v>01581</v>
      </c>
      <c r="P422" s="10">
        <f>VLOOKUP(O422,[1]Territories!$A$2:$C$50,3,FALSE)</f>
        <v>1</v>
      </c>
      <c r="Q422" t="str">
        <f>VLOOKUP(P422,[1]Region!$A$2:$B$5,2,FALSE)</f>
        <v>Eastern</v>
      </c>
      <c r="R422" s="10">
        <f>VLOOKUP(K422,[1]Products!$A$2:$J$78,3,FALSE)</f>
        <v>19</v>
      </c>
      <c r="S422" t="str">
        <f>VLOOKUP(R422,[1]Suppliers!$A$2:$K$30,2,FALSE)</f>
        <v>New England Seafood Cannery</v>
      </c>
      <c r="T422" s="11">
        <f>SUMIF([1]Order_Details!A417:A2571,'[1]Combined Sheet'!A417,[1]Order_Details!D417:D2571)</f>
        <v>255</v>
      </c>
      <c r="U422">
        <f>SUMIF([1]Order_Details!A417:A2571,'[1]Combined Sheet'!A417,[1]Order_Details!C417:C2571)</f>
        <v>75.400000000000006</v>
      </c>
      <c r="V422">
        <f>VLOOKUP(SalesData[[#This Row],[OrderID]],[1]Order_Details!A417:F2571,5,FALSE)</f>
        <v>5.000000074505806E-2</v>
      </c>
    </row>
    <row r="423" spans="1:22" x14ac:dyDescent="0.3">
      <c r="A423" s="7">
        <v>10664</v>
      </c>
      <c r="B423" s="8" t="s">
        <v>56</v>
      </c>
      <c r="C423" s="8">
        <v>1</v>
      </c>
      <c r="D423" s="13">
        <v>35683</v>
      </c>
      <c r="E423" s="9" t="str">
        <f>VLOOKUP(C423,[1]Employees!$A$1:$E$10,4,FALSE)</f>
        <v>Davolio Nancy</v>
      </c>
      <c r="F423">
        <f>SUMIF([1]Order_Details!A418:A2572,'[1]Combined Sheet'!A418,[1]Order_Details!F418:F2572)</f>
        <v>1291.4499999977647</v>
      </c>
      <c r="G423">
        <f>VLOOKUP(A423,[1]!OrdersTable[[OrderID]:[Freight]],8,FALSE)</f>
        <v>1.27</v>
      </c>
      <c r="H423">
        <f>VLOOKUP('[1]Combined Sheet'!A418,[1]!OrdersTable[[OrderID]:[ShipVia]],7,0)</f>
        <v>2</v>
      </c>
      <c r="I423" t="str">
        <f>VLOOKUP(H423,[1]Shippers!$A$1:$C$5,2,0)</f>
        <v>United Package</v>
      </c>
      <c r="J423" t="str">
        <f>VLOOKUP(B423,[1]Customers!$A$2:$K$92,2,FALSE)</f>
        <v>Furia Bacalhau e Frutos do Mar</v>
      </c>
      <c r="K423" s="10">
        <f>VLOOKUP(A423,[1]Order_Details!$A$5:$F$2160,2,0)</f>
        <v>10</v>
      </c>
      <c r="L423" t="str">
        <f t="shared" si="6"/>
        <v>Ikura</v>
      </c>
      <c r="M423" s="10">
        <f>VLOOKUP(K423,[1]Products!$A$2:$J$78,4,FALSE)</f>
        <v>8</v>
      </c>
      <c r="N423" t="str">
        <f>VLOOKUP(M423,[1]Categories!$A$2:$C$9,2,FALSE)</f>
        <v>Seafood</v>
      </c>
      <c r="O423" t="str">
        <f>VLOOKUP(C423,[1]EmployeeTerritories!$A$2:$B$50,2,FALSE)</f>
        <v>06897</v>
      </c>
      <c r="P423" s="10">
        <f>VLOOKUP(O423,[1]Territories!$A$2:$C$50,3,FALSE)</f>
        <v>1</v>
      </c>
      <c r="Q423" t="str">
        <f>VLOOKUP(P423,[1]Region!$A$2:$B$5,2,FALSE)</f>
        <v>Eastern</v>
      </c>
      <c r="R423" s="10">
        <f>VLOOKUP(K423,[1]Products!$A$2:$J$78,3,FALSE)</f>
        <v>4</v>
      </c>
      <c r="S423" t="str">
        <f>VLOOKUP(R423,[1]Suppliers!$A$2:$K$30,2,FALSE)</f>
        <v>Tokyo Traders</v>
      </c>
      <c r="T423" s="11">
        <f>SUMIF([1]Order_Details!A418:A2572,'[1]Combined Sheet'!A418,[1]Order_Details!D418:D2572)</f>
        <v>84</v>
      </c>
      <c r="U423">
        <f>SUMIF([1]Order_Details!A418:A2572,'[1]Combined Sheet'!A418,[1]Order_Details!C418:C2572)</f>
        <v>45.9</v>
      </c>
      <c r="V423">
        <f>VLOOKUP(SalesData[[#This Row],[OrderID]],[1]Order_Details!A418:F2572,5,FALSE)</f>
        <v>0.15000000596046448</v>
      </c>
    </row>
    <row r="424" spans="1:22" x14ac:dyDescent="0.3">
      <c r="A424" s="7">
        <v>10666</v>
      </c>
      <c r="B424" s="8" t="s">
        <v>26</v>
      </c>
      <c r="C424" s="8">
        <v>7</v>
      </c>
      <c r="D424" s="13">
        <v>35685</v>
      </c>
      <c r="E424" s="9" t="str">
        <f>VLOOKUP(C424,[1]Employees!$A$1:$E$10,4,FALSE)</f>
        <v>King Robert</v>
      </c>
      <c r="F424">
        <f>SUMIF([1]Order_Details!A420:A2574,'[1]Combined Sheet'!A420,[1]Order_Details!F420:F2574)</f>
        <v>702.84999999403954</v>
      </c>
      <c r="G424">
        <f>VLOOKUP(A424,[1]!OrdersTable[[OrderID]:[Freight]],8,FALSE)</f>
        <v>232.42</v>
      </c>
      <c r="H424">
        <f>VLOOKUP('[1]Combined Sheet'!A420,[1]!OrdersTable[[OrderID]:[ShipVia]],7,0)</f>
        <v>3</v>
      </c>
      <c r="I424" t="str">
        <f>VLOOKUP(H424,[1]Shippers!$A$1:$C$5,2,0)</f>
        <v>Federal Shipping</v>
      </c>
      <c r="J424" t="str">
        <f>VLOOKUP(B424,[1]Customers!$A$2:$K$92,2,FALSE)</f>
        <v>Richter Supermarkt</v>
      </c>
      <c r="K424" s="10">
        <f>VLOOKUP(A424,[1]Order_Details!$A$5:$F$2160,2,0)</f>
        <v>29</v>
      </c>
      <c r="L424" t="str">
        <f t="shared" si="6"/>
        <v>Thüringer Rostbratwurst</v>
      </c>
      <c r="M424" s="10">
        <f>VLOOKUP(K424,[1]Products!$A$2:$J$78,4,FALSE)</f>
        <v>6</v>
      </c>
      <c r="N424" t="str">
        <f>VLOOKUP(M424,[1]Categories!$A$2:$C$9,2,FALSE)</f>
        <v>Meat/Poultry</v>
      </c>
      <c r="O424" t="str">
        <f>VLOOKUP(C424,[1]EmployeeTerritories!$A$2:$B$50,2,FALSE)</f>
        <v>60179</v>
      </c>
      <c r="P424" s="10">
        <f>VLOOKUP(O424,[1]Territories!$A$2:$C$50,3,FALSE)</f>
        <v>2</v>
      </c>
      <c r="Q424" t="str">
        <f>VLOOKUP(P424,[1]Region!$A$2:$B$5,2,FALSE)</f>
        <v>Western</v>
      </c>
      <c r="R424" s="10">
        <f>VLOOKUP(K424,[1]Products!$A$2:$J$78,3,FALSE)</f>
        <v>12</v>
      </c>
      <c r="S424" t="str">
        <f>VLOOKUP(R424,[1]Suppliers!$A$2:$K$30,2,FALSE)</f>
        <v>Plutzer Lebensmittelgroßmärkte AG</v>
      </c>
      <c r="T424" s="11">
        <f>SUMIF([1]Order_Details!A420:A2574,'[1]Combined Sheet'!A420,[1]Order_Details!D420:D2574)</f>
        <v>52</v>
      </c>
      <c r="U424">
        <f>SUMIF([1]Order_Details!A420:A2574,'[1]Combined Sheet'!A420,[1]Order_Details!C420:C2574)</f>
        <v>31.25</v>
      </c>
      <c r="V424">
        <f>VLOOKUP(SalesData[[#This Row],[OrderID]],[1]Order_Details!A420:F2574,5,FALSE)</f>
        <v>0</v>
      </c>
    </row>
    <row r="425" spans="1:22" x14ac:dyDescent="0.3">
      <c r="A425" s="7">
        <v>10667</v>
      </c>
      <c r="B425" s="8" t="s">
        <v>35</v>
      </c>
      <c r="C425" s="8">
        <v>7</v>
      </c>
      <c r="D425" s="13">
        <v>35685</v>
      </c>
      <c r="E425" s="9" t="str">
        <f>VLOOKUP(C425,[1]Employees!$A$1:$E$10,4,FALSE)</f>
        <v>King Robert</v>
      </c>
      <c r="F425">
        <f>SUMIF([1]Order_Details!A421:A2575,'[1]Combined Sheet'!A421,[1]Order_Details!F421:F2575)</f>
        <v>125</v>
      </c>
      <c r="G425">
        <f>VLOOKUP(A425,[1]!OrdersTable[[OrderID]:[Freight]],8,FALSE)</f>
        <v>78.09</v>
      </c>
      <c r="H425">
        <f>VLOOKUP('[1]Combined Sheet'!A421,[1]!OrdersTable[[OrderID]:[ShipVia]],7,0)</f>
        <v>2</v>
      </c>
      <c r="I425" t="str">
        <f>VLOOKUP(H425,[1]Shippers!$A$1:$C$5,2,0)</f>
        <v>United Package</v>
      </c>
      <c r="J425" t="str">
        <f>VLOOKUP(B425,[1]Customers!$A$2:$K$92,2,FALSE)</f>
        <v>Ernst Handel</v>
      </c>
      <c r="K425" s="10">
        <f>VLOOKUP(A425,[1]Order_Details!$A$5:$F$2160,2,0)</f>
        <v>69</v>
      </c>
      <c r="L425" t="str">
        <f t="shared" si="6"/>
        <v>Gudbrandsdalsost</v>
      </c>
      <c r="M425" s="10">
        <f>VLOOKUP(K425,[1]Products!$A$2:$J$78,4,FALSE)</f>
        <v>4</v>
      </c>
      <c r="N425" t="str">
        <f>VLOOKUP(M425,[1]Categories!$A$2:$C$9,2,FALSE)</f>
        <v>Dairy Products</v>
      </c>
      <c r="O425" t="str">
        <f>VLOOKUP(C425,[1]EmployeeTerritories!$A$2:$B$50,2,FALSE)</f>
        <v>60179</v>
      </c>
      <c r="P425" s="10">
        <f>VLOOKUP(O425,[1]Territories!$A$2:$C$50,3,FALSE)</f>
        <v>2</v>
      </c>
      <c r="Q425" t="str">
        <f>VLOOKUP(P425,[1]Region!$A$2:$B$5,2,FALSE)</f>
        <v>Western</v>
      </c>
      <c r="R425" s="10">
        <f>VLOOKUP(K425,[1]Products!$A$2:$J$78,3,FALSE)</f>
        <v>15</v>
      </c>
      <c r="S425" t="str">
        <f>VLOOKUP(R425,[1]Suppliers!$A$2:$K$30,2,FALSE)</f>
        <v>Norske Meierier</v>
      </c>
      <c r="T425" s="11">
        <f>SUMIF([1]Order_Details!A421:A2575,'[1]Combined Sheet'!A421,[1]Order_Details!D421:D2575)</f>
        <v>10</v>
      </c>
      <c r="U425">
        <f>SUMIF([1]Order_Details!A421:A2575,'[1]Combined Sheet'!A421,[1]Order_Details!C421:C2575)</f>
        <v>12.5</v>
      </c>
      <c r="V425">
        <f>VLOOKUP(SalesData[[#This Row],[OrderID]],[1]Order_Details!A421:F2575,5,FALSE)</f>
        <v>0.20000000298023224</v>
      </c>
    </row>
    <row r="426" spans="1:22" x14ac:dyDescent="0.3">
      <c r="A426" s="7">
        <v>10668</v>
      </c>
      <c r="B426" s="8" t="s">
        <v>78</v>
      </c>
      <c r="C426" s="8">
        <v>1</v>
      </c>
      <c r="D426" s="13">
        <v>35688</v>
      </c>
      <c r="E426" s="9" t="str">
        <f>VLOOKUP(C426,[1]Employees!$A$1:$E$10,4,FALSE)</f>
        <v>Davolio Nancy</v>
      </c>
      <c r="F426">
        <f>SUMIF([1]Order_Details!A422:A2576,'[1]Combined Sheet'!A422,[1]Order_Details!F422:F2576)</f>
        <v>2031.8499999977648</v>
      </c>
      <c r="G426">
        <f>VLOOKUP(A426,[1]!OrdersTable[[OrderID]:[Freight]],8,FALSE)</f>
        <v>47.22</v>
      </c>
      <c r="H426">
        <f>VLOOKUP('[1]Combined Sheet'!A422,[1]!OrdersTable[[OrderID]:[ShipVia]],7,0)</f>
        <v>2</v>
      </c>
      <c r="I426" t="str">
        <f>VLOOKUP(H426,[1]Shippers!$A$1:$C$5,2,0)</f>
        <v>United Package</v>
      </c>
      <c r="J426" t="str">
        <f>VLOOKUP(B426,[1]Customers!$A$2:$K$92,2,FALSE)</f>
        <v>Die Wandernde Kuh</v>
      </c>
      <c r="K426" s="10">
        <f>VLOOKUP(A426,[1]Order_Details!$A$5:$F$2160,2,0)</f>
        <v>31</v>
      </c>
      <c r="L426" t="str">
        <f t="shared" si="6"/>
        <v>Gorgonzola Telino</v>
      </c>
      <c r="M426" s="10">
        <f>VLOOKUP(K426,[1]Products!$A$2:$J$78,4,FALSE)</f>
        <v>4</v>
      </c>
      <c r="N426" t="str">
        <f>VLOOKUP(M426,[1]Categories!$A$2:$C$9,2,FALSE)</f>
        <v>Dairy Products</v>
      </c>
      <c r="O426" t="str">
        <f>VLOOKUP(C426,[1]EmployeeTerritories!$A$2:$B$50,2,FALSE)</f>
        <v>06897</v>
      </c>
      <c r="P426" s="10">
        <f>VLOOKUP(O426,[1]Territories!$A$2:$C$50,3,FALSE)</f>
        <v>1</v>
      </c>
      <c r="Q426" t="str">
        <f>VLOOKUP(P426,[1]Region!$A$2:$B$5,2,FALSE)</f>
        <v>Eastern</v>
      </c>
      <c r="R426" s="10">
        <f>VLOOKUP(K426,[1]Products!$A$2:$J$78,3,FALSE)</f>
        <v>14</v>
      </c>
      <c r="S426" t="str">
        <f>VLOOKUP(R426,[1]Suppliers!$A$2:$K$30,2,FALSE)</f>
        <v>Formaggi Fortini s.r.l.</v>
      </c>
      <c r="T426" s="11">
        <f>SUMIF([1]Order_Details!A422:A2576,'[1]Combined Sheet'!A422,[1]Order_Details!D422:D2576)</f>
        <v>80</v>
      </c>
      <c r="U426">
        <f>SUMIF([1]Order_Details!A422:A2576,'[1]Combined Sheet'!A422,[1]Order_Details!C422:C2576)</f>
        <v>85.4</v>
      </c>
      <c r="V426">
        <f>VLOOKUP(SalesData[[#This Row],[OrderID]],[1]Order_Details!A422:F2576,5,FALSE)</f>
        <v>0.10000000149011612</v>
      </c>
    </row>
    <row r="427" spans="1:22" x14ac:dyDescent="0.3">
      <c r="A427" s="7">
        <v>10669</v>
      </c>
      <c r="B427" s="8" t="s">
        <v>67</v>
      </c>
      <c r="C427" s="8">
        <v>2</v>
      </c>
      <c r="D427" s="13">
        <v>35688</v>
      </c>
      <c r="E427" s="9" t="str">
        <f>VLOOKUP(C427,[1]Employees!$A$1:$E$10,4,FALSE)</f>
        <v>Fuller Andrew</v>
      </c>
      <c r="F427">
        <f>SUMIF([1]Order_Details!A423:A2577,'[1]Combined Sheet'!A423,[1]Order_Details!F423:F2577)</f>
        <v>1515.2999999821186</v>
      </c>
      <c r="G427">
        <f>VLOOKUP(A427,[1]!OrdersTable[[OrderID]:[Freight]],8,FALSE)</f>
        <v>24.39</v>
      </c>
      <c r="H427">
        <f>VLOOKUP('[1]Combined Sheet'!A423,[1]!OrdersTable[[OrderID]:[ShipVia]],7,0)</f>
        <v>3</v>
      </c>
      <c r="I427" t="str">
        <f>VLOOKUP(H427,[1]Shippers!$A$1:$C$5,2,0)</f>
        <v>Federal Shipping</v>
      </c>
      <c r="J427" t="str">
        <f>VLOOKUP(B427,[1]Customers!$A$2:$K$92,2,FALSE)</f>
        <v>Simons bistro</v>
      </c>
      <c r="K427" s="10">
        <f>VLOOKUP(A427,[1]Order_Details!$A$5:$F$2160,2,0)</f>
        <v>36</v>
      </c>
      <c r="L427" t="str">
        <f t="shared" si="6"/>
        <v>Inlagd Sill</v>
      </c>
      <c r="M427" s="10">
        <f>VLOOKUP(K427,[1]Products!$A$2:$J$78,4,FALSE)</f>
        <v>8</v>
      </c>
      <c r="N427" t="str">
        <f>VLOOKUP(M427,[1]Categories!$A$2:$C$9,2,FALSE)</f>
        <v>Seafood</v>
      </c>
      <c r="O427" t="str">
        <f>VLOOKUP(C427,[1]EmployeeTerritories!$A$2:$B$50,2,FALSE)</f>
        <v>01581</v>
      </c>
      <c r="P427" s="10">
        <f>VLOOKUP(O427,[1]Territories!$A$2:$C$50,3,FALSE)</f>
        <v>1</v>
      </c>
      <c r="Q427" t="str">
        <f>VLOOKUP(P427,[1]Region!$A$2:$B$5,2,FALSE)</f>
        <v>Eastern</v>
      </c>
      <c r="R427" s="10">
        <f>VLOOKUP(K427,[1]Products!$A$2:$J$78,3,FALSE)</f>
        <v>17</v>
      </c>
      <c r="S427" t="str">
        <f>VLOOKUP(R427,[1]Suppliers!$A$2:$K$30,2,FALSE)</f>
        <v>Svensk Sjöföda AB</v>
      </c>
      <c r="T427" s="11">
        <f>SUMIF([1]Order_Details!A423:A2577,'[1]Combined Sheet'!A423,[1]Order_Details!D423:D2577)</f>
        <v>51</v>
      </c>
      <c r="U427">
        <f>SUMIF([1]Order_Details!A423:A2577,'[1]Combined Sheet'!A423,[1]Order_Details!C423:C2577)</f>
        <v>90.05</v>
      </c>
      <c r="V427">
        <f>VLOOKUP(SalesData[[#This Row],[OrderID]],[1]Order_Details!A423:F2577,5,FALSE)</f>
        <v>0</v>
      </c>
    </row>
    <row r="428" spans="1:22" x14ac:dyDescent="0.3">
      <c r="A428" s="7">
        <v>10670</v>
      </c>
      <c r="B428" s="8" t="s">
        <v>37</v>
      </c>
      <c r="C428" s="8">
        <v>4</v>
      </c>
      <c r="D428" s="13">
        <v>35689</v>
      </c>
      <c r="E428" s="9" t="str">
        <f>VLOOKUP(C428,[1]Employees!$A$1:$E$10,4,FALSE)</f>
        <v>Peacock Margaret</v>
      </c>
      <c r="F428">
        <f>SUMIF([1]Order_Details!A424:A2578,'[1]Combined Sheet'!A424,[1]Order_Details!F424:F2578)</f>
        <v>4666.9400000000005</v>
      </c>
      <c r="G428">
        <f>VLOOKUP(A428,[1]!OrdersTable[[OrderID]:[Freight]],8,FALSE)</f>
        <v>203.48</v>
      </c>
      <c r="H428">
        <f>VLOOKUP('[1]Combined Sheet'!A424,[1]!OrdersTable[[OrderID]:[ShipVia]],7,0)</f>
        <v>2</v>
      </c>
      <c r="I428" t="str">
        <f>VLOOKUP(H428,[1]Shippers!$A$1:$C$5,2,0)</f>
        <v>United Package</v>
      </c>
      <c r="J428" t="str">
        <f>VLOOKUP(B428,[1]Customers!$A$2:$K$92,2,FALSE)</f>
        <v>Frankenversand</v>
      </c>
      <c r="K428" s="10">
        <f>VLOOKUP(A428,[1]Order_Details!$A$5:$F$2160,2,0)</f>
        <v>23</v>
      </c>
      <c r="L428" t="str">
        <f t="shared" si="6"/>
        <v>Tunnbröd</v>
      </c>
      <c r="M428" s="10">
        <f>VLOOKUP(K428,[1]Products!$A$2:$J$78,4,FALSE)</f>
        <v>5</v>
      </c>
      <c r="N428" t="str">
        <f>VLOOKUP(M428,[1]Categories!$A$2:$C$9,2,FALSE)</f>
        <v>Grains/Cereals</v>
      </c>
      <c r="O428" t="str">
        <f>VLOOKUP(C428,[1]EmployeeTerritories!$A$2:$B$50,2,FALSE)</f>
        <v>20852</v>
      </c>
      <c r="P428" s="10">
        <f>VLOOKUP(O428,[1]Territories!$A$2:$C$50,3,FALSE)</f>
        <v>1</v>
      </c>
      <c r="Q428" t="str">
        <f>VLOOKUP(P428,[1]Region!$A$2:$B$5,2,FALSE)</f>
        <v>Eastern</v>
      </c>
      <c r="R428" s="10">
        <f>VLOOKUP(K428,[1]Products!$A$2:$J$78,3,FALSE)</f>
        <v>9</v>
      </c>
      <c r="S428" t="str">
        <f>VLOOKUP(R428,[1]Suppliers!$A$2:$K$30,2,FALSE)</f>
        <v>PB Knäckebröd AB</v>
      </c>
      <c r="T428" s="11">
        <f>SUMIF([1]Order_Details!A424:A2578,'[1]Combined Sheet'!A424,[1]Order_Details!D424:D2578)</f>
        <v>46</v>
      </c>
      <c r="U428">
        <f>SUMIF([1]Order_Details!A424:A2578,'[1]Combined Sheet'!A424,[1]Order_Details!C424:C2578)</f>
        <v>144.84</v>
      </c>
      <c r="V428">
        <f>VLOOKUP(SalesData[[#This Row],[OrderID]],[1]Order_Details!A424:F2578,5,FALSE)</f>
        <v>0</v>
      </c>
    </row>
    <row r="429" spans="1:22" x14ac:dyDescent="0.3">
      <c r="A429" s="7">
        <v>10671</v>
      </c>
      <c r="B429" s="8" t="s">
        <v>108</v>
      </c>
      <c r="C429" s="8">
        <v>1</v>
      </c>
      <c r="D429" s="13">
        <v>35690</v>
      </c>
      <c r="E429" s="9" t="str">
        <f>VLOOKUP(C429,[1]Employees!$A$1:$E$10,4,FALSE)</f>
        <v>Davolio Nancy</v>
      </c>
      <c r="F429">
        <f>SUMIF([1]Order_Details!A425:A2579,'[1]Combined Sheet'!A425,[1]Order_Details!F425:F2579)</f>
        <v>1920.5999999940395</v>
      </c>
      <c r="G429">
        <f>VLOOKUP(A429,[1]!OrdersTable[[OrderID]:[Freight]],8,FALSE)</f>
        <v>30.34</v>
      </c>
      <c r="H429">
        <f>VLOOKUP('[1]Combined Sheet'!A425,[1]!OrdersTable[[OrderID]:[ShipVia]],7,0)</f>
        <v>1</v>
      </c>
      <c r="I429" t="str">
        <f>VLOOKUP(H429,[1]Shippers!$A$1:$C$5,2,0)</f>
        <v>Speedy Express</v>
      </c>
      <c r="J429" t="str">
        <f>VLOOKUP(B429,[1]Customers!$A$2:$K$92,2,FALSE)</f>
        <v>France restauration</v>
      </c>
      <c r="K429" s="10">
        <f>VLOOKUP(A429,[1]Order_Details!$A$5:$F$2160,2,0)</f>
        <v>16</v>
      </c>
      <c r="L429" t="str">
        <f t="shared" si="6"/>
        <v>Pavlova</v>
      </c>
      <c r="M429" s="10">
        <f>VLOOKUP(K429,[1]Products!$A$2:$J$78,4,FALSE)</f>
        <v>3</v>
      </c>
      <c r="N429" t="str">
        <f>VLOOKUP(M429,[1]Categories!$A$2:$C$9,2,FALSE)</f>
        <v>Confections</v>
      </c>
      <c r="O429" t="str">
        <f>VLOOKUP(C429,[1]EmployeeTerritories!$A$2:$B$50,2,FALSE)</f>
        <v>06897</v>
      </c>
      <c r="P429" s="10">
        <f>VLOOKUP(O429,[1]Territories!$A$2:$C$50,3,FALSE)</f>
        <v>1</v>
      </c>
      <c r="Q429" t="str">
        <f>VLOOKUP(P429,[1]Region!$A$2:$B$5,2,FALSE)</f>
        <v>Eastern</v>
      </c>
      <c r="R429" s="10">
        <f>VLOOKUP(K429,[1]Products!$A$2:$J$78,3,FALSE)</f>
        <v>7</v>
      </c>
      <c r="S429" t="str">
        <f>VLOOKUP(R429,[1]Suppliers!$A$2:$K$30,2,FALSE)</f>
        <v>Pavlova, Ltd.</v>
      </c>
      <c r="T429" s="11">
        <f>SUMIF([1]Order_Details!A425:A2579,'[1]Combined Sheet'!A425,[1]Order_Details!D425:D2579)</f>
        <v>59</v>
      </c>
      <c r="U429">
        <f>SUMIF([1]Order_Details!A425:A2579,'[1]Combined Sheet'!A425,[1]Order_Details!C425:C2579)</f>
        <v>57.5</v>
      </c>
      <c r="V429">
        <f>VLOOKUP(SalesData[[#This Row],[OrderID]],[1]Order_Details!A425:F2579,5,FALSE)</f>
        <v>0</v>
      </c>
    </row>
    <row r="430" spans="1:22" x14ac:dyDescent="0.3">
      <c r="A430" s="7">
        <v>10672</v>
      </c>
      <c r="B430" s="8" t="s">
        <v>42</v>
      </c>
      <c r="C430" s="8">
        <v>9</v>
      </c>
      <c r="D430" s="13">
        <v>35690</v>
      </c>
      <c r="E430" s="9" t="str">
        <f>VLOOKUP(C430,[1]Employees!$A$1:$E$10,4,FALSE)</f>
        <v>Dodsworth Anne</v>
      </c>
      <c r="F430">
        <f>SUMIF([1]Order_Details!A426:A2580,'[1]Combined Sheet'!A426,[1]Order_Details!F426:F2580)</f>
        <v>694.44999999552965</v>
      </c>
      <c r="G430">
        <f>VLOOKUP(A430,[1]!OrdersTable[[OrderID]:[Freight]],8,FALSE)</f>
        <v>95.75</v>
      </c>
      <c r="H430">
        <f>VLOOKUP('[1]Combined Sheet'!A426,[1]!OrdersTable[[OrderID]:[ShipVia]],7,0)</f>
        <v>2</v>
      </c>
      <c r="I430" t="str">
        <f>VLOOKUP(H430,[1]Shippers!$A$1:$C$5,2,0)</f>
        <v>United Package</v>
      </c>
      <c r="J430" t="str">
        <f>VLOOKUP(B430,[1]Customers!$A$2:$K$92,2,FALSE)</f>
        <v>Berglunds snabbköp</v>
      </c>
      <c r="K430" s="10">
        <f>VLOOKUP(A430,[1]Order_Details!$A$5:$F$2160,2,0)</f>
        <v>38</v>
      </c>
      <c r="L430" t="str">
        <f t="shared" si="6"/>
        <v>Côte de Blaye</v>
      </c>
      <c r="M430" s="10">
        <f>VLOOKUP(K430,[1]Products!$A$2:$J$78,4,FALSE)</f>
        <v>1</v>
      </c>
      <c r="N430" t="str">
        <f>VLOOKUP(M430,[1]Categories!$A$2:$C$9,2,FALSE)</f>
        <v>Beverages</v>
      </c>
      <c r="O430" t="str">
        <f>VLOOKUP(C430,[1]EmployeeTerritories!$A$2:$B$50,2,FALSE)</f>
        <v>03049</v>
      </c>
      <c r="P430" s="10">
        <f>VLOOKUP(O430,[1]Territories!$A$2:$C$50,3,FALSE)</f>
        <v>3</v>
      </c>
      <c r="Q430" t="str">
        <f>VLOOKUP(P430,[1]Region!$A$2:$B$5,2,FALSE)</f>
        <v>Northern</v>
      </c>
      <c r="R430" s="10">
        <f>VLOOKUP(K430,[1]Products!$A$2:$J$78,3,FALSE)</f>
        <v>18</v>
      </c>
      <c r="S430" t="str">
        <f>VLOOKUP(R430,[1]Suppliers!$A$2:$K$30,2,FALSE)</f>
        <v>Aux joyeux ecclésiastiques</v>
      </c>
      <c r="T430" s="11">
        <f>SUMIF([1]Order_Details!A426:A2580,'[1]Combined Sheet'!A426,[1]Order_Details!D426:D2580)</f>
        <v>27</v>
      </c>
      <c r="U430">
        <f>SUMIF([1]Order_Details!A426:A2580,'[1]Combined Sheet'!A426,[1]Order_Details!C426:C2580)</f>
        <v>69.75</v>
      </c>
      <c r="V430">
        <f>VLOOKUP(SalesData[[#This Row],[OrderID]],[1]Order_Details!A426:F2580,5,FALSE)</f>
        <v>0.10000000149011612</v>
      </c>
    </row>
    <row r="431" spans="1:22" x14ac:dyDescent="0.3">
      <c r="A431" s="7">
        <v>10673</v>
      </c>
      <c r="B431" s="8" t="s">
        <v>106</v>
      </c>
      <c r="C431" s="8">
        <v>2</v>
      </c>
      <c r="D431" s="13">
        <v>35691</v>
      </c>
      <c r="E431" s="9" t="str">
        <f>VLOOKUP(C431,[1]Employees!$A$1:$E$10,4,FALSE)</f>
        <v>Fuller Andrew</v>
      </c>
      <c r="F431">
        <f>SUMIF([1]Order_Details!A427:A2581,'[1]Combined Sheet'!A427,[1]Order_Details!F427:F2581)</f>
        <v>570</v>
      </c>
      <c r="G431">
        <f>VLOOKUP(A431,[1]!OrdersTable[[OrderID]:[Freight]],8,FALSE)</f>
        <v>22.76</v>
      </c>
      <c r="H431">
        <f>VLOOKUP('[1]Combined Sheet'!A427,[1]!OrdersTable[[OrderID]:[ShipVia]],7,0)</f>
        <v>1</v>
      </c>
      <c r="I431" t="str">
        <f>VLOOKUP(H431,[1]Shippers!$A$1:$C$5,2,0)</f>
        <v>Speedy Express</v>
      </c>
      <c r="J431" t="str">
        <f>VLOOKUP(B431,[1]Customers!$A$2:$K$92,2,FALSE)</f>
        <v>Wilman Kala</v>
      </c>
      <c r="K431" s="10">
        <f>VLOOKUP(A431,[1]Order_Details!$A$5:$F$2160,2,0)</f>
        <v>16</v>
      </c>
      <c r="L431" t="str">
        <f t="shared" si="6"/>
        <v>Pavlova</v>
      </c>
      <c r="M431" s="10">
        <f>VLOOKUP(K431,[1]Products!$A$2:$J$78,4,FALSE)</f>
        <v>3</v>
      </c>
      <c r="N431" t="str">
        <f>VLOOKUP(M431,[1]Categories!$A$2:$C$9,2,FALSE)</f>
        <v>Confections</v>
      </c>
      <c r="O431" t="str">
        <f>VLOOKUP(C431,[1]EmployeeTerritories!$A$2:$B$50,2,FALSE)</f>
        <v>01581</v>
      </c>
      <c r="P431" s="10">
        <f>VLOOKUP(O431,[1]Territories!$A$2:$C$50,3,FALSE)</f>
        <v>1</v>
      </c>
      <c r="Q431" t="str">
        <f>VLOOKUP(P431,[1]Region!$A$2:$B$5,2,FALSE)</f>
        <v>Eastern</v>
      </c>
      <c r="R431" s="10">
        <f>VLOOKUP(K431,[1]Products!$A$2:$J$78,3,FALSE)</f>
        <v>7</v>
      </c>
      <c r="S431" t="str">
        <f>VLOOKUP(R431,[1]Suppliers!$A$2:$K$30,2,FALSE)</f>
        <v>Pavlova, Ltd.</v>
      </c>
      <c r="T431" s="11">
        <f>SUMIF([1]Order_Details!A427:A2581,'[1]Combined Sheet'!A427,[1]Order_Details!D427:D2581)</f>
        <v>30</v>
      </c>
      <c r="U431">
        <f>SUMIF([1]Order_Details!A427:A2581,'[1]Combined Sheet'!A427,[1]Order_Details!C427:C2581)</f>
        <v>19</v>
      </c>
      <c r="V431">
        <f>VLOOKUP(SalesData[[#This Row],[OrderID]],[1]Order_Details!A427:F2581,5,FALSE)</f>
        <v>0</v>
      </c>
    </row>
    <row r="432" spans="1:22" x14ac:dyDescent="0.3">
      <c r="A432" s="7">
        <v>10674</v>
      </c>
      <c r="B432" s="8" t="s">
        <v>53</v>
      </c>
      <c r="C432" s="8">
        <v>4</v>
      </c>
      <c r="D432" s="13">
        <v>35691</v>
      </c>
      <c r="E432" s="9" t="str">
        <f>VLOOKUP(C432,[1]Employees!$A$1:$E$10,4,FALSE)</f>
        <v>Peacock Margaret</v>
      </c>
      <c r="F432">
        <f>SUMIF([1]Order_Details!A428:A2582,'[1]Combined Sheet'!A428,[1]Order_Details!F428:F2582)</f>
        <v>2301.75</v>
      </c>
      <c r="G432">
        <f>VLOOKUP(A432,[1]!OrdersTable[[OrderID]:[Freight]],8,FALSE)</f>
        <v>0.9</v>
      </c>
      <c r="H432">
        <f>VLOOKUP('[1]Combined Sheet'!A428,[1]!OrdersTable[[OrderID]:[ShipVia]],7,0)</f>
        <v>1</v>
      </c>
      <c r="I432" t="str">
        <f>VLOOKUP(H432,[1]Shippers!$A$1:$C$5,2,0)</f>
        <v>Speedy Express</v>
      </c>
      <c r="J432" t="str">
        <f>VLOOKUP(B432,[1]Customers!$A$2:$K$92,2,FALSE)</f>
        <v>Island Trading</v>
      </c>
      <c r="K432" s="10">
        <f>VLOOKUP(A432,[1]Order_Details!$A$5:$F$2160,2,0)</f>
        <v>23</v>
      </c>
      <c r="L432" t="str">
        <f t="shared" si="6"/>
        <v>Tunnbröd</v>
      </c>
      <c r="M432" s="10">
        <f>VLOOKUP(K432,[1]Products!$A$2:$J$78,4,FALSE)</f>
        <v>5</v>
      </c>
      <c r="N432" t="str">
        <f>VLOOKUP(M432,[1]Categories!$A$2:$C$9,2,FALSE)</f>
        <v>Grains/Cereals</v>
      </c>
      <c r="O432" t="str">
        <f>VLOOKUP(C432,[1]EmployeeTerritories!$A$2:$B$50,2,FALSE)</f>
        <v>20852</v>
      </c>
      <c r="P432" s="10">
        <f>VLOOKUP(O432,[1]Territories!$A$2:$C$50,3,FALSE)</f>
        <v>1</v>
      </c>
      <c r="Q432" t="str">
        <f>VLOOKUP(P432,[1]Region!$A$2:$B$5,2,FALSE)</f>
        <v>Eastern</v>
      </c>
      <c r="R432" s="10">
        <f>VLOOKUP(K432,[1]Products!$A$2:$J$78,3,FALSE)</f>
        <v>9</v>
      </c>
      <c r="S432" t="str">
        <f>VLOOKUP(R432,[1]Suppliers!$A$2:$K$30,2,FALSE)</f>
        <v>PB Knäckebröd AB</v>
      </c>
      <c r="T432" s="11">
        <f>SUMIF([1]Order_Details!A428:A2582,'[1]Combined Sheet'!A428,[1]Order_Details!D428:D2582)</f>
        <v>192</v>
      </c>
      <c r="U432">
        <f>SUMIF([1]Order_Details!A428:A2582,'[1]Combined Sheet'!A428,[1]Order_Details!C428:C2582)</f>
        <v>57.75</v>
      </c>
      <c r="V432">
        <f>VLOOKUP(SalesData[[#This Row],[OrderID]],[1]Order_Details!A428:F2582,5,FALSE)</f>
        <v>0</v>
      </c>
    </row>
    <row r="433" spans="1:22" x14ac:dyDescent="0.3">
      <c r="A433" s="7">
        <v>10675</v>
      </c>
      <c r="B433" s="8" t="s">
        <v>37</v>
      </c>
      <c r="C433" s="8">
        <v>5</v>
      </c>
      <c r="D433" s="13">
        <v>35692</v>
      </c>
      <c r="E433" s="9" t="str">
        <f>VLOOKUP(C433,[1]Employees!$A$1:$E$10,4,FALSE)</f>
        <v>Buchanan Steven</v>
      </c>
      <c r="F433">
        <f>SUMIF([1]Order_Details!A429:A2583,'[1]Combined Sheet'!A429,[1]Order_Details!F429:F2583)</f>
        <v>920.1</v>
      </c>
      <c r="G433">
        <f>VLOOKUP(A433,[1]!OrdersTable[[OrderID]:[Freight]],8,FALSE)</f>
        <v>31.85</v>
      </c>
      <c r="H433">
        <f>VLOOKUP('[1]Combined Sheet'!A429,[1]!OrdersTable[[OrderID]:[ShipVia]],7,0)</f>
        <v>1</v>
      </c>
      <c r="I433" t="str">
        <f>VLOOKUP(H433,[1]Shippers!$A$1:$C$5,2,0)</f>
        <v>Speedy Express</v>
      </c>
      <c r="J433" t="str">
        <f>VLOOKUP(B433,[1]Customers!$A$2:$K$92,2,FALSE)</f>
        <v>Frankenversand</v>
      </c>
      <c r="K433" s="10">
        <f>VLOOKUP(A433,[1]Order_Details!$A$5:$F$2160,2,0)</f>
        <v>14</v>
      </c>
      <c r="L433" t="str">
        <f t="shared" si="6"/>
        <v>Tofu</v>
      </c>
      <c r="M433" s="10">
        <f>VLOOKUP(K433,[1]Products!$A$2:$J$78,4,FALSE)</f>
        <v>7</v>
      </c>
      <c r="N433" t="str">
        <f>VLOOKUP(M433,[1]Categories!$A$2:$C$9,2,FALSE)</f>
        <v>Produce</v>
      </c>
      <c r="O433" t="str">
        <f>VLOOKUP(C433,[1]EmployeeTerritories!$A$2:$B$50,2,FALSE)</f>
        <v>02903</v>
      </c>
      <c r="P433" s="10">
        <f>VLOOKUP(O433,[1]Territories!$A$2:$C$50,3,FALSE)</f>
        <v>1</v>
      </c>
      <c r="Q433" t="str">
        <f>VLOOKUP(P433,[1]Region!$A$2:$B$5,2,FALSE)</f>
        <v>Eastern</v>
      </c>
      <c r="R433" s="10">
        <f>VLOOKUP(K433,[1]Products!$A$2:$J$78,3,FALSE)</f>
        <v>6</v>
      </c>
      <c r="S433" t="str">
        <f>VLOOKUP(R433,[1]Suppliers!$A$2:$K$30,2,FALSE)</f>
        <v>Mayumi's</v>
      </c>
      <c r="T433" s="11">
        <f>SUMIF([1]Order_Details!A429:A2583,'[1]Combined Sheet'!A429,[1]Order_Details!D429:D2583)</f>
        <v>32</v>
      </c>
      <c r="U433">
        <f>SUMIF([1]Order_Details!A429:A2583,'[1]Combined Sheet'!A429,[1]Order_Details!C429:C2583)</f>
        <v>87.8</v>
      </c>
      <c r="V433">
        <f>VLOOKUP(SalesData[[#This Row],[OrderID]],[1]Order_Details!A429:F2583,5,FALSE)</f>
        <v>0</v>
      </c>
    </row>
    <row r="434" spans="1:22" x14ac:dyDescent="0.3">
      <c r="A434" s="7">
        <v>10676</v>
      </c>
      <c r="B434" s="8" t="s">
        <v>47</v>
      </c>
      <c r="C434" s="8">
        <v>2</v>
      </c>
      <c r="D434" s="13">
        <v>35695</v>
      </c>
      <c r="E434" s="9" t="str">
        <f>VLOOKUP(C434,[1]Employees!$A$1:$E$10,4,FALSE)</f>
        <v>Fuller Andrew</v>
      </c>
      <c r="F434">
        <f>SUMIF([1]Order_Details!A430:A2584,'[1]Combined Sheet'!A430,[1]Order_Details!F430:F2584)</f>
        <v>4210.3999999985099</v>
      </c>
      <c r="G434">
        <f>VLOOKUP(A434,[1]!OrdersTable[[OrderID]:[Freight]],8,FALSE)</f>
        <v>2.0099999999999998</v>
      </c>
      <c r="H434">
        <f>VLOOKUP('[1]Combined Sheet'!A430,[1]!OrdersTable[[OrderID]:[ShipVia]],7,0)</f>
        <v>2</v>
      </c>
      <c r="I434" t="str">
        <f>VLOOKUP(H434,[1]Shippers!$A$1:$C$5,2,0)</f>
        <v>United Package</v>
      </c>
      <c r="J434" t="str">
        <f>VLOOKUP(B434,[1]Customers!$A$2:$K$92,2,FALSE)</f>
        <v>Tortuga Restaurante</v>
      </c>
      <c r="K434" s="10">
        <f>VLOOKUP(A434,[1]Order_Details!$A$5:$F$2160,2,0)</f>
        <v>10</v>
      </c>
      <c r="L434" t="str">
        <f t="shared" si="6"/>
        <v>Ikura</v>
      </c>
      <c r="M434" s="10">
        <f>VLOOKUP(K434,[1]Products!$A$2:$J$78,4,FALSE)</f>
        <v>8</v>
      </c>
      <c r="N434" t="str">
        <f>VLOOKUP(M434,[1]Categories!$A$2:$C$9,2,FALSE)</f>
        <v>Seafood</v>
      </c>
      <c r="O434" t="str">
        <f>VLOOKUP(C434,[1]EmployeeTerritories!$A$2:$B$50,2,FALSE)</f>
        <v>01581</v>
      </c>
      <c r="P434" s="10">
        <f>VLOOKUP(O434,[1]Territories!$A$2:$C$50,3,FALSE)</f>
        <v>1</v>
      </c>
      <c r="Q434" t="str">
        <f>VLOOKUP(P434,[1]Region!$A$2:$B$5,2,FALSE)</f>
        <v>Eastern</v>
      </c>
      <c r="R434" s="10">
        <f>VLOOKUP(K434,[1]Products!$A$2:$J$78,3,FALSE)</f>
        <v>4</v>
      </c>
      <c r="S434" t="str">
        <f>VLOOKUP(R434,[1]Suppliers!$A$2:$K$30,2,FALSE)</f>
        <v>Tokyo Traders</v>
      </c>
      <c r="T434" s="11">
        <f>SUMIF([1]Order_Details!A430:A2584,'[1]Combined Sheet'!A430,[1]Order_Details!D430:D2584)</f>
        <v>27</v>
      </c>
      <c r="U434">
        <f>SUMIF([1]Order_Details!A430:A2584,'[1]Combined Sheet'!A430,[1]Order_Details!C430:C2584)</f>
        <v>285</v>
      </c>
      <c r="V434">
        <f>VLOOKUP(SalesData[[#This Row],[OrderID]],[1]Order_Details!A430:F2584,5,FALSE)</f>
        <v>0</v>
      </c>
    </row>
    <row r="435" spans="1:22" x14ac:dyDescent="0.3">
      <c r="A435" s="7">
        <v>10677</v>
      </c>
      <c r="B435" s="8" t="s">
        <v>66</v>
      </c>
      <c r="C435" s="8">
        <v>1</v>
      </c>
      <c r="D435" s="13">
        <v>35695</v>
      </c>
      <c r="E435" s="9" t="str">
        <f>VLOOKUP(C435,[1]Employees!$A$1:$E$10,4,FALSE)</f>
        <v>Davolio Nancy</v>
      </c>
      <c r="F435">
        <f>SUMIF([1]Order_Details!A431:A2585,'[1]Combined Sheet'!A431,[1]Order_Details!F431:F2585)</f>
        <v>412.35</v>
      </c>
      <c r="G435">
        <f>VLOOKUP(A435,[1]!OrdersTable[[OrderID]:[Freight]],8,FALSE)</f>
        <v>4.03</v>
      </c>
      <c r="H435">
        <f>VLOOKUP('[1]Combined Sheet'!A431,[1]!OrdersTable[[OrderID]:[ShipVia]],7,0)</f>
        <v>1</v>
      </c>
      <c r="I435" t="str">
        <f>VLOOKUP(H435,[1]Shippers!$A$1:$C$5,2,0)</f>
        <v>Speedy Express</v>
      </c>
      <c r="J435" t="str">
        <f>VLOOKUP(B435,[1]Customers!$A$2:$K$92,2,FALSE)</f>
        <v>Antonio Moreno Taquería</v>
      </c>
      <c r="K435" s="10">
        <f>VLOOKUP(A435,[1]Order_Details!$A$5:$F$2160,2,0)</f>
        <v>26</v>
      </c>
      <c r="L435" t="str">
        <f t="shared" si="6"/>
        <v>Gumbär Gummibärchen</v>
      </c>
      <c r="M435" s="10">
        <f>VLOOKUP(K435,[1]Products!$A$2:$J$78,4,FALSE)</f>
        <v>3</v>
      </c>
      <c r="N435" t="str">
        <f>VLOOKUP(M435,[1]Categories!$A$2:$C$9,2,FALSE)</f>
        <v>Confections</v>
      </c>
      <c r="O435" t="str">
        <f>VLOOKUP(C435,[1]EmployeeTerritories!$A$2:$B$50,2,FALSE)</f>
        <v>06897</v>
      </c>
      <c r="P435" s="10">
        <f>VLOOKUP(O435,[1]Territories!$A$2:$C$50,3,FALSE)</f>
        <v>1</v>
      </c>
      <c r="Q435" t="str">
        <f>VLOOKUP(P435,[1]Region!$A$2:$B$5,2,FALSE)</f>
        <v>Eastern</v>
      </c>
      <c r="R435" s="10">
        <f>VLOOKUP(K435,[1]Products!$A$2:$J$78,3,FALSE)</f>
        <v>11</v>
      </c>
      <c r="S435" t="str">
        <f>VLOOKUP(R435,[1]Suppliers!$A$2:$K$30,2,FALSE)</f>
        <v>Heli Süßwaren GmbH &amp; Co. KG</v>
      </c>
      <c r="T435" s="11">
        <f>SUMIF([1]Order_Details!A431:A2585,'[1]Combined Sheet'!A431,[1]Order_Details!D431:D2585)</f>
        <v>15</v>
      </c>
      <c r="U435">
        <f>SUMIF([1]Order_Details!A431:A2585,'[1]Combined Sheet'!A431,[1]Order_Details!C431:C2585)</f>
        <v>77.45</v>
      </c>
      <c r="V435">
        <f>VLOOKUP(SalesData[[#This Row],[OrderID]],[1]Order_Details!A431:F2585,5,FALSE)</f>
        <v>0.15000000596046448</v>
      </c>
    </row>
    <row r="436" spans="1:22" x14ac:dyDescent="0.3">
      <c r="A436" s="7">
        <v>10678</v>
      </c>
      <c r="B436" s="8" t="s">
        <v>82</v>
      </c>
      <c r="C436" s="8">
        <v>7</v>
      </c>
      <c r="D436" s="13">
        <v>35696</v>
      </c>
      <c r="E436" s="9" t="str">
        <f>VLOOKUP(C436,[1]Employees!$A$1:$E$10,4,FALSE)</f>
        <v>King Robert</v>
      </c>
      <c r="F436">
        <f>SUMIF([1]Order_Details!A432:A2586,'[1]Combined Sheet'!A432,[1]Order_Details!F432:F2586)</f>
        <v>45</v>
      </c>
      <c r="G436">
        <f>VLOOKUP(A436,[1]!OrdersTable[[OrderID]:[Freight]],8,FALSE)</f>
        <v>388.98</v>
      </c>
      <c r="H436">
        <f>VLOOKUP('[1]Combined Sheet'!A432,[1]!OrdersTable[[OrderID]:[ShipVia]],7,0)</f>
        <v>2</v>
      </c>
      <c r="I436" t="str">
        <f>VLOOKUP(H436,[1]Shippers!$A$1:$C$5,2,0)</f>
        <v>United Package</v>
      </c>
      <c r="J436" t="str">
        <f>VLOOKUP(B436,[1]Customers!$A$2:$K$92,2,FALSE)</f>
        <v>Save-a-lot Markets</v>
      </c>
      <c r="K436" s="10">
        <f>VLOOKUP(A436,[1]Order_Details!$A$5:$F$2160,2,0)</f>
        <v>12</v>
      </c>
      <c r="L436" t="str">
        <f t="shared" si="6"/>
        <v>Queso Manchego La Pastora</v>
      </c>
      <c r="M436" s="10">
        <f>VLOOKUP(K436,[1]Products!$A$2:$J$78,4,FALSE)</f>
        <v>4</v>
      </c>
      <c r="N436" t="str">
        <f>VLOOKUP(M436,[1]Categories!$A$2:$C$9,2,FALSE)</f>
        <v>Dairy Products</v>
      </c>
      <c r="O436" t="str">
        <f>VLOOKUP(C436,[1]EmployeeTerritories!$A$2:$B$50,2,FALSE)</f>
        <v>60179</v>
      </c>
      <c r="P436" s="10">
        <f>VLOOKUP(O436,[1]Territories!$A$2:$C$50,3,FALSE)</f>
        <v>2</v>
      </c>
      <c r="Q436" t="str">
        <f>VLOOKUP(P436,[1]Region!$A$2:$B$5,2,FALSE)</f>
        <v>Western</v>
      </c>
      <c r="R436" s="10">
        <f>VLOOKUP(K436,[1]Products!$A$2:$J$78,3,FALSE)</f>
        <v>5</v>
      </c>
      <c r="S436" t="str">
        <f>VLOOKUP(R436,[1]Suppliers!$A$2:$K$30,2,FALSE)</f>
        <v>Cooperativa de Quesos 'Las Cabras'</v>
      </c>
      <c r="T436" s="11">
        <f>SUMIF([1]Order_Details!A432:A2586,'[1]Combined Sheet'!A432,[1]Order_Details!D432:D2586)</f>
        <v>5</v>
      </c>
      <c r="U436">
        <f>SUMIF([1]Order_Details!A432:A2586,'[1]Combined Sheet'!A432,[1]Order_Details!C432:C2586)</f>
        <v>9</v>
      </c>
      <c r="V436">
        <f>VLOOKUP(SalesData[[#This Row],[OrderID]],[1]Order_Details!A432:F2586,5,FALSE)</f>
        <v>0</v>
      </c>
    </row>
    <row r="437" spans="1:22" x14ac:dyDescent="0.3">
      <c r="A437" s="7">
        <v>10679</v>
      </c>
      <c r="B437" s="8" t="s">
        <v>28</v>
      </c>
      <c r="C437" s="8">
        <v>8</v>
      </c>
      <c r="D437" s="13">
        <v>35696</v>
      </c>
      <c r="E437" s="9" t="str">
        <f>VLOOKUP(C437,[1]Employees!$A$1:$E$10,4,FALSE)</f>
        <v>Callahan Laura</v>
      </c>
      <c r="F437">
        <f>SUMIF([1]Order_Details!A433:A2587,'[1]Combined Sheet'!A433,[1]Order_Details!F433:F2587)</f>
        <v>1423</v>
      </c>
      <c r="G437">
        <f>VLOOKUP(A437,[1]!OrdersTable[[OrderID]:[Freight]],8,FALSE)</f>
        <v>27.94</v>
      </c>
      <c r="H437">
        <f>VLOOKUP('[1]Combined Sheet'!A433,[1]!OrdersTable[[OrderID]:[ShipVia]],7,0)</f>
        <v>2</v>
      </c>
      <c r="I437" t="str">
        <f>VLOOKUP(H437,[1]Shippers!$A$1:$C$5,2,0)</f>
        <v>United Package</v>
      </c>
      <c r="J437" t="str">
        <f>VLOOKUP(B437,[1]Customers!$A$2:$K$92,2,FALSE)</f>
        <v>Blondesddsl père et fils</v>
      </c>
      <c r="K437" s="10">
        <f>VLOOKUP(A437,[1]Order_Details!$A$5:$F$2160,2,0)</f>
        <v>59</v>
      </c>
      <c r="L437" t="str">
        <f t="shared" si="6"/>
        <v>Raclette Courdavault</v>
      </c>
      <c r="M437" s="10">
        <f>VLOOKUP(K437,[1]Products!$A$2:$J$78,4,FALSE)</f>
        <v>4</v>
      </c>
      <c r="N437" t="str">
        <f>VLOOKUP(M437,[1]Categories!$A$2:$C$9,2,FALSE)</f>
        <v>Dairy Products</v>
      </c>
      <c r="O437" t="str">
        <f>VLOOKUP(C437,[1]EmployeeTerritories!$A$2:$B$50,2,FALSE)</f>
        <v>19428</v>
      </c>
      <c r="P437" s="10">
        <f>VLOOKUP(O437,[1]Territories!$A$2:$C$50,3,FALSE)</f>
        <v>3</v>
      </c>
      <c r="Q437" t="str">
        <f>VLOOKUP(P437,[1]Region!$A$2:$B$5,2,FALSE)</f>
        <v>Northern</v>
      </c>
      <c r="R437" s="10">
        <f>VLOOKUP(K437,[1]Products!$A$2:$J$78,3,FALSE)</f>
        <v>28</v>
      </c>
      <c r="S437" t="str">
        <f>VLOOKUP(R437,[1]Suppliers!$A$2:$K$30,2,FALSE)</f>
        <v>Gai pâturage</v>
      </c>
      <c r="T437" s="11">
        <f>SUMIF([1]Order_Details!A433:A2587,'[1]Combined Sheet'!A433,[1]Order_Details!D433:D2587)</f>
        <v>70</v>
      </c>
      <c r="U437">
        <f>SUMIF([1]Order_Details!A433:A2587,'[1]Combined Sheet'!A433,[1]Order_Details!C433:C2587)</f>
        <v>69.3</v>
      </c>
      <c r="V437">
        <f>VLOOKUP(SalesData[[#This Row],[OrderID]],[1]Order_Details!A433:F2587,5,FALSE)</f>
        <v>0</v>
      </c>
    </row>
    <row r="438" spans="1:22" x14ac:dyDescent="0.3">
      <c r="A438" s="7">
        <v>10680</v>
      </c>
      <c r="B438" s="8" t="s">
        <v>80</v>
      </c>
      <c r="C438" s="8">
        <v>1</v>
      </c>
      <c r="D438" s="13">
        <v>35697</v>
      </c>
      <c r="E438" s="9" t="str">
        <f>VLOOKUP(C438,[1]Employees!$A$1:$E$10,4,FALSE)</f>
        <v>Davolio Nancy</v>
      </c>
      <c r="F438">
        <f>SUMIF([1]Order_Details!A434:A2588,'[1]Combined Sheet'!A434,[1]Order_Details!F434:F2588)</f>
        <v>534.85</v>
      </c>
      <c r="G438">
        <f>VLOOKUP(A438,[1]!OrdersTable[[OrderID]:[Freight]],8,FALSE)</f>
        <v>26.61</v>
      </c>
      <c r="H438">
        <f>VLOOKUP('[1]Combined Sheet'!A434,[1]!OrdersTable[[OrderID]:[ShipVia]],7,0)</f>
        <v>2</v>
      </c>
      <c r="I438" t="str">
        <f>VLOOKUP(H438,[1]Shippers!$A$1:$C$5,2,0)</f>
        <v>United Package</v>
      </c>
      <c r="J438" t="str">
        <f>VLOOKUP(B438,[1]Customers!$A$2:$K$92,2,FALSE)</f>
        <v>Old World Delicatessen</v>
      </c>
      <c r="K438" s="10">
        <f>VLOOKUP(A438,[1]Order_Details!$A$5:$F$2160,2,0)</f>
        <v>16</v>
      </c>
      <c r="L438" t="str">
        <f t="shared" si="6"/>
        <v>Pavlova</v>
      </c>
      <c r="M438" s="10">
        <f>VLOOKUP(K438,[1]Products!$A$2:$J$78,4,FALSE)</f>
        <v>3</v>
      </c>
      <c r="N438" t="str">
        <f>VLOOKUP(M438,[1]Categories!$A$2:$C$9,2,FALSE)</f>
        <v>Confections</v>
      </c>
      <c r="O438" t="str">
        <f>VLOOKUP(C438,[1]EmployeeTerritories!$A$2:$B$50,2,FALSE)</f>
        <v>06897</v>
      </c>
      <c r="P438" s="10">
        <f>VLOOKUP(O438,[1]Territories!$A$2:$C$50,3,FALSE)</f>
        <v>1</v>
      </c>
      <c r="Q438" t="str">
        <f>VLOOKUP(P438,[1]Region!$A$2:$B$5,2,FALSE)</f>
        <v>Eastern</v>
      </c>
      <c r="R438" s="10">
        <f>VLOOKUP(K438,[1]Products!$A$2:$J$78,3,FALSE)</f>
        <v>7</v>
      </c>
      <c r="S438" t="str">
        <f>VLOOKUP(R438,[1]Suppliers!$A$2:$K$30,2,FALSE)</f>
        <v>Pavlova, Ltd.</v>
      </c>
      <c r="T438" s="11">
        <f>SUMIF([1]Order_Details!A434:A2588,'[1]Combined Sheet'!A434,[1]Order_Details!D434:D2588)</f>
        <v>30</v>
      </c>
      <c r="U438">
        <f>SUMIF([1]Order_Details!A434:A2588,'[1]Combined Sheet'!A434,[1]Order_Details!C434:C2588)</f>
        <v>59.650000000000006</v>
      </c>
      <c r="V438">
        <f>VLOOKUP(SalesData[[#This Row],[OrderID]],[1]Order_Details!A434:F2588,5,FALSE)</f>
        <v>0.25</v>
      </c>
    </row>
    <row r="439" spans="1:22" x14ac:dyDescent="0.3">
      <c r="A439" s="7">
        <v>10681</v>
      </c>
      <c r="B439" s="8" t="s">
        <v>103</v>
      </c>
      <c r="C439" s="8">
        <v>3</v>
      </c>
      <c r="D439" s="13">
        <v>35698</v>
      </c>
      <c r="E439" s="9" t="str">
        <f>VLOOKUP(C439,[1]Employees!$A$1:$E$10,4,FALSE)</f>
        <v>Leverling Janet</v>
      </c>
      <c r="F439">
        <f>SUMIF([1]Order_Details!A435:A2589,'[1]Combined Sheet'!A435,[1]Order_Details!F435:F2589)</f>
        <v>956.59999998807905</v>
      </c>
      <c r="G439">
        <f>VLOOKUP(A439,[1]!OrdersTable[[OrderID]:[Freight]],8,FALSE)</f>
        <v>76.13</v>
      </c>
      <c r="H439">
        <f>VLOOKUP('[1]Combined Sheet'!A435,[1]!OrdersTable[[OrderID]:[ShipVia]],7,0)</f>
        <v>3</v>
      </c>
      <c r="I439" t="str">
        <f>VLOOKUP(H439,[1]Shippers!$A$1:$C$5,2,0)</f>
        <v>Federal Shipping</v>
      </c>
      <c r="J439" t="str">
        <f>VLOOKUP(B439,[1]Customers!$A$2:$K$92,2,FALSE)</f>
        <v>Great Lakes Food Market</v>
      </c>
      <c r="K439" s="10">
        <f>VLOOKUP(A439,[1]Order_Details!$A$5:$F$2160,2,0)</f>
        <v>19</v>
      </c>
      <c r="L439" t="str">
        <f t="shared" si="6"/>
        <v>Teatime Chocolate Biscuits</v>
      </c>
      <c r="M439" s="10">
        <f>VLOOKUP(K439,[1]Products!$A$2:$J$78,4,FALSE)</f>
        <v>3</v>
      </c>
      <c r="N439" t="str">
        <f>VLOOKUP(M439,[1]Categories!$A$2:$C$9,2,FALSE)</f>
        <v>Confections</v>
      </c>
      <c r="O439" t="str">
        <f>VLOOKUP(C439,[1]EmployeeTerritories!$A$2:$B$50,2,FALSE)</f>
        <v>30346</v>
      </c>
      <c r="P439" s="10">
        <f>VLOOKUP(O439,[1]Territories!$A$2:$C$50,3,FALSE)</f>
        <v>4</v>
      </c>
      <c r="Q439" t="str">
        <f>VLOOKUP(P439,[1]Region!$A$2:$B$5,2,FALSE)</f>
        <v>Southern</v>
      </c>
      <c r="R439" s="10">
        <f>VLOOKUP(K439,[1]Products!$A$2:$J$78,3,FALSE)</f>
        <v>8</v>
      </c>
      <c r="S439" t="str">
        <f>VLOOKUP(R439,[1]Suppliers!$A$2:$K$30,2,FALSE)</f>
        <v>Specialty Biscuits, Ltd.</v>
      </c>
      <c r="T439" s="11">
        <f>SUMIF([1]Order_Details!A435:A2589,'[1]Combined Sheet'!A435,[1]Order_Details!D435:D2589)</f>
        <v>38</v>
      </c>
      <c r="U439">
        <f>SUMIF([1]Order_Details!A435:A2589,'[1]Combined Sheet'!A435,[1]Order_Details!C435:C2589)</f>
        <v>33.730000000000004</v>
      </c>
      <c r="V439">
        <f>VLOOKUP(SalesData[[#This Row],[OrderID]],[1]Order_Details!A435:F2589,5,FALSE)</f>
        <v>0.10000000149011612</v>
      </c>
    </row>
    <row r="440" spans="1:22" x14ac:dyDescent="0.3">
      <c r="A440" s="7">
        <v>10682</v>
      </c>
      <c r="B440" s="8" t="s">
        <v>66</v>
      </c>
      <c r="C440" s="8">
        <v>3</v>
      </c>
      <c r="D440" s="13">
        <v>35698</v>
      </c>
      <c r="E440" s="9" t="str">
        <f>VLOOKUP(C440,[1]Employees!$A$1:$E$10,4,FALSE)</f>
        <v>Leverling Janet</v>
      </c>
      <c r="F440">
        <f>SUMIF([1]Order_Details!A436:A2590,'[1]Combined Sheet'!A436,[1]Order_Details!F436:F2590)</f>
        <v>5256.5</v>
      </c>
      <c r="G440">
        <f>VLOOKUP(A440,[1]!OrdersTable[[OrderID]:[Freight]],8,FALSE)</f>
        <v>36.130000000000003</v>
      </c>
      <c r="H440">
        <f>VLOOKUP('[1]Combined Sheet'!A436,[1]!OrdersTable[[OrderID]:[ShipVia]],7,0)</f>
        <v>3</v>
      </c>
      <c r="I440" t="str">
        <f>VLOOKUP(H440,[1]Shippers!$A$1:$C$5,2,0)</f>
        <v>Federal Shipping</v>
      </c>
      <c r="J440" t="str">
        <f>VLOOKUP(B440,[1]Customers!$A$2:$K$92,2,FALSE)</f>
        <v>Antonio Moreno Taquería</v>
      </c>
      <c r="K440" s="10">
        <f>VLOOKUP(A440,[1]Order_Details!$A$5:$F$2160,2,0)</f>
        <v>33</v>
      </c>
      <c r="L440" t="str">
        <f t="shared" si="6"/>
        <v>Geitost</v>
      </c>
      <c r="M440" s="10">
        <f>VLOOKUP(K440,[1]Products!$A$2:$J$78,4,FALSE)</f>
        <v>4</v>
      </c>
      <c r="N440" t="str">
        <f>VLOOKUP(M440,[1]Categories!$A$2:$C$9,2,FALSE)</f>
        <v>Dairy Products</v>
      </c>
      <c r="O440" t="str">
        <f>VLOOKUP(C440,[1]EmployeeTerritories!$A$2:$B$50,2,FALSE)</f>
        <v>30346</v>
      </c>
      <c r="P440" s="10">
        <f>VLOOKUP(O440,[1]Territories!$A$2:$C$50,3,FALSE)</f>
        <v>4</v>
      </c>
      <c r="Q440" t="str">
        <f>VLOOKUP(P440,[1]Region!$A$2:$B$5,2,FALSE)</f>
        <v>Southern</v>
      </c>
      <c r="R440" s="10">
        <f>VLOOKUP(K440,[1]Products!$A$2:$J$78,3,FALSE)</f>
        <v>15</v>
      </c>
      <c r="S440" t="str">
        <f>VLOOKUP(R440,[1]Suppliers!$A$2:$K$30,2,FALSE)</f>
        <v>Norske Meierier</v>
      </c>
      <c r="T440" s="11">
        <f>SUMIF([1]Order_Details!A436:A2590,'[1]Combined Sheet'!A436,[1]Order_Details!D436:D2590)</f>
        <v>280</v>
      </c>
      <c r="U440">
        <f>SUMIF([1]Order_Details!A436:A2590,'[1]Combined Sheet'!A436,[1]Order_Details!C436:C2590)</f>
        <v>57.6</v>
      </c>
      <c r="V440">
        <f>VLOOKUP(SalesData[[#This Row],[OrderID]],[1]Order_Details!A436:F2590,5,FALSE)</f>
        <v>0</v>
      </c>
    </row>
    <row r="441" spans="1:22" x14ac:dyDescent="0.3">
      <c r="A441" s="7">
        <v>10683</v>
      </c>
      <c r="B441" s="8" t="s">
        <v>52</v>
      </c>
      <c r="C441" s="8">
        <v>2</v>
      </c>
      <c r="D441" s="13">
        <v>35699</v>
      </c>
      <c r="E441" s="9" t="str">
        <f>VLOOKUP(C441,[1]Employees!$A$1:$E$10,4,FALSE)</f>
        <v>Fuller Andrew</v>
      </c>
      <c r="F441">
        <f>SUMIF([1]Order_Details!A437:A2591,'[1]Combined Sheet'!A437,[1]Order_Details!F437:F2591)</f>
        <v>660</v>
      </c>
      <c r="G441">
        <f>VLOOKUP(A441,[1]!OrdersTable[[OrderID]:[Freight]],8,FALSE)</f>
        <v>4.4000000000000004</v>
      </c>
      <c r="H441">
        <f>VLOOKUP('[1]Combined Sheet'!A437,[1]!OrdersTable[[OrderID]:[ShipVia]],7,0)</f>
        <v>3</v>
      </c>
      <c r="I441" t="str">
        <f>VLOOKUP(H441,[1]Shippers!$A$1:$C$5,2,0)</f>
        <v>Federal Shipping</v>
      </c>
      <c r="J441" t="str">
        <f>VLOOKUP(B441,[1]Customers!$A$2:$K$92,2,FALSE)</f>
        <v>Du monde entier</v>
      </c>
      <c r="K441" s="10">
        <f>VLOOKUP(A441,[1]Order_Details!$A$5:$F$2160,2,0)</f>
        <v>52</v>
      </c>
      <c r="L441" t="str">
        <f t="shared" si="6"/>
        <v>Filo Mix</v>
      </c>
      <c r="M441" s="10">
        <f>VLOOKUP(K441,[1]Products!$A$2:$J$78,4,FALSE)</f>
        <v>5</v>
      </c>
      <c r="N441" t="str">
        <f>VLOOKUP(M441,[1]Categories!$A$2:$C$9,2,FALSE)</f>
        <v>Grains/Cereals</v>
      </c>
      <c r="O441" t="str">
        <f>VLOOKUP(C441,[1]EmployeeTerritories!$A$2:$B$50,2,FALSE)</f>
        <v>01581</v>
      </c>
      <c r="P441" s="10">
        <f>VLOOKUP(O441,[1]Territories!$A$2:$C$50,3,FALSE)</f>
        <v>1</v>
      </c>
      <c r="Q441" t="str">
        <f>VLOOKUP(P441,[1]Region!$A$2:$B$5,2,FALSE)</f>
        <v>Eastern</v>
      </c>
      <c r="R441" s="10">
        <f>VLOOKUP(K441,[1]Products!$A$2:$J$78,3,FALSE)</f>
        <v>24</v>
      </c>
      <c r="S441" t="str">
        <f>VLOOKUP(R441,[1]Suppliers!$A$2:$K$30,2,FALSE)</f>
        <v>G'day, Mate</v>
      </c>
      <c r="T441" s="11">
        <f>SUMIF([1]Order_Details!A437:A2591,'[1]Combined Sheet'!A437,[1]Order_Details!D437:D2591)</f>
        <v>12</v>
      </c>
      <c r="U441">
        <f>SUMIF([1]Order_Details!A437:A2591,'[1]Combined Sheet'!A437,[1]Order_Details!C437:C2591)</f>
        <v>55</v>
      </c>
      <c r="V441">
        <f>VLOOKUP(SalesData[[#This Row],[OrderID]],[1]Order_Details!A437:F2591,5,FALSE)</f>
        <v>0</v>
      </c>
    </row>
    <row r="442" spans="1:22" x14ac:dyDescent="0.3">
      <c r="A442" s="7">
        <v>10684</v>
      </c>
      <c r="B442" s="8" t="s">
        <v>73</v>
      </c>
      <c r="C442" s="8">
        <v>3</v>
      </c>
      <c r="D442" s="13">
        <v>35699</v>
      </c>
      <c r="E442" s="9" t="str">
        <f>VLOOKUP(C442,[1]Employees!$A$1:$E$10,4,FALSE)</f>
        <v>Leverling Janet</v>
      </c>
      <c r="F442">
        <f>SUMIF([1]Order_Details!A438:A2592,'[1]Combined Sheet'!A438,[1]Order_Details!F438:F2592)</f>
        <v>1681.75</v>
      </c>
      <c r="G442">
        <f>VLOOKUP(A442,[1]!OrdersTable[[OrderID]:[Freight]],8,FALSE)</f>
        <v>145.63</v>
      </c>
      <c r="H442">
        <f>VLOOKUP('[1]Combined Sheet'!A438,[1]!OrdersTable[[OrderID]:[ShipVia]],7,0)</f>
        <v>1</v>
      </c>
      <c r="I442" t="str">
        <f>VLOOKUP(H442,[1]Shippers!$A$1:$C$5,2,0)</f>
        <v>Speedy Express</v>
      </c>
      <c r="J442" t="str">
        <f>VLOOKUP(B442,[1]Customers!$A$2:$K$92,2,FALSE)</f>
        <v>Ottilies Käseladen</v>
      </c>
      <c r="K442" s="10">
        <f>VLOOKUP(A442,[1]Order_Details!$A$5:$F$2160,2,0)</f>
        <v>40</v>
      </c>
      <c r="L442" t="str">
        <f t="shared" si="6"/>
        <v>Boston Crab Meat</v>
      </c>
      <c r="M442" s="10">
        <f>VLOOKUP(K442,[1]Products!$A$2:$J$78,4,FALSE)</f>
        <v>8</v>
      </c>
      <c r="N442" t="str">
        <f>VLOOKUP(M442,[1]Categories!$A$2:$C$9,2,FALSE)</f>
        <v>Seafood</v>
      </c>
      <c r="O442" t="str">
        <f>VLOOKUP(C442,[1]EmployeeTerritories!$A$2:$B$50,2,FALSE)</f>
        <v>30346</v>
      </c>
      <c r="P442" s="10">
        <f>VLOOKUP(O442,[1]Territories!$A$2:$C$50,3,FALSE)</f>
        <v>4</v>
      </c>
      <c r="Q442" t="str">
        <f>VLOOKUP(P442,[1]Region!$A$2:$B$5,2,FALSE)</f>
        <v>Southern</v>
      </c>
      <c r="R442" s="10">
        <f>VLOOKUP(K442,[1]Products!$A$2:$J$78,3,FALSE)</f>
        <v>19</v>
      </c>
      <c r="S442" t="str">
        <f>VLOOKUP(R442,[1]Suppliers!$A$2:$K$30,2,FALSE)</f>
        <v>New England Seafood Cannery</v>
      </c>
      <c r="T442" s="11">
        <f>SUMIF([1]Order_Details!A438:A2592,'[1]Combined Sheet'!A438,[1]Order_Details!D438:D2592)</f>
        <v>110</v>
      </c>
      <c r="U442">
        <f>SUMIF([1]Order_Details!A438:A2592,'[1]Combined Sheet'!A438,[1]Order_Details!C438:C2592)</f>
        <v>43.95</v>
      </c>
      <c r="V442">
        <f>VLOOKUP(SalesData[[#This Row],[OrderID]],[1]Order_Details!A438:F2592,5,FALSE)</f>
        <v>0</v>
      </c>
    </row>
    <row r="443" spans="1:22" x14ac:dyDescent="0.3">
      <c r="A443" s="7">
        <v>10685</v>
      </c>
      <c r="B443" s="8" t="s">
        <v>97</v>
      </c>
      <c r="C443" s="8">
        <v>4</v>
      </c>
      <c r="D443" s="13">
        <v>35702</v>
      </c>
      <c r="E443" s="9" t="str">
        <f>VLOOKUP(C443,[1]Employees!$A$1:$E$10,4,FALSE)</f>
        <v>Peacock Margaret</v>
      </c>
      <c r="F443">
        <f>SUMIF([1]Order_Details!A439:A2593,'[1]Combined Sheet'!A439,[1]Order_Details!F439:F2593)</f>
        <v>1326.7999999970198</v>
      </c>
      <c r="G443">
        <f>VLOOKUP(A443,[1]!OrdersTable[[OrderID]:[Freight]],8,FALSE)</f>
        <v>33.75</v>
      </c>
      <c r="H443">
        <f>VLOOKUP('[1]Combined Sheet'!A439,[1]!OrdersTable[[OrderID]:[ShipVia]],7,0)</f>
        <v>3</v>
      </c>
      <c r="I443" t="str">
        <f>VLOOKUP(H443,[1]Shippers!$A$1:$C$5,2,0)</f>
        <v>Federal Shipping</v>
      </c>
      <c r="J443" t="str">
        <f>VLOOKUP(B443,[1]Customers!$A$2:$K$92,2,FALSE)</f>
        <v>Gourmet Lanchonetes</v>
      </c>
      <c r="K443" s="10">
        <f>VLOOKUP(A443,[1]Order_Details!$A$5:$F$2160,2,0)</f>
        <v>10</v>
      </c>
      <c r="L443" t="str">
        <f t="shared" si="6"/>
        <v>Ikura</v>
      </c>
      <c r="M443" s="10">
        <f>VLOOKUP(K443,[1]Products!$A$2:$J$78,4,FALSE)</f>
        <v>8</v>
      </c>
      <c r="N443" t="str">
        <f>VLOOKUP(M443,[1]Categories!$A$2:$C$9,2,FALSE)</f>
        <v>Seafood</v>
      </c>
      <c r="O443" t="str">
        <f>VLOOKUP(C443,[1]EmployeeTerritories!$A$2:$B$50,2,FALSE)</f>
        <v>20852</v>
      </c>
      <c r="P443" s="10">
        <f>VLOOKUP(O443,[1]Territories!$A$2:$C$50,3,FALSE)</f>
        <v>1</v>
      </c>
      <c r="Q443" t="str">
        <f>VLOOKUP(P443,[1]Region!$A$2:$B$5,2,FALSE)</f>
        <v>Eastern</v>
      </c>
      <c r="R443" s="10">
        <f>VLOOKUP(K443,[1]Products!$A$2:$J$78,3,FALSE)</f>
        <v>4</v>
      </c>
      <c r="S443" t="str">
        <f>VLOOKUP(R443,[1]Suppliers!$A$2:$K$30,2,FALSE)</f>
        <v>Tokyo Traders</v>
      </c>
      <c r="T443" s="11">
        <f>SUMIF([1]Order_Details!A439:A2593,'[1]Combined Sheet'!A439,[1]Order_Details!D439:D2593)</f>
        <v>70</v>
      </c>
      <c r="U443">
        <f>SUMIF([1]Order_Details!A439:A2593,'[1]Combined Sheet'!A439,[1]Order_Details!C439:C2593)</f>
        <v>52.45</v>
      </c>
      <c r="V443">
        <f>VLOOKUP(SalesData[[#This Row],[OrderID]],[1]Order_Details!A439:F2593,5,FALSE)</f>
        <v>0</v>
      </c>
    </row>
    <row r="444" spans="1:22" x14ac:dyDescent="0.3">
      <c r="A444" s="7">
        <v>10686</v>
      </c>
      <c r="B444" s="8" t="s">
        <v>86</v>
      </c>
      <c r="C444" s="8">
        <v>2</v>
      </c>
      <c r="D444" s="13">
        <v>35703</v>
      </c>
      <c r="E444" s="9" t="str">
        <f>VLOOKUP(C444,[1]Employees!$A$1:$E$10,4,FALSE)</f>
        <v>Fuller Andrew</v>
      </c>
      <c r="F444">
        <f>SUMIF([1]Order_Details!A440:A2594,'[1]Combined Sheet'!A440,[1]Order_Details!F440:F2594)</f>
        <v>375.5</v>
      </c>
      <c r="G444">
        <f>VLOOKUP(A444,[1]!OrdersTable[[OrderID]:[Freight]],8,FALSE)</f>
        <v>96.5</v>
      </c>
      <c r="H444">
        <f>VLOOKUP('[1]Combined Sheet'!A440,[1]!OrdersTable[[OrderID]:[ShipVia]],7,0)</f>
        <v>2</v>
      </c>
      <c r="I444" t="str">
        <f>VLOOKUP(H444,[1]Shippers!$A$1:$C$5,2,0)</f>
        <v>United Package</v>
      </c>
      <c r="J444" t="str">
        <f>VLOOKUP(B444,[1]Customers!$A$2:$K$92,2,FALSE)</f>
        <v>Piccolo und mehr</v>
      </c>
      <c r="K444" s="10">
        <f>VLOOKUP(A444,[1]Order_Details!$A$5:$F$2160,2,0)</f>
        <v>17</v>
      </c>
      <c r="L444" t="str">
        <f t="shared" si="6"/>
        <v>Alice Mutton</v>
      </c>
      <c r="M444" s="10">
        <f>VLOOKUP(K444,[1]Products!$A$2:$J$78,4,FALSE)</f>
        <v>6</v>
      </c>
      <c r="N444" t="str">
        <f>VLOOKUP(M444,[1]Categories!$A$2:$C$9,2,FALSE)</f>
        <v>Meat/Poultry</v>
      </c>
      <c r="O444" t="str">
        <f>VLOOKUP(C444,[1]EmployeeTerritories!$A$2:$B$50,2,FALSE)</f>
        <v>01581</v>
      </c>
      <c r="P444" s="10">
        <f>VLOOKUP(O444,[1]Territories!$A$2:$C$50,3,FALSE)</f>
        <v>1</v>
      </c>
      <c r="Q444" t="str">
        <f>VLOOKUP(P444,[1]Region!$A$2:$B$5,2,FALSE)</f>
        <v>Eastern</v>
      </c>
      <c r="R444" s="10">
        <f>VLOOKUP(K444,[1]Products!$A$2:$J$78,3,FALSE)</f>
        <v>7</v>
      </c>
      <c r="S444" t="str">
        <f>VLOOKUP(R444,[1]Suppliers!$A$2:$K$30,2,FALSE)</f>
        <v>Pavlova, Ltd.</v>
      </c>
      <c r="T444" s="11">
        <f>SUMIF([1]Order_Details!A440:A2594,'[1]Combined Sheet'!A440,[1]Order_Details!D440:D2594)</f>
        <v>64</v>
      </c>
      <c r="U444">
        <f>SUMIF([1]Order_Details!A440:A2594,'[1]Combined Sheet'!A440,[1]Order_Details!C440:C2594)</f>
        <v>27.25</v>
      </c>
      <c r="V444">
        <f>VLOOKUP(SalesData[[#This Row],[OrderID]],[1]Order_Details!A440:F2594,5,FALSE)</f>
        <v>0.20000000298023224</v>
      </c>
    </row>
    <row r="445" spans="1:22" x14ac:dyDescent="0.3">
      <c r="A445" s="7">
        <v>10687</v>
      </c>
      <c r="B445" s="8" t="s">
        <v>51</v>
      </c>
      <c r="C445" s="8">
        <v>9</v>
      </c>
      <c r="D445" s="13">
        <v>35703</v>
      </c>
      <c r="E445" s="9" t="str">
        <f>VLOOKUP(C445,[1]Employees!$A$1:$E$10,4,FALSE)</f>
        <v>Dodsworth Anne</v>
      </c>
      <c r="F445">
        <f>SUMIF([1]Order_Details!A441:A2595,'[1]Combined Sheet'!A441,[1]Order_Details!F441:F2595)</f>
        <v>63</v>
      </c>
      <c r="G445">
        <f>VLOOKUP(A445,[1]!OrdersTable[[OrderID]:[Freight]],8,FALSE)</f>
        <v>296.43</v>
      </c>
      <c r="H445">
        <f>VLOOKUP('[1]Combined Sheet'!A441,[1]!OrdersTable[[OrderID]:[ShipVia]],7,0)</f>
        <v>1</v>
      </c>
      <c r="I445" t="str">
        <f>VLOOKUP(H445,[1]Shippers!$A$1:$C$5,2,0)</f>
        <v>Speedy Express</v>
      </c>
      <c r="J445" t="str">
        <f>VLOOKUP(B445,[1]Customers!$A$2:$K$92,2,FALSE)</f>
        <v>Hungry Owl All-Night Grocers</v>
      </c>
      <c r="K445" s="10">
        <f>VLOOKUP(A445,[1]Order_Details!$A$5:$F$2160,2,0)</f>
        <v>9</v>
      </c>
      <c r="L445" t="str">
        <f t="shared" si="6"/>
        <v>Mishi Kobe Niku</v>
      </c>
      <c r="M445" s="10">
        <f>VLOOKUP(K445,[1]Products!$A$2:$J$78,4,FALSE)</f>
        <v>6</v>
      </c>
      <c r="N445" t="str">
        <f>VLOOKUP(M445,[1]Categories!$A$2:$C$9,2,FALSE)</f>
        <v>Meat/Poultry</v>
      </c>
      <c r="O445" t="str">
        <f>VLOOKUP(C445,[1]EmployeeTerritories!$A$2:$B$50,2,FALSE)</f>
        <v>03049</v>
      </c>
      <c r="P445" s="10">
        <f>VLOOKUP(O445,[1]Territories!$A$2:$C$50,3,FALSE)</f>
        <v>3</v>
      </c>
      <c r="Q445" t="str">
        <f>VLOOKUP(P445,[1]Region!$A$2:$B$5,2,FALSE)</f>
        <v>Northern</v>
      </c>
      <c r="R445" s="10">
        <f>VLOOKUP(K445,[1]Products!$A$2:$J$78,3,FALSE)</f>
        <v>4</v>
      </c>
      <c r="S445" t="str">
        <f>VLOOKUP(R445,[1]Suppliers!$A$2:$K$30,2,FALSE)</f>
        <v>Tokyo Traders</v>
      </c>
      <c r="T445" s="11">
        <f>SUMIF([1]Order_Details!A441:A2595,'[1]Combined Sheet'!A441,[1]Order_Details!D441:D2595)</f>
        <v>9</v>
      </c>
      <c r="U445">
        <f>SUMIF([1]Order_Details!A441:A2595,'[1]Combined Sheet'!A441,[1]Order_Details!C441:C2595)</f>
        <v>7</v>
      </c>
      <c r="V445">
        <f>VLOOKUP(SalesData[[#This Row],[OrderID]],[1]Order_Details!A441:F2595,5,FALSE)</f>
        <v>0.25</v>
      </c>
    </row>
    <row r="446" spans="1:22" x14ac:dyDescent="0.3">
      <c r="A446" s="7">
        <v>10688</v>
      </c>
      <c r="B446" s="8" t="s">
        <v>63</v>
      </c>
      <c r="C446" s="8">
        <v>4</v>
      </c>
      <c r="D446" s="13">
        <v>35704</v>
      </c>
      <c r="E446" s="9" t="str">
        <f>VLOOKUP(C446,[1]Employees!$A$1:$E$10,4,FALSE)</f>
        <v>Peacock Margaret</v>
      </c>
      <c r="F446">
        <f>SUMIF([1]Order_Details!A442:A2596,'[1]Combined Sheet'!A442,[1]Order_Details!F442:F2596)</f>
        <v>1768</v>
      </c>
      <c r="G446">
        <f>VLOOKUP(A446,[1]!OrdersTable[[OrderID]:[Freight]],8,FALSE)</f>
        <v>299.08999999999997</v>
      </c>
      <c r="H446">
        <f>VLOOKUP('[1]Combined Sheet'!A442,[1]!OrdersTable[[OrderID]:[ShipVia]],7,0)</f>
        <v>1</v>
      </c>
      <c r="I446" t="str">
        <f>VLOOKUP(H446,[1]Shippers!$A$1:$C$5,2,0)</f>
        <v>Speedy Express</v>
      </c>
      <c r="J446" t="str">
        <f>VLOOKUP(B446,[1]Customers!$A$2:$K$92,2,FALSE)</f>
        <v>Vaffeljernet</v>
      </c>
      <c r="K446" s="10">
        <f>VLOOKUP(A446,[1]Order_Details!$A$5:$F$2160,2,0)</f>
        <v>10</v>
      </c>
      <c r="L446" t="str">
        <f t="shared" si="6"/>
        <v>Ikura</v>
      </c>
      <c r="M446" s="10">
        <f>VLOOKUP(K446,[1]Products!$A$2:$J$78,4,FALSE)</f>
        <v>8</v>
      </c>
      <c r="N446" t="str">
        <f>VLOOKUP(M446,[1]Categories!$A$2:$C$9,2,FALSE)</f>
        <v>Seafood</v>
      </c>
      <c r="O446" t="str">
        <f>VLOOKUP(C446,[1]EmployeeTerritories!$A$2:$B$50,2,FALSE)</f>
        <v>20852</v>
      </c>
      <c r="P446" s="10">
        <f>VLOOKUP(O446,[1]Territories!$A$2:$C$50,3,FALSE)</f>
        <v>1</v>
      </c>
      <c r="Q446" t="str">
        <f>VLOOKUP(P446,[1]Region!$A$2:$B$5,2,FALSE)</f>
        <v>Eastern</v>
      </c>
      <c r="R446" s="10">
        <f>VLOOKUP(K446,[1]Products!$A$2:$J$78,3,FALSE)</f>
        <v>4</v>
      </c>
      <c r="S446" t="str">
        <f>VLOOKUP(R446,[1]Suppliers!$A$2:$K$30,2,FALSE)</f>
        <v>Tokyo Traders</v>
      </c>
      <c r="T446" s="11">
        <f>SUMIF([1]Order_Details!A442:A2596,'[1]Combined Sheet'!A442,[1]Order_Details!D442:D2596)</f>
        <v>90</v>
      </c>
      <c r="U446">
        <f>SUMIF([1]Order_Details!A442:A2596,'[1]Combined Sheet'!A442,[1]Order_Details!C442:C2596)</f>
        <v>61.9</v>
      </c>
      <c r="V446">
        <f>VLOOKUP(SalesData[[#This Row],[OrderID]],[1]Order_Details!A442:F2596,5,FALSE)</f>
        <v>0.10000000149011612</v>
      </c>
    </row>
    <row r="447" spans="1:22" x14ac:dyDescent="0.3">
      <c r="A447" s="7">
        <v>10689</v>
      </c>
      <c r="B447" s="8" t="s">
        <v>42</v>
      </c>
      <c r="C447" s="8">
        <v>1</v>
      </c>
      <c r="D447" s="13">
        <v>35704</v>
      </c>
      <c r="E447" s="9" t="str">
        <f>VLOOKUP(C447,[1]Employees!$A$1:$E$10,4,FALSE)</f>
        <v>Davolio Nancy</v>
      </c>
      <c r="F447">
        <f>SUMIF([1]Order_Details!A443:A2597,'[1]Combined Sheet'!A443,[1]Order_Details!F443:F2597)</f>
        <v>801.1</v>
      </c>
      <c r="G447">
        <f>VLOOKUP(A447,[1]!OrdersTable[[OrderID]:[Freight]],8,FALSE)</f>
        <v>13.42</v>
      </c>
      <c r="H447">
        <f>VLOOKUP('[1]Combined Sheet'!A443,[1]!OrdersTable[[OrderID]:[ShipVia]],7,0)</f>
        <v>2</v>
      </c>
      <c r="I447" t="str">
        <f>VLOOKUP(H447,[1]Shippers!$A$1:$C$5,2,0)</f>
        <v>United Package</v>
      </c>
      <c r="J447" t="str">
        <f>VLOOKUP(B447,[1]Customers!$A$2:$K$92,2,FALSE)</f>
        <v>Berglunds snabbköp</v>
      </c>
      <c r="K447" s="10">
        <f>VLOOKUP(A447,[1]Order_Details!$A$5:$F$2160,2,0)</f>
        <v>1</v>
      </c>
      <c r="L447" t="str">
        <f t="shared" si="6"/>
        <v>Chai</v>
      </c>
      <c r="M447" s="10">
        <f>VLOOKUP(K447,[1]Products!$A$2:$J$78,4,FALSE)</f>
        <v>1</v>
      </c>
      <c r="N447" t="str">
        <f>VLOOKUP(M447,[1]Categories!$A$2:$C$9,2,FALSE)</f>
        <v>Beverages</v>
      </c>
      <c r="O447" t="str">
        <f>VLOOKUP(C447,[1]EmployeeTerritories!$A$2:$B$50,2,FALSE)</f>
        <v>06897</v>
      </c>
      <c r="P447" s="10">
        <f>VLOOKUP(O447,[1]Territories!$A$2:$C$50,3,FALSE)</f>
        <v>1</v>
      </c>
      <c r="Q447" t="str">
        <f>VLOOKUP(P447,[1]Region!$A$2:$B$5,2,FALSE)</f>
        <v>Eastern</v>
      </c>
      <c r="R447" s="10">
        <f>VLOOKUP(K447,[1]Products!$A$2:$J$78,3,FALSE)</f>
        <v>1</v>
      </c>
      <c r="S447" t="str">
        <f>VLOOKUP(R447,[1]Suppliers!$A$2:$K$30,2,FALSE)</f>
        <v>Exotic Liquids</v>
      </c>
      <c r="T447" s="11">
        <f>SUMIF([1]Order_Details!A443:A2597,'[1]Combined Sheet'!A443,[1]Order_Details!D443:D2597)</f>
        <v>39</v>
      </c>
      <c r="U447">
        <f>SUMIF([1]Order_Details!A443:A2597,'[1]Combined Sheet'!A443,[1]Order_Details!C443:C2597)</f>
        <v>50.15</v>
      </c>
      <c r="V447">
        <f>VLOOKUP(SalesData[[#This Row],[OrderID]],[1]Order_Details!A443:F2597,5,FALSE)</f>
        <v>0.25</v>
      </c>
    </row>
    <row r="448" spans="1:22" x14ac:dyDescent="0.3">
      <c r="A448" s="7">
        <v>10690</v>
      </c>
      <c r="B448" s="8" t="s">
        <v>24</v>
      </c>
      <c r="C448" s="8">
        <v>1</v>
      </c>
      <c r="D448" s="13">
        <v>35705</v>
      </c>
      <c r="E448" s="9" t="str">
        <f>VLOOKUP(C448,[1]Employees!$A$1:$E$10,4,FALSE)</f>
        <v>Davolio Nancy</v>
      </c>
      <c r="F448">
        <f>SUMIF([1]Order_Details!A444:A2598,'[1]Combined Sheet'!A444,[1]Order_Details!F444:F2598)</f>
        <v>1638.2499999970198</v>
      </c>
      <c r="G448">
        <f>VLOOKUP(A448,[1]!OrdersTable[[OrderID]:[Freight]],8,FALSE)</f>
        <v>15.8</v>
      </c>
      <c r="H448">
        <f>VLOOKUP('[1]Combined Sheet'!A444,[1]!OrdersTable[[OrderID]:[ShipVia]],7,0)</f>
        <v>1</v>
      </c>
      <c r="I448" t="str">
        <f>VLOOKUP(H448,[1]Shippers!$A$1:$C$5,2,0)</f>
        <v>Speedy Express</v>
      </c>
      <c r="J448" t="str">
        <f>VLOOKUP(B448,[1]Customers!$A$2:$K$92,2,FALSE)</f>
        <v>Hanari Carnes</v>
      </c>
      <c r="K448" s="10">
        <f>VLOOKUP(A448,[1]Order_Details!$A$5:$F$2160,2,0)</f>
        <v>56</v>
      </c>
      <c r="L448" t="str">
        <f t="shared" si="6"/>
        <v>Gnocchi di nonna Alice</v>
      </c>
      <c r="M448" s="10">
        <f>VLOOKUP(K448,[1]Products!$A$2:$J$78,4,FALSE)</f>
        <v>5</v>
      </c>
      <c r="N448" t="str">
        <f>VLOOKUP(M448,[1]Categories!$A$2:$C$9,2,FALSE)</f>
        <v>Grains/Cereals</v>
      </c>
      <c r="O448" t="str">
        <f>VLOOKUP(C448,[1]EmployeeTerritories!$A$2:$B$50,2,FALSE)</f>
        <v>06897</v>
      </c>
      <c r="P448" s="10">
        <f>VLOOKUP(O448,[1]Territories!$A$2:$C$50,3,FALSE)</f>
        <v>1</v>
      </c>
      <c r="Q448" t="str">
        <f>VLOOKUP(P448,[1]Region!$A$2:$B$5,2,FALSE)</f>
        <v>Eastern</v>
      </c>
      <c r="R448" s="10">
        <f>VLOOKUP(K448,[1]Products!$A$2:$J$78,3,FALSE)</f>
        <v>26</v>
      </c>
      <c r="S448" t="str">
        <f>VLOOKUP(R448,[1]Suppliers!$A$2:$K$30,2,FALSE)</f>
        <v>Pasta Buttini s.r.l.</v>
      </c>
      <c r="T448" s="11">
        <f>SUMIF([1]Order_Details!A444:A2598,'[1]Combined Sheet'!A444,[1]Order_Details!D444:D2598)</f>
        <v>45</v>
      </c>
      <c r="U448">
        <f>SUMIF([1]Order_Details!A444:A2598,'[1]Combined Sheet'!A444,[1]Order_Details!C444:C2598)</f>
        <v>70.23</v>
      </c>
      <c r="V448">
        <f>VLOOKUP(SalesData[[#This Row],[OrderID]],[1]Order_Details!A444:F2598,5,FALSE)</f>
        <v>0.25</v>
      </c>
    </row>
    <row r="449" spans="1:22" x14ac:dyDescent="0.3">
      <c r="A449" s="7">
        <v>10691</v>
      </c>
      <c r="B449" s="8" t="s">
        <v>40</v>
      </c>
      <c r="C449" s="8">
        <v>2</v>
      </c>
      <c r="D449" s="13">
        <v>35706</v>
      </c>
      <c r="E449" s="9" t="str">
        <f>VLOOKUP(C449,[1]Employees!$A$1:$E$10,4,FALSE)</f>
        <v>Fuller Andrew</v>
      </c>
      <c r="F449">
        <f>SUMIF([1]Order_Details!A445:A2599,'[1]Combined Sheet'!A445,[1]Order_Details!F445:F2599)</f>
        <v>6201.4</v>
      </c>
      <c r="G449">
        <f>VLOOKUP(A449,[1]!OrdersTable[[OrderID]:[Freight]],8,FALSE)</f>
        <v>810.05</v>
      </c>
      <c r="H449">
        <f>VLOOKUP('[1]Combined Sheet'!A445,[1]!OrdersTable[[OrderID]:[ShipVia]],7,0)</f>
        <v>2</v>
      </c>
      <c r="I449" t="str">
        <f>VLOOKUP(H449,[1]Shippers!$A$1:$C$5,2,0)</f>
        <v>United Package</v>
      </c>
      <c r="J449" t="str">
        <f>VLOOKUP(B449,[1]Customers!$A$2:$K$92,2,FALSE)</f>
        <v>QUICK-Stop</v>
      </c>
      <c r="K449" s="10">
        <f>VLOOKUP(A449,[1]Order_Details!$A$5:$F$2160,2,0)</f>
        <v>1</v>
      </c>
      <c r="L449" t="str">
        <f t="shared" si="6"/>
        <v>Chai</v>
      </c>
      <c r="M449" s="10">
        <f>VLOOKUP(K449,[1]Products!$A$2:$J$78,4,FALSE)</f>
        <v>1</v>
      </c>
      <c r="N449" t="str">
        <f>VLOOKUP(M449,[1]Categories!$A$2:$C$9,2,FALSE)</f>
        <v>Beverages</v>
      </c>
      <c r="O449" t="str">
        <f>VLOOKUP(C449,[1]EmployeeTerritories!$A$2:$B$50,2,FALSE)</f>
        <v>01581</v>
      </c>
      <c r="P449" s="10">
        <f>VLOOKUP(O449,[1]Territories!$A$2:$C$50,3,FALSE)</f>
        <v>1</v>
      </c>
      <c r="Q449" t="str">
        <f>VLOOKUP(P449,[1]Region!$A$2:$B$5,2,FALSE)</f>
        <v>Eastern</v>
      </c>
      <c r="R449" s="10">
        <f>VLOOKUP(K449,[1]Products!$A$2:$J$78,3,FALSE)</f>
        <v>1</v>
      </c>
      <c r="S449" t="str">
        <f>VLOOKUP(R449,[1]Suppliers!$A$2:$K$30,2,FALSE)</f>
        <v>Exotic Liquids</v>
      </c>
      <c r="T449" s="11">
        <f>SUMIF([1]Order_Details!A445:A2599,'[1]Combined Sheet'!A445,[1]Order_Details!D445:D2599)</f>
        <v>66</v>
      </c>
      <c r="U449">
        <f>SUMIF([1]Order_Details!A445:A2599,'[1]Combined Sheet'!A445,[1]Order_Details!C445:C2599)</f>
        <v>239.79000000000002</v>
      </c>
      <c r="V449">
        <f>VLOOKUP(SalesData[[#This Row],[OrderID]],[1]Order_Details!A445:F2599,5,FALSE)</f>
        <v>0</v>
      </c>
    </row>
    <row r="450" spans="1:22" x14ac:dyDescent="0.3">
      <c r="A450" s="7">
        <v>10693</v>
      </c>
      <c r="B450" s="8" t="s">
        <v>39</v>
      </c>
      <c r="C450" s="8">
        <v>3</v>
      </c>
      <c r="D450" s="13">
        <v>35709</v>
      </c>
      <c r="E450" s="9" t="str">
        <f>VLOOKUP(C450,[1]Employees!$A$1:$E$10,4,FALSE)</f>
        <v>Leverling Janet</v>
      </c>
      <c r="F450">
        <f>SUMIF([1]Order_Details!A447:A2601,'[1]Combined Sheet'!A447,[1]Order_Details!F447:F2601)</f>
        <v>629.75</v>
      </c>
      <c r="G450">
        <f>VLOOKUP(A450,[1]!OrdersTable[[OrderID]:[Freight]],8,FALSE)</f>
        <v>139.34</v>
      </c>
      <c r="H450">
        <f>VLOOKUP('[1]Combined Sheet'!A447,[1]!OrdersTable[[OrderID]:[ShipVia]],7,0)</f>
        <v>2</v>
      </c>
      <c r="I450" t="str">
        <f>VLOOKUP(H450,[1]Shippers!$A$1:$C$5,2,0)</f>
        <v>United Package</v>
      </c>
      <c r="J450" t="str">
        <f>VLOOKUP(B450,[1]Customers!$A$2:$K$92,2,FALSE)</f>
        <v>White Clover Markets</v>
      </c>
      <c r="K450" s="10">
        <f>VLOOKUP(A450,[1]Order_Details!$A$5:$F$2160,2,0)</f>
        <v>9</v>
      </c>
      <c r="L450" t="str">
        <f t="shared" ref="L450:L513" si="7">VLOOKUP(K450,Products,2,FALSE)</f>
        <v>Mishi Kobe Niku</v>
      </c>
      <c r="M450" s="10">
        <f>VLOOKUP(K450,[1]Products!$A$2:$J$78,4,FALSE)</f>
        <v>6</v>
      </c>
      <c r="N450" t="str">
        <f>VLOOKUP(M450,[1]Categories!$A$2:$C$9,2,FALSE)</f>
        <v>Meat/Poultry</v>
      </c>
      <c r="O450" t="str">
        <f>VLOOKUP(C450,[1]EmployeeTerritories!$A$2:$B$50,2,FALSE)</f>
        <v>30346</v>
      </c>
      <c r="P450" s="10">
        <f>VLOOKUP(O450,[1]Territories!$A$2:$C$50,3,FALSE)</f>
        <v>4</v>
      </c>
      <c r="Q450" t="str">
        <f>VLOOKUP(P450,[1]Region!$A$2:$B$5,2,FALSE)</f>
        <v>Southern</v>
      </c>
      <c r="R450" s="10">
        <f>VLOOKUP(K450,[1]Products!$A$2:$J$78,3,FALSE)</f>
        <v>4</v>
      </c>
      <c r="S450" t="str">
        <f>VLOOKUP(R450,[1]Suppliers!$A$2:$K$30,2,FALSE)</f>
        <v>Tokyo Traders</v>
      </c>
      <c r="T450" s="11">
        <f>SUMIF([1]Order_Details!A447:A2601,'[1]Combined Sheet'!A447,[1]Order_Details!D447:D2601)</f>
        <v>35</v>
      </c>
      <c r="U450">
        <f>SUMIF([1]Order_Details!A447:A2601,'[1]Combined Sheet'!A447,[1]Order_Details!C447:C2601)</f>
        <v>18</v>
      </c>
      <c r="V450">
        <f>VLOOKUP(SalesData[[#This Row],[OrderID]],[1]Order_Details!A447:F2601,5,FALSE)</f>
        <v>0</v>
      </c>
    </row>
    <row r="451" spans="1:22" x14ac:dyDescent="0.3">
      <c r="A451" s="7">
        <v>10694</v>
      </c>
      <c r="B451" s="8" t="s">
        <v>40</v>
      </c>
      <c r="C451" s="8">
        <v>8</v>
      </c>
      <c r="D451" s="13">
        <v>35709</v>
      </c>
      <c r="E451" s="9" t="str">
        <f>VLOOKUP(C451,[1]Employees!$A$1:$E$10,4,FALSE)</f>
        <v>Callahan Laura</v>
      </c>
      <c r="F451">
        <f>SUMIF([1]Order_Details!A448:A2602,'[1]Combined Sheet'!A448,[1]Order_Details!F448:F2602)</f>
        <v>1149.5</v>
      </c>
      <c r="G451">
        <f>VLOOKUP(A451,[1]!OrdersTable[[OrderID]:[Freight]],8,FALSE)</f>
        <v>398.36</v>
      </c>
      <c r="H451">
        <f>VLOOKUP('[1]Combined Sheet'!A448,[1]!OrdersTable[[OrderID]:[ShipVia]],7,0)</f>
        <v>1</v>
      </c>
      <c r="I451" t="str">
        <f>VLOOKUP(H451,[1]Shippers!$A$1:$C$5,2,0)</f>
        <v>Speedy Express</v>
      </c>
      <c r="J451" t="str">
        <f>VLOOKUP(B451,[1]Customers!$A$2:$K$92,2,FALSE)</f>
        <v>QUICK-Stop</v>
      </c>
      <c r="K451" s="10">
        <f>VLOOKUP(A451,[1]Order_Details!$A$5:$F$2160,2,0)</f>
        <v>7</v>
      </c>
      <c r="L451" t="str">
        <f t="shared" si="7"/>
        <v>Uncle Bob's Organic Dried Pears</v>
      </c>
      <c r="M451" s="10">
        <f>VLOOKUP(K451,[1]Products!$A$2:$J$78,4,FALSE)</f>
        <v>7</v>
      </c>
      <c r="N451" t="str">
        <f>VLOOKUP(M451,[1]Categories!$A$2:$C$9,2,FALSE)</f>
        <v>Produce</v>
      </c>
      <c r="O451" t="str">
        <f>VLOOKUP(C451,[1]EmployeeTerritories!$A$2:$B$50,2,FALSE)</f>
        <v>19428</v>
      </c>
      <c r="P451" s="10">
        <f>VLOOKUP(O451,[1]Territories!$A$2:$C$50,3,FALSE)</f>
        <v>3</v>
      </c>
      <c r="Q451" t="str">
        <f>VLOOKUP(P451,[1]Region!$A$2:$B$5,2,FALSE)</f>
        <v>Northern</v>
      </c>
      <c r="R451" s="10">
        <f>VLOOKUP(K451,[1]Products!$A$2:$J$78,3,FALSE)</f>
        <v>3</v>
      </c>
      <c r="S451" t="str">
        <f>VLOOKUP(R451,[1]Suppliers!$A$2:$K$30,2,FALSE)</f>
        <v>Grandma Kelly's Homestead</v>
      </c>
      <c r="T451" s="11">
        <f>SUMIF([1]Order_Details!A448:A2602,'[1]Combined Sheet'!A448,[1]Order_Details!D448:D2602)</f>
        <v>50</v>
      </c>
      <c r="U451">
        <f>SUMIF([1]Order_Details!A448:A2602,'[1]Combined Sheet'!A448,[1]Order_Details!C448:C2602)</f>
        <v>51</v>
      </c>
      <c r="V451">
        <f>VLOOKUP(SalesData[[#This Row],[OrderID]],[1]Order_Details!A448:F2602,5,FALSE)</f>
        <v>0</v>
      </c>
    </row>
    <row r="452" spans="1:22" x14ac:dyDescent="0.3">
      <c r="A452" s="7">
        <v>10695</v>
      </c>
      <c r="B452" s="8" t="s">
        <v>106</v>
      </c>
      <c r="C452" s="8">
        <v>7</v>
      </c>
      <c r="D452" s="13">
        <v>35710</v>
      </c>
      <c r="E452" s="9" t="str">
        <f>VLOOKUP(C452,[1]Employees!$A$1:$E$10,4,FALSE)</f>
        <v>King Robert</v>
      </c>
      <c r="F452">
        <f>SUMIF([1]Order_Details!A449:A2603,'[1]Combined Sheet'!A449,[1]Order_Details!F449:F2603)</f>
        <v>10164.799999999999</v>
      </c>
      <c r="G452">
        <f>VLOOKUP(A452,[1]!OrdersTable[[OrderID]:[Freight]],8,FALSE)</f>
        <v>16.72</v>
      </c>
      <c r="H452">
        <f>VLOOKUP('[1]Combined Sheet'!A449,[1]!OrdersTable[[OrderID]:[ShipVia]],7,0)</f>
        <v>2</v>
      </c>
      <c r="I452" t="str">
        <f>VLOOKUP(H452,[1]Shippers!$A$1:$C$5,2,0)</f>
        <v>United Package</v>
      </c>
      <c r="J452" t="str">
        <f>VLOOKUP(B452,[1]Customers!$A$2:$K$92,2,FALSE)</f>
        <v>Wilman Kala</v>
      </c>
      <c r="K452" s="10">
        <f>VLOOKUP(A452,[1]Order_Details!$A$5:$F$2160,2,0)</f>
        <v>8</v>
      </c>
      <c r="L452" t="str">
        <f t="shared" si="7"/>
        <v>Northwoods Cranberry Sauce</v>
      </c>
      <c r="M452" s="10">
        <f>VLOOKUP(K452,[1]Products!$A$2:$J$78,4,FALSE)</f>
        <v>2</v>
      </c>
      <c r="N452" t="str">
        <f>VLOOKUP(M452,[1]Categories!$A$2:$C$9,2,FALSE)</f>
        <v>Condiments</v>
      </c>
      <c r="O452" t="str">
        <f>VLOOKUP(C452,[1]EmployeeTerritories!$A$2:$B$50,2,FALSE)</f>
        <v>60179</v>
      </c>
      <c r="P452" s="10">
        <f>VLOOKUP(O452,[1]Territories!$A$2:$C$50,3,FALSE)</f>
        <v>2</v>
      </c>
      <c r="Q452" t="str">
        <f>VLOOKUP(P452,[1]Region!$A$2:$B$5,2,FALSE)</f>
        <v>Western</v>
      </c>
      <c r="R452" s="10">
        <f>VLOOKUP(K452,[1]Products!$A$2:$J$78,3,FALSE)</f>
        <v>3</v>
      </c>
      <c r="S452" t="str">
        <f>VLOOKUP(R452,[1]Suppliers!$A$2:$K$30,2,FALSE)</f>
        <v>Grandma Kelly's Homestead</v>
      </c>
      <c r="T452" s="11">
        <f>SUMIF([1]Order_Details!A449:A2603,'[1]Combined Sheet'!A449,[1]Order_Details!D449:D2603)</f>
        <v>182</v>
      </c>
      <c r="U452">
        <f>SUMIF([1]Order_Details!A449:A2603,'[1]Combined Sheet'!A449,[1]Order_Details!C449:C2603)</f>
        <v>256.54000000000002</v>
      </c>
      <c r="V452">
        <f>VLOOKUP(SalesData[[#This Row],[OrderID]],[1]Order_Details!A449:F2603,5,FALSE)</f>
        <v>0</v>
      </c>
    </row>
    <row r="453" spans="1:22" x14ac:dyDescent="0.3">
      <c r="A453" s="7">
        <v>10696</v>
      </c>
      <c r="B453" s="8" t="s">
        <v>39</v>
      </c>
      <c r="C453" s="8">
        <v>8</v>
      </c>
      <c r="D453" s="13">
        <v>35711</v>
      </c>
      <c r="E453" s="9" t="str">
        <f>VLOOKUP(C453,[1]Employees!$A$1:$E$10,4,FALSE)</f>
        <v>Callahan Laura</v>
      </c>
      <c r="F453">
        <f>SUMIF([1]Order_Details!A450:A2604,'[1]Combined Sheet'!A450,[1]Order_Details!F450:F2604)</f>
        <v>2333.5499999821186</v>
      </c>
      <c r="G453">
        <f>VLOOKUP(A453,[1]!OrdersTable[[OrderID]:[Freight]],8,FALSE)</f>
        <v>102.55</v>
      </c>
      <c r="H453">
        <f>VLOOKUP('[1]Combined Sheet'!A450,[1]!OrdersTable[[OrderID]:[ShipVia]],7,0)</f>
        <v>3</v>
      </c>
      <c r="I453" t="str">
        <f>VLOOKUP(H453,[1]Shippers!$A$1:$C$5,2,0)</f>
        <v>Federal Shipping</v>
      </c>
      <c r="J453" t="str">
        <f>VLOOKUP(B453,[1]Customers!$A$2:$K$92,2,FALSE)</f>
        <v>White Clover Markets</v>
      </c>
      <c r="K453" s="10">
        <f>VLOOKUP(A453,[1]Order_Details!$A$5:$F$2160,2,0)</f>
        <v>17</v>
      </c>
      <c r="L453" t="str">
        <f t="shared" si="7"/>
        <v>Alice Mutton</v>
      </c>
      <c r="M453" s="10">
        <f>VLOOKUP(K453,[1]Products!$A$2:$J$78,4,FALSE)</f>
        <v>6</v>
      </c>
      <c r="N453" t="str">
        <f>VLOOKUP(M453,[1]Categories!$A$2:$C$9,2,FALSE)</f>
        <v>Meat/Poultry</v>
      </c>
      <c r="O453" t="str">
        <f>VLOOKUP(C453,[1]EmployeeTerritories!$A$2:$B$50,2,FALSE)</f>
        <v>19428</v>
      </c>
      <c r="P453" s="10">
        <f>VLOOKUP(O453,[1]Territories!$A$2:$C$50,3,FALSE)</f>
        <v>3</v>
      </c>
      <c r="Q453" t="str">
        <f>VLOOKUP(P453,[1]Region!$A$2:$B$5,2,FALSE)</f>
        <v>Northern</v>
      </c>
      <c r="R453" s="10">
        <f>VLOOKUP(K453,[1]Products!$A$2:$J$78,3,FALSE)</f>
        <v>7</v>
      </c>
      <c r="S453" t="str">
        <f>VLOOKUP(R453,[1]Suppliers!$A$2:$K$30,2,FALSE)</f>
        <v>Pavlova, Ltd.</v>
      </c>
      <c r="T453" s="11">
        <f>SUMIF([1]Order_Details!A450:A2604,'[1]Combined Sheet'!A450,[1]Order_Details!D450:D2604)</f>
        <v>111</v>
      </c>
      <c r="U453">
        <f>SUMIF([1]Order_Details!A450:A2604,'[1]Combined Sheet'!A450,[1]Order_Details!C450:C2604)</f>
        <v>155.44999999999999</v>
      </c>
      <c r="V453">
        <f>VLOOKUP(SalesData[[#This Row],[OrderID]],[1]Order_Details!A450:F2604,5,FALSE)</f>
        <v>0</v>
      </c>
    </row>
    <row r="454" spans="1:22" x14ac:dyDescent="0.3">
      <c r="A454" s="7">
        <v>10697</v>
      </c>
      <c r="B454" s="8" t="s">
        <v>94</v>
      </c>
      <c r="C454" s="8">
        <v>3</v>
      </c>
      <c r="D454" s="13">
        <v>35711</v>
      </c>
      <c r="E454" s="9" t="str">
        <f>VLOOKUP(C454,[1]Employees!$A$1:$E$10,4,FALSE)</f>
        <v>Leverling Janet</v>
      </c>
      <c r="F454">
        <f>SUMIF([1]Order_Details!A451:A2605,'[1]Combined Sheet'!A451,[1]Order_Details!F451:F2605)</f>
        <v>4825</v>
      </c>
      <c r="G454">
        <f>VLOOKUP(A454,[1]!OrdersTable[[OrderID]:[Freight]],8,FALSE)</f>
        <v>45.52</v>
      </c>
      <c r="H454">
        <f>VLOOKUP('[1]Combined Sheet'!A451,[1]!OrdersTable[[OrderID]:[ShipVia]],7,0)</f>
        <v>3</v>
      </c>
      <c r="I454" t="str">
        <f>VLOOKUP(H454,[1]Shippers!$A$1:$C$5,2,0)</f>
        <v>Federal Shipping</v>
      </c>
      <c r="J454" t="str">
        <f>VLOOKUP(B454,[1]Customers!$A$2:$K$92,2,FALSE)</f>
        <v>LINO-Delicateses</v>
      </c>
      <c r="K454" s="10">
        <f>VLOOKUP(A454,[1]Order_Details!$A$5:$F$2160,2,0)</f>
        <v>19</v>
      </c>
      <c r="L454" t="str">
        <f t="shared" si="7"/>
        <v>Teatime Chocolate Biscuits</v>
      </c>
      <c r="M454" s="10">
        <f>VLOOKUP(K454,[1]Products!$A$2:$J$78,4,FALSE)</f>
        <v>3</v>
      </c>
      <c r="N454" t="str">
        <f>VLOOKUP(M454,[1]Categories!$A$2:$C$9,2,FALSE)</f>
        <v>Confections</v>
      </c>
      <c r="O454" t="str">
        <f>VLOOKUP(C454,[1]EmployeeTerritories!$A$2:$B$50,2,FALSE)</f>
        <v>30346</v>
      </c>
      <c r="P454" s="10">
        <f>VLOOKUP(O454,[1]Territories!$A$2:$C$50,3,FALSE)</f>
        <v>4</v>
      </c>
      <c r="Q454" t="str">
        <f>VLOOKUP(P454,[1]Region!$A$2:$B$5,2,FALSE)</f>
        <v>Southern</v>
      </c>
      <c r="R454" s="10">
        <f>VLOOKUP(K454,[1]Products!$A$2:$J$78,3,FALSE)</f>
        <v>8</v>
      </c>
      <c r="S454" t="str">
        <f>VLOOKUP(R454,[1]Suppliers!$A$2:$K$30,2,FALSE)</f>
        <v>Specialty Biscuits, Ltd.</v>
      </c>
      <c r="T454" s="11">
        <f>SUMIF([1]Order_Details!A451:A2605,'[1]Combined Sheet'!A451,[1]Order_Details!D451:D2605)</f>
        <v>165</v>
      </c>
      <c r="U454">
        <f>SUMIF([1]Order_Details!A451:A2605,'[1]Combined Sheet'!A451,[1]Order_Details!C451:C2605)</f>
        <v>100</v>
      </c>
      <c r="V454">
        <f>VLOOKUP(SalesData[[#This Row],[OrderID]],[1]Order_Details!A451:F2605,5,FALSE)</f>
        <v>0.25</v>
      </c>
    </row>
    <row r="455" spans="1:22" x14ac:dyDescent="0.3">
      <c r="A455" s="7">
        <v>10698</v>
      </c>
      <c r="B455" s="8" t="s">
        <v>35</v>
      </c>
      <c r="C455" s="8">
        <v>4</v>
      </c>
      <c r="D455" s="13">
        <v>35712</v>
      </c>
      <c r="E455" s="9" t="str">
        <f>VLOOKUP(C455,[1]Employees!$A$1:$E$10,4,FALSE)</f>
        <v>Peacock Margaret</v>
      </c>
      <c r="F455">
        <f>SUMIF([1]Order_Details!A452:A2606,'[1]Combined Sheet'!A452,[1]Order_Details!F452:F2606)</f>
        <v>642</v>
      </c>
      <c r="G455">
        <f>VLOOKUP(A455,[1]!OrdersTable[[OrderID]:[Freight]],8,FALSE)</f>
        <v>272.47000000000003</v>
      </c>
      <c r="H455">
        <f>VLOOKUP('[1]Combined Sheet'!A452,[1]!OrdersTable[[OrderID]:[ShipVia]],7,0)</f>
        <v>1</v>
      </c>
      <c r="I455" t="str">
        <f>VLOOKUP(H455,[1]Shippers!$A$1:$C$5,2,0)</f>
        <v>Speedy Express</v>
      </c>
      <c r="J455" t="str">
        <f>VLOOKUP(B455,[1]Customers!$A$2:$K$92,2,FALSE)</f>
        <v>Ernst Handel</v>
      </c>
      <c r="K455" s="10">
        <f>VLOOKUP(A455,[1]Order_Details!$A$5:$F$2160,2,0)</f>
        <v>11</v>
      </c>
      <c r="L455" t="str">
        <f t="shared" si="7"/>
        <v>Queso Cabrales</v>
      </c>
      <c r="M455" s="10">
        <f>VLOOKUP(K455,[1]Products!$A$2:$J$78,4,FALSE)</f>
        <v>4</v>
      </c>
      <c r="N455" t="str">
        <f>VLOOKUP(M455,[1]Categories!$A$2:$C$9,2,FALSE)</f>
        <v>Dairy Products</v>
      </c>
      <c r="O455" t="str">
        <f>VLOOKUP(C455,[1]EmployeeTerritories!$A$2:$B$50,2,FALSE)</f>
        <v>20852</v>
      </c>
      <c r="P455" s="10">
        <f>VLOOKUP(O455,[1]Territories!$A$2:$C$50,3,FALSE)</f>
        <v>1</v>
      </c>
      <c r="Q455" t="str">
        <f>VLOOKUP(P455,[1]Region!$A$2:$B$5,2,FALSE)</f>
        <v>Eastern</v>
      </c>
      <c r="R455" s="10">
        <f>VLOOKUP(K455,[1]Products!$A$2:$J$78,3,FALSE)</f>
        <v>5</v>
      </c>
      <c r="S455" t="str">
        <f>VLOOKUP(R455,[1]Suppliers!$A$2:$K$30,2,FALSE)</f>
        <v>Cooperativa de Quesos 'Las Cabras'</v>
      </c>
      <c r="T455" s="11">
        <f>SUMIF([1]Order_Details!A452:A2606,'[1]Combined Sheet'!A452,[1]Order_Details!D452:D2606)</f>
        <v>34</v>
      </c>
      <c r="U455">
        <f>SUMIF([1]Order_Details!A452:A2606,'[1]Combined Sheet'!A452,[1]Order_Details!C452:C2606)</f>
        <v>82.5</v>
      </c>
      <c r="V455">
        <f>VLOOKUP(SalesData[[#This Row],[OrderID]],[1]Order_Details!A452:F2606,5,FALSE)</f>
        <v>0</v>
      </c>
    </row>
    <row r="456" spans="1:22" x14ac:dyDescent="0.3">
      <c r="A456" s="7">
        <v>10699</v>
      </c>
      <c r="B456" s="8" t="s">
        <v>41</v>
      </c>
      <c r="C456" s="8">
        <v>3</v>
      </c>
      <c r="D456" s="13">
        <v>35712</v>
      </c>
      <c r="E456" s="9" t="str">
        <f>VLOOKUP(C456,[1]Employees!$A$1:$E$10,4,FALSE)</f>
        <v>Leverling Janet</v>
      </c>
      <c r="F456">
        <f>SUMIF([1]Order_Details!A453:A2607,'[1]Combined Sheet'!A453,[1]Order_Details!F453:F2607)</f>
        <v>996</v>
      </c>
      <c r="G456">
        <f>VLOOKUP(A456,[1]!OrdersTable[[OrderID]:[Freight]],8,FALSE)</f>
        <v>0.57999999999999996</v>
      </c>
      <c r="H456">
        <f>VLOOKUP('[1]Combined Sheet'!A453,[1]!OrdersTable[[OrderID]:[ShipVia]],7,0)</f>
        <v>3</v>
      </c>
      <c r="I456" t="str">
        <f>VLOOKUP(H456,[1]Shippers!$A$1:$C$5,2,0)</f>
        <v>Federal Shipping</v>
      </c>
      <c r="J456" t="str">
        <f>VLOOKUP(B456,[1]Customers!$A$2:$K$92,2,FALSE)</f>
        <v>Morgenstern Gesundkost</v>
      </c>
      <c r="K456" s="10">
        <f>VLOOKUP(A456,[1]Order_Details!$A$5:$F$2160,2,0)</f>
        <v>47</v>
      </c>
      <c r="L456" t="str">
        <f t="shared" si="7"/>
        <v>Zaanse koeken</v>
      </c>
      <c r="M456" s="10">
        <f>VLOOKUP(K456,[1]Products!$A$2:$J$78,4,FALSE)</f>
        <v>3</v>
      </c>
      <c r="N456" t="str">
        <f>VLOOKUP(M456,[1]Categories!$A$2:$C$9,2,FALSE)</f>
        <v>Confections</v>
      </c>
      <c r="O456" t="str">
        <f>VLOOKUP(C456,[1]EmployeeTerritories!$A$2:$B$50,2,FALSE)</f>
        <v>30346</v>
      </c>
      <c r="P456" s="10">
        <f>VLOOKUP(O456,[1]Territories!$A$2:$C$50,3,FALSE)</f>
        <v>4</v>
      </c>
      <c r="Q456" t="str">
        <f>VLOOKUP(P456,[1]Region!$A$2:$B$5,2,FALSE)</f>
        <v>Southern</v>
      </c>
      <c r="R456" s="10">
        <f>VLOOKUP(K456,[1]Products!$A$2:$J$78,3,FALSE)</f>
        <v>22</v>
      </c>
      <c r="S456" t="str">
        <f>VLOOKUP(R456,[1]Suppliers!$A$2:$K$30,2,FALSE)</f>
        <v>Zaanse Snoepfabriek</v>
      </c>
      <c r="T456" s="11">
        <f>SUMIF([1]Order_Details!A453:A2607,'[1]Combined Sheet'!A453,[1]Order_Details!D453:D2607)</f>
        <v>38</v>
      </c>
      <c r="U456">
        <f>SUMIF([1]Order_Details!A453:A2607,'[1]Combined Sheet'!A453,[1]Order_Details!C453:C2607)</f>
        <v>51</v>
      </c>
      <c r="V456">
        <f>VLOOKUP(SalesData[[#This Row],[OrderID]],[1]Order_Details!A453:F2607,5,FALSE)</f>
        <v>0</v>
      </c>
    </row>
    <row r="457" spans="1:22" x14ac:dyDescent="0.3">
      <c r="A457" s="7">
        <v>10700</v>
      </c>
      <c r="B457" s="8" t="s">
        <v>82</v>
      </c>
      <c r="C457" s="8">
        <v>3</v>
      </c>
      <c r="D457" s="13">
        <v>35713</v>
      </c>
      <c r="E457" s="9" t="str">
        <f>VLOOKUP(C457,[1]Employees!$A$1:$E$10,4,FALSE)</f>
        <v>Leverling Janet</v>
      </c>
      <c r="F457">
        <f>SUMIF([1]Order_Details!A454:A2608,'[1]Combined Sheet'!A454,[1]Order_Details!F454:F2608)</f>
        <v>1072.9000000000001</v>
      </c>
      <c r="G457">
        <f>VLOOKUP(A457,[1]!OrdersTable[[OrderID]:[Freight]],8,FALSE)</f>
        <v>65.099999999999994</v>
      </c>
      <c r="H457">
        <f>VLOOKUP('[1]Combined Sheet'!A454,[1]!OrdersTable[[OrderID]:[ShipVia]],7,0)</f>
        <v>1</v>
      </c>
      <c r="I457" t="str">
        <f>VLOOKUP(H457,[1]Shippers!$A$1:$C$5,2,0)</f>
        <v>Speedy Express</v>
      </c>
      <c r="J457" t="str">
        <f>VLOOKUP(B457,[1]Customers!$A$2:$K$92,2,FALSE)</f>
        <v>Save-a-lot Markets</v>
      </c>
      <c r="K457" s="10">
        <f>VLOOKUP(A457,[1]Order_Details!$A$5:$F$2160,2,0)</f>
        <v>1</v>
      </c>
      <c r="L457" t="str">
        <f t="shared" si="7"/>
        <v>Chai</v>
      </c>
      <c r="M457" s="10">
        <f>VLOOKUP(K457,[1]Products!$A$2:$J$78,4,FALSE)</f>
        <v>1</v>
      </c>
      <c r="N457" t="str">
        <f>VLOOKUP(M457,[1]Categories!$A$2:$C$9,2,FALSE)</f>
        <v>Beverages</v>
      </c>
      <c r="O457" t="str">
        <f>VLOOKUP(C457,[1]EmployeeTerritories!$A$2:$B$50,2,FALSE)</f>
        <v>30346</v>
      </c>
      <c r="P457" s="10">
        <f>VLOOKUP(O457,[1]Territories!$A$2:$C$50,3,FALSE)</f>
        <v>4</v>
      </c>
      <c r="Q457" t="str">
        <f>VLOOKUP(P457,[1]Region!$A$2:$B$5,2,FALSE)</f>
        <v>Southern</v>
      </c>
      <c r="R457" s="10">
        <f>VLOOKUP(K457,[1]Products!$A$2:$J$78,3,FALSE)</f>
        <v>1</v>
      </c>
      <c r="S457" t="str">
        <f>VLOOKUP(R457,[1]Suppliers!$A$2:$K$30,2,FALSE)</f>
        <v>Exotic Liquids</v>
      </c>
      <c r="T457" s="11">
        <f>SUMIF([1]Order_Details!A454:A2608,'[1]Combined Sheet'!A454,[1]Order_Details!D454:D2608)</f>
        <v>76</v>
      </c>
      <c r="U457">
        <f>SUMIF([1]Order_Details!A454:A2608,'[1]Combined Sheet'!A454,[1]Order_Details!C454:C2608)</f>
        <v>55.45</v>
      </c>
      <c r="V457">
        <f>VLOOKUP(SalesData[[#This Row],[OrderID]],[1]Order_Details!A454:F2608,5,FALSE)</f>
        <v>0.20000000298023224</v>
      </c>
    </row>
    <row r="458" spans="1:22" x14ac:dyDescent="0.3">
      <c r="A458" s="7">
        <v>10701</v>
      </c>
      <c r="B458" s="8" t="s">
        <v>51</v>
      </c>
      <c r="C458" s="8">
        <v>6</v>
      </c>
      <c r="D458" s="13">
        <v>35716</v>
      </c>
      <c r="E458" s="9" t="str">
        <f>VLOOKUP(C458,[1]Employees!$A$1:$E$10,4,FALSE)</f>
        <v>Suyama Michael</v>
      </c>
      <c r="F458">
        <f>SUMIF([1]Order_Details!A455:A2609,'[1]Combined Sheet'!A455,[1]Order_Details!F455:F2609)</f>
        <v>3600.5299999970198</v>
      </c>
      <c r="G458">
        <f>VLOOKUP(A458,[1]!OrdersTable[[OrderID]:[Freight]],8,FALSE)</f>
        <v>220.31</v>
      </c>
      <c r="H458">
        <f>VLOOKUP('[1]Combined Sheet'!A455,[1]!OrdersTable[[OrderID]:[ShipVia]],7,0)</f>
        <v>1</v>
      </c>
      <c r="I458" t="str">
        <f>VLOOKUP(H458,[1]Shippers!$A$1:$C$5,2,0)</f>
        <v>Speedy Express</v>
      </c>
      <c r="J458" t="str">
        <f>VLOOKUP(B458,[1]Customers!$A$2:$K$92,2,FALSE)</f>
        <v>Hungry Owl All-Night Grocers</v>
      </c>
      <c r="K458" s="10">
        <f>VLOOKUP(A458,[1]Order_Details!$A$5:$F$2160,2,0)</f>
        <v>59</v>
      </c>
      <c r="L458" t="str">
        <f t="shared" si="7"/>
        <v>Raclette Courdavault</v>
      </c>
      <c r="M458" s="10">
        <f>VLOOKUP(K458,[1]Products!$A$2:$J$78,4,FALSE)</f>
        <v>4</v>
      </c>
      <c r="N458" t="str">
        <f>VLOOKUP(M458,[1]Categories!$A$2:$C$9,2,FALSE)</f>
        <v>Dairy Products</v>
      </c>
      <c r="O458" t="str">
        <f>VLOOKUP(C458,[1]EmployeeTerritories!$A$2:$B$50,2,FALSE)</f>
        <v>85014</v>
      </c>
      <c r="P458" s="10">
        <f>VLOOKUP(O458,[1]Territories!$A$2:$C$50,3,FALSE)</f>
        <v>2</v>
      </c>
      <c r="Q458" t="str">
        <f>VLOOKUP(P458,[1]Region!$A$2:$B$5,2,FALSE)</f>
        <v>Western</v>
      </c>
      <c r="R458" s="10">
        <f>VLOOKUP(K458,[1]Products!$A$2:$J$78,3,FALSE)</f>
        <v>28</v>
      </c>
      <c r="S458" t="str">
        <f>VLOOKUP(R458,[1]Suppliers!$A$2:$K$30,2,FALSE)</f>
        <v>Gai pâturage</v>
      </c>
      <c r="T458" s="11">
        <f>SUMIF([1]Order_Details!A455:A2609,'[1]Combined Sheet'!A455,[1]Order_Details!D455:D2609)</f>
        <v>108</v>
      </c>
      <c r="U458">
        <f>SUMIF([1]Order_Details!A455:A2609,'[1]Combined Sheet'!A455,[1]Order_Details!C455:C2609)</f>
        <v>219.84000000000003</v>
      </c>
      <c r="V458">
        <f>VLOOKUP(SalesData[[#This Row],[OrderID]],[1]Order_Details!A455:F2609,5,FALSE)</f>
        <v>0.15000000596046448</v>
      </c>
    </row>
    <row r="459" spans="1:22" x14ac:dyDescent="0.3">
      <c r="A459" s="7">
        <v>10702</v>
      </c>
      <c r="B459" s="8" t="s">
        <v>69</v>
      </c>
      <c r="C459" s="8">
        <v>4</v>
      </c>
      <c r="D459" s="13">
        <v>35716</v>
      </c>
      <c r="E459" s="9" t="str">
        <f>VLOOKUP(C459,[1]Employees!$A$1:$E$10,4,FALSE)</f>
        <v>Peacock Margaret</v>
      </c>
      <c r="F459">
        <f>SUMIF([1]Order_Details!A456:A2610,'[1]Combined Sheet'!A456,[1]Order_Details!F456:F2610)</f>
        <v>114</v>
      </c>
      <c r="G459">
        <f>VLOOKUP(A459,[1]!OrdersTable[[OrderID]:[Freight]],8,FALSE)</f>
        <v>23.94</v>
      </c>
      <c r="H459">
        <f>VLOOKUP('[1]Combined Sheet'!A456,[1]!OrdersTable[[OrderID]:[ShipVia]],7,0)</f>
        <v>3</v>
      </c>
      <c r="I459" t="str">
        <f>VLOOKUP(H459,[1]Shippers!$A$1:$C$5,2,0)</f>
        <v>Federal Shipping</v>
      </c>
      <c r="J459" t="str">
        <f>VLOOKUP(B459,[1]Customers!$A$2:$K$92,2,FALSE)</f>
        <v>Alfreds Futterkiste</v>
      </c>
      <c r="K459" s="10">
        <f>VLOOKUP(A459,[1]Order_Details!$A$5:$F$2160,2,0)</f>
        <v>3</v>
      </c>
      <c r="L459" t="str">
        <f t="shared" si="7"/>
        <v>Aniseed Syrup</v>
      </c>
      <c r="M459" s="10">
        <f>VLOOKUP(K459,[1]Products!$A$2:$J$78,4,FALSE)</f>
        <v>2</v>
      </c>
      <c r="N459" t="str">
        <f>VLOOKUP(M459,[1]Categories!$A$2:$C$9,2,FALSE)</f>
        <v>Condiments</v>
      </c>
      <c r="O459" t="str">
        <f>VLOOKUP(C459,[1]EmployeeTerritories!$A$2:$B$50,2,FALSE)</f>
        <v>20852</v>
      </c>
      <c r="P459" s="10">
        <f>VLOOKUP(O459,[1]Territories!$A$2:$C$50,3,FALSE)</f>
        <v>1</v>
      </c>
      <c r="Q459" t="str">
        <f>VLOOKUP(P459,[1]Region!$A$2:$B$5,2,FALSE)</f>
        <v>Eastern</v>
      </c>
      <c r="R459" s="10">
        <f>VLOOKUP(K459,[1]Products!$A$2:$J$78,3,FALSE)</f>
        <v>1</v>
      </c>
      <c r="S459" t="str">
        <f>VLOOKUP(R459,[1]Suppliers!$A$2:$K$30,2,FALSE)</f>
        <v>Exotic Liquids</v>
      </c>
      <c r="T459" s="11">
        <f>SUMIF([1]Order_Details!A456:A2610,'[1]Combined Sheet'!A456,[1]Order_Details!D456:D2610)</f>
        <v>12</v>
      </c>
      <c r="U459">
        <f>SUMIF([1]Order_Details!A456:A2610,'[1]Combined Sheet'!A456,[1]Order_Details!C456:C2610)</f>
        <v>9.5</v>
      </c>
      <c r="V459">
        <f>VLOOKUP(SalesData[[#This Row],[OrderID]],[1]Order_Details!A456:F2610,5,FALSE)</f>
        <v>0</v>
      </c>
    </row>
    <row r="460" spans="1:22" x14ac:dyDescent="0.3">
      <c r="A460" s="7">
        <v>10703</v>
      </c>
      <c r="B460" s="8" t="s">
        <v>74</v>
      </c>
      <c r="C460" s="8">
        <v>6</v>
      </c>
      <c r="D460" s="13">
        <v>35717</v>
      </c>
      <c r="E460" s="9" t="str">
        <f>VLOOKUP(C460,[1]Employees!$A$1:$E$10,4,FALSE)</f>
        <v>Suyama Michael</v>
      </c>
      <c r="F460">
        <f>SUMIF([1]Order_Details!A457:A2611,'[1]Combined Sheet'!A457,[1]Order_Details!F457:F2611)</f>
        <v>2047.1999999880791</v>
      </c>
      <c r="G460">
        <f>VLOOKUP(A460,[1]!OrdersTable[[OrderID]:[Freight]],8,FALSE)</f>
        <v>152.30000000000001</v>
      </c>
      <c r="H460">
        <f>VLOOKUP('[1]Combined Sheet'!A457,[1]!OrdersTable[[OrderID]:[ShipVia]],7,0)</f>
        <v>1</v>
      </c>
      <c r="I460" t="str">
        <f>VLOOKUP(H460,[1]Shippers!$A$1:$C$5,2,0)</f>
        <v>Speedy Express</v>
      </c>
      <c r="J460" t="str">
        <f>VLOOKUP(B460,[1]Customers!$A$2:$K$92,2,FALSE)</f>
        <v>Folk och fä HB</v>
      </c>
      <c r="K460" s="10">
        <f>VLOOKUP(A460,[1]Order_Details!$A$5:$F$2160,2,0)</f>
        <v>2</v>
      </c>
      <c r="L460" t="str">
        <f t="shared" si="7"/>
        <v>Chang</v>
      </c>
      <c r="M460" s="10">
        <f>VLOOKUP(K460,[1]Products!$A$2:$J$78,4,FALSE)</f>
        <v>1</v>
      </c>
      <c r="N460" t="str">
        <f>VLOOKUP(M460,[1]Categories!$A$2:$C$9,2,FALSE)</f>
        <v>Beverages</v>
      </c>
      <c r="O460" t="str">
        <f>VLOOKUP(C460,[1]EmployeeTerritories!$A$2:$B$50,2,FALSE)</f>
        <v>85014</v>
      </c>
      <c r="P460" s="10">
        <f>VLOOKUP(O460,[1]Territories!$A$2:$C$50,3,FALSE)</f>
        <v>2</v>
      </c>
      <c r="Q460" t="str">
        <f>VLOOKUP(P460,[1]Region!$A$2:$B$5,2,FALSE)</f>
        <v>Western</v>
      </c>
      <c r="R460" s="10">
        <f>VLOOKUP(K460,[1]Products!$A$2:$J$78,3,FALSE)</f>
        <v>1</v>
      </c>
      <c r="S460" t="str">
        <f>VLOOKUP(R460,[1]Suppliers!$A$2:$K$30,2,FALSE)</f>
        <v>Exotic Liquids</v>
      </c>
      <c r="T460" s="11">
        <f>SUMIF([1]Order_Details!A457:A2611,'[1]Combined Sheet'!A457,[1]Order_Details!D457:D2611)</f>
        <v>117</v>
      </c>
      <c r="U460">
        <f>SUMIF([1]Order_Details!A457:A2611,'[1]Combined Sheet'!A457,[1]Order_Details!C457:C2611)</f>
        <v>66</v>
      </c>
      <c r="V460">
        <f>VLOOKUP(SalesData[[#This Row],[OrderID]],[1]Order_Details!A457:F2611,5,FALSE)</f>
        <v>0</v>
      </c>
    </row>
    <row r="461" spans="1:22" x14ac:dyDescent="0.3">
      <c r="A461" s="7">
        <v>10704</v>
      </c>
      <c r="B461" s="8" t="s">
        <v>89</v>
      </c>
      <c r="C461" s="8">
        <v>6</v>
      </c>
      <c r="D461" s="13">
        <v>35717</v>
      </c>
      <c r="E461" s="9" t="str">
        <f>VLOOKUP(C461,[1]Employees!$A$1:$E$10,4,FALSE)</f>
        <v>Suyama Michael</v>
      </c>
      <c r="F461">
        <f>SUMIF([1]Order_Details!A458:A2612,'[1]Combined Sheet'!A458,[1]Order_Details!F458:F2612)</f>
        <v>3369.5499999821186</v>
      </c>
      <c r="G461">
        <f>VLOOKUP(A461,[1]!OrdersTable[[OrderID]:[Freight]],8,FALSE)</f>
        <v>4.78</v>
      </c>
      <c r="H461">
        <f>VLOOKUP('[1]Combined Sheet'!A458,[1]!OrdersTable[[OrderID]:[ShipVia]],7,0)</f>
        <v>3</v>
      </c>
      <c r="I461" t="str">
        <f>VLOOKUP(H461,[1]Shippers!$A$1:$C$5,2,0)</f>
        <v>Federal Shipping</v>
      </c>
      <c r="J461" t="str">
        <f>VLOOKUP(B461,[1]Customers!$A$2:$K$92,2,FALSE)</f>
        <v>Queen Cozinha</v>
      </c>
      <c r="K461" s="10">
        <f>VLOOKUP(A461,[1]Order_Details!$A$5:$F$2160,2,0)</f>
        <v>4</v>
      </c>
      <c r="L461" t="str">
        <f t="shared" si="7"/>
        <v>Chef Anton's Cajun Seasoning</v>
      </c>
      <c r="M461" s="10">
        <f>VLOOKUP(K461,[1]Products!$A$2:$J$78,4,FALSE)</f>
        <v>2</v>
      </c>
      <c r="N461" t="str">
        <f>VLOOKUP(M461,[1]Categories!$A$2:$C$9,2,FALSE)</f>
        <v>Condiments</v>
      </c>
      <c r="O461" t="str">
        <f>VLOOKUP(C461,[1]EmployeeTerritories!$A$2:$B$50,2,FALSE)</f>
        <v>85014</v>
      </c>
      <c r="P461" s="10">
        <f>VLOOKUP(O461,[1]Territories!$A$2:$C$50,3,FALSE)</f>
        <v>2</v>
      </c>
      <c r="Q461" t="str">
        <f>VLOOKUP(P461,[1]Region!$A$2:$B$5,2,FALSE)</f>
        <v>Western</v>
      </c>
      <c r="R461" s="10">
        <f>VLOOKUP(K461,[1]Products!$A$2:$J$78,3,FALSE)</f>
        <v>2</v>
      </c>
      <c r="S461" t="str">
        <f>VLOOKUP(R461,[1]Suppliers!$A$2:$K$30,2,FALSE)</f>
        <v>New Orleans Cajun Delights</v>
      </c>
      <c r="T461" s="11">
        <f>SUMIF([1]Order_Details!A458:A2612,'[1]Combined Sheet'!A458,[1]Order_Details!D458:D2612)</f>
        <v>97</v>
      </c>
      <c r="U461">
        <f>SUMIF([1]Order_Details!A458:A2612,'[1]Combined Sheet'!A458,[1]Order_Details!C458:C2612)</f>
        <v>94.5</v>
      </c>
      <c r="V461">
        <f>VLOOKUP(SalesData[[#This Row],[OrderID]],[1]Order_Details!A458:F2612,5,FALSE)</f>
        <v>0</v>
      </c>
    </row>
    <row r="462" spans="1:22" x14ac:dyDescent="0.3">
      <c r="A462" s="7">
        <v>10705</v>
      </c>
      <c r="B462" s="8" t="s">
        <v>33</v>
      </c>
      <c r="C462" s="8">
        <v>9</v>
      </c>
      <c r="D462" s="13">
        <v>35718</v>
      </c>
      <c r="E462" s="9" t="str">
        <f>VLOOKUP(C462,[1]Employees!$A$1:$E$10,4,FALSE)</f>
        <v>Dodsworth Anne</v>
      </c>
      <c r="F462">
        <f>SUMIF([1]Order_Details!A459:A2613,'[1]Combined Sheet'!A459,[1]Order_Details!F459:F2613)</f>
        <v>330</v>
      </c>
      <c r="G462">
        <f>VLOOKUP(A462,[1]!OrdersTable[[OrderID]:[Freight]],8,FALSE)</f>
        <v>3.52</v>
      </c>
      <c r="H462">
        <f>VLOOKUP('[1]Combined Sheet'!A459,[1]!OrdersTable[[OrderID]:[ShipVia]],7,0)</f>
        <v>1</v>
      </c>
      <c r="I462" t="str">
        <f>VLOOKUP(H462,[1]Shippers!$A$1:$C$5,2,0)</f>
        <v>Speedy Express</v>
      </c>
      <c r="J462" t="str">
        <f>VLOOKUP(B462,[1]Customers!$A$2:$K$92,2,FALSE)</f>
        <v>HILARION-Abastos</v>
      </c>
      <c r="K462" s="10">
        <f>VLOOKUP(A462,[1]Order_Details!$A$5:$F$2160,2,0)</f>
        <v>31</v>
      </c>
      <c r="L462" t="str">
        <f t="shared" si="7"/>
        <v>Gorgonzola Telino</v>
      </c>
      <c r="M462" s="10">
        <f>VLOOKUP(K462,[1]Products!$A$2:$J$78,4,FALSE)</f>
        <v>4</v>
      </c>
      <c r="N462" t="str">
        <f>VLOOKUP(M462,[1]Categories!$A$2:$C$9,2,FALSE)</f>
        <v>Dairy Products</v>
      </c>
      <c r="O462" t="str">
        <f>VLOOKUP(C462,[1]EmployeeTerritories!$A$2:$B$50,2,FALSE)</f>
        <v>03049</v>
      </c>
      <c r="P462" s="10">
        <f>VLOOKUP(O462,[1]Territories!$A$2:$C$50,3,FALSE)</f>
        <v>3</v>
      </c>
      <c r="Q462" t="str">
        <f>VLOOKUP(P462,[1]Region!$A$2:$B$5,2,FALSE)</f>
        <v>Northern</v>
      </c>
      <c r="R462" s="10">
        <f>VLOOKUP(K462,[1]Products!$A$2:$J$78,3,FALSE)</f>
        <v>14</v>
      </c>
      <c r="S462" t="str">
        <f>VLOOKUP(R462,[1]Suppliers!$A$2:$K$30,2,FALSE)</f>
        <v>Formaggi Fortini s.r.l.</v>
      </c>
      <c r="T462" s="11">
        <f>SUMIF([1]Order_Details!A459:A2613,'[1]Combined Sheet'!A459,[1]Order_Details!D459:D2613)</f>
        <v>21</v>
      </c>
      <c r="U462">
        <f>SUMIF([1]Order_Details!A459:A2613,'[1]Combined Sheet'!A459,[1]Order_Details!C459:C2613)</f>
        <v>28</v>
      </c>
      <c r="V462">
        <f>VLOOKUP(SalesData[[#This Row],[OrderID]],[1]Order_Details!A459:F2613,5,FALSE)</f>
        <v>0</v>
      </c>
    </row>
    <row r="463" spans="1:22" x14ac:dyDescent="0.3">
      <c r="A463" s="7">
        <v>10706</v>
      </c>
      <c r="B463" s="8" t="s">
        <v>80</v>
      </c>
      <c r="C463" s="8">
        <v>8</v>
      </c>
      <c r="D463" s="13">
        <v>35719</v>
      </c>
      <c r="E463" s="9" t="str">
        <f>VLOOKUP(C463,[1]Employees!$A$1:$E$10,4,FALSE)</f>
        <v>Callahan Laura</v>
      </c>
      <c r="F463">
        <f>SUMIF([1]Order_Details!A460:A2614,'[1]Combined Sheet'!A460,[1]Order_Details!F460:F2614)</f>
        <v>2545</v>
      </c>
      <c r="G463">
        <f>VLOOKUP(A463,[1]!OrdersTable[[OrderID]:[Freight]],8,FALSE)</f>
        <v>135.63</v>
      </c>
      <c r="H463">
        <f>VLOOKUP('[1]Combined Sheet'!A460,[1]!OrdersTable[[OrderID]:[ShipVia]],7,0)</f>
        <v>2</v>
      </c>
      <c r="I463" t="str">
        <f>VLOOKUP(H463,[1]Shippers!$A$1:$C$5,2,0)</f>
        <v>United Package</v>
      </c>
      <c r="J463" t="str">
        <f>VLOOKUP(B463,[1]Customers!$A$2:$K$92,2,FALSE)</f>
        <v>Old World Delicatessen</v>
      </c>
      <c r="K463" s="10">
        <f>VLOOKUP(A463,[1]Order_Details!$A$5:$F$2160,2,0)</f>
        <v>16</v>
      </c>
      <c r="L463" t="str">
        <f t="shared" si="7"/>
        <v>Pavlova</v>
      </c>
      <c r="M463" s="10">
        <f>VLOOKUP(K463,[1]Products!$A$2:$J$78,4,FALSE)</f>
        <v>3</v>
      </c>
      <c r="N463" t="str">
        <f>VLOOKUP(M463,[1]Categories!$A$2:$C$9,2,FALSE)</f>
        <v>Confections</v>
      </c>
      <c r="O463" t="str">
        <f>VLOOKUP(C463,[1]EmployeeTerritories!$A$2:$B$50,2,FALSE)</f>
        <v>19428</v>
      </c>
      <c r="P463" s="10">
        <f>VLOOKUP(O463,[1]Territories!$A$2:$C$50,3,FALSE)</f>
        <v>3</v>
      </c>
      <c r="Q463" t="str">
        <f>VLOOKUP(P463,[1]Region!$A$2:$B$5,2,FALSE)</f>
        <v>Northern</v>
      </c>
      <c r="R463" s="10">
        <f>VLOOKUP(K463,[1]Products!$A$2:$J$78,3,FALSE)</f>
        <v>7</v>
      </c>
      <c r="S463" t="str">
        <f>VLOOKUP(R463,[1]Suppliers!$A$2:$K$30,2,FALSE)</f>
        <v>Pavlova, Ltd.</v>
      </c>
      <c r="T463" s="11">
        <f>SUMIF([1]Order_Details!A460:A2614,'[1]Combined Sheet'!A460,[1]Order_Details!D460:D2614)</f>
        <v>75</v>
      </c>
      <c r="U463">
        <f>SUMIF([1]Order_Details!A460:A2614,'[1]Combined Sheet'!A460,[1]Order_Details!C460:C2614)</f>
        <v>89</v>
      </c>
      <c r="V463">
        <f>VLOOKUP(SalesData[[#This Row],[OrderID]],[1]Order_Details!A460:F2614,5,FALSE)</f>
        <v>0</v>
      </c>
    </row>
    <row r="464" spans="1:22" x14ac:dyDescent="0.3">
      <c r="A464" s="7">
        <v>10707</v>
      </c>
      <c r="B464" s="8" t="s">
        <v>65</v>
      </c>
      <c r="C464" s="8">
        <v>4</v>
      </c>
      <c r="D464" s="13">
        <v>35719</v>
      </c>
      <c r="E464" s="9" t="str">
        <f>VLOOKUP(C464,[1]Employees!$A$1:$E$10,4,FALSE)</f>
        <v>Peacock Margaret</v>
      </c>
      <c r="F464">
        <f>SUMIF([1]Order_Details!A461:A2615,'[1]Combined Sheet'!A461,[1]Order_Details!F461:F2615)</f>
        <v>595.5</v>
      </c>
      <c r="G464">
        <f>VLOOKUP(A464,[1]!OrdersTable[[OrderID]:[Freight]],8,FALSE)</f>
        <v>21.74</v>
      </c>
      <c r="H464">
        <f>VLOOKUP('[1]Combined Sheet'!A461,[1]!OrdersTable[[OrderID]:[ShipVia]],7,0)</f>
        <v>1</v>
      </c>
      <c r="I464" t="str">
        <f>VLOOKUP(H464,[1]Shippers!$A$1:$C$5,2,0)</f>
        <v>Speedy Express</v>
      </c>
      <c r="J464" t="str">
        <f>VLOOKUP(B464,[1]Customers!$A$2:$K$92,2,FALSE)</f>
        <v>Around the Horn</v>
      </c>
      <c r="K464" s="10">
        <f>VLOOKUP(A464,[1]Order_Details!$A$5:$F$2160,2,0)</f>
        <v>55</v>
      </c>
      <c r="L464" t="str">
        <f t="shared" si="7"/>
        <v>Pâté chinois</v>
      </c>
      <c r="M464" s="10">
        <f>VLOOKUP(K464,[1]Products!$A$2:$J$78,4,FALSE)</f>
        <v>6</v>
      </c>
      <c r="N464" t="str">
        <f>VLOOKUP(M464,[1]Categories!$A$2:$C$9,2,FALSE)</f>
        <v>Meat/Poultry</v>
      </c>
      <c r="O464" t="str">
        <f>VLOOKUP(C464,[1]EmployeeTerritories!$A$2:$B$50,2,FALSE)</f>
        <v>20852</v>
      </c>
      <c r="P464" s="10">
        <f>VLOOKUP(O464,[1]Territories!$A$2:$C$50,3,FALSE)</f>
        <v>1</v>
      </c>
      <c r="Q464" t="str">
        <f>VLOOKUP(P464,[1]Region!$A$2:$B$5,2,FALSE)</f>
        <v>Eastern</v>
      </c>
      <c r="R464" s="10">
        <f>VLOOKUP(K464,[1]Products!$A$2:$J$78,3,FALSE)</f>
        <v>25</v>
      </c>
      <c r="S464" t="str">
        <f>VLOOKUP(R464,[1]Suppliers!$A$2:$K$30,2,FALSE)</f>
        <v>Ma Maison</v>
      </c>
      <c r="T464" s="11">
        <f>SUMIF([1]Order_Details!A461:A2615,'[1]Combined Sheet'!A461,[1]Order_Details!D461:D2615)</f>
        <v>65</v>
      </c>
      <c r="U464">
        <f>SUMIF([1]Order_Details!A461:A2615,'[1]Combined Sheet'!A461,[1]Order_Details!C461:C2615)</f>
        <v>39.25</v>
      </c>
      <c r="V464">
        <f>VLOOKUP(SalesData[[#This Row],[OrderID]],[1]Order_Details!A461:F2615,5,FALSE)</f>
        <v>0</v>
      </c>
    </row>
    <row r="465" spans="1:22" x14ac:dyDescent="0.3">
      <c r="A465" s="7">
        <v>10708</v>
      </c>
      <c r="B465" s="8" t="s">
        <v>81</v>
      </c>
      <c r="C465" s="8">
        <v>6</v>
      </c>
      <c r="D465" s="13">
        <v>35720</v>
      </c>
      <c r="E465" s="9" t="str">
        <f>VLOOKUP(C465,[1]Employees!$A$1:$E$10,4,FALSE)</f>
        <v>Suyama Michael</v>
      </c>
      <c r="F465">
        <f>SUMIF([1]Order_Details!A462:A2616,'[1]Combined Sheet'!A462,[1]Order_Details!F462:F2616)</f>
        <v>378</v>
      </c>
      <c r="G465">
        <f>VLOOKUP(A465,[1]!OrdersTable[[OrderID]:[Freight]],8,FALSE)</f>
        <v>2.96</v>
      </c>
      <c r="H465">
        <f>VLOOKUP('[1]Combined Sheet'!A462,[1]!OrdersTable[[OrderID]:[ShipVia]],7,0)</f>
        <v>2</v>
      </c>
      <c r="I465" t="str">
        <f>VLOOKUP(H465,[1]Shippers!$A$1:$C$5,2,0)</f>
        <v>United Package</v>
      </c>
      <c r="J465" t="str">
        <f>VLOOKUP(B465,[1]Customers!$A$2:$K$92,2,FALSE)</f>
        <v>The Big Cheese</v>
      </c>
      <c r="K465" s="10">
        <f>VLOOKUP(A465,[1]Order_Details!$A$5:$F$2160,2,0)</f>
        <v>5</v>
      </c>
      <c r="L465" t="str">
        <f t="shared" si="7"/>
        <v>Chef Anton's Gumbo Mix</v>
      </c>
      <c r="M465" s="10">
        <f>VLOOKUP(K465,[1]Products!$A$2:$J$78,4,FALSE)</f>
        <v>2</v>
      </c>
      <c r="N465" t="str">
        <f>VLOOKUP(M465,[1]Categories!$A$2:$C$9,2,FALSE)</f>
        <v>Condiments</v>
      </c>
      <c r="O465" t="str">
        <f>VLOOKUP(C465,[1]EmployeeTerritories!$A$2:$B$50,2,FALSE)</f>
        <v>85014</v>
      </c>
      <c r="P465" s="10">
        <f>VLOOKUP(O465,[1]Territories!$A$2:$C$50,3,FALSE)</f>
        <v>2</v>
      </c>
      <c r="Q465" t="str">
        <f>VLOOKUP(P465,[1]Region!$A$2:$B$5,2,FALSE)</f>
        <v>Western</v>
      </c>
      <c r="R465" s="10">
        <f>VLOOKUP(K465,[1]Products!$A$2:$J$78,3,FALSE)</f>
        <v>2</v>
      </c>
      <c r="S465" t="str">
        <f>VLOOKUP(R465,[1]Suppliers!$A$2:$K$30,2,FALSE)</f>
        <v>New Orleans Cajun Delights</v>
      </c>
      <c r="T465" s="11">
        <f>SUMIF([1]Order_Details!A462:A2616,'[1]Combined Sheet'!A462,[1]Order_Details!D462:D2616)</f>
        <v>24</v>
      </c>
      <c r="U465">
        <f>SUMIF([1]Order_Details!A462:A2616,'[1]Combined Sheet'!A462,[1]Order_Details!C462:C2616)</f>
        <v>44.5</v>
      </c>
      <c r="V465">
        <f>VLOOKUP(SalesData[[#This Row],[OrderID]],[1]Order_Details!A462:F2616,5,FALSE)</f>
        <v>0</v>
      </c>
    </row>
    <row r="466" spans="1:22" x14ac:dyDescent="0.3">
      <c r="A466" s="7">
        <v>10709</v>
      </c>
      <c r="B466" s="8" t="s">
        <v>97</v>
      </c>
      <c r="C466" s="8">
        <v>1</v>
      </c>
      <c r="D466" s="13">
        <v>35720</v>
      </c>
      <c r="E466" s="9" t="str">
        <f>VLOOKUP(C466,[1]Employees!$A$1:$E$10,4,FALSE)</f>
        <v>Davolio Nancy</v>
      </c>
      <c r="F466">
        <f>SUMIF([1]Order_Details!A463:A2617,'[1]Combined Sheet'!A463,[1]Order_Details!F463:F2617)</f>
        <v>1893</v>
      </c>
      <c r="G466">
        <f>VLOOKUP(A466,[1]!OrdersTable[[OrderID]:[Freight]],8,FALSE)</f>
        <v>210.8</v>
      </c>
      <c r="H466">
        <f>VLOOKUP('[1]Combined Sheet'!A463,[1]!OrdersTable[[OrderID]:[ShipVia]],7,0)</f>
        <v>3</v>
      </c>
      <c r="I466" t="str">
        <f>VLOOKUP(H466,[1]Shippers!$A$1:$C$5,2,0)</f>
        <v>Federal Shipping</v>
      </c>
      <c r="J466" t="str">
        <f>VLOOKUP(B466,[1]Customers!$A$2:$K$92,2,FALSE)</f>
        <v>Gourmet Lanchonetes</v>
      </c>
      <c r="K466" s="10">
        <f>VLOOKUP(A466,[1]Order_Details!$A$5:$F$2160,2,0)</f>
        <v>8</v>
      </c>
      <c r="L466" t="str">
        <f t="shared" si="7"/>
        <v>Northwoods Cranberry Sauce</v>
      </c>
      <c r="M466" s="10">
        <f>VLOOKUP(K466,[1]Products!$A$2:$J$78,4,FALSE)</f>
        <v>2</v>
      </c>
      <c r="N466" t="str">
        <f>VLOOKUP(M466,[1]Categories!$A$2:$C$9,2,FALSE)</f>
        <v>Condiments</v>
      </c>
      <c r="O466" t="str">
        <f>VLOOKUP(C466,[1]EmployeeTerritories!$A$2:$B$50,2,FALSE)</f>
        <v>06897</v>
      </c>
      <c r="P466" s="10">
        <f>VLOOKUP(O466,[1]Territories!$A$2:$C$50,3,FALSE)</f>
        <v>1</v>
      </c>
      <c r="Q466" t="str">
        <f>VLOOKUP(P466,[1]Region!$A$2:$B$5,2,FALSE)</f>
        <v>Eastern</v>
      </c>
      <c r="R466" s="10">
        <f>VLOOKUP(K466,[1]Products!$A$2:$J$78,3,FALSE)</f>
        <v>3</v>
      </c>
      <c r="S466" t="str">
        <f>VLOOKUP(R466,[1]Suppliers!$A$2:$K$30,2,FALSE)</f>
        <v>Grandma Kelly's Homestead</v>
      </c>
      <c r="T466" s="11">
        <f>SUMIF([1]Order_Details!A463:A2617,'[1]Combined Sheet'!A463,[1]Order_Details!D463:D2617)</f>
        <v>52</v>
      </c>
      <c r="U466">
        <f>SUMIF([1]Order_Details!A463:A2617,'[1]Combined Sheet'!A463,[1]Order_Details!C463:C2617)</f>
        <v>118.45</v>
      </c>
      <c r="V466">
        <f>VLOOKUP(SalesData[[#This Row],[OrderID]],[1]Order_Details!A463:F2617,5,FALSE)</f>
        <v>0</v>
      </c>
    </row>
    <row r="467" spans="1:22" x14ac:dyDescent="0.3">
      <c r="A467" s="7">
        <v>10710</v>
      </c>
      <c r="B467" s="8" t="s">
        <v>96</v>
      </c>
      <c r="C467" s="8">
        <v>1</v>
      </c>
      <c r="D467" s="13">
        <v>35723</v>
      </c>
      <c r="E467" s="9" t="str">
        <f>VLOOKUP(C467,[1]Employees!$A$1:$E$10,4,FALSE)</f>
        <v>Davolio Nancy</v>
      </c>
      <c r="F467">
        <f>SUMIF([1]Order_Details!A464:A2618,'[1]Combined Sheet'!A464,[1]Order_Details!F464:F2618)</f>
        <v>1703.8499999940395</v>
      </c>
      <c r="G467">
        <f>VLOOKUP(A467,[1]!OrdersTable[[OrderID]:[Freight]],8,FALSE)</f>
        <v>4.9800000000000004</v>
      </c>
      <c r="H467">
        <f>VLOOKUP('[1]Combined Sheet'!A464,[1]!OrdersTable[[OrderID]:[ShipVia]],7,0)</f>
        <v>3</v>
      </c>
      <c r="I467" t="str">
        <f>VLOOKUP(H467,[1]Shippers!$A$1:$C$5,2,0)</f>
        <v>Federal Shipping</v>
      </c>
      <c r="J467" t="str">
        <f>VLOOKUP(B467,[1]Customers!$A$2:$K$92,2,FALSE)</f>
        <v>Franchi S.p.A.</v>
      </c>
      <c r="K467" s="10">
        <f>VLOOKUP(A467,[1]Order_Details!$A$5:$F$2160,2,0)</f>
        <v>19</v>
      </c>
      <c r="L467" t="str">
        <f t="shared" si="7"/>
        <v>Teatime Chocolate Biscuits</v>
      </c>
      <c r="M467" s="10">
        <f>VLOOKUP(K467,[1]Products!$A$2:$J$78,4,FALSE)</f>
        <v>3</v>
      </c>
      <c r="N467" t="str">
        <f>VLOOKUP(M467,[1]Categories!$A$2:$C$9,2,FALSE)</f>
        <v>Confections</v>
      </c>
      <c r="O467" t="str">
        <f>VLOOKUP(C467,[1]EmployeeTerritories!$A$2:$B$50,2,FALSE)</f>
        <v>06897</v>
      </c>
      <c r="P467" s="10">
        <f>VLOOKUP(O467,[1]Territories!$A$2:$C$50,3,FALSE)</f>
        <v>1</v>
      </c>
      <c r="Q467" t="str">
        <f>VLOOKUP(P467,[1]Region!$A$2:$B$5,2,FALSE)</f>
        <v>Eastern</v>
      </c>
      <c r="R467" s="10">
        <f>VLOOKUP(K467,[1]Products!$A$2:$J$78,3,FALSE)</f>
        <v>8</v>
      </c>
      <c r="S467" t="str">
        <f>VLOOKUP(R467,[1]Suppliers!$A$2:$K$30,2,FALSE)</f>
        <v>Specialty Biscuits, Ltd.</v>
      </c>
      <c r="T467" s="11">
        <f>SUMIF([1]Order_Details!A464:A2618,'[1]Combined Sheet'!A464,[1]Order_Details!D464:D2618)</f>
        <v>89</v>
      </c>
      <c r="U467">
        <f>SUMIF([1]Order_Details!A464:A2618,'[1]Combined Sheet'!A464,[1]Order_Details!C464:C2618)</f>
        <v>58.5</v>
      </c>
      <c r="V467">
        <f>VLOOKUP(SalesData[[#This Row],[OrderID]],[1]Order_Details!A464:F2618,5,FALSE)</f>
        <v>0</v>
      </c>
    </row>
    <row r="468" spans="1:22" x14ac:dyDescent="0.3">
      <c r="A468" s="7">
        <v>10711</v>
      </c>
      <c r="B468" s="8" t="s">
        <v>82</v>
      </c>
      <c r="C468" s="8">
        <v>5</v>
      </c>
      <c r="D468" s="13">
        <v>35724</v>
      </c>
      <c r="E468" s="9" t="str">
        <f>VLOOKUP(C468,[1]Employees!$A$1:$E$10,4,FALSE)</f>
        <v>Buchanan Steven</v>
      </c>
      <c r="F468">
        <f>SUMIF([1]Order_Details!A465:A2619,'[1]Combined Sheet'!A465,[1]Order_Details!F465:F2619)</f>
        <v>180.4</v>
      </c>
      <c r="G468">
        <f>VLOOKUP(A468,[1]!OrdersTable[[OrderID]:[Freight]],8,FALSE)</f>
        <v>52.41</v>
      </c>
      <c r="H468">
        <f>VLOOKUP('[1]Combined Sheet'!A465,[1]!OrdersTable[[OrderID]:[ShipVia]],7,0)</f>
        <v>2</v>
      </c>
      <c r="I468" t="str">
        <f>VLOOKUP(H468,[1]Shippers!$A$1:$C$5,2,0)</f>
        <v>United Package</v>
      </c>
      <c r="J468" t="str">
        <f>VLOOKUP(B468,[1]Customers!$A$2:$K$92,2,FALSE)</f>
        <v>Save-a-lot Markets</v>
      </c>
      <c r="K468" s="10">
        <f>VLOOKUP(A468,[1]Order_Details!$A$5:$F$2160,2,0)</f>
        <v>19</v>
      </c>
      <c r="L468" t="str">
        <f t="shared" si="7"/>
        <v>Teatime Chocolate Biscuits</v>
      </c>
      <c r="M468" s="10">
        <f>VLOOKUP(K468,[1]Products!$A$2:$J$78,4,FALSE)</f>
        <v>3</v>
      </c>
      <c r="N468" t="str">
        <f>VLOOKUP(M468,[1]Categories!$A$2:$C$9,2,FALSE)</f>
        <v>Confections</v>
      </c>
      <c r="O468" t="str">
        <f>VLOOKUP(C468,[1]EmployeeTerritories!$A$2:$B$50,2,FALSE)</f>
        <v>02903</v>
      </c>
      <c r="P468" s="10">
        <f>VLOOKUP(O468,[1]Territories!$A$2:$C$50,3,FALSE)</f>
        <v>1</v>
      </c>
      <c r="Q468" t="str">
        <f>VLOOKUP(P468,[1]Region!$A$2:$B$5,2,FALSE)</f>
        <v>Eastern</v>
      </c>
      <c r="R468" s="10">
        <f>VLOOKUP(K468,[1]Products!$A$2:$J$78,3,FALSE)</f>
        <v>8</v>
      </c>
      <c r="S468" t="str">
        <f>VLOOKUP(R468,[1]Suppliers!$A$2:$K$30,2,FALSE)</f>
        <v>Specialty Biscuits, Ltd.</v>
      </c>
      <c r="T468" s="11">
        <f>SUMIF([1]Order_Details!A465:A2619,'[1]Combined Sheet'!A465,[1]Order_Details!D465:D2619)</f>
        <v>9</v>
      </c>
      <c r="U468">
        <f>SUMIF([1]Order_Details!A465:A2619,'[1]Combined Sheet'!A465,[1]Order_Details!C465:C2619)</f>
        <v>40.35</v>
      </c>
      <c r="V468">
        <f>VLOOKUP(SalesData[[#This Row],[OrderID]],[1]Order_Details!A465:F2619,5,FALSE)</f>
        <v>0</v>
      </c>
    </row>
    <row r="469" spans="1:22" x14ac:dyDescent="0.3">
      <c r="A469" s="7">
        <v>10712</v>
      </c>
      <c r="B469" s="8" t="s">
        <v>51</v>
      </c>
      <c r="C469" s="8">
        <v>3</v>
      </c>
      <c r="D469" s="13">
        <v>35724</v>
      </c>
      <c r="E469" s="9" t="str">
        <f>VLOOKUP(C469,[1]Employees!$A$1:$E$10,4,FALSE)</f>
        <v>Leverling Janet</v>
      </c>
      <c r="F469">
        <f>SUMIF([1]Order_Details!A466:A2620,'[1]Combined Sheet'!A466,[1]Order_Details!F466:F2620)</f>
        <v>3424</v>
      </c>
      <c r="G469">
        <f>VLOOKUP(A469,[1]!OrdersTable[[OrderID]:[Freight]],8,FALSE)</f>
        <v>89.93</v>
      </c>
      <c r="H469">
        <f>VLOOKUP('[1]Combined Sheet'!A466,[1]!OrdersTable[[OrderID]:[ShipVia]],7,0)</f>
        <v>3</v>
      </c>
      <c r="I469" t="str">
        <f>VLOOKUP(H469,[1]Shippers!$A$1:$C$5,2,0)</f>
        <v>Federal Shipping</v>
      </c>
      <c r="J469" t="str">
        <f>VLOOKUP(B469,[1]Customers!$A$2:$K$92,2,FALSE)</f>
        <v>Hungry Owl All-Night Grocers</v>
      </c>
      <c r="K469" s="10">
        <f>VLOOKUP(A469,[1]Order_Details!$A$5:$F$2160,2,0)</f>
        <v>53</v>
      </c>
      <c r="L469" t="str">
        <f t="shared" si="7"/>
        <v>Perth Pasties</v>
      </c>
      <c r="M469" s="10">
        <f>VLOOKUP(K469,[1]Products!$A$2:$J$78,4,FALSE)</f>
        <v>6</v>
      </c>
      <c r="N469" t="str">
        <f>VLOOKUP(M469,[1]Categories!$A$2:$C$9,2,FALSE)</f>
        <v>Meat/Poultry</v>
      </c>
      <c r="O469" t="str">
        <f>VLOOKUP(C469,[1]EmployeeTerritories!$A$2:$B$50,2,FALSE)</f>
        <v>30346</v>
      </c>
      <c r="P469" s="10">
        <f>VLOOKUP(O469,[1]Territories!$A$2:$C$50,3,FALSE)</f>
        <v>4</v>
      </c>
      <c r="Q469" t="str">
        <f>VLOOKUP(P469,[1]Region!$A$2:$B$5,2,FALSE)</f>
        <v>Southern</v>
      </c>
      <c r="R469" s="10">
        <f>VLOOKUP(K469,[1]Products!$A$2:$J$78,3,FALSE)</f>
        <v>24</v>
      </c>
      <c r="S469" t="str">
        <f>VLOOKUP(R469,[1]Suppliers!$A$2:$K$30,2,FALSE)</f>
        <v>G'day, Mate</v>
      </c>
      <c r="T469" s="11">
        <f>SUMIF([1]Order_Details!A466:A2620,'[1]Combined Sheet'!A466,[1]Order_Details!D466:D2620)</f>
        <v>78</v>
      </c>
      <c r="U469">
        <f>SUMIF([1]Order_Details!A466:A2620,'[1]Combined Sheet'!A466,[1]Order_Details!C466:C2620)</f>
        <v>127</v>
      </c>
      <c r="V469">
        <f>VLOOKUP(SalesData[[#This Row],[OrderID]],[1]Order_Details!A466:F2620,5,FALSE)</f>
        <v>5.000000074505806E-2</v>
      </c>
    </row>
    <row r="470" spans="1:22" x14ac:dyDescent="0.3">
      <c r="A470" s="7">
        <v>10713</v>
      </c>
      <c r="B470" s="8" t="s">
        <v>82</v>
      </c>
      <c r="C470" s="8">
        <v>1</v>
      </c>
      <c r="D470" s="13">
        <v>35725</v>
      </c>
      <c r="E470" s="9" t="str">
        <f>VLOOKUP(C470,[1]Employees!$A$1:$E$10,4,FALSE)</f>
        <v>Davolio Nancy</v>
      </c>
      <c r="F470">
        <f>SUMIF([1]Order_Details!A467:A2621,'[1]Combined Sheet'!A467,[1]Order_Details!F467:F2621)</f>
        <v>93.5</v>
      </c>
      <c r="G470">
        <f>VLOOKUP(A470,[1]!OrdersTable[[OrderID]:[Freight]],8,FALSE)</f>
        <v>167.05</v>
      </c>
      <c r="H470">
        <f>VLOOKUP('[1]Combined Sheet'!A467,[1]!OrdersTable[[OrderID]:[ShipVia]],7,0)</f>
        <v>1</v>
      </c>
      <c r="I470" t="str">
        <f>VLOOKUP(H470,[1]Shippers!$A$1:$C$5,2,0)</f>
        <v>Speedy Express</v>
      </c>
      <c r="J470" t="str">
        <f>VLOOKUP(B470,[1]Customers!$A$2:$K$92,2,FALSE)</f>
        <v>Save-a-lot Markets</v>
      </c>
      <c r="K470" s="10">
        <f>VLOOKUP(A470,[1]Order_Details!$A$5:$F$2160,2,0)</f>
        <v>10</v>
      </c>
      <c r="L470" t="str">
        <f t="shared" si="7"/>
        <v>Ikura</v>
      </c>
      <c r="M470" s="10">
        <f>VLOOKUP(K470,[1]Products!$A$2:$J$78,4,FALSE)</f>
        <v>8</v>
      </c>
      <c r="N470" t="str">
        <f>VLOOKUP(M470,[1]Categories!$A$2:$C$9,2,FALSE)</f>
        <v>Seafood</v>
      </c>
      <c r="O470" t="str">
        <f>VLOOKUP(C470,[1]EmployeeTerritories!$A$2:$B$50,2,FALSE)</f>
        <v>06897</v>
      </c>
      <c r="P470" s="10">
        <f>VLOOKUP(O470,[1]Territories!$A$2:$C$50,3,FALSE)</f>
        <v>1</v>
      </c>
      <c r="Q470" t="str">
        <f>VLOOKUP(P470,[1]Region!$A$2:$B$5,2,FALSE)</f>
        <v>Eastern</v>
      </c>
      <c r="R470" s="10">
        <f>VLOOKUP(K470,[1]Products!$A$2:$J$78,3,FALSE)</f>
        <v>4</v>
      </c>
      <c r="S470" t="str">
        <f>VLOOKUP(R470,[1]Suppliers!$A$2:$K$30,2,FALSE)</f>
        <v>Tokyo Traders</v>
      </c>
      <c r="T470" s="11">
        <f>SUMIF([1]Order_Details!A467:A2621,'[1]Combined Sheet'!A467,[1]Order_Details!D467:D2621)</f>
        <v>10</v>
      </c>
      <c r="U470">
        <f>SUMIF([1]Order_Details!A467:A2621,'[1]Combined Sheet'!A467,[1]Order_Details!C467:C2621)</f>
        <v>18.7</v>
      </c>
      <c r="V470">
        <f>VLOOKUP(SalesData[[#This Row],[OrderID]],[1]Order_Details!A467:F2621,5,FALSE)</f>
        <v>0</v>
      </c>
    </row>
    <row r="471" spans="1:22" x14ac:dyDescent="0.3">
      <c r="A471" s="7">
        <v>10714</v>
      </c>
      <c r="B471" s="8" t="s">
        <v>82</v>
      </c>
      <c r="C471" s="8">
        <v>5</v>
      </c>
      <c r="D471" s="13">
        <v>35725</v>
      </c>
      <c r="E471" s="9" t="str">
        <f>VLOOKUP(C471,[1]Employees!$A$1:$E$10,4,FALSE)</f>
        <v>Buchanan Steven</v>
      </c>
      <c r="F471">
        <f>SUMIF([1]Order_Details!A468:A2622,'[1]Combined Sheet'!A468,[1]Order_Details!F468:F2622)</f>
        <v>4451.7</v>
      </c>
      <c r="G471">
        <f>VLOOKUP(A471,[1]!OrdersTable[[OrderID]:[Freight]],8,FALSE)</f>
        <v>24.49</v>
      </c>
      <c r="H471">
        <f>VLOOKUP('[1]Combined Sheet'!A468,[1]!OrdersTable[[OrderID]:[ShipVia]],7,0)</f>
        <v>2</v>
      </c>
      <c r="I471" t="str">
        <f>VLOOKUP(H471,[1]Shippers!$A$1:$C$5,2,0)</f>
        <v>United Package</v>
      </c>
      <c r="J471" t="str">
        <f>VLOOKUP(B471,[1]Customers!$A$2:$K$92,2,FALSE)</f>
        <v>Save-a-lot Markets</v>
      </c>
      <c r="K471" s="10">
        <f>VLOOKUP(A471,[1]Order_Details!$A$5:$F$2160,2,0)</f>
        <v>2</v>
      </c>
      <c r="L471" t="str">
        <f t="shared" si="7"/>
        <v>Chang</v>
      </c>
      <c r="M471" s="10">
        <f>VLOOKUP(K471,[1]Products!$A$2:$J$78,4,FALSE)</f>
        <v>1</v>
      </c>
      <c r="N471" t="str">
        <f>VLOOKUP(M471,[1]Categories!$A$2:$C$9,2,FALSE)</f>
        <v>Beverages</v>
      </c>
      <c r="O471" t="str">
        <f>VLOOKUP(C471,[1]EmployeeTerritories!$A$2:$B$50,2,FALSE)</f>
        <v>02903</v>
      </c>
      <c r="P471" s="10">
        <f>VLOOKUP(O471,[1]Territories!$A$2:$C$50,3,FALSE)</f>
        <v>1</v>
      </c>
      <c r="Q471" t="str">
        <f>VLOOKUP(P471,[1]Region!$A$2:$B$5,2,FALSE)</f>
        <v>Eastern</v>
      </c>
      <c r="R471" s="10">
        <f>VLOOKUP(K471,[1]Products!$A$2:$J$78,3,FALSE)</f>
        <v>1</v>
      </c>
      <c r="S471" t="str">
        <f>VLOOKUP(R471,[1]Suppliers!$A$2:$K$30,2,FALSE)</f>
        <v>Exotic Liquids</v>
      </c>
      <c r="T471" s="11">
        <f>SUMIF([1]Order_Details!A468:A2622,'[1]Combined Sheet'!A468,[1]Order_Details!D468:D2622)</f>
        <v>174</v>
      </c>
      <c r="U471">
        <f>SUMIF([1]Order_Details!A468:A2622,'[1]Combined Sheet'!A468,[1]Order_Details!C468:C2622)</f>
        <v>51.65</v>
      </c>
      <c r="V471">
        <f>VLOOKUP(SalesData[[#This Row],[OrderID]],[1]Order_Details!A468:F2622,5,FALSE)</f>
        <v>0.25</v>
      </c>
    </row>
    <row r="472" spans="1:22" x14ac:dyDescent="0.3">
      <c r="A472" s="7">
        <v>10715</v>
      </c>
      <c r="B472" s="8" t="s">
        <v>70</v>
      </c>
      <c r="C472" s="8">
        <v>3</v>
      </c>
      <c r="D472" s="13">
        <v>35726</v>
      </c>
      <c r="E472" s="9" t="str">
        <f>VLOOKUP(C472,[1]Employees!$A$1:$E$10,4,FALSE)</f>
        <v>Leverling Janet</v>
      </c>
      <c r="F472">
        <f>SUMIF([1]Order_Details!A469:A2623,'[1]Combined Sheet'!A469,[1]Order_Details!F469:F2623)</f>
        <v>1238.349999999255</v>
      </c>
      <c r="G472">
        <f>VLOOKUP(A472,[1]!OrdersTable[[OrderID]:[Freight]],8,FALSE)</f>
        <v>63.2</v>
      </c>
      <c r="H472">
        <f>VLOOKUP('[1]Combined Sheet'!A469,[1]!OrdersTable[[OrderID]:[ShipVia]],7,0)</f>
        <v>1</v>
      </c>
      <c r="I472" t="str">
        <f>VLOOKUP(H472,[1]Shippers!$A$1:$C$5,2,0)</f>
        <v>Speedy Express</v>
      </c>
      <c r="J472" t="str">
        <f>VLOOKUP(B472,[1]Customers!$A$2:$K$92,2,FALSE)</f>
        <v>Bon app'</v>
      </c>
      <c r="K472" s="10">
        <f>VLOOKUP(A472,[1]Order_Details!$A$5:$F$2160,2,0)</f>
        <v>10</v>
      </c>
      <c r="L472" t="str">
        <f t="shared" si="7"/>
        <v>Ikura</v>
      </c>
      <c r="M472" s="10">
        <f>VLOOKUP(K472,[1]Products!$A$2:$J$78,4,FALSE)</f>
        <v>8</v>
      </c>
      <c r="N472" t="str">
        <f>VLOOKUP(M472,[1]Categories!$A$2:$C$9,2,FALSE)</f>
        <v>Seafood</v>
      </c>
      <c r="O472" t="str">
        <f>VLOOKUP(C472,[1]EmployeeTerritories!$A$2:$B$50,2,FALSE)</f>
        <v>30346</v>
      </c>
      <c r="P472" s="10">
        <f>VLOOKUP(O472,[1]Territories!$A$2:$C$50,3,FALSE)</f>
        <v>4</v>
      </c>
      <c r="Q472" t="str">
        <f>VLOOKUP(P472,[1]Region!$A$2:$B$5,2,FALSE)</f>
        <v>Southern</v>
      </c>
      <c r="R472" s="10">
        <f>VLOOKUP(K472,[1]Products!$A$2:$J$78,3,FALSE)</f>
        <v>4</v>
      </c>
      <c r="S472" t="str">
        <f>VLOOKUP(R472,[1]Suppliers!$A$2:$K$30,2,FALSE)</f>
        <v>Tokyo Traders</v>
      </c>
      <c r="T472" s="11">
        <f>SUMIF([1]Order_Details!A469:A2623,'[1]Combined Sheet'!A469,[1]Order_Details!D469:D2623)</f>
        <v>33</v>
      </c>
      <c r="U472">
        <f>SUMIF([1]Order_Details!A469:A2623,'[1]Combined Sheet'!A469,[1]Order_Details!C469:C2623)</f>
        <v>70.8</v>
      </c>
      <c r="V472">
        <f>VLOOKUP(SalesData[[#This Row],[OrderID]],[1]Order_Details!A469:F2623,5,FALSE)</f>
        <v>0</v>
      </c>
    </row>
    <row r="473" spans="1:22" x14ac:dyDescent="0.3">
      <c r="A473" s="7">
        <v>10716</v>
      </c>
      <c r="B473" s="8" t="s">
        <v>99</v>
      </c>
      <c r="C473" s="8">
        <v>4</v>
      </c>
      <c r="D473" s="13">
        <v>35727</v>
      </c>
      <c r="E473" s="9" t="str">
        <f>VLOOKUP(C473,[1]Employees!$A$1:$E$10,4,FALSE)</f>
        <v>Peacock Margaret</v>
      </c>
      <c r="F473">
        <f>SUMIF([1]Order_Details!A470:A2624,'[1]Combined Sheet'!A470,[1]Order_Details!F470:F2624)</f>
        <v>2827.9</v>
      </c>
      <c r="G473">
        <f>VLOOKUP(A473,[1]!OrdersTable[[OrderID]:[Freight]],8,FALSE)</f>
        <v>22.57</v>
      </c>
      <c r="H473">
        <f>VLOOKUP('[1]Combined Sheet'!A470,[1]!OrdersTable[[OrderID]:[ShipVia]],7,0)</f>
        <v>1</v>
      </c>
      <c r="I473" t="str">
        <f>VLOOKUP(H473,[1]Shippers!$A$1:$C$5,2,0)</f>
        <v>Speedy Express</v>
      </c>
      <c r="J473" t="str">
        <f>VLOOKUP(B473,[1]Customers!$A$2:$K$92,2,FALSE)</f>
        <v>Rancho grande</v>
      </c>
      <c r="K473" s="10">
        <f>VLOOKUP(A473,[1]Order_Details!$A$5:$F$2160,2,0)</f>
        <v>21</v>
      </c>
      <c r="L473" t="str">
        <f t="shared" si="7"/>
        <v>Sir Rodney's Scones</v>
      </c>
      <c r="M473" s="10">
        <f>VLOOKUP(K473,[1]Products!$A$2:$J$78,4,FALSE)</f>
        <v>3</v>
      </c>
      <c r="N473" t="str">
        <f>VLOOKUP(M473,[1]Categories!$A$2:$C$9,2,FALSE)</f>
        <v>Confections</v>
      </c>
      <c r="O473" t="str">
        <f>VLOOKUP(C473,[1]EmployeeTerritories!$A$2:$B$50,2,FALSE)</f>
        <v>20852</v>
      </c>
      <c r="P473" s="10">
        <f>VLOOKUP(O473,[1]Territories!$A$2:$C$50,3,FALSE)</f>
        <v>1</v>
      </c>
      <c r="Q473" t="str">
        <f>VLOOKUP(P473,[1]Region!$A$2:$B$5,2,FALSE)</f>
        <v>Eastern</v>
      </c>
      <c r="R473" s="10">
        <f>VLOOKUP(K473,[1]Products!$A$2:$J$78,3,FALSE)</f>
        <v>8</v>
      </c>
      <c r="S473" t="str">
        <f>VLOOKUP(R473,[1]Suppliers!$A$2:$K$30,2,FALSE)</f>
        <v>Specialty Biscuits, Ltd.</v>
      </c>
      <c r="T473" s="11">
        <f>SUMIF([1]Order_Details!A470:A2624,'[1]Combined Sheet'!A470,[1]Order_Details!D470:D2624)</f>
        <v>182</v>
      </c>
      <c r="U473">
        <f>SUMIF([1]Order_Details!A470:A2624,'[1]Combined Sheet'!A470,[1]Order_Details!C470:C2624)</f>
        <v>83.73</v>
      </c>
      <c r="V473">
        <f>VLOOKUP(SalesData[[#This Row],[OrderID]],[1]Order_Details!A470:F2624,5,FALSE)</f>
        <v>0</v>
      </c>
    </row>
    <row r="474" spans="1:22" x14ac:dyDescent="0.3">
      <c r="A474" s="7">
        <v>10717</v>
      </c>
      <c r="B474" s="8" t="s">
        <v>37</v>
      </c>
      <c r="C474" s="8">
        <v>1</v>
      </c>
      <c r="D474" s="13">
        <v>35727</v>
      </c>
      <c r="E474" s="9" t="str">
        <f>VLOOKUP(C474,[1]Employees!$A$1:$E$10,4,FALSE)</f>
        <v>Davolio Nancy</v>
      </c>
      <c r="F474">
        <f>SUMIF([1]Order_Details!A471:A2625,'[1]Combined Sheet'!A471,[1]Order_Details!F471:F2625)</f>
        <v>2939.75</v>
      </c>
      <c r="G474">
        <f>VLOOKUP(A474,[1]!OrdersTable[[OrderID]:[Freight]],8,FALSE)</f>
        <v>59.25</v>
      </c>
      <c r="H474">
        <f>VLOOKUP('[1]Combined Sheet'!A471,[1]!OrdersTable[[OrderID]:[ShipVia]],7,0)</f>
        <v>3</v>
      </c>
      <c r="I474" t="str">
        <f>VLOOKUP(H474,[1]Shippers!$A$1:$C$5,2,0)</f>
        <v>Federal Shipping</v>
      </c>
      <c r="J474" t="str">
        <f>VLOOKUP(B474,[1]Customers!$A$2:$K$92,2,FALSE)</f>
        <v>Frankenversand</v>
      </c>
      <c r="K474" s="10">
        <f>VLOOKUP(A474,[1]Order_Details!$A$5:$F$2160,2,0)</f>
        <v>21</v>
      </c>
      <c r="L474" t="str">
        <f t="shared" si="7"/>
        <v>Sir Rodney's Scones</v>
      </c>
      <c r="M474" s="10">
        <f>VLOOKUP(K474,[1]Products!$A$2:$J$78,4,FALSE)</f>
        <v>3</v>
      </c>
      <c r="N474" t="str">
        <f>VLOOKUP(M474,[1]Categories!$A$2:$C$9,2,FALSE)</f>
        <v>Confections</v>
      </c>
      <c r="O474" t="str">
        <f>VLOOKUP(C474,[1]EmployeeTerritories!$A$2:$B$50,2,FALSE)</f>
        <v>06897</v>
      </c>
      <c r="P474" s="10">
        <f>VLOOKUP(O474,[1]Territories!$A$2:$C$50,3,FALSE)</f>
        <v>1</v>
      </c>
      <c r="Q474" t="str">
        <f>VLOOKUP(P474,[1]Region!$A$2:$B$5,2,FALSE)</f>
        <v>Eastern</v>
      </c>
      <c r="R474" s="10">
        <f>VLOOKUP(K474,[1]Products!$A$2:$J$78,3,FALSE)</f>
        <v>8</v>
      </c>
      <c r="S474" t="str">
        <f>VLOOKUP(R474,[1]Suppliers!$A$2:$K$30,2,FALSE)</f>
        <v>Specialty Biscuits, Ltd.</v>
      </c>
      <c r="T474" s="11">
        <f>SUMIF([1]Order_Details!A471:A2625,'[1]Combined Sheet'!A471,[1]Order_Details!D471:D2625)</f>
        <v>137</v>
      </c>
      <c r="U474">
        <f>SUMIF([1]Order_Details!A471:A2625,'[1]Combined Sheet'!A471,[1]Order_Details!C471:C2625)</f>
        <v>118.75</v>
      </c>
      <c r="V474">
        <f>VLOOKUP(SalesData[[#This Row],[OrderID]],[1]Order_Details!A471:F2625,5,FALSE)</f>
        <v>5.000000074505806E-2</v>
      </c>
    </row>
    <row r="475" spans="1:22" x14ac:dyDescent="0.3">
      <c r="A475" s="7">
        <v>10718</v>
      </c>
      <c r="B475" s="8" t="s">
        <v>55</v>
      </c>
      <c r="C475" s="8">
        <v>1</v>
      </c>
      <c r="D475" s="13">
        <v>35730</v>
      </c>
      <c r="E475" s="9" t="str">
        <f>VLOOKUP(C475,[1]Employees!$A$1:$E$10,4,FALSE)</f>
        <v>Davolio Nancy</v>
      </c>
      <c r="F475">
        <f>SUMIF([1]Order_Details!A472:A2626,'[1]Combined Sheet'!A472,[1]Order_Details!F472:F2626)</f>
        <v>1296</v>
      </c>
      <c r="G475">
        <f>VLOOKUP(A475,[1]!OrdersTable[[OrderID]:[Freight]],8,FALSE)</f>
        <v>170.88</v>
      </c>
      <c r="H475">
        <f>VLOOKUP('[1]Combined Sheet'!A472,[1]!OrdersTable[[OrderID]:[ShipVia]],7,0)</f>
        <v>1</v>
      </c>
      <c r="I475" t="str">
        <f>VLOOKUP(H475,[1]Shippers!$A$1:$C$5,2,0)</f>
        <v>Speedy Express</v>
      </c>
      <c r="J475" t="str">
        <f>VLOOKUP(B475,[1]Customers!$A$2:$K$92,2,FALSE)</f>
        <v>Königlich Essen</v>
      </c>
      <c r="K475" s="10">
        <f>VLOOKUP(A475,[1]Order_Details!$A$5:$F$2160,2,0)</f>
        <v>12</v>
      </c>
      <c r="L475" t="str">
        <f t="shared" si="7"/>
        <v>Queso Manchego La Pastora</v>
      </c>
      <c r="M475" s="10">
        <f>VLOOKUP(K475,[1]Products!$A$2:$J$78,4,FALSE)</f>
        <v>4</v>
      </c>
      <c r="N475" t="str">
        <f>VLOOKUP(M475,[1]Categories!$A$2:$C$9,2,FALSE)</f>
        <v>Dairy Products</v>
      </c>
      <c r="O475" t="str">
        <f>VLOOKUP(C475,[1]EmployeeTerritories!$A$2:$B$50,2,FALSE)</f>
        <v>06897</v>
      </c>
      <c r="P475" s="10">
        <f>VLOOKUP(O475,[1]Territories!$A$2:$C$50,3,FALSE)</f>
        <v>1</v>
      </c>
      <c r="Q475" t="str">
        <f>VLOOKUP(P475,[1]Region!$A$2:$B$5,2,FALSE)</f>
        <v>Eastern</v>
      </c>
      <c r="R475" s="10">
        <f>VLOOKUP(K475,[1]Products!$A$2:$J$78,3,FALSE)</f>
        <v>5</v>
      </c>
      <c r="S475" t="str">
        <f>VLOOKUP(R475,[1]Suppliers!$A$2:$K$30,2,FALSE)</f>
        <v>Cooperativa de Quesos 'Las Cabras'</v>
      </c>
      <c r="T475" s="11">
        <f>SUMIF([1]Order_Details!A472:A2626,'[1]Combined Sheet'!A472,[1]Order_Details!D472:D2626)</f>
        <v>51</v>
      </c>
      <c r="U475">
        <f>SUMIF([1]Order_Details!A472:A2626,'[1]Combined Sheet'!A472,[1]Order_Details!C472:C2626)</f>
        <v>52.5</v>
      </c>
      <c r="V475">
        <f>VLOOKUP(SalesData[[#This Row],[OrderID]],[1]Order_Details!A472:F2626,5,FALSE)</f>
        <v>0</v>
      </c>
    </row>
    <row r="476" spans="1:22" x14ac:dyDescent="0.3">
      <c r="A476" s="7">
        <v>10719</v>
      </c>
      <c r="B476" s="8" t="s">
        <v>71</v>
      </c>
      <c r="C476" s="8">
        <v>8</v>
      </c>
      <c r="D476" s="13">
        <v>35730</v>
      </c>
      <c r="E476" s="9" t="str">
        <f>VLOOKUP(C476,[1]Employees!$A$1:$E$10,4,FALSE)</f>
        <v>Callahan Laura</v>
      </c>
      <c r="F476">
        <f>SUMIF([1]Order_Details!A473:A2627,'[1]Combined Sheet'!A473,[1]Order_Details!F473:F2627)</f>
        <v>706</v>
      </c>
      <c r="G476">
        <f>VLOOKUP(A476,[1]!OrdersTable[[OrderID]:[Freight]],8,FALSE)</f>
        <v>51.44</v>
      </c>
      <c r="H476">
        <f>VLOOKUP('[1]Combined Sheet'!A473,[1]!OrdersTable[[OrderID]:[ShipVia]],7,0)</f>
        <v>2</v>
      </c>
      <c r="I476" t="str">
        <f>VLOOKUP(H476,[1]Shippers!$A$1:$C$5,2,0)</f>
        <v>United Package</v>
      </c>
      <c r="J476" t="str">
        <f>VLOOKUP(B476,[1]Customers!$A$2:$K$92,2,FALSE)</f>
        <v>Let's Stop N Shop</v>
      </c>
      <c r="K476" s="10">
        <f>VLOOKUP(A476,[1]Order_Details!$A$5:$F$2160,2,0)</f>
        <v>18</v>
      </c>
      <c r="L476" t="str">
        <f t="shared" si="7"/>
        <v>Carnarvon Tigers</v>
      </c>
      <c r="M476" s="10">
        <f>VLOOKUP(K476,[1]Products!$A$2:$J$78,4,FALSE)</f>
        <v>8</v>
      </c>
      <c r="N476" t="str">
        <f>VLOOKUP(M476,[1]Categories!$A$2:$C$9,2,FALSE)</f>
        <v>Seafood</v>
      </c>
      <c r="O476" t="str">
        <f>VLOOKUP(C476,[1]EmployeeTerritories!$A$2:$B$50,2,FALSE)</f>
        <v>19428</v>
      </c>
      <c r="P476" s="10">
        <f>VLOOKUP(O476,[1]Territories!$A$2:$C$50,3,FALSE)</f>
        <v>3</v>
      </c>
      <c r="Q476" t="str">
        <f>VLOOKUP(P476,[1]Region!$A$2:$B$5,2,FALSE)</f>
        <v>Northern</v>
      </c>
      <c r="R476" s="10">
        <f>VLOOKUP(K476,[1]Products!$A$2:$J$78,3,FALSE)</f>
        <v>7</v>
      </c>
      <c r="S476" t="str">
        <f>VLOOKUP(R476,[1]Suppliers!$A$2:$K$30,2,FALSE)</f>
        <v>Pavlova, Ltd.</v>
      </c>
      <c r="T476" s="11">
        <f>SUMIF([1]Order_Details!A473:A2627,'[1]Combined Sheet'!A473,[1]Order_Details!D473:D2627)</f>
        <v>22</v>
      </c>
      <c r="U476">
        <f>SUMIF([1]Order_Details!A473:A2627,'[1]Combined Sheet'!A473,[1]Order_Details!C473:C2627)</f>
        <v>91.5</v>
      </c>
      <c r="V476">
        <f>VLOOKUP(SalesData[[#This Row],[OrderID]],[1]Order_Details!A473:F2627,5,FALSE)</f>
        <v>0.25</v>
      </c>
    </row>
    <row r="477" spans="1:22" x14ac:dyDescent="0.3">
      <c r="A477" s="7">
        <v>10720</v>
      </c>
      <c r="B477" s="8" t="s">
        <v>46</v>
      </c>
      <c r="C477" s="8">
        <v>8</v>
      </c>
      <c r="D477" s="13">
        <v>35731</v>
      </c>
      <c r="E477" s="9" t="str">
        <f>VLOOKUP(C477,[1]Employees!$A$1:$E$10,4,FALSE)</f>
        <v>Callahan Laura</v>
      </c>
      <c r="F477">
        <f>SUMIF([1]Order_Details!A474:A2628,'[1]Combined Sheet'!A474,[1]Order_Details!F474:F2628)</f>
        <v>1331.6499999985099</v>
      </c>
      <c r="G477">
        <f>VLOOKUP(A477,[1]!OrdersTable[[OrderID]:[Freight]],8,FALSE)</f>
        <v>9.5299999999999994</v>
      </c>
      <c r="H477">
        <f>VLOOKUP('[1]Combined Sheet'!A474,[1]!OrdersTable[[OrderID]:[ShipVia]],7,0)</f>
        <v>2</v>
      </c>
      <c r="I477" t="str">
        <f>VLOOKUP(H477,[1]Shippers!$A$1:$C$5,2,0)</f>
        <v>United Package</v>
      </c>
      <c r="J477" t="str">
        <f>VLOOKUP(B477,[1]Customers!$A$2:$K$92,2,FALSE)</f>
        <v>Que Delícia</v>
      </c>
      <c r="K477" s="10">
        <f>VLOOKUP(A477,[1]Order_Details!$A$5:$F$2160,2,0)</f>
        <v>35</v>
      </c>
      <c r="L477" t="str">
        <f t="shared" si="7"/>
        <v>Steeleye Stout</v>
      </c>
      <c r="M477" s="10">
        <f>VLOOKUP(K477,[1]Products!$A$2:$J$78,4,FALSE)</f>
        <v>1</v>
      </c>
      <c r="N477" t="str">
        <f>VLOOKUP(M477,[1]Categories!$A$2:$C$9,2,FALSE)</f>
        <v>Beverages</v>
      </c>
      <c r="O477" t="str">
        <f>VLOOKUP(C477,[1]EmployeeTerritories!$A$2:$B$50,2,FALSE)</f>
        <v>19428</v>
      </c>
      <c r="P477" s="10">
        <f>VLOOKUP(O477,[1]Territories!$A$2:$C$50,3,FALSE)</f>
        <v>3</v>
      </c>
      <c r="Q477" t="str">
        <f>VLOOKUP(P477,[1]Region!$A$2:$B$5,2,FALSE)</f>
        <v>Northern</v>
      </c>
      <c r="R477" s="10">
        <f>VLOOKUP(K477,[1]Products!$A$2:$J$78,3,FALSE)</f>
        <v>16</v>
      </c>
      <c r="S477" t="str">
        <f>VLOOKUP(R477,[1]Suppliers!$A$2:$K$30,2,FALSE)</f>
        <v>Bigfoot Breweries</v>
      </c>
      <c r="T477" s="11">
        <f>SUMIF([1]Order_Details!A474:A2628,'[1]Combined Sheet'!A474,[1]Order_Details!D474:D2628)</f>
        <v>72</v>
      </c>
      <c r="U477">
        <f>SUMIF([1]Order_Details!A474:A2628,'[1]Combined Sheet'!A474,[1]Order_Details!C474:C2628)</f>
        <v>53.45</v>
      </c>
      <c r="V477">
        <f>VLOOKUP(SalesData[[#This Row],[OrderID]],[1]Order_Details!A474:F2628,5,FALSE)</f>
        <v>0</v>
      </c>
    </row>
    <row r="478" spans="1:22" x14ac:dyDescent="0.3">
      <c r="A478" s="7">
        <v>10721</v>
      </c>
      <c r="B478" s="8" t="s">
        <v>40</v>
      </c>
      <c r="C478" s="8">
        <v>5</v>
      </c>
      <c r="D478" s="13">
        <v>35732</v>
      </c>
      <c r="E478" s="9" t="str">
        <f>VLOOKUP(C478,[1]Employees!$A$1:$E$10,4,FALSE)</f>
        <v>Buchanan Steven</v>
      </c>
      <c r="F478">
        <f>SUMIF([1]Order_Details!A475:A2629,'[1]Combined Sheet'!A475,[1]Order_Details!F475:F2629)</f>
        <v>3463</v>
      </c>
      <c r="G478">
        <f>VLOOKUP(A478,[1]!OrdersTable[[OrderID]:[Freight]],8,FALSE)</f>
        <v>48.92</v>
      </c>
      <c r="H478">
        <f>VLOOKUP('[1]Combined Sheet'!A475,[1]!OrdersTable[[OrderID]:[ShipVia]],7,0)</f>
        <v>3</v>
      </c>
      <c r="I478" t="str">
        <f>VLOOKUP(H478,[1]Shippers!$A$1:$C$5,2,0)</f>
        <v>Federal Shipping</v>
      </c>
      <c r="J478" t="str">
        <f>VLOOKUP(B478,[1]Customers!$A$2:$K$92,2,FALSE)</f>
        <v>QUICK-Stop</v>
      </c>
      <c r="K478" s="10">
        <f>VLOOKUP(A478,[1]Order_Details!$A$5:$F$2160,2,0)</f>
        <v>44</v>
      </c>
      <c r="L478" t="str">
        <f t="shared" si="7"/>
        <v>Gula Malacca</v>
      </c>
      <c r="M478" s="10">
        <f>VLOOKUP(K478,[1]Products!$A$2:$J$78,4,FALSE)</f>
        <v>2</v>
      </c>
      <c r="N478" t="str">
        <f>VLOOKUP(M478,[1]Categories!$A$2:$C$9,2,FALSE)</f>
        <v>Condiments</v>
      </c>
      <c r="O478" t="str">
        <f>VLOOKUP(C478,[1]EmployeeTerritories!$A$2:$B$50,2,FALSE)</f>
        <v>02903</v>
      </c>
      <c r="P478" s="10">
        <f>VLOOKUP(O478,[1]Territories!$A$2:$C$50,3,FALSE)</f>
        <v>1</v>
      </c>
      <c r="Q478" t="str">
        <f>VLOOKUP(P478,[1]Region!$A$2:$B$5,2,FALSE)</f>
        <v>Eastern</v>
      </c>
      <c r="R478" s="10">
        <f>VLOOKUP(K478,[1]Products!$A$2:$J$78,3,FALSE)</f>
        <v>20</v>
      </c>
      <c r="S478" t="str">
        <f>VLOOKUP(R478,[1]Suppliers!$A$2:$K$30,2,FALSE)</f>
        <v>Leka Trading</v>
      </c>
      <c r="T478" s="11">
        <f>SUMIF([1]Order_Details!A475:A2629,'[1]Combined Sheet'!A475,[1]Order_Details!D475:D2629)</f>
        <v>116</v>
      </c>
      <c r="U478">
        <f>SUMIF([1]Order_Details!A475:A2629,'[1]Combined Sheet'!A475,[1]Order_Details!C475:C2629)</f>
        <v>123.75</v>
      </c>
      <c r="V478">
        <f>VLOOKUP(SalesData[[#This Row],[OrderID]],[1]Order_Details!A475:F2629,5,FALSE)</f>
        <v>5.000000074505806E-2</v>
      </c>
    </row>
    <row r="479" spans="1:22" x14ac:dyDescent="0.3">
      <c r="A479" s="7">
        <v>10722</v>
      </c>
      <c r="B479" s="8" t="s">
        <v>82</v>
      </c>
      <c r="C479" s="8">
        <v>8</v>
      </c>
      <c r="D479" s="13">
        <v>35732</v>
      </c>
      <c r="E479" s="9" t="str">
        <f>VLOOKUP(C479,[1]Employees!$A$1:$E$10,4,FALSE)</f>
        <v>Callahan Laura</v>
      </c>
      <c r="F479">
        <f>SUMIF([1]Order_Details!A476:A2630,'[1]Combined Sheet'!A476,[1]Order_Details!F476:F2630)</f>
        <v>1124.92</v>
      </c>
      <c r="G479">
        <f>VLOOKUP(A479,[1]!OrdersTable[[OrderID]:[Freight]],8,FALSE)</f>
        <v>74.58</v>
      </c>
      <c r="H479">
        <f>VLOOKUP('[1]Combined Sheet'!A476,[1]!OrdersTable[[OrderID]:[ShipVia]],7,0)</f>
        <v>2</v>
      </c>
      <c r="I479" t="str">
        <f>VLOOKUP(H479,[1]Shippers!$A$1:$C$5,2,0)</f>
        <v>United Package</v>
      </c>
      <c r="J479" t="str">
        <f>VLOOKUP(B479,[1]Customers!$A$2:$K$92,2,FALSE)</f>
        <v>Save-a-lot Markets</v>
      </c>
      <c r="K479" s="10">
        <f>VLOOKUP(A479,[1]Order_Details!$A$5:$F$2160,2,0)</f>
        <v>2</v>
      </c>
      <c r="L479" t="str">
        <f t="shared" si="7"/>
        <v>Chang</v>
      </c>
      <c r="M479" s="10">
        <f>VLOOKUP(K479,[1]Products!$A$2:$J$78,4,FALSE)</f>
        <v>1</v>
      </c>
      <c r="N479" t="str">
        <f>VLOOKUP(M479,[1]Categories!$A$2:$C$9,2,FALSE)</f>
        <v>Beverages</v>
      </c>
      <c r="O479" t="str">
        <f>VLOOKUP(C479,[1]EmployeeTerritories!$A$2:$B$50,2,FALSE)</f>
        <v>19428</v>
      </c>
      <c r="P479" s="10">
        <f>VLOOKUP(O479,[1]Territories!$A$2:$C$50,3,FALSE)</f>
        <v>3</v>
      </c>
      <c r="Q479" t="str">
        <f>VLOOKUP(P479,[1]Region!$A$2:$B$5,2,FALSE)</f>
        <v>Northern</v>
      </c>
      <c r="R479" s="10">
        <f>VLOOKUP(K479,[1]Products!$A$2:$J$78,3,FALSE)</f>
        <v>1</v>
      </c>
      <c r="S479" t="str">
        <f>VLOOKUP(R479,[1]Suppliers!$A$2:$K$30,2,FALSE)</f>
        <v>Exotic Liquids</v>
      </c>
      <c r="T479" s="11">
        <f>SUMIF([1]Order_Details!A476:A2630,'[1]Combined Sheet'!A476,[1]Order_Details!D476:D2630)</f>
        <v>55</v>
      </c>
      <c r="U479">
        <f>SUMIF([1]Order_Details!A476:A2630,'[1]Combined Sheet'!A476,[1]Order_Details!C476:C2630)</f>
        <v>95.84</v>
      </c>
      <c r="V479">
        <f>VLOOKUP(SalesData[[#This Row],[OrderID]],[1]Order_Details!A476:F2630,5,FALSE)</f>
        <v>0</v>
      </c>
    </row>
    <row r="480" spans="1:22" x14ac:dyDescent="0.3">
      <c r="A480" s="7">
        <v>10723</v>
      </c>
      <c r="B480" s="8" t="s">
        <v>39</v>
      </c>
      <c r="C480" s="8">
        <v>3</v>
      </c>
      <c r="D480" s="13">
        <v>35733</v>
      </c>
      <c r="E480" s="9" t="str">
        <f>VLOOKUP(C480,[1]Employees!$A$1:$E$10,4,FALSE)</f>
        <v>Leverling Janet</v>
      </c>
      <c r="F480">
        <f>SUMIF([1]Order_Details!A477:A2631,'[1]Combined Sheet'!A477,[1]Order_Details!F477:F2631)</f>
        <v>550</v>
      </c>
      <c r="G480">
        <f>VLOOKUP(A480,[1]!OrdersTable[[OrderID]:[Freight]],8,FALSE)</f>
        <v>21.72</v>
      </c>
      <c r="H480">
        <f>VLOOKUP('[1]Combined Sheet'!A477,[1]!OrdersTable[[OrderID]:[ShipVia]],7,0)</f>
        <v>2</v>
      </c>
      <c r="I480" t="str">
        <f>VLOOKUP(H480,[1]Shippers!$A$1:$C$5,2,0)</f>
        <v>United Package</v>
      </c>
      <c r="J480" t="str">
        <f>VLOOKUP(B480,[1]Customers!$A$2:$K$92,2,FALSE)</f>
        <v>White Clover Markets</v>
      </c>
      <c r="K480" s="10">
        <f>VLOOKUP(A480,[1]Order_Details!$A$5:$F$2160,2,0)</f>
        <v>26</v>
      </c>
      <c r="L480" t="str">
        <f t="shared" si="7"/>
        <v>Gumbär Gummibärchen</v>
      </c>
      <c r="M480" s="10">
        <f>VLOOKUP(K480,[1]Products!$A$2:$J$78,4,FALSE)</f>
        <v>3</v>
      </c>
      <c r="N480" t="str">
        <f>VLOOKUP(M480,[1]Categories!$A$2:$C$9,2,FALSE)</f>
        <v>Confections</v>
      </c>
      <c r="O480" t="str">
        <f>VLOOKUP(C480,[1]EmployeeTerritories!$A$2:$B$50,2,FALSE)</f>
        <v>30346</v>
      </c>
      <c r="P480" s="10">
        <f>VLOOKUP(O480,[1]Territories!$A$2:$C$50,3,FALSE)</f>
        <v>4</v>
      </c>
      <c r="Q480" t="str">
        <f>VLOOKUP(P480,[1]Region!$A$2:$B$5,2,FALSE)</f>
        <v>Southern</v>
      </c>
      <c r="R480" s="10">
        <f>VLOOKUP(K480,[1]Products!$A$2:$J$78,3,FALSE)</f>
        <v>11</v>
      </c>
      <c r="S480" t="str">
        <f>VLOOKUP(R480,[1]Suppliers!$A$2:$K$30,2,FALSE)</f>
        <v>Heli Süßwaren GmbH &amp; Co. KG</v>
      </c>
      <c r="T480" s="11">
        <f>SUMIF([1]Order_Details!A477:A2631,'[1]Combined Sheet'!A477,[1]Order_Details!D477:D2631)</f>
        <v>29</v>
      </c>
      <c r="U480">
        <f>SUMIF([1]Order_Details!A477:A2631,'[1]Combined Sheet'!A477,[1]Order_Details!C477:C2631)</f>
        <v>39.5</v>
      </c>
      <c r="V480">
        <f>VLOOKUP(SalesData[[#This Row],[OrderID]],[1]Order_Details!A477:F2631,5,FALSE)</f>
        <v>0</v>
      </c>
    </row>
    <row r="481" spans="1:22" x14ac:dyDescent="0.3">
      <c r="A481" s="7">
        <v>10724</v>
      </c>
      <c r="B481" s="8" t="s">
        <v>84</v>
      </c>
      <c r="C481" s="8">
        <v>8</v>
      </c>
      <c r="D481" s="13">
        <v>35733</v>
      </c>
      <c r="E481" s="9" t="str">
        <f>VLOOKUP(C481,[1]Employees!$A$1:$E$10,4,FALSE)</f>
        <v>Callahan Laura</v>
      </c>
      <c r="F481">
        <f>SUMIF([1]Order_Details!A478:A2632,'[1]Combined Sheet'!A478,[1]Order_Details!F478:F2632)</f>
        <v>972.44999999925494</v>
      </c>
      <c r="G481">
        <f>VLOOKUP(A481,[1]!OrdersTable[[OrderID]:[Freight]],8,FALSE)</f>
        <v>57.75</v>
      </c>
      <c r="H481">
        <f>VLOOKUP('[1]Combined Sheet'!A478,[1]!OrdersTable[[OrderID]:[ShipVia]],7,0)</f>
        <v>3</v>
      </c>
      <c r="I481" t="str">
        <f>VLOOKUP(H481,[1]Shippers!$A$1:$C$5,2,0)</f>
        <v>Federal Shipping</v>
      </c>
      <c r="J481" t="str">
        <f>VLOOKUP(B481,[1]Customers!$A$2:$K$92,2,FALSE)</f>
        <v>Mère Paillarde</v>
      </c>
      <c r="K481" s="10">
        <f>VLOOKUP(A481,[1]Order_Details!$A$5:$F$2160,2,0)</f>
        <v>10</v>
      </c>
      <c r="L481" t="str">
        <f t="shared" si="7"/>
        <v>Ikura</v>
      </c>
      <c r="M481" s="10">
        <f>VLOOKUP(K481,[1]Products!$A$2:$J$78,4,FALSE)</f>
        <v>8</v>
      </c>
      <c r="N481" t="str">
        <f>VLOOKUP(M481,[1]Categories!$A$2:$C$9,2,FALSE)</f>
        <v>Seafood</v>
      </c>
      <c r="O481" t="str">
        <f>VLOOKUP(C481,[1]EmployeeTerritories!$A$2:$B$50,2,FALSE)</f>
        <v>19428</v>
      </c>
      <c r="P481" s="10">
        <f>VLOOKUP(O481,[1]Territories!$A$2:$C$50,3,FALSE)</f>
        <v>3</v>
      </c>
      <c r="Q481" t="str">
        <f>VLOOKUP(P481,[1]Region!$A$2:$B$5,2,FALSE)</f>
        <v>Northern</v>
      </c>
      <c r="R481" s="10">
        <f>VLOOKUP(K481,[1]Products!$A$2:$J$78,3,FALSE)</f>
        <v>4</v>
      </c>
      <c r="S481" t="str">
        <f>VLOOKUP(R481,[1]Suppliers!$A$2:$K$30,2,FALSE)</f>
        <v>Tokyo Traders</v>
      </c>
      <c r="T481" s="11">
        <f>SUMIF([1]Order_Details!A478:A2632,'[1]Combined Sheet'!A478,[1]Order_Details!D478:D2632)</f>
        <v>50</v>
      </c>
      <c r="U481">
        <f>SUMIF([1]Order_Details!A478:A2632,'[1]Combined Sheet'!A478,[1]Order_Details!C478:C2632)</f>
        <v>19.45</v>
      </c>
      <c r="V481">
        <f>VLOOKUP(SalesData[[#This Row],[OrderID]],[1]Order_Details!A478:F2632,5,FALSE)</f>
        <v>0</v>
      </c>
    </row>
    <row r="482" spans="1:22" x14ac:dyDescent="0.3">
      <c r="A482" s="7">
        <v>10725</v>
      </c>
      <c r="B482" s="8" t="s">
        <v>58</v>
      </c>
      <c r="C482" s="8">
        <v>4</v>
      </c>
      <c r="D482" s="13">
        <v>35734</v>
      </c>
      <c r="E482" s="9" t="str">
        <f>VLOOKUP(C482,[1]Employees!$A$1:$E$10,4,FALSE)</f>
        <v>Peacock Margaret</v>
      </c>
      <c r="F482">
        <f>SUMIF([1]Order_Details!A479:A2633,'[1]Combined Sheet'!A479,[1]Order_Details!F479:F2633)</f>
        <v>1570</v>
      </c>
      <c r="G482">
        <f>VLOOKUP(A482,[1]!OrdersTable[[OrderID]:[Freight]],8,FALSE)</f>
        <v>10.83</v>
      </c>
      <c r="H482">
        <f>VLOOKUP('[1]Combined Sheet'!A479,[1]!OrdersTable[[OrderID]:[ShipVia]],7,0)</f>
        <v>1</v>
      </c>
      <c r="I482" t="str">
        <f>VLOOKUP(H482,[1]Shippers!$A$1:$C$5,2,0)</f>
        <v>Speedy Express</v>
      </c>
      <c r="J482" t="str">
        <f>VLOOKUP(B482,[1]Customers!$A$2:$K$92,2,FALSE)</f>
        <v>Familia Arquibaldo</v>
      </c>
      <c r="K482" s="10">
        <f>VLOOKUP(A482,[1]Order_Details!$A$5:$F$2160,2,0)</f>
        <v>41</v>
      </c>
      <c r="L482" t="str">
        <f t="shared" si="7"/>
        <v>Jack's New England Clam Chowder</v>
      </c>
      <c r="M482" s="10">
        <f>VLOOKUP(K482,[1]Products!$A$2:$J$78,4,FALSE)</f>
        <v>8</v>
      </c>
      <c r="N482" t="str">
        <f>VLOOKUP(M482,[1]Categories!$A$2:$C$9,2,FALSE)</f>
        <v>Seafood</v>
      </c>
      <c r="O482" t="str">
        <f>VLOOKUP(C482,[1]EmployeeTerritories!$A$2:$B$50,2,FALSE)</f>
        <v>20852</v>
      </c>
      <c r="P482" s="10">
        <f>VLOOKUP(O482,[1]Territories!$A$2:$C$50,3,FALSE)</f>
        <v>1</v>
      </c>
      <c r="Q482" t="str">
        <f>VLOOKUP(P482,[1]Region!$A$2:$B$5,2,FALSE)</f>
        <v>Eastern</v>
      </c>
      <c r="R482" s="10">
        <f>VLOOKUP(K482,[1]Products!$A$2:$J$78,3,FALSE)</f>
        <v>19</v>
      </c>
      <c r="S482" t="str">
        <f>VLOOKUP(R482,[1]Suppliers!$A$2:$K$30,2,FALSE)</f>
        <v>New England Seafood Cannery</v>
      </c>
      <c r="T482" s="11">
        <f>SUMIF([1]Order_Details!A479:A2633,'[1]Combined Sheet'!A479,[1]Order_Details!D479:D2633)</f>
        <v>140</v>
      </c>
      <c r="U482">
        <f>SUMIF([1]Order_Details!A479:A2633,'[1]Combined Sheet'!A479,[1]Order_Details!C479:C2633)</f>
        <v>51.75</v>
      </c>
      <c r="V482">
        <f>VLOOKUP(SalesData[[#This Row],[OrderID]],[1]Order_Details!A479:F2633,5,FALSE)</f>
        <v>0</v>
      </c>
    </row>
    <row r="483" spans="1:22" x14ac:dyDescent="0.3">
      <c r="A483" s="7">
        <v>10726</v>
      </c>
      <c r="B483" s="8" t="s">
        <v>88</v>
      </c>
      <c r="C483" s="8">
        <v>4</v>
      </c>
      <c r="D483" s="13">
        <v>35737</v>
      </c>
      <c r="E483" s="9" t="str">
        <f>VLOOKUP(C483,[1]Employees!$A$1:$E$10,4,FALSE)</f>
        <v>Peacock Margaret</v>
      </c>
      <c r="F483">
        <f>SUMIF([1]Order_Details!A480:A2634,'[1]Combined Sheet'!A480,[1]Order_Details!F480:F2634)</f>
        <v>468.45</v>
      </c>
      <c r="G483">
        <f>VLOOKUP(A483,[1]!OrdersTable[[OrderID]:[Freight]],8,FALSE)</f>
        <v>16.559999999999999</v>
      </c>
      <c r="H483">
        <f>VLOOKUP('[1]Combined Sheet'!A480,[1]!OrdersTable[[OrderID]:[ShipVia]],7,0)</f>
        <v>1</v>
      </c>
      <c r="I483" t="str">
        <f>VLOOKUP(H483,[1]Shippers!$A$1:$C$5,2,0)</f>
        <v>Speedy Express</v>
      </c>
      <c r="J483" t="str">
        <f>VLOOKUP(B483,[1]Customers!$A$2:$K$92,2,FALSE)</f>
        <v>Eastern Connection</v>
      </c>
      <c r="K483" s="10">
        <f>VLOOKUP(A483,[1]Order_Details!$A$5:$F$2160,2,0)</f>
        <v>4</v>
      </c>
      <c r="L483" t="str">
        <f t="shared" si="7"/>
        <v>Chef Anton's Cajun Seasoning</v>
      </c>
      <c r="M483" s="10">
        <f>VLOOKUP(K483,[1]Products!$A$2:$J$78,4,FALSE)</f>
        <v>2</v>
      </c>
      <c r="N483" t="str">
        <f>VLOOKUP(M483,[1]Categories!$A$2:$C$9,2,FALSE)</f>
        <v>Condiments</v>
      </c>
      <c r="O483" t="str">
        <f>VLOOKUP(C483,[1]EmployeeTerritories!$A$2:$B$50,2,FALSE)</f>
        <v>20852</v>
      </c>
      <c r="P483" s="10">
        <f>VLOOKUP(O483,[1]Territories!$A$2:$C$50,3,FALSE)</f>
        <v>1</v>
      </c>
      <c r="Q483" t="str">
        <f>VLOOKUP(P483,[1]Region!$A$2:$B$5,2,FALSE)</f>
        <v>Eastern</v>
      </c>
      <c r="R483" s="10">
        <f>VLOOKUP(K483,[1]Products!$A$2:$J$78,3,FALSE)</f>
        <v>2</v>
      </c>
      <c r="S483" t="str">
        <f>VLOOKUP(R483,[1]Suppliers!$A$2:$K$30,2,FALSE)</f>
        <v>New Orleans Cajun Delights</v>
      </c>
      <c r="T483" s="11">
        <f>SUMIF([1]Order_Details!A480:A2634,'[1]Combined Sheet'!A480,[1]Order_Details!D480:D2634)</f>
        <v>15</v>
      </c>
      <c r="U483">
        <f>SUMIF([1]Order_Details!A480:A2634,'[1]Combined Sheet'!A480,[1]Order_Details!C480:C2634)</f>
        <v>31.23</v>
      </c>
      <c r="V483">
        <f>VLOOKUP(SalesData[[#This Row],[OrderID]],[1]Order_Details!A480:F2634,5,FALSE)</f>
        <v>0</v>
      </c>
    </row>
    <row r="484" spans="1:22" x14ac:dyDescent="0.3">
      <c r="A484" s="7">
        <v>10727</v>
      </c>
      <c r="B484" s="8" t="s">
        <v>45</v>
      </c>
      <c r="C484" s="8">
        <v>2</v>
      </c>
      <c r="D484" s="13">
        <v>35737</v>
      </c>
      <c r="E484" s="9" t="str">
        <f>VLOOKUP(C484,[1]Employees!$A$1:$E$10,4,FALSE)</f>
        <v>Fuller Andrew</v>
      </c>
      <c r="F484">
        <f>SUMIF([1]Order_Details!A481:A2635,'[1]Combined Sheet'!A481,[1]Order_Details!F481:F2635)</f>
        <v>638.5</v>
      </c>
      <c r="G484">
        <f>VLOOKUP(A484,[1]!OrdersTable[[OrderID]:[Freight]],8,FALSE)</f>
        <v>89.9</v>
      </c>
      <c r="H484">
        <f>VLOOKUP('[1]Combined Sheet'!A481,[1]!OrdersTable[[OrderID]:[ShipVia]],7,0)</f>
        <v>2</v>
      </c>
      <c r="I484" t="str">
        <f>VLOOKUP(H484,[1]Shippers!$A$1:$C$5,2,0)</f>
        <v>United Package</v>
      </c>
      <c r="J484" t="str">
        <f>VLOOKUP(B484,[1]Customers!$A$2:$K$92,2,FALSE)</f>
        <v>Reggiani Caseifici</v>
      </c>
      <c r="K484" s="10">
        <f>VLOOKUP(A484,[1]Order_Details!$A$5:$F$2160,2,0)</f>
        <v>17</v>
      </c>
      <c r="L484" t="str">
        <f t="shared" si="7"/>
        <v>Alice Mutton</v>
      </c>
      <c r="M484" s="10">
        <f>VLOOKUP(K484,[1]Products!$A$2:$J$78,4,FALSE)</f>
        <v>6</v>
      </c>
      <c r="N484" t="str">
        <f>VLOOKUP(M484,[1]Categories!$A$2:$C$9,2,FALSE)</f>
        <v>Meat/Poultry</v>
      </c>
      <c r="O484" t="str">
        <f>VLOOKUP(C484,[1]EmployeeTerritories!$A$2:$B$50,2,FALSE)</f>
        <v>01581</v>
      </c>
      <c r="P484" s="10">
        <f>VLOOKUP(O484,[1]Territories!$A$2:$C$50,3,FALSE)</f>
        <v>1</v>
      </c>
      <c r="Q484" t="str">
        <f>VLOOKUP(P484,[1]Region!$A$2:$B$5,2,FALSE)</f>
        <v>Eastern</v>
      </c>
      <c r="R484" s="10">
        <f>VLOOKUP(K484,[1]Products!$A$2:$J$78,3,FALSE)</f>
        <v>7</v>
      </c>
      <c r="S484" t="str">
        <f>VLOOKUP(R484,[1]Suppliers!$A$2:$K$30,2,FALSE)</f>
        <v>Pavlova, Ltd.</v>
      </c>
      <c r="T484" s="11">
        <f>SUMIF([1]Order_Details!A481:A2635,'[1]Combined Sheet'!A481,[1]Order_Details!D481:D2635)</f>
        <v>21</v>
      </c>
      <c r="U484">
        <f>SUMIF([1]Order_Details!A481:A2635,'[1]Combined Sheet'!A481,[1]Order_Details!C481:C2635)</f>
        <v>59.5</v>
      </c>
      <c r="V484">
        <f>VLOOKUP(SalesData[[#This Row],[OrderID]],[1]Order_Details!A481:F2635,5,FALSE)</f>
        <v>5.000000074505806E-2</v>
      </c>
    </row>
    <row r="485" spans="1:22" x14ac:dyDescent="0.3">
      <c r="A485" s="7">
        <v>10728</v>
      </c>
      <c r="B485" s="8" t="s">
        <v>89</v>
      </c>
      <c r="C485" s="8">
        <v>4</v>
      </c>
      <c r="D485" s="13">
        <v>35738</v>
      </c>
      <c r="E485" s="9" t="str">
        <f>VLOOKUP(C485,[1]Employees!$A$1:$E$10,4,FALSE)</f>
        <v>Peacock Margaret</v>
      </c>
      <c r="F485">
        <f>SUMIF([1]Order_Details!A482:A2636,'[1]Combined Sheet'!A482,[1]Order_Details!F482:F2636)</f>
        <v>287.8</v>
      </c>
      <c r="G485">
        <f>VLOOKUP(A485,[1]!OrdersTable[[OrderID]:[Freight]],8,FALSE)</f>
        <v>58.33</v>
      </c>
      <c r="H485">
        <f>VLOOKUP('[1]Combined Sheet'!A482,[1]!OrdersTable[[OrderID]:[ShipVia]],7,0)</f>
        <v>3</v>
      </c>
      <c r="I485" t="str">
        <f>VLOOKUP(H485,[1]Shippers!$A$1:$C$5,2,0)</f>
        <v>Federal Shipping</v>
      </c>
      <c r="J485" t="str">
        <f>VLOOKUP(B485,[1]Customers!$A$2:$K$92,2,FALSE)</f>
        <v>Queen Cozinha</v>
      </c>
      <c r="K485" s="10">
        <f>VLOOKUP(A485,[1]Order_Details!$A$5:$F$2160,2,0)</f>
        <v>30</v>
      </c>
      <c r="L485" t="str">
        <f t="shared" si="7"/>
        <v>Nord-Ost Matjeshering</v>
      </c>
      <c r="M485" s="10">
        <f>VLOOKUP(K485,[1]Products!$A$2:$J$78,4,FALSE)</f>
        <v>8</v>
      </c>
      <c r="N485" t="str">
        <f>VLOOKUP(M485,[1]Categories!$A$2:$C$9,2,FALSE)</f>
        <v>Seafood</v>
      </c>
      <c r="O485" t="str">
        <f>VLOOKUP(C485,[1]EmployeeTerritories!$A$2:$B$50,2,FALSE)</f>
        <v>20852</v>
      </c>
      <c r="P485" s="10">
        <f>VLOOKUP(O485,[1]Territories!$A$2:$C$50,3,FALSE)</f>
        <v>1</v>
      </c>
      <c r="Q485" t="str">
        <f>VLOOKUP(P485,[1]Region!$A$2:$B$5,2,FALSE)</f>
        <v>Eastern</v>
      </c>
      <c r="R485" s="10">
        <f>VLOOKUP(K485,[1]Products!$A$2:$J$78,3,FALSE)</f>
        <v>13</v>
      </c>
      <c r="S485" t="str">
        <f>VLOOKUP(R485,[1]Suppliers!$A$2:$K$30,2,FALSE)</f>
        <v>Nord-Ost-Fisch Handelsgesellschaft mbH</v>
      </c>
      <c r="T485" s="11">
        <f>SUMIF([1]Order_Details!A482:A2636,'[1]Combined Sheet'!A482,[1]Order_Details!D482:D2636)</f>
        <v>22</v>
      </c>
      <c r="U485">
        <f>SUMIF([1]Order_Details!A482:A2636,'[1]Combined Sheet'!A482,[1]Order_Details!C482:C2636)</f>
        <v>40.65</v>
      </c>
      <c r="V485">
        <f>VLOOKUP(SalesData[[#This Row],[OrderID]],[1]Order_Details!A482:F2636,5,FALSE)</f>
        <v>0</v>
      </c>
    </row>
    <row r="486" spans="1:22" x14ac:dyDescent="0.3">
      <c r="A486" s="7">
        <v>10729</v>
      </c>
      <c r="B486" s="8" t="s">
        <v>94</v>
      </c>
      <c r="C486" s="8">
        <v>8</v>
      </c>
      <c r="D486" s="13">
        <v>35738</v>
      </c>
      <c r="E486" s="9" t="str">
        <f>VLOOKUP(C486,[1]Employees!$A$1:$E$10,4,FALSE)</f>
        <v>Callahan Laura</v>
      </c>
      <c r="F486">
        <f>SUMIF([1]Order_Details!A483:A2637,'[1]Combined Sheet'!A483,[1]Order_Details!F483:F2637)</f>
        <v>655</v>
      </c>
      <c r="G486">
        <f>VLOOKUP(A486,[1]!OrdersTable[[OrderID]:[Freight]],8,FALSE)</f>
        <v>141.06</v>
      </c>
      <c r="H486">
        <f>VLOOKUP('[1]Combined Sheet'!A483,[1]!OrdersTable[[OrderID]:[ShipVia]],7,0)</f>
        <v>1</v>
      </c>
      <c r="I486" t="str">
        <f>VLOOKUP(H486,[1]Shippers!$A$1:$C$5,2,0)</f>
        <v>Speedy Express</v>
      </c>
      <c r="J486" t="str">
        <f>VLOOKUP(B486,[1]Customers!$A$2:$K$92,2,FALSE)</f>
        <v>LINO-Delicateses</v>
      </c>
      <c r="K486" s="10">
        <f>VLOOKUP(A486,[1]Order_Details!$A$5:$F$2160,2,0)</f>
        <v>1</v>
      </c>
      <c r="L486" t="str">
        <f t="shared" si="7"/>
        <v>Chai</v>
      </c>
      <c r="M486" s="10">
        <f>VLOOKUP(K486,[1]Products!$A$2:$J$78,4,FALSE)</f>
        <v>1</v>
      </c>
      <c r="N486" t="str">
        <f>VLOOKUP(M486,[1]Categories!$A$2:$C$9,2,FALSE)</f>
        <v>Beverages</v>
      </c>
      <c r="O486" t="str">
        <f>VLOOKUP(C486,[1]EmployeeTerritories!$A$2:$B$50,2,FALSE)</f>
        <v>19428</v>
      </c>
      <c r="P486" s="10">
        <f>VLOOKUP(O486,[1]Territories!$A$2:$C$50,3,FALSE)</f>
        <v>3</v>
      </c>
      <c r="Q486" t="str">
        <f>VLOOKUP(P486,[1]Region!$A$2:$B$5,2,FALSE)</f>
        <v>Northern</v>
      </c>
      <c r="R486" s="10">
        <f>VLOOKUP(K486,[1]Products!$A$2:$J$78,3,FALSE)</f>
        <v>1</v>
      </c>
      <c r="S486" t="str">
        <f>VLOOKUP(R486,[1]Suppliers!$A$2:$K$30,2,FALSE)</f>
        <v>Exotic Liquids</v>
      </c>
      <c r="T486" s="11">
        <f>SUMIF([1]Order_Details!A483:A2637,'[1]Combined Sheet'!A483,[1]Order_Details!D483:D2637)</f>
        <v>30</v>
      </c>
      <c r="U486">
        <f>SUMIF([1]Order_Details!A483:A2637,'[1]Combined Sheet'!A483,[1]Order_Details!C483:C2637)</f>
        <v>43</v>
      </c>
      <c r="V486">
        <f>VLOOKUP(SalesData[[#This Row],[OrderID]],[1]Order_Details!A483:F2637,5,FALSE)</f>
        <v>0</v>
      </c>
    </row>
    <row r="487" spans="1:22" x14ac:dyDescent="0.3">
      <c r="A487" s="7">
        <v>10730</v>
      </c>
      <c r="B487" s="8" t="s">
        <v>70</v>
      </c>
      <c r="C487" s="8">
        <v>5</v>
      </c>
      <c r="D487" s="13">
        <v>35739</v>
      </c>
      <c r="E487" s="9" t="str">
        <f>VLOOKUP(C487,[1]Employees!$A$1:$E$10,4,FALSE)</f>
        <v>Buchanan Steven</v>
      </c>
      <c r="F487">
        <f>SUMIF([1]Order_Details!A484:A2638,'[1]Combined Sheet'!A484,[1]Order_Details!F484:F2638)</f>
        <v>1709.8499999977648</v>
      </c>
      <c r="G487">
        <f>VLOOKUP(A487,[1]!OrdersTable[[OrderID]:[Freight]],8,FALSE)</f>
        <v>20.12</v>
      </c>
      <c r="H487">
        <f>VLOOKUP('[1]Combined Sheet'!A484,[1]!OrdersTable[[OrderID]:[ShipVia]],7,0)</f>
        <v>1</v>
      </c>
      <c r="I487" t="str">
        <f>VLOOKUP(H487,[1]Shippers!$A$1:$C$5,2,0)</f>
        <v>Speedy Express</v>
      </c>
      <c r="J487" t="str">
        <f>VLOOKUP(B487,[1]Customers!$A$2:$K$92,2,FALSE)</f>
        <v>Bon app'</v>
      </c>
      <c r="K487" s="10">
        <f>VLOOKUP(A487,[1]Order_Details!$A$5:$F$2160,2,0)</f>
        <v>16</v>
      </c>
      <c r="L487" t="str">
        <f t="shared" si="7"/>
        <v>Pavlova</v>
      </c>
      <c r="M487" s="10">
        <f>VLOOKUP(K487,[1]Products!$A$2:$J$78,4,FALSE)</f>
        <v>3</v>
      </c>
      <c r="N487" t="str">
        <f>VLOOKUP(M487,[1]Categories!$A$2:$C$9,2,FALSE)</f>
        <v>Confections</v>
      </c>
      <c r="O487" t="str">
        <f>VLOOKUP(C487,[1]EmployeeTerritories!$A$2:$B$50,2,FALSE)</f>
        <v>02903</v>
      </c>
      <c r="P487" s="10">
        <f>VLOOKUP(O487,[1]Territories!$A$2:$C$50,3,FALSE)</f>
        <v>1</v>
      </c>
      <c r="Q487" t="str">
        <f>VLOOKUP(P487,[1]Region!$A$2:$B$5,2,FALSE)</f>
        <v>Eastern</v>
      </c>
      <c r="R487" s="10">
        <f>VLOOKUP(K487,[1]Products!$A$2:$J$78,3,FALSE)</f>
        <v>7</v>
      </c>
      <c r="S487" t="str">
        <f>VLOOKUP(R487,[1]Suppliers!$A$2:$K$30,2,FALSE)</f>
        <v>Pavlova, Ltd.</v>
      </c>
      <c r="T487" s="11">
        <f>SUMIF([1]Order_Details!A484:A2638,'[1]Combined Sheet'!A484,[1]Order_Details!D484:D2638)</f>
        <v>40</v>
      </c>
      <c r="U487">
        <f>SUMIF([1]Order_Details!A484:A2638,'[1]Combined Sheet'!A484,[1]Order_Details!C484:C2638)</f>
        <v>132</v>
      </c>
      <c r="V487">
        <f>VLOOKUP(SalesData[[#This Row],[OrderID]],[1]Order_Details!A484:F2638,5,FALSE)</f>
        <v>5.000000074505806E-2</v>
      </c>
    </row>
    <row r="488" spans="1:22" x14ac:dyDescent="0.3">
      <c r="A488" s="7">
        <v>10731</v>
      </c>
      <c r="B488" s="8" t="s">
        <v>31</v>
      </c>
      <c r="C488" s="8">
        <v>7</v>
      </c>
      <c r="D488" s="13">
        <v>35740</v>
      </c>
      <c r="E488" s="9" t="str">
        <f>VLOOKUP(C488,[1]Employees!$A$1:$E$10,4,FALSE)</f>
        <v>King Robert</v>
      </c>
      <c r="F488">
        <f>SUMIF([1]Order_Details!A485:A2639,'[1]Combined Sheet'!A485,[1]Order_Details!F485:F2639)</f>
        <v>1296.75</v>
      </c>
      <c r="G488">
        <f>VLOOKUP(A488,[1]!OrdersTable[[OrderID]:[Freight]],8,FALSE)</f>
        <v>96.65</v>
      </c>
      <c r="H488">
        <f>VLOOKUP('[1]Combined Sheet'!A485,[1]!OrdersTable[[OrderID]:[ShipVia]],7,0)</f>
        <v>2</v>
      </c>
      <c r="I488" t="str">
        <f>VLOOKUP(H488,[1]Shippers!$A$1:$C$5,2,0)</f>
        <v>United Package</v>
      </c>
      <c r="J488" t="str">
        <f>VLOOKUP(B488,[1]Customers!$A$2:$K$92,2,FALSE)</f>
        <v>Chop-suey Chinese</v>
      </c>
      <c r="K488" s="10">
        <f>VLOOKUP(A488,[1]Order_Details!$A$5:$F$2160,2,0)</f>
        <v>21</v>
      </c>
      <c r="L488" t="str">
        <f t="shared" si="7"/>
        <v>Sir Rodney's Scones</v>
      </c>
      <c r="M488" s="10">
        <f>VLOOKUP(K488,[1]Products!$A$2:$J$78,4,FALSE)</f>
        <v>3</v>
      </c>
      <c r="N488" t="str">
        <f>VLOOKUP(M488,[1]Categories!$A$2:$C$9,2,FALSE)</f>
        <v>Confections</v>
      </c>
      <c r="O488" t="str">
        <f>VLOOKUP(C488,[1]EmployeeTerritories!$A$2:$B$50,2,FALSE)</f>
        <v>60179</v>
      </c>
      <c r="P488" s="10">
        <f>VLOOKUP(O488,[1]Territories!$A$2:$C$50,3,FALSE)</f>
        <v>2</v>
      </c>
      <c r="Q488" t="str">
        <f>VLOOKUP(P488,[1]Region!$A$2:$B$5,2,FALSE)</f>
        <v>Western</v>
      </c>
      <c r="R488" s="10">
        <f>VLOOKUP(K488,[1]Products!$A$2:$J$78,3,FALSE)</f>
        <v>8</v>
      </c>
      <c r="S488" t="str">
        <f>VLOOKUP(R488,[1]Suppliers!$A$2:$K$30,2,FALSE)</f>
        <v>Specialty Biscuits, Ltd.</v>
      </c>
      <c r="T488" s="11">
        <f>SUMIF([1]Order_Details!A485:A2639,'[1]Combined Sheet'!A485,[1]Order_Details!D485:D2639)</f>
        <v>48</v>
      </c>
      <c r="U488">
        <f>SUMIF([1]Order_Details!A485:A2639,'[1]Combined Sheet'!A485,[1]Order_Details!C485:C2639)</f>
        <v>102.28999999999999</v>
      </c>
      <c r="V488">
        <f>VLOOKUP(SalesData[[#This Row],[OrderID]],[1]Order_Details!A485:F2639,5,FALSE)</f>
        <v>5.000000074505806E-2</v>
      </c>
    </row>
    <row r="489" spans="1:22" x14ac:dyDescent="0.3">
      <c r="A489" s="7">
        <v>10733</v>
      </c>
      <c r="B489" s="8" t="s">
        <v>42</v>
      </c>
      <c r="C489" s="8">
        <v>1</v>
      </c>
      <c r="D489" s="13">
        <v>35741</v>
      </c>
      <c r="E489" s="9" t="str">
        <f>VLOOKUP(C489,[1]Employees!$A$1:$E$10,4,FALSE)</f>
        <v>Davolio Nancy</v>
      </c>
      <c r="F489">
        <f>SUMIF([1]Order_Details!A487:A2641,'[1]Combined Sheet'!A487,[1]Order_Details!F487:F2641)</f>
        <v>509.59999999776483</v>
      </c>
      <c r="G489">
        <f>VLOOKUP(A489,[1]!OrdersTable[[OrderID]:[Freight]],8,FALSE)</f>
        <v>110.11</v>
      </c>
      <c r="H489">
        <f>VLOOKUP('[1]Combined Sheet'!A487,[1]!OrdersTable[[OrderID]:[ShipVia]],7,0)</f>
        <v>1</v>
      </c>
      <c r="I489" t="str">
        <f>VLOOKUP(H489,[1]Shippers!$A$1:$C$5,2,0)</f>
        <v>Speedy Express</v>
      </c>
      <c r="J489" t="str">
        <f>VLOOKUP(B489,[1]Customers!$A$2:$K$92,2,FALSE)</f>
        <v>Berglunds snabbköp</v>
      </c>
      <c r="K489" s="10">
        <f>VLOOKUP(A489,[1]Order_Details!$A$5:$F$2160,2,0)</f>
        <v>14</v>
      </c>
      <c r="L489" t="str">
        <f t="shared" si="7"/>
        <v>Tofu</v>
      </c>
      <c r="M489" s="10">
        <f>VLOOKUP(K489,[1]Products!$A$2:$J$78,4,FALSE)</f>
        <v>7</v>
      </c>
      <c r="N489" t="str">
        <f>VLOOKUP(M489,[1]Categories!$A$2:$C$9,2,FALSE)</f>
        <v>Produce</v>
      </c>
      <c r="O489" t="str">
        <f>VLOOKUP(C489,[1]EmployeeTerritories!$A$2:$B$50,2,FALSE)</f>
        <v>06897</v>
      </c>
      <c r="P489" s="10">
        <f>VLOOKUP(O489,[1]Territories!$A$2:$C$50,3,FALSE)</f>
        <v>1</v>
      </c>
      <c r="Q489" t="str">
        <f>VLOOKUP(P489,[1]Region!$A$2:$B$5,2,FALSE)</f>
        <v>Eastern</v>
      </c>
      <c r="R489" s="10">
        <f>VLOOKUP(K489,[1]Products!$A$2:$J$78,3,FALSE)</f>
        <v>6</v>
      </c>
      <c r="S489" t="str">
        <f>VLOOKUP(R489,[1]Suppliers!$A$2:$K$30,2,FALSE)</f>
        <v>Mayumi's</v>
      </c>
      <c r="T489" s="11">
        <f>SUMIF([1]Order_Details!A487:A2641,'[1]Combined Sheet'!A487,[1]Order_Details!D487:D2641)</f>
        <v>28</v>
      </c>
      <c r="U489">
        <f>SUMIF([1]Order_Details!A487:A2641,'[1]Combined Sheet'!A487,[1]Order_Details!C487:C2641)</f>
        <v>51</v>
      </c>
      <c r="V489">
        <f>VLOOKUP(SalesData[[#This Row],[OrderID]],[1]Order_Details!A487:F2641,5,FALSE)</f>
        <v>0</v>
      </c>
    </row>
    <row r="490" spans="1:22" x14ac:dyDescent="0.3">
      <c r="A490" s="7">
        <v>10734</v>
      </c>
      <c r="B490" s="8" t="s">
        <v>97</v>
      </c>
      <c r="C490" s="8">
        <v>2</v>
      </c>
      <c r="D490" s="13">
        <v>35741</v>
      </c>
      <c r="E490" s="9" t="str">
        <f>VLOOKUP(C490,[1]Employees!$A$1:$E$10,4,FALSE)</f>
        <v>Fuller Andrew</v>
      </c>
      <c r="F490">
        <f>SUMIF([1]Order_Details!A488:A2642,'[1]Combined Sheet'!A488,[1]Order_Details!F488:F2642)</f>
        <v>1989.8999999985099</v>
      </c>
      <c r="G490">
        <f>VLOOKUP(A490,[1]!OrdersTable[[OrderID]:[Freight]],8,FALSE)</f>
        <v>1.63</v>
      </c>
      <c r="H490">
        <f>VLOOKUP('[1]Combined Sheet'!A488,[1]!OrdersTable[[OrderID]:[ShipVia]],7,0)</f>
        <v>1</v>
      </c>
      <c r="I490" t="str">
        <f>VLOOKUP(H490,[1]Shippers!$A$1:$C$5,2,0)</f>
        <v>Speedy Express</v>
      </c>
      <c r="J490" t="str">
        <f>VLOOKUP(B490,[1]Customers!$A$2:$K$92,2,FALSE)</f>
        <v>Gourmet Lanchonetes</v>
      </c>
      <c r="K490" s="10">
        <f>VLOOKUP(A490,[1]Order_Details!$A$5:$F$2160,2,0)</f>
        <v>6</v>
      </c>
      <c r="L490" t="str">
        <f t="shared" si="7"/>
        <v>Grandma's Boysenberry Spread</v>
      </c>
      <c r="M490" s="10">
        <f>VLOOKUP(K490,[1]Products!$A$2:$J$78,4,FALSE)</f>
        <v>2</v>
      </c>
      <c r="N490" t="str">
        <f>VLOOKUP(M490,[1]Categories!$A$2:$C$9,2,FALSE)</f>
        <v>Condiments</v>
      </c>
      <c r="O490" t="str">
        <f>VLOOKUP(C490,[1]EmployeeTerritories!$A$2:$B$50,2,FALSE)</f>
        <v>01581</v>
      </c>
      <c r="P490" s="10">
        <f>VLOOKUP(O490,[1]Territories!$A$2:$C$50,3,FALSE)</f>
        <v>1</v>
      </c>
      <c r="Q490" t="str">
        <f>VLOOKUP(P490,[1]Region!$A$2:$B$5,2,FALSE)</f>
        <v>Eastern</v>
      </c>
      <c r="R490" s="10">
        <f>VLOOKUP(K490,[1]Products!$A$2:$J$78,3,FALSE)</f>
        <v>3</v>
      </c>
      <c r="S490" t="str">
        <f>VLOOKUP(R490,[1]Suppliers!$A$2:$K$30,2,FALSE)</f>
        <v>Grandma Kelly's Homestead</v>
      </c>
      <c r="T490" s="11">
        <f>SUMIF([1]Order_Details!A488:A2642,'[1]Combined Sheet'!A488,[1]Order_Details!D488:D2642)</f>
        <v>70</v>
      </c>
      <c r="U490">
        <f>SUMIF([1]Order_Details!A488:A2642,'[1]Combined Sheet'!A488,[1]Order_Details!C488:C2642)</f>
        <v>63</v>
      </c>
      <c r="V490">
        <f>VLOOKUP(SalesData[[#This Row],[OrderID]],[1]Order_Details!A488:F2642,5,FALSE)</f>
        <v>0</v>
      </c>
    </row>
    <row r="491" spans="1:22" x14ac:dyDescent="0.3">
      <c r="A491" s="7">
        <v>10736</v>
      </c>
      <c r="B491" s="8" t="s">
        <v>51</v>
      </c>
      <c r="C491" s="8">
        <v>9</v>
      </c>
      <c r="D491" s="13">
        <v>35745</v>
      </c>
      <c r="E491" s="9" t="str">
        <f>VLOOKUP(C491,[1]Employees!$A$1:$E$10,4,FALSE)</f>
        <v>Dodsworth Anne</v>
      </c>
      <c r="F491">
        <f>SUMIF([1]Order_Details!A490:A2644,'[1]Combined Sheet'!A490,[1]Order_Details!F490:F2644)</f>
        <v>1498.35</v>
      </c>
      <c r="G491">
        <f>VLOOKUP(A491,[1]!OrdersTable[[OrderID]:[Freight]],8,FALSE)</f>
        <v>44.1</v>
      </c>
      <c r="H491">
        <f>VLOOKUP('[1]Combined Sheet'!A490,[1]!OrdersTable[[OrderID]:[ShipVia]],7,0)</f>
        <v>3</v>
      </c>
      <c r="I491" t="str">
        <f>VLOOKUP(H491,[1]Shippers!$A$1:$C$5,2,0)</f>
        <v>Federal Shipping</v>
      </c>
      <c r="J491" t="str">
        <f>VLOOKUP(B491,[1]Customers!$A$2:$K$92,2,FALSE)</f>
        <v>Hungry Owl All-Night Grocers</v>
      </c>
      <c r="K491" s="10">
        <f>VLOOKUP(A491,[1]Order_Details!$A$5:$F$2160,2,0)</f>
        <v>65</v>
      </c>
      <c r="L491" t="str">
        <f t="shared" si="7"/>
        <v>Louisiana Fiery Hot Pepper Sauce</v>
      </c>
      <c r="M491" s="10">
        <f>VLOOKUP(K491,[1]Products!$A$2:$J$78,4,FALSE)</f>
        <v>2</v>
      </c>
      <c r="N491" t="str">
        <f>VLOOKUP(M491,[1]Categories!$A$2:$C$9,2,FALSE)</f>
        <v>Condiments</v>
      </c>
      <c r="O491" t="str">
        <f>VLOOKUP(C491,[1]EmployeeTerritories!$A$2:$B$50,2,FALSE)</f>
        <v>03049</v>
      </c>
      <c r="P491" s="10">
        <f>VLOOKUP(O491,[1]Territories!$A$2:$C$50,3,FALSE)</f>
        <v>3</v>
      </c>
      <c r="Q491" t="str">
        <f>VLOOKUP(P491,[1]Region!$A$2:$B$5,2,FALSE)</f>
        <v>Northern</v>
      </c>
      <c r="R491" s="10">
        <f>VLOOKUP(K491,[1]Products!$A$2:$J$78,3,FALSE)</f>
        <v>2</v>
      </c>
      <c r="S491" t="str">
        <f>VLOOKUP(R491,[1]Suppliers!$A$2:$K$30,2,FALSE)</f>
        <v>New Orleans Cajun Delights</v>
      </c>
      <c r="T491" s="11">
        <f>SUMIF([1]Order_Details!A490:A2644,'[1]Combined Sheet'!A490,[1]Order_Details!D490:D2644)</f>
        <v>65</v>
      </c>
      <c r="U491">
        <f>SUMIF([1]Order_Details!A490:A2644,'[1]Combined Sheet'!A490,[1]Order_Details!C490:C2644)</f>
        <v>68.89</v>
      </c>
      <c r="V491">
        <f>VLOOKUP(SalesData[[#This Row],[OrderID]],[1]Order_Details!A490:F2644,5,FALSE)</f>
        <v>0</v>
      </c>
    </row>
    <row r="492" spans="1:22" x14ac:dyDescent="0.3">
      <c r="A492" s="7">
        <v>10737</v>
      </c>
      <c r="B492" s="8" t="s">
        <v>22</v>
      </c>
      <c r="C492" s="8">
        <v>2</v>
      </c>
      <c r="D492" s="13">
        <v>35745</v>
      </c>
      <c r="E492" s="9" t="str">
        <f>VLOOKUP(C492,[1]Employees!$A$1:$E$10,4,FALSE)</f>
        <v>Fuller Andrew</v>
      </c>
      <c r="F492">
        <f>SUMIF([1]Order_Details!A491:A2645,'[1]Combined Sheet'!A491,[1]Order_Details!F491:F2645)</f>
        <v>997</v>
      </c>
      <c r="G492">
        <f>VLOOKUP(A492,[1]!OrdersTable[[OrderID]:[Freight]],8,FALSE)</f>
        <v>7.79</v>
      </c>
      <c r="H492">
        <f>VLOOKUP('[1]Combined Sheet'!A491,[1]!OrdersTable[[OrderID]:[ShipVia]],7,0)</f>
        <v>2</v>
      </c>
      <c r="I492" t="str">
        <f>VLOOKUP(H492,[1]Shippers!$A$1:$C$5,2,0)</f>
        <v>United Package</v>
      </c>
      <c r="J492" t="str">
        <f>VLOOKUP(B492,[1]Customers!$A$2:$K$92,2,FALSE)</f>
        <v>Vins et alcools Chevalier</v>
      </c>
      <c r="K492" s="10">
        <f>VLOOKUP(A492,[1]Order_Details!$A$5:$F$2160,2,0)</f>
        <v>13</v>
      </c>
      <c r="L492" t="str">
        <f t="shared" si="7"/>
        <v>Konbu</v>
      </c>
      <c r="M492" s="10">
        <f>VLOOKUP(K492,[1]Products!$A$2:$J$78,4,FALSE)</f>
        <v>8</v>
      </c>
      <c r="N492" t="str">
        <f>VLOOKUP(M492,[1]Categories!$A$2:$C$9,2,FALSE)</f>
        <v>Seafood</v>
      </c>
      <c r="O492" t="str">
        <f>VLOOKUP(C492,[1]EmployeeTerritories!$A$2:$B$50,2,FALSE)</f>
        <v>01581</v>
      </c>
      <c r="P492" s="10">
        <f>VLOOKUP(O492,[1]Territories!$A$2:$C$50,3,FALSE)</f>
        <v>1</v>
      </c>
      <c r="Q492" t="str">
        <f>VLOOKUP(P492,[1]Region!$A$2:$B$5,2,FALSE)</f>
        <v>Eastern</v>
      </c>
      <c r="R492" s="10">
        <f>VLOOKUP(K492,[1]Products!$A$2:$J$78,3,FALSE)</f>
        <v>6</v>
      </c>
      <c r="S492" t="str">
        <f>VLOOKUP(R492,[1]Suppliers!$A$2:$K$30,2,FALSE)</f>
        <v>Mayumi's</v>
      </c>
      <c r="T492" s="11">
        <f>SUMIF([1]Order_Details!A491:A2645,'[1]Combined Sheet'!A491,[1]Order_Details!D491:D2645)</f>
        <v>60</v>
      </c>
      <c r="U492">
        <f>SUMIF([1]Order_Details!A491:A2645,'[1]Combined Sheet'!A491,[1]Order_Details!C491:C2645)</f>
        <v>28.8</v>
      </c>
      <c r="V492">
        <f>VLOOKUP(SalesData[[#This Row],[OrderID]],[1]Order_Details!A491:F2645,5,FALSE)</f>
        <v>0</v>
      </c>
    </row>
    <row r="493" spans="1:22" x14ac:dyDescent="0.3">
      <c r="A493" s="7">
        <v>10738</v>
      </c>
      <c r="B493" s="8" t="s">
        <v>109</v>
      </c>
      <c r="C493" s="8">
        <v>2</v>
      </c>
      <c r="D493" s="13">
        <v>35746</v>
      </c>
      <c r="E493" s="9" t="str">
        <f>VLOOKUP(C493,[1]Employees!$A$1:$E$10,4,FALSE)</f>
        <v>Fuller Andrew</v>
      </c>
      <c r="F493">
        <f>SUMIF([1]Order_Details!A492:A2646,'[1]Combined Sheet'!A492,[1]Order_Details!F492:F2646)</f>
        <v>139.80000000000001</v>
      </c>
      <c r="G493">
        <f>VLOOKUP(A493,[1]!OrdersTable[[OrderID]:[Freight]],8,FALSE)</f>
        <v>2.91</v>
      </c>
      <c r="H493">
        <f>VLOOKUP('[1]Combined Sheet'!A492,[1]!OrdersTable[[OrderID]:[ShipVia]],7,0)</f>
        <v>2</v>
      </c>
      <c r="I493" t="str">
        <f>VLOOKUP(H493,[1]Shippers!$A$1:$C$5,2,0)</f>
        <v>United Package</v>
      </c>
      <c r="J493" t="str">
        <f>VLOOKUP(B493,[1]Customers!$A$2:$K$92,2,FALSE)</f>
        <v>Spécialités du monde</v>
      </c>
      <c r="K493" s="10">
        <f>VLOOKUP(A493,[1]Order_Details!$A$5:$F$2160,2,0)</f>
        <v>16</v>
      </c>
      <c r="L493" t="str">
        <f t="shared" si="7"/>
        <v>Pavlova</v>
      </c>
      <c r="M493" s="10">
        <f>VLOOKUP(K493,[1]Products!$A$2:$J$78,4,FALSE)</f>
        <v>3</v>
      </c>
      <c r="N493" t="str">
        <f>VLOOKUP(M493,[1]Categories!$A$2:$C$9,2,FALSE)</f>
        <v>Confections</v>
      </c>
      <c r="O493" t="str">
        <f>VLOOKUP(C493,[1]EmployeeTerritories!$A$2:$B$50,2,FALSE)</f>
        <v>01581</v>
      </c>
      <c r="P493" s="10">
        <f>VLOOKUP(O493,[1]Territories!$A$2:$C$50,3,FALSE)</f>
        <v>1</v>
      </c>
      <c r="Q493" t="str">
        <f>VLOOKUP(P493,[1]Region!$A$2:$B$5,2,FALSE)</f>
        <v>Eastern</v>
      </c>
      <c r="R493" s="10">
        <f>VLOOKUP(K493,[1]Products!$A$2:$J$78,3,FALSE)</f>
        <v>7</v>
      </c>
      <c r="S493" t="str">
        <f>VLOOKUP(R493,[1]Suppliers!$A$2:$K$30,2,FALSE)</f>
        <v>Pavlova, Ltd.</v>
      </c>
      <c r="T493" s="11">
        <f>SUMIF([1]Order_Details!A492:A2646,'[1]Combined Sheet'!A492,[1]Order_Details!D492:D2646)</f>
        <v>16</v>
      </c>
      <c r="U493">
        <f>SUMIF([1]Order_Details!A492:A2646,'[1]Combined Sheet'!A492,[1]Order_Details!C492:C2646)</f>
        <v>15.65</v>
      </c>
      <c r="V493">
        <f>VLOOKUP(SalesData[[#This Row],[OrderID]],[1]Order_Details!A492:F2646,5,FALSE)</f>
        <v>0</v>
      </c>
    </row>
    <row r="494" spans="1:22" x14ac:dyDescent="0.3">
      <c r="A494" s="7">
        <v>10739</v>
      </c>
      <c r="B494" s="8" t="s">
        <v>22</v>
      </c>
      <c r="C494" s="8">
        <v>3</v>
      </c>
      <c r="D494" s="13">
        <v>35746</v>
      </c>
      <c r="E494" s="9" t="str">
        <f>VLOOKUP(C494,[1]Employees!$A$1:$E$10,4,FALSE)</f>
        <v>Leverling Janet</v>
      </c>
      <c r="F494">
        <f>SUMIF([1]Order_Details!A493:A2647,'[1]Combined Sheet'!A493,[1]Order_Details!F493:F2647)</f>
        <v>52.349999999999994</v>
      </c>
      <c r="G494">
        <f>VLOOKUP(A494,[1]!OrdersTable[[OrderID]:[Freight]],8,FALSE)</f>
        <v>11.08</v>
      </c>
      <c r="H494">
        <f>VLOOKUP('[1]Combined Sheet'!A493,[1]!OrdersTable[[OrderID]:[ShipVia]],7,0)</f>
        <v>1</v>
      </c>
      <c r="I494" t="str">
        <f>VLOOKUP(H494,[1]Shippers!$A$1:$C$5,2,0)</f>
        <v>Speedy Express</v>
      </c>
      <c r="J494" t="str">
        <f>VLOOKUP(B494,[1]Customers!$A$2:$K$92,2,FALSE)</f>
        <v>Vins et alcools Chevalier</v>
      </c>
      <c r="K494" s="10">
        <f>VLOOKUP(A494,[1]Order_Details!$A$5:$F$2160,2,0)</f>
        <v>36</v>
      </c>
      <c r="L494" t="str">
        <f t="shared" si="7"/>
        <v>Inlagd Sill</v>
      </c>
      <c r="M494" s="10">
        <f>VLOOKUP(K494,[1]Products!$A$2:$J$78,4,FALSE)</f>
        <v>8</v>
      </c>
      <c r="N494" t="str">
        <f>VLOOKUP(M494,[1]Categories!$A$2:$C$9,2,FALSE)</f>
        <v>Seafood</v>
      </c>
      <c r="O494" t="str">
        <f>VLOOKUP(C494,[1]EmployeeTerritories!$A$2:$B$50,2,FALSE)</f>
        <v>30346</v>
      </c>
      <c r="P494" s="10">
        <f>VLOOKUP(O494,[1]Territories!$A$2:$C$50,3,FALSE)</f>
        <v>4</v>
      </c>
      <c r="Q494" t="str">
        <f>VLOOKUP(P494,[1]Region!$A$2:$B$5,2,FALSE)</f>
        <v>Southern</v>
      </c>
      <c r="R494" s="10">
        <f>VLOOKUP(K494,[1]Products!$A$2:$J$78,3,FALSE)</f>
        <v>17</v>
      </c>
      <c r="S494" t="str">
        <f>VLOOKUP(R494,[1]Suppliers!$A$2:$K$30,2,FALSE)</f>
        <v>Svensk Sjöföda AB</v>
      </c>
      <c r="T494" s="11">
        <f>SUMIF([1]Order_Details!A493:A2647,'[1]Combined Sheet'!A493,[1]Order_Details!D493:D2647)</f>
        <v>3</v>
      </c>
      <c r="U494">
        <f>SUMIF([1]Order_Details!A493:A2647,'[1]Combined Sheet'!A493,[1]Order_Details!C493:C2647)</f>
        <v>17.45</v>
      </c>
      <c r="V494">
        <f>VLOOKUP(SalesData[[#This Row],[OrderID]],[1]Order_Details!A493:F2647,5,FALSE)</f>
        <v>0</v>
      </c>
    </row>
    <row r="495" spans="1:22" x14ac:dyDescent="0.3">
      <c r="A495" s="7">
        <v>10740</v>
      </c>
      <c r="B495" s="8" t="s">
        <v>39</v>
      </c>
      <c r="C495" s="8">
        <v>4</v>
      </c>
      <c r="D495" s="13">
        <v>35747</v>
      </c>
      <c r="E495" s="9" t="str">
        <f>VLOOKUP(C495,[1]Employees!$A$1:$E$10,4,FALSE)</f>
        <v>Peacock Margaret</v>
      </c>
      <c r="F495">
        <f>SUMIF([1]Order_Details!A494:A2648,'[1]Combined Sheet'!A494,[1]Order_Details!F494:F2648)</f>
        <v>240</v>
      </c>
      <c r="G495">
        <f>VLOOKUP(A495,[1]!OrdersTable[[OrderID]:[Freight]],8,FALSE)</f>
        <v>81.88</v>
      </c>
      <c r="H495">
        <f>VLOOKUP('[1]Combined Sheet'!A494,[1]!OrdersTable[[OrderID]:[ShipVia]],7,0)</f>
        <v>3</v>
      </c>
      <c r="I495" t="str">
        <f>VLOOKUP(H495,[1]Shippers!$A$1:$C$5,2,0)</f>
        <v>Federal Shipping</v>
      </c>
      <c r="J495" t="str">
        <f>VLOOKUP(B495,[1]Customers!$A$2:$K$92,2,FALSE)</f>
        <v>White Clover Markets</v>
      </c>
      <c r="K495" s="10">
        <f>VLOOKUP(A495,[1]Order_Details!$A$5:$F$2160,2,0)</f>
        <v>28</v>
      </c>
      <c r="L495" t="str">
        <f t="shared" si="7"/>
        <v>Rössle Sauerkraut</v>
      </c>
      <c r="M495" s="10">
        <f>VLOOKUP(K495,[1]Products!$A$2:$J$78,4,FALSE)</f>
        <v>7</v>
      </c>
      <c r="N495" t="str">
        <f>VLOOKUP(M495,[1]Categories!$A$2:$C$9,2,FALSE)</f>
        <v>Produce</v>
      </c>
      <c r="O495" t="str">
        <f>VLOOKUP(C495,[1]EmployeeTerritories!$A$2:$B$50,2,FALSE)</f>
        <v>20852</v>
      </c>
      <c r="P495" s="10">
        <f>VLOOKUP(O495,[1]Territories!$A$2:$C$50,3,FALSE)</f>
        <v>1</v>
      </c>
      <c r="Q495" t="str">
        <f>VLOOKUP(P495,[1]Region!$A$2:$B$5,2,FALSE)</f>
        <v>Eastern</v>
      </c>
      <c r="R495" s="10">
        <f>VLOOKUP(K495,[1]Products!$A$2:$J$78,3,FALSE)</f>
        <v>12</v>
      </c>
      <c r="S495" t="str">
        <f>VLOOKUP(R495,[1]Suppliers!$A$2:$K$30,2,FALSE)</f>
        <v>Plutzer Lebensmittelgroßmärkte AG</v>
      </c>
      <c r="T495" s="11">
        <f>SUMIF([1]Order_Details!A494:A2648,'[1]Combined Sheet'!A494,[1]Order_Details!D494:D2648)</f>
        <v>24</v>
      </c>
      <c r="U495">
        <f>SUMIF([1]Order_Details!A494:A2648,'[1]Combined Sheet'!A494,[1]Order_Details!C494:C2648)</f>
        <v>26</v>
      </c>
      <c r="V495">
        <f>VLOOKUP(SalesData[[#This Row],[OrderID]],[1]Order_Details!A494:F2648,5,FALSE)</f>
        <v>0.20000000298023224</v>
      </c>
    </row>
    <row r="496" spans="1:22" x14ac:dyDescent="0.3">
      <c r="A496" s="7">
        <v>10741</v>
      </c>
      <c r="B496" s="8" t="s">
        <v>65</v>
      </c>
      <c r="C496" s="8">
        <v>4</v>
      </c>
      <c r="D496" s="13">
        <v>35748</v>
      </c>
      <c r="E496" s="9" t="str">
        <f>VLOOKUP(C496,[1]Employees!$A$1:$E$10,4,FALSE)</f>
        <v>Peacock Margaret</v>
      </c>
      <c r="F496">
        <f>SUMIF([1]Order_Details!A495:A2649,'[1]Combined Sheet'!A495,[1]Order_Details!F495:F2649)</f>
        <v>1769.1999999880791</v>
      </c>
      <c r="G496">
        <f>VLOOKUP(A496,[1]!OrdersTable[[OrderID]:[Freight]],8,FALSE)</f>
        <v>10.96</v>
      </c>
      <c r="H496">
        <f>VLOOKUP('[1]Combined Sheet'!A495,[1]!OrdersTable[[OrderID]:[ShipVia]],7,0)</f>
        <v>2</v>
      </c>
      <c r="I496" t="str">
        <f>VLOOKUP(H496,[1]Shippers!$A$1:$C$5,2,0)</f>
        <v>United Package</v>
      </c>
      <c r="J496" t="str">
        <f>VLOOKUP(B496,[1]Customers!$A$2:$K$92,2,FALSE)</f>
        <v>Around the Horn</v>
      </c>
      <c r="K496" s="10">
        <f>VLOOKUP(A496,[1]Order_Details!$A$5:$F$2160,2,0)</f>
        <v>2</v>
      </c>
      <c r="L496" t="str">
        <f t="shared" si="7"/>
        <v>Chang</v>
      </c>
      <c r="M496" s="10">
        <f>VLOOKUP(K496,[1]Products!$A$2:$J$78,4,FALSE)</f>
        <v>1</v>
      </c>
      <c r="N496" t="str">
        <f>VLOOKUP(M496,[1]Categories!$A$2:$C$9,2,FALSE)</f>
        <v>Beverages</v>
      </c>
      <c r="O496" t="str">
        <f>VLOOKUP(C496,[1]EmployeeTerritories!$A$2:$B$50,2,FALSE)</f>
        <v>20852</v>
      </c>
      <c r="P496" s="10">
        <f>VLOOKUP(O496,[1]Territories!$A$2:$C$50,3,FALSE)</f>
        <v>1</v>
      </c>
      <c r="Q496" t="str">
        <f>VLOOKUP(P496,[1]Region!$A$2:$B$5,2,FALSE)</f>
        <v>Eastern</v>
      </c>
      <c r="R496" s="10">
        <f>VLOOKUP(K496,[1]Products!$A$2:$J$78,3,FALSE)</f>
        <v>1</v>
      </c>
      <c r="S496" t="str">
        <f>VLOOKUP(R496,[1]Suppliers!$A$2:$K$30,2,FALSE)</f>
        <v>Exotic Liquids</v>
      </c>
      <c r="T496" s="11">
        <f>SUMIF([1]Order_Details!A495:A2649,'[1]Combined Sheet'!A495,[1]Order_Details!D495:D2649)</f>
        <v>94</v>
      </c>
      <c r="U496">
        <f>SUMIF([1]Order_Details!A495:A2649,'[1]Combined Sheet'!A495,[1]Order_Details!C495:C2649)</f>
        <v>111.1</v>
      </c>
      <c r="V496">
        <f>VLOOKUP(SalesData[[#This Row],[OrderID]],[1]Order_Details!A495:F2649,5,FALSE)</f>
        <v>0.20000000298023224</v>
      </c>
    </row>
    <row r="497" spans="1:22" x14ac:dyDescent="0.3">
      <c r="A497" s="7">
        <v>10742</v>
      </c>
      <c r="B497" s="8" t="s">
        <v>93</v>
      </c>
      <c r="C497" s="8">
        <v>3</v>
      </c>
      <c r="D497" s="13">
        <v>35748</v>
      </c>
      <c r="E497" s="9" t="str">
        <f>VLOOKUP(C497,[1]Employees!$A$1:$E$10,4,FALSE)</f>
        <v>Leverling Janet</v>
      </c>
      <c r="F497">
        <f>SUMIF([1]Order_Details!A496:A2650,'[1]Combined Sheet'!A496,[1]Order_Details!F496:F2650)</f>
        <v>284.79999999701977</v>
      </c>
      <c r="G497">
        <f>VLOOKUP(A497,[1]!OrdersTable[[OrderID]:[Freight]],8,FALSE)</f>
        <v>243.73</v>
      </c>
      <c r="H497">
        <f>VLOOKUP('[1]Combined Sheet'!A496,[1]!OrdersTable[[OrderID]:[ShipVia]],7,0)</f>
        <v>3</v>
      </c>
      <c r="I497" t="str">
        <f>VLOOKUP(H497,[1]Shippers!$A$1:$C$5,2,0)</f>
        <v>Federal Shipping</v>
      </c>
      <c r="J497" t="str">
        <f>VLOOKUP(B497,[1]Customers!$A$2:$K$92,2,FALSE)</f>
        <v>Bottom-Dollar Markets</v>
      </c>
      <c r="K497" s="10">
        <f>VLOOKUP(A497,[1]Order_Details!$A$5:$F$2160,2,0)</f>
        <v>3</v>
      </c>
      <c r="L497" t="str">
        <f t="shared" si="7"/>
        <v>Aniseed Syrup</v>
      </c>
      <c r="M497" s="10">
        <f>VLOOKUP(K497,[1]Products!$A$2:$J$78,4,FALSE)</f>
        <v>2</v>
      </c>
      <c r="N497" t="str">
        <f>VLOOKUP(M497,[1]Categories!$A$2:$C$9,2,FALSE)</f>
        <v>Condiments</v>
      </c>
      <c r="O497" t="str">
        <f>VLOOKUP(C497,[1]EmployeeTerritories!$A$2:$B$50,2,FALSE)</f>
        <v>30346</v>
      </c>
      <c r="P497" s="10">
        <f>VLOOKUP(O497,[1]Territories!$A$2:$C$50,3,FALSE)</f>
        <v>4</v>
      </c>
      <c r="Q497" t="str">
        <f>VLOOKUP(P497,[1]Region!$A$2:$B$5,2,FALSE)</f>
        <v>Southern</v>
      </c>
      <c r="R497" s="10">
        <f>VLOOKUP(K497,[1]Products!$A$2:$J$78,3,FALSE)</f>
        <v>1</v>
      </c>
      <c r="S497" t="str">
        <f>VLOOKUP(R497,[1]Suppliers!$A$2:$K$30,2,FALSE)</f>
        <v>Exotic Liquids</v>
      </c>
      <c r="T497" s="11">
        <f>SUMIF([1]Order_Details!A496:A2650,'[1]Combined Sheet'!A496,[1]Order_Details!D496:D2650)</f>
        <v>15</v>
      </c>
      <c r="U497">
        <f>SUMIF([1]Order_Details!A496:A2650,'[1]Combined Sheet'!A496,[1]Order_Details!C496:C2650)</f>
        <v>19</v>
      </c>
      <c r="V497">
        <f>VLOOKUP(SalesData[[#This Row],[OrderID]],[1]Order_Details!A496:F2650,5,FALSE)</f>
        <v>0</v>
      </c>
    </row>
    <row r="498" spans="1:22" x14ac:dyDescent="0.3">
      <c r="A498" s="7">
        <v>10743</v>
      </c>
      <c r="B498" s="8" t="s">
        <v>65</v>
      </c>
      <c r="C498" s="8">
        <v>1</v>
      </c>
      <c r="D498" s="13">
        <v>35751</v>
      </c>
      <c r="E498" s="9" t="str">
        <f>VLOOKUP(C498,[1]Employees!$A$1:$E$10,4,FALSE)</f>
        <v>Davolio Nancy</v>
      </c>
      <c r="F498">
        <f>SUMIF([1]Order_Details!A497:A2651,'[1]Combined Sheet'!A497,[1]Order_Details!F497:F2651)</f>
        <v>3118</v>
      </c>
      <c r="G498">
        <f>VLOOKUP(A498,[1]!OrdersTable[[OrderID]:[Freight]],8,FALSE)</f>
        <v>23.72</v>
      </c>
      <c r="H498">
        <f>VLOOKUP('[1]Combined Sheet'!A497,[1]!OrdersTable[[OrderID]:[ShipVia]],7,0)</f>
        <v>3</v>
      </c>
      <c r="I498" t="str">
        <f>VLOOKUP(H498,[1]Shippers!$A$1:$C$5,2,0)</f>
        <v>Federal Shipping</v>
      </c>
      <c r="J498" t="str">
        <f>VLOOKUP(B498,[1]Customers!$A$2:$K$92,2,FALSE)</f>
        <v>Around the Horn</v>
      </c>
      <c r="K498" s="10">
        <f>VLOOKUP(A498,[1]Order_Details!$A$5:$F$2160,2,0)</f>
        <v>46</v>
      </c>
      <c r="L498" t="str">
        <f t="shared" si="7"/>
        <v>Spegesild</v>
      </c>
      <c r="M498" s="10">
        <f>VLOOKUP(K498,[1]Products!$A$2:$J$78,4,FALSE)</f>
        <v>8</v>
      </c>
      <c r="N498" t="str">
        <f>VLOOKUP(M498,[1]Categories!$A$2:$C$9,2,FALSE)</f>
        <v>Seafood</v>
      </c>
      <c r="O498" t="str">
        <f>VLOOKUP(C498,[1]EmployeeTerritories!$A$2:$B$50,2,FALSE)</f>
        <v>06897</v>
      </c>
      <c r="P498" s="10">
        <f>VLOOKUP(O498,[1]Territories!$A$2:$C$50,3,FALSE)</f>
        <v>1</v>
      </c>
      <c r="Q498" t="str">
        <f>VLOOKUP(P498,[1]Region!$A$2:$B$5,2,FALSE)</f>
        <v>Eastern</v>
      </c>
      <c r="R498" s="10">
        <f>VLOOKUP(K498,[1]Products!$A$2:$J$78,3,FALSE)</f>
        <v>21</v>
      </c>
      <c r="S498" t="str">
        <f>VLOOKUP(R498,[1]Suppliers!$A$2:$K$30,2,FALSE)</f>
        <v>Lyngbysild</v>
      </c>
      <c r="T498" s="11">
        <f>SUMIF([1]Order_Details!A497:A2651,'[1]Combined Sheet'!A497,[1]Order_Details!D497:D2651)</f>
        <v>105</v>
      </c>
      <c r="U498">
        <f>SUMIF([1]Order_Details!A497:A2651,'[1]Combined Sheet'!A497,[1]Order_Details!C497:C2651)</f>
        <v>78.8</v>
      </c>
      <c r="V498">
        <f>VLOOKUP(SalesData[[#This Row],[OrderID]],[1]Order_Details!A497:F2651,5,FALSE)</f>
        <v>5.000000074505806E-2</v>
      </c>
    </row>
    <row r="499" spans="1:22" x14ac:dyDescent="0.3">
      <c r="A499" s="7">
        <v>10744</v>
      </c>
      <c r="B499" s="8" t="s">
        <v>63</v>
      </c>
      <c r="C499" s="8">
        <v>6</v>
      </c>
      <c r="D499" s="13">
        <v>35751</v>
      </c>
      <c r="E499" s="9" t="str">
        <f>VLOOKUP(C499,[1]Employees!$A$1:$E$10,4,FALSE)</f>
        <v>Suyama Michael</v>
      </c>
      <c r="F499">
        <f>SUMIF([1]Order_Details!A498:A2652,'[1]Combined Sheet'!A498,[1]Order_Details!F498:F2652)</f>
        <v>335.94999999925494</v>
      </c>
      <c r="G499">
        <f>VLOOKUP(A499,[1]!OrdersTable[[OrderID]:[Freight]],8,FALSE)</f>
        <v>69.19</v>
      </c>
      <c r="H499">
        <f>VLOOKUP('[1]Combined Sheet'!A498,[1]!OrdersTable[[OrderID]:[ShipVia]],7,0)</f>
        <v>2</v>
      </c>
      <c r="I499" t="str">
        <f>VLOOKUP(H499,[1]Shippers!$A$1:$C$5,2,0)</f>
        <v>United Package</v>
      </c>
      <c r="J499" t="str">
        <f>VLOOKUP(B499,[1]Customers!$A$2:$K$92,2,FALSE)</f>
        <v>Vaffeljernet</v>
      </c>
      <c r="K499" s="10">
        <f>VLOOKUP(A499,[1]Order_Details!$A$5:$F$2160,2,0)</f>
        <v>40</v>
      </c>
      <c r="L499" t="str">
        <f t="shared" si="7"/>
        <v>Boston Crab Meat</v>
      </c>
      <c r="M499" s="10">
        <f>VLOOKUP(K499,[1]Products!$A$2:$J$78,4,FALSE)</f>
        <v>8</v>
      </c>
      <c r="N499" t="str">
        <f>VLOOKUP(M499,[1]Categories!$A$2:$C$9,2,FALSE)</f>
        <v>Seafood</v>
      </c>
      <c r="O499" t="str">
        <f>VLOOKUP(C499,[1]EmployeeTerritories!$A$2:$B$50,2,FALSE)</f>
        <v>85014</v>
      </c>
      <c r="P499" s="10">
        <f>VLOOKUP(O499,[1]Territories!$A$2:$C$50,3,FALSE)</f>
        <v>2</v>
      </c>
      <c r="Q499" t="str">
        <f>VLOOKUP(P499,[1]Region!$A$2:$B$5,2,FALSE)</f>
        <v>Western</v>
      </c>
      <c r="R499" s="10">
        <f>VLOOKUP(K499,[1]Products!$A$2:$J$78,3,FALSE)</f>
        <v>19</v>
      </c>
      <c r="S499" t="str">
        <f>VLOOKUP(R499,[1]Suppliers!$A$2:$K$30,2,FALSE)</f>
        <v>New England Seafood Cannery</v>
      </c>
      <c r="T499" s="11">
        <f>SUMIF([1]Order_Details!A498:A2652,'[1]Combined Sheet'!A498,[1]Order_Details!D498:D2652)</f>
        <v>28</v>
      </c>
      <c r="U499">
        <f>SUMIF([1]Order_Details!A498:A2652,'[1]Combined Sheet'!A498,[1]Order_Details!C498:C2652)</f>
        <v>12</v>
      </c>
      <c r="V499">
        <f>VLOOKUP(SalesData[[#This Row],[OrderID]],[1]Order_Details!A498:F2652,5,FALSE)</f>
        <v>0.20000000298023224</v>
      </c>
    </row>
    <row r="500" spans="1:22" x14ac:dyDescent="0.3">
      <c r="A500" s="7">
        <v>10745</v>
      </c>
      <c r="B500" s="8" t="s">
        <v>40</v>
      </c>
      <c r="C500" s="8">
        <v>9</v>
      </c>
      <c r="D500" s="13">
        <v>35752</v>
      </c>
      <c r="E500" s="9" t="str">
        <f>VLOOKUP(C500,[1]Employees!$A$1:$E$10,4,FALSE)</f>
        <v>Dodsworth Anne</v>
      </c>
      <c r="F500">
        <f>SUMIF([1]Order_Details!A499:A2653,'[1]Combined Sheet'!A499,[1]Order_Details!F499:F2653)</f>
        <v>919.79999999701965</v>
      </c>
      <c r="G500">
        <f>VLOOKUP(A500,[1]!OrdersTable[[OrderID]:[Freight]],8,FALSE)</f>
        <v>3.52</v>
      </c>
      <c r="H500">
        <f>VLOOKUP('[1]Combined Sheet'!A499,[1]!OrdersTable[[OrderID]:[ShipVia]],7,0)</f>
        <v>1</v>
      </c>
      <c r="I500" t="str">
        <f>VLOOKUP(H500,[1]Shippers!$A$1:$C$5,2,0)</f>
        <v>Speedy Express</v>
      </c>
      <c r="J500" t="str">
        <f>VLOOKUP(B500,[1]Customers!$A$2:$K$92,2,FALSE)</f>
        <v>QUICK-Stop</v>
      </c>
      <c r="K500" s="10">
        <f>VLOOKUP(A500,[1]Order_Details!$A$5:$F$2160,2,0)</f>
        <v>18</v>
      </c>
      <c r="L500" t="str">
        <f t="shared" si="7"/>
        <v>Carnarvon Tigers</v>
      </c>
      <c r="M500" s="10">
        <f>VLOOKUP(K500,[1]Products!$A$2:$J$78,4,FALSE)</f>
        <v>8</v>
      </c>
      <c r="N500" t="str">
        <f>VLOOKUP(M500,[1]Categories!$A$2:$C$9,2,FALSE)</f>
        <v>Seafood</v>
      </c>
      <c r="O500" t="str">
        <f>VLOOKUP(C500,[1]EmployeeTerritories!$A$2:$B$50,2,FALSE)</f>
        <v>03049</v>
      </c>
      <c r="P500" s="10">
        <f>VLOOKUP(O500,[1]Territories!$A$2:$C$50,3,FALSE)</f>
        <v>3</v>
      </c>
      <c r="Q500" t="str">
        <f>VLOOKUP(P500,[1]Region!$A$2:$B$5,2,FALSE)</f>
        <v>Northern</v>
      </c>
      <c r="R500" s="10">
        <f>VLOOKUP(K500,[1]Products!$A$2:$J$78,3,FALSE)</f>
        <v>7</v>
      </c>
      <c r="S500" t="str">
        <f>VLOOKUP(R500,[1]Suppliers!$A$2:$K$30,2,FALSE)</f>
        <v>Pavlova, Ltd.</v>
      </c>
      <c r="T500" s="11">
        <f>SUMIF([1]Order_Details!A499:A2653,'[1]Combined Sheet'!A499,[1]Order_Details!D499:D2653)</f>
        <v>50</v>
      </c>
      <c r="U500">
        <f>SUMIF([1]Order_Details!A499:A2653,'[1]Combined Sheet'!A499,[1]Order_Details!C499:C2653)</f>
        <v>18.399999999999999</v>
      </c>
      <c r="V500">
        <f>VLOOKUP(SalesData[[#This Row],[OrderID]],[1]Order_Details!A499:F2653,5,FALSE)</f>
        <v>0</v>
      </c>
    </row>
    <row r="501" spans="1:22" x14ac:dyDescent="0.3">
      <c r="A501" s="7">
        <v>10746</v>
      </c>
      <c r="B501" s="8" t="s">
        <v>31</v>
      </c>
      <c r="C501" s="8">
        <v>1</v>
      </c>
      <c r="D501" s="13">
        <v>35753</v>
      </c>
      <c r="E501" s="9" t="str">
        <f>VLOOKUP(C501,[1]Employees!$A$1:$E$10,4,FALSE)</f>
        <v>Davolio Nancy</v>
      </c>
      <c r="F501">
        <f>SUMIF([1]Order_Details!A500:A2654,'[1]Combined Sheet'!A500,[1]Order_Details!F500:F2654)</f>
        <v>4529.8</v>
      </c>
      <c r="G501">
        <f>VLOOKUP(A501,[1]!OrdersTable[[OrderID]:[Freight]],8,FALSE)</f>
        <v>31.43</v>
      </c>
      <c r="H501">
        <f>VLOOKUP('[1]Combined Sheet'!A500,[1]!OrdersTable[[OrderID]:[ShipVia]],7,0)</f>
        <v>1</v>
      </c>
      <c r="I501" t="str">
        <f>VLOOKUP(H501,[1]Shippers!$A$1:$C$5,2,0)</f>
        <v>Speedy Express</v>
      </c>
      <c r="J501" t="str">
        <f>VLOOKUP(B501,[1]Customers!$A$2:$K$92,2,FALSE)</f>
        <v>Chop-suey Chinese</v>
      </c>
      <c r="K501" s="10">
        <f>VLOOKUP(A501,[1]Order_Details!$A$5:$F$2160,2,0)</f>
        <v>13</v>
      </c>
      <c r="L501" t="str">
        <f t="shared" si="7"/>
        <v>Konbu</v>
      </c>
      <c r="M501" s="10">
        <f>VLOOKUP(K501,[1]Products!$A$2:$J$78,4,FALSE)</f>
        <v>8</v>
      </c>
      <c r="N501" t="str">
        <f>VLOOKUP(M501,[1]Categories!$A$2:$C$9,2,FALSE)</f>
        <v>Seafood</v>
      </c>
      <c r="O501" t="str">
        <f>VLOOKUP(C501,[1]EmployeeTerritories!$A$2:$B$50,2,FALSE)</f>
        <v>06897</v>
      </c>
      <c r="P501" s="10">
        <f>VLOOKUP(O501,[1]Territories!$A$2:$C$50,3,FALSE)</f>
        <v>1</v>
      </c>
      <c r="Q501" t="str">
        <f>VLOOKUP(P501,[1]Region!$A$2:$B$5,2,FALSE)</f>
        <v>Eastern</v>
      </c>
      <c r="R501" s="10">
        <f>VLOOKUP(K501,[1]Products!$A$2:$J$78,3,FALSE)</f>
        <v>6</v>
      </c>
      <c r="S501" t="str">
        <f>VLOOKUP(R501,[1]Suppliers!$A$2:$K$30,2,FALSE)</f>
        <v>Mayumi's</v>
      </c>
      <c r="T501" s="11">
        <f>SUMIF([1]Order_Details!A500:A2654,'[1]Combined Sheet'!A500,[1]Order_Details!D500:D2654)</f>
        <v>92</v>
      </c>
      <c r="U501">
        <f>SUMIF([1]Order_Details!A500:A2654,'[1]Combined Sheet'!A500,[1]Order_Details!C500:C2654)</f>
        <v>171.75</v>
      </c>
      <c r="V501">
        <f>VLOOKUP(SalesData[[#This Row],[OrderID]],[1]Order_Details!A500:F2654,5,FALSE)</f>
        <v>0</v>
      </c>
    </row>
    <row r="502" spans="1:22" x14ac:dyDescent="0.3">
      <c r="A502" s="7">
        <v>10747</v>
      </c>
      <c r="B502" s="8" t="s">
        <v>86</v>
      </c>
      <c r="C502" s="8">
        <v>6</v>
      </c>
      <c r="D502" s="13">
        <v>35753</v>
      </c>
      <c r="E502" s="9" t="str">
        <f>VLOOKUP(C502,[1]Employees!$A$1:$E$10,4,FALSE)</f>
        <v>Suyama Michael</v>
      </c>
      <c r="F502">
        <f>SUMIF([1]Order_Details!A501:A2655,'[1]Combined Sheet'!A501,[1]Order_Details!F501:F2655)</f>
        <v>2311.6999999999998</v>
      </c>
      <c r="G502">
        <f>VLOOKUP(A502,[1]!OrdersTable[[OrderID]:[Freight]],8,FALSE)</f>
        <v>117.33</v>
      </c>
      <c r="H502">
        <f>VLOOKUP('[1]Combined Sheet'!A501,[1]!OrdersTable[[OrderID]:[ShipVia]],7,0)</f>
        <v>3</v>
      </c>
      <c r="I502" t="str">
        <f>VLOOKUP(H502,[1]Shippers!$A$1:$C$5,2,0)</f>
        <v>Federal Shipping</v>
      </c>
      <c r="J502" t="str">
        <f>VLOOKUP(B502,[1]Customers!$A$2:$K$92,2,FALSE)</f>
        <v>Piccolo und mehr</v>
      </c>
      <c r="K502" s="10">
        <f>VLOOKUP(A502,[1]Order_Details!$A$5:$F$2160,2,0)</f>
        <v>31</v>
      </c>
      <c r="L502" t="str">
        <f t="shared" si="7"/>
        <v>Gorgonzola Telino</v>
      </c>
      <c r="M502" s="10">
        <f>VLOOKUP(K502,[1]Products!$A$2:$J$78,4,FALSE)</f>
        <v>4</v>
      </c>
      <c r="N502" t="str">
        <f>VLOOKUP(M502,[1]Categories!$A$2:$C$9,2,FALSE)</f>
        <v>Dairy Products</v>
      </c>
      <c r="O502" t="str">
        <f>VLOOKUP(C502,[1]EmployeeTerritories!$A$2:$B$50,2,FALSE)</f>
        <v>85014</v>
      </c>
      <c r="P502" s="10">
        <f>VLOOKUP(O502,[1]Territories!$A$2:$C$50,3,FALSE)</f>
        <v>2</v>
      </c>
      <c r="Q502" t="str">
        <f>VLOOKUP(P502,[1]Region!$A$2:$B$5,2,FALSE)</f>
        <v>Western</v>
      </c>
      <c r="R502" s="10">
        <f>VLOOKUP(K502,[1]Products!$A$2:$J$78,3,FALSE)</f>
        <v>14</v>
      </c>
      <c r="S502" t="str">
        <f>VLOOKUP(R502,[1]Suppliers!$A$2:$K$30,2,FALSE)</f>
        <v>Formaggi Fortini s.r.l.</v>
      </c>
      <c r="T502" s="11">
        <f>SUMIF([1]Order_Details!A501:A2655,'[1]Combined Sheet'!A501,[1]Order_Details!D501:D2655)</f>
        <v>83</v>
      </c>
      <c r="U502">
        <f>SUMIF([1]Order_Details!A501:A2655,'[1]Combined Sheet'!A501,[1]Order_Details!C501:C2655)</f>
        <v>105.3</v>
      </c>
      <c r="V502">
        <f>VLOOKUP(SalesData[[#This Row],[OrderID]],[1]Order_Details!A501:F2655,5,FALSE)</f>
        <v>0</v>
      </c>
    </row>
    <row r="503" spans="1:22" x14ac:dyDescent="0.3">
      <c r="A503" s="7">
        <v>10748</v>
      </c>
      <c r="B503" s="8" t="s">
        <v>82</v>
      </c>
      <c r="C503" s="8">
        <v>3</v>
      </c>
      <c r="D503" s="13">
        <v>35754</v>
      </c>
      <c r="E503" s="9" t="str">
        <f>VLOOKUP(C503,[1]Employees!$A$1:$E$10,4,FALSE)</f>
        <v>Leverling Janet</v>
      </c>
      <c r="F503">
        <f>SUMIF([1]Order_Details!A502:A2656,'[1]Combined Sheet'!A502,[1]Order_Details!F502:F2656)</f>
        <v>1912.85</v>
      </c>
      <c r="G503">
        <f>VLOOKUP(A503,[1]!OrdersTable[[OrderID]:[Freight]],8,FALSE)</f>
        <v>232.55</v>
      </c>
      <c r="H503">
        <f>VLOOKUP('[1]Combined Sheet'!A502,[1]!OrdersTable[[OrderID]:[ShipVia]],7,0)</f>
        <v>1</v>
      </c>
      <c r="I503" t="str">
        <f>VLOOKUP(H503,[1]Shippers!$A$1:$C$5,2,0)</f>
        <v>Speedy Express</v>
      </c>
      <c r="J503" t="str">
        <f>VLOOKUP(B503,[1]Customers!$A$2:$K$92,2,FALSE)</f>
        <v>Save-a-lot Markets</v>
      </c>
      <c r="K503" s="10">
        <f>VLOOKUP(A503,[1]Order_Details!$A$5:$F$2160,2,0)</f>
        <v>23</v>
      </c>
      <c r="L503" t="str">
        <f t="shared" si="7"/>
        <v>Tunnbröd</v>
      </c>
      <c r="M503" s="10">
        <f>VLOOKUP(K503,[1]Products!$A$2:$J$78,4,FALSE)</f>
        <v>5</v>
      </c>
      <c r="N503" t="str">
        <f>VLOOKUP(M503,[1]Categories!$A$2:$C$9,2,FALSE)</f>
        <v>Grains/Cereals</v>
      </c>
      <c r="O503" t="str">
        <f>VLOOKUP(C503,[1]EmployeeTerritories!$A$2:$B$50,2,FALSE)</f>
        <v>30346</v>
      </c>
      <c r="P503" s="10">
        <f>VLOOKUP(O503,[1]Territories!$A$2:$C$50,3,FALSE)</f>
        <v>4</v>
      </c>
      <c r="Q503" t="str">
        <f>VLOOKUP(P503,[1]Region!$A$2:$B$5,2,FALSE)</f>
        <v>Southern</v>
      </c>
      <c r="R503" s="10">
        <f>VLOOKUP(K503,[1]Products!$A$2:$J$78,3,FALSE)</f>
        <v>9</v>
      </c>
      <c r="S503" t="str">
        <f>VLOOKUP(R503,[1]Suppliers!$A$2:$K$30,2,FALSE)</f>
        <v>PB Knäckebröd AB</v>
      </c>
      <c r="T503" s="11">
        <f>SUMIF([1]Order_Details!A502:A2656,'[1]Combined Sheet'!A502,[1]Order_Details!D502:D2656)</f>
        <v>82</v>
      </c>
      <c r="U503">
        <f>SUMIF([1]Order_Details!A502:A2656,'[1]Combined Sheet'!A502,[1]Order_Details!C502:C2656)</f>
        <v>102.05</v>
      </c>
      <c r="V503">
        <f>VLOOKUP(SalesData[[#This Row],[OrderID]],[1]Order_Details!A502:F2656,5,FALSE)</f>
        <v>0</v>
      </c>
    </row>
    <row r="504" spans="1:22" x14ac:dyDescent="0.3">
      <c r="A504" s="7">
        <v>10749</v>
      </c>
      <c r="B504" s="8" t="s">
        <v>53</v>
      </c>
      <c r="C504" s="8">
        <v>4</v>
      </c>
      <c r="D504" s="13">
        <v>35754</v>
      </c>
      <c r="E504" s="9" t="str">
        <f>VLOOKUP(C504,[1]Employees!$A$1:$E$10,4,FALSE)</f>
        <v>Peacock Margaret</v>
      </c>
      <c r="F504">
        <f>SUMIF([1]Order_Details!A503:A2657,'[1]Combined Sheet'!A503,[1]Order_Details!F503:F2657)</f>
        <v>2196</v>
      </c>
      <c r="G504">
        <f>VLOOKUP(A504,[1]!OrdersTable[[OrderID]:[Freight]],8,FALSE)</f>
        <v>61.53</v>
      </c>
      <c r="H504">
        <f>VLOOKUP('[1]Combined Sheet'!A503,[1]!OrdersTable[[OrderID]:[ShipVia]],7,0)</f>
        <v>1</v>
      </c>
      <c r="I504" t="str">
        <f>VLOOKUP(H504,[1]Shippers!$A$1:$C$5,2,0)</f>
        <v>Speedy Express</v>
      </c>
      <c r="J504" t="str">
        <f>VLOOKUP(B504,[1]Customers!$A$2:$K$92,2,FALSE)</f>
        <v>Island Trading</v>
      </c>
      <c r="K504" s="10">
        <f>VLOOKUP(A504,[1]Order_Details!$A$5:$F$2160,2,0)</f>
        <v>56</v>
      </c>
      <c r="L504" t="str">
        <f t="shared" si="7"/>
        <v>Gnocchi di nonna Alice</v>
      </c>
      <c r="M504" s="10">
        <f>VLOOKUP(K504,[1]Products!$A$2:$J$78,4,FALSE)</f>
        <v>5</v>
      </c>
      <c r="N504" t="str">
        <f>VLOOKUP(M504,[1]Categories!$A$2:$C$9,2,FALSE)</f>
        <v>Grains/Cereals</v>
      </c>
      <c r="O504" t="str">
        <f>VLOOKUP(C504,[1]EmployeeTerritories!$A$2:$B$50,2,FALSE)</f>
        <v>20852</v>
      </c>
      <c r="P504" s="10">
        <f>VLOOKUP(O504,[1]Territories!$A$2:$C$50,3,FALSE)</f>
        <v>1</v>
      </c>
      <c r="Q504" t="str">
        <f>VLOOKUP(P504,[1]Region!$A$2:$B$5,2,FALSE)</f>
        <v>Eastern</v>
      </c>
      <c r="R504" s="10">
        <f>VLOOKUP(K504,[1]Products!$A$2:$J$78,3,FALSE)</f>
        <v>26</v>
      </c>
      <c r="S504" t="str">
        <f>VLOOKUP(R504,[1]Suppliers!$A$2:$K$30,2,FALSE)</f>
        <v>Pasta Buttini s.r.l.</v>
      </c>
      <c r="T504" s="11">
        <f>SUMIF([1]Order_Details!A503:A2657,'[1]Combined Sheet'!A503,[1]Order_Details!D503:D2657)</f>
        <v>112</v>
      </c>
      <c r="U504">
        <f>SUMIF([1]Order_Details!A503:A2657,'[1]Combined Sheet'!A503,[1]Order_Details!C503:C2657)</f>
        <v>65.400000000000006</v>
      </c>
      <c r="V504">
        <f>VLOOKUP(SalesData[[#This Row],[OrderID]],[1]Order_Details!A503:F2657,5,FALSE)</f>
        <v>0</v>
      </c>
    </row>
    <row r="505" spans="1:22" x14ac:dyDescent="0.3">
      <c r="A505" s="7">
        <v>10750</v>
      </c>
      <c r="B505" s="8" t="s">
        <v>36</v>
      </c>
      <c r="C505" s="8">
        <v>9</v>
      </c>
      <c r="D505" s="13">
        <v>35755</v>
      </c>
      <c r="E505" s="9" t="str">
        <f>VLOOKUP(C505,[1]Employees!$A$1:$E$10,4,FALSE)</f>
        <v>Dodsworth Anne</v>
      </c>
      <c r="F505">
        <f>SUMIF([1]Order_Details!A504:A2658,'[1]Combined Sheet'!A504,[1]Order_Details!F504:F2658)</f>
        <v>1080</v>
      </c>
      <c r="G505">
        <f>VLOOKUP(A505,[1]!OrdersTable[[OrderID]:[Freight]],8,FALSE)</f>
        <v>79.3</v>
      </c>
      <c r="H505">
        <f>VLOOKUP('[1]Combined Sheet'!A504,[1]!OrdersTable[[OrderID]:[ShipVia]],7,0)</f>
        <v>2</v>
      </c>
      <c r="I505" t="str">
        <f>VLOOKUP(H505,[1]Shippers!$A$1:$C$5,2,0)</f>
        <v>United Package</v>
      </c>
      <c r="J505" t="str">
        <f>VLOOKUP(B505,[1]Customers!$A$2:$K$92,2,FALSE)</f>
        <v>Wartian Herkku</v>
      </c>
      <c r="K505" s="10">
        <f>VLOOKUP(A505,[1]Order_Details!$A$5:$F$2160,2,0)</f>
        <v>14</v>
      </c>
      <c r="L505" t="str">
        <f t="shared" si="7"/>
        <v>Tofu</v>
      </c>
      <c r="M505" s="10">
        <f>VLOOKUP(K505,[1]Products!$A$2:$J$78,4,FALSE)</f>
        <v>7</v>
      </c>
      <c r="N505" t="str">
        <f>VLOOKUP(M505,[1]Categories!$A$2:$C$9,2,FALSE)</f>
        <v>Produce</v>
      </c>
      <c r="O505" t="str">
        <f>VLOOKUP(C505,[1]EmployeeTerritories!$A$2:$B$50,2,FALSE)</f>
        <v>03049</v>
      </c>
      <c r="P505" s="10">
        <f>VLOOKUP(O505,[1]Territories!$A$2:$C$50,3,FALSE)</f>
        <v>3</v>
      </c>
      <c r="Q505" t="str">
        <f>VLOOKUP(P505,[1]Region!$A$2:$B$5,2,FALSE)</f>
        <v>Northern</v>
      </c>
      <c r="R505" s="10">
        <f>VLOOKUP(K505,[1]Products!$A$2:$J$78,3,FALSE)</f>
        <v>6</v>
      </c>
      <c r="S505" t="str">
        <f>VLOOKUP(R505,[1]Suppliers!$A$2:$K$30,2,FALSE)</f>
        <v>Mayumi's</v>
      </c>
      <c r="T505" s="11">
        <f>SUMIF([1]Order_Details!A504:A2658,'[1]Combined Sheet'!A504,[1]Order_Details!D504:D2658)</f>
        <v>31</v>
      </c>
      <c r="U505">
        <f>SUMIF([1]Order_Details!A504:A2658,'[1]Combined Sheet'!A504,[1]Order_Details!C504:C2658)</f>
        <v>111</v>
      </c>
      <c r="V505">
        <f>VLOOKUP(SalesData[[#This Row],[OrderID]],[1]Order_Details!A504:F2658,5,FALSE)</f>
        <v>0.15000000596046448</v>
      </c>
    </row>
    <row r="506" spans="1:22" x14ac:dyDescent="0.3">
      <c r="A506" s="7">
        <v>10751</v>
      </c>
      <c r="B506" s="8" t="s">
        <v>26</v>
      </c>
      <c r="C506" s="8">
        <v>3</v>
      </c>
      <c r="D506" s="13">
        <v>35758</v>
      </c>
      <c r="E506" s="9" t="str">
        <f>VLOOKUP(C506,[1]Employees!$A$1:$E$10,4,FALSE)</f>
        <v>Leverling Janet</v>
      </c>
      <c r="F506">
        <f>SUMIF([1]Order_Details!A505:A2659,'[1]Combined Sheet'!A505,[1]Order_Details!F505:F2659)</f>
        <v>1870.7999999821186</v>
      </c>
      <c r="G506">
        <f>VLOOKUP(A506,[1]!OrdersTable[[OrderID]:[Freight]],8,FALSE)</f>
        <v>130.79</v>
      </c>
      <c r="H506">
        <f>VLOOKUP('[1]Combined Sheet'!A505,[1]!OrdersTable[[OrderID]:[ShipVia]],7,0)</f>
        <v>1</v>
      </c>
      <c r="I506" t="str">
        <f>VLOOKUP(H506,[1]Shippers!$A$1:$C$5,2,0)</f>
        <v>Speedy Express</v>
      </c>
      <c r="J506" t="str">
        <f>VLOOKUP(B506,[1]Customers!$A$2:$K$92,2,FALSE)</f>
        <v>Richter Supermarkt</v>
      </c>
      <c r="K506" s="10">
        <f>VLOOKUP(A506,[1]Order_Details!$A$5:$F$2160,2,0)</f>
        <v>26</v>
      </c>
      <c r="L506" t="str">
        <f t="shared" si="7"/>
        <v>Gumbär Gummibärchen</v>
      </c>
      <c r="M506" s="10">
        <f>VLOOKUP(K506,[1]Products!$A$2:$J$78,4,FALSE)</f>
        <v>3</v>
      </c>
      <c r="N506" t="str">
        <f>VLOOKUP(M506,[1]Categories!$A$2:$C$9,2,FALSE)</f>
        <v>Confections</v>
      </c>
      <c r="O506" t="str">
        <f>VLOOKUP(C506,[1]EmployeeTerritories!$A$2:$B$50,2,FALSE)</f>
        <v>30346</v>
      </c>
      <c r="P506" s="10">
        <f>VLOOKUP(O506,[1]Territories!$A$2:$C$50,3,FALSE)</f>
        <v>4</v>
      </c>
      <c r="Q506" t="str">
        <f>VLOOKUP(P506,[1]Region!$A$2:$B$5,2,FALSE)</f>
        <v>Southern</v>
      </c>
      <c r="R506" s="10">
        <f>VLOOKUP(K506,[1]Products!$A$2:$J$78,3,FALSE)</f>
        <v>11</v>
      </c>
      <c r="S506" t="str">
        <f>VLOOKUP(R506,[1]Suppliers!$A$2:$K$30,2,FALSE)</f>
        <v>Heli Süßwaren GmbH &amp; Co. KG</v>
      </c>
      <c r="T506" s="11">
        <f>SUMIF([1]Order_Details!A505:A2659,'[1]Combined Sheet'!A505,[1]Order_Details!D505:D2659)</f>
        <v>70</v>
      </c>
      <c r="U506">
        <f>SUMIF([1]Order_Details!A505:A2659,'[1]Combined Sheet'!A505,[1]Order_Details!C505:C2659)</f>
        <v>87.75</v>
      </c>
      <c r="V506">
        <f>VLOOKUP(SalesData[[#This Row],[OrderID]],[1]Order_Details!A505:F2659,5,FALSE)</f>
        <v>0.10000000149011612</v>
      </c>
    </row>
    <row r="507" spans="1:22" x14ac:dyDescent="0.3">
      <c r="A507" s="7">
        <v>10752</v>
      </c>
      <c r="B507" s="8" t="s">
        <v>102</v>
      </c>
      <c r="C507" s="8">
        <v>2</v>
      </c>
      <c r="D507" s="13">
        <v>35758</v>
      </c>
      <c r="E507" s="9" t="str">
        <f>VLOOKUP(C507,[1]Employees!$A$1:$E$10,4,FALSE)</f>
        <v>Fuller Andrew</v>
      </c>
      <c r="F507">
        <f>SUMIF([1]Order_Details!A506:A2660,'[1]Combined Sheet'!A506,[1]Order_Details!F506:F2660)</f>
        <v>1701.2599999970198</v>
      </c>
      <c r="G507">
        <f>VLOOKUP(A507,[1]!OrdersTable[[OrderID]:[Freight]],8,FALSE)</f>
        <v>1.39</v>
      </c>
      <c r="H507">
        <f>VLOOKUP('[1]Combined Sheet'!A506,[1]!OrdersTable[[OrderID]:[ShipVia]],7,0)</f>
        <v>3</v>
      </c>
      <c r="I507" t="str">
        <f>VLOOKUP(H507,[1]Shippers!$A$1:$C$5,2,0)</f>
        <v>Federal Shipping</v>
      </c>
      <c r="J507" t="str">
        <f>VLOOKUP(B507,[1]Customers!$A$2:$K$92,2,FALSE)</f>
        <v>North/South</v>
      </c>
      <c r="K507" s="10">
        <f>VLOOKUP(A507,[1]Order_Details!$A$5:$F$2160,2,0)</f>
        <v>1</v>
      </c>
      <c r="L507" t="str">
        <f t="shared" si="7"/>
        <v>Chai</v>
      </c>
      <c r="M507" s="10">
        <f>VLOOKUP(K507,[1]Products!$A$2:$J$78,4,FALSE)</f>
        <v>1</v>
      </c>
      <c r="N507" t="str">
        <f>VLOOKUP(M507,[1]Categories!$A$2:$C$9,2,FALSE)</f>
        <v>Beverages</v>
      </c>
      <c r="O507" t="str">
        <f>VLOOKUP(C507,[1]EmployeeTerritories!$A$2:$B$50,2,FALSE)</f>
        <v>01581</v>
      </c>
      <c r="P507" s="10">
        <f>VLOOKUP(O507,[1]Territories!$A$2:$C$50,3,FALSE)</f>
        <v>1</v>
      </c>
      <c r="Q507" t="str">
        <f>VLOOKUP(P507,[1]Region!$A$2:$B$5,2,FALSE)</f>
        <v>Eastern</v>
      </c>
      <c r="R507" s="10">
        <f>VLOOKUP(K507,[1]Products!$A$2:$J$78,3,FALSE)</f>
        <v>1</v>
      </c>
      <c r="S507" t="str">
        <f>VLOOKUP(R507,[1]Suppliers!$A$2:$K$30,2,FALSE)</f>
        <v>Exotic Liquids</v>
      </c>
      <c r="T507" s="11">
        <f>SUMIF([1]Order_Details!A506:A2660,'[1]Combined Sheet'!A506,[1]Order_Details!D506:D2660)</f>
        <v>77</v>
      </c>
      <c r="U507">
        <f>SUMIF([1]Order_Details!A506:A2660,'[1]Combined Sheet'!A506,[1]Order_Details!C506:C2660)</f>
        <v>88.37</v>
      </c>
      <c r="V507">
        <f>VLOOKUP(SalesData[[#This Row],[OrderID]],[1]Order_Details!A506:F2660,5,FALSE)</f>
        <v>0</v>
      </c>
    </row>
    <row r="508" spans="1:22" x14ac:dyDescent="0.3">
      <c r="A508" s="7">
        <v>10753</v>
      </c>
      <c r="B508" s="8" t="s">
        <v>96</v>
      </c>
      <c r="C508" s="8">
        <v>3</v>
      </c>
      <c r="D508" s="13">
        <v>35759</v>
      </c>
      <c r="E508" s="9" t="str">
        <f>VLOOKUP(C508,[1]Employees!$A$1:$E$10,4,FALSE)</f>
        <v>Leverling Janet</v>
      </c>
      <c r="F508">
        <f>SUMIF([1]Order_Details!A507:A2661,'[1]Combined Sheet'!A507,[1]Order_Details!F507:F2661)</f>
        <v>252</v>
      </c>
      <c r="G508">
        <f>VLOOKUP(A508,[1]!OrdersTable[[OrderID]:[Freight]],8,FALSE)</f>
        <v>7.7</v>
      </c>
      <c r="H508">
        <f>VLOOKUP('[1]Combined Sheet'!A507,[1]!OrdersTable[[OrderID]:[ShipVia]],7,0)</f>
        <v>3</v>
      </c>
      <c r="I508" t="str">
        <f>VLOOKUP(H508,[1]Shippers!$A$1:$C$5,2,0)</f>
        <v>Federal Shipping</v>
      </c>
      <c r="J508" t="str">
        <f>VLOOKUP(B508,[1]Customers!$A$2:$K$92,2,FALSE)</f>
        <v>Franchi S.p.A.</v>
      </c>
      <c r="K508" s="10">
        <f>VLOOKUP(A508,[1]Order_Details!$A$5:$F$2160,2,0)</f>
        <v>45</v>
      </c>
      <c r="L508" t="str">
        <f t="shared" si="7"/>
        <v>Rogede sild</v>
      </c>
      <c r="M508" s="10">
        <f>VLOOKUP(K508,[1]Products!$A$2:$J$78,4,FALSE)</f>
        <v>8</v>
      </c>
      <c r="N508" t="str">
        <f>VLOOKUP(M508,[1]Categories!$A$2:$C$9,2,FALSE)</f>
        <v>Seafood</v>
      </c>
      <c r="O508" t="str">
        <f>VLOOKUP(C508,[1]EmployeeTerritories!$A$2:$B$50,2,FALSE)</f>
        <v>30346</v>
      </c>
      <c r="P508" s="10">
        <f>VLOOKUP(O508,[1]Territories!$A$2:$C$50,3,FALSE)</f>
        <v>4</v>
      </c>
      <c r="Q508" t="str">
        <f>VLOOKUP(P508,[1]Region!$A$2:$B$5,2,FALSE)</f>
        <v>Southern</v>
      </c>
      <c r="R508" s="10">
        <f>VLOOKUP(K508,[1]Products!$A$2:$J$78,3,FALSE)</f>
        <v>21</v>
      </c>
      <c r="S508" t="str">
        <f>VLOOKUP(R508,[1]Suppliers!$A$2:$K$30,2,FALSE)</f>
        <v>Lyngbysild</v>
      </c>
      <c r="T508" s="11">
        <f>SUMIF([1]Order_Details!A507:A2661,'[1]Combined Sheet'!A507,[1]Order_Details!D507:D2661)</f>
        <v>11</v>
      </c>
      <c r="U508">
        <f>SUMIF([1]Order_Details!A507:A2661,'[1]Combined Sheet'!A507,[1]Order_Details!C507:C2661)</f>
        <v>54</v>
      </c>
      <c r="V508">
        <f>VLOOKUP(SalesData[[#This Row],[OrderID]],[1]Order_Details!A507:F2661,5,FALSE)</f>
        <v>0</v>
      </c>
    </row>
    <row r="509" spans="1:22" x14ac:dyDescent="0.3">
      <c r="A509" s="7">
        <v>10754</v>
      </c>
      <c r="B509" s="8" t="s">
        <v>48</v>
      </c>
      <c r="C509" s="8">
        <v>6</v>
      </c>
      <c r="D509" s="13">
        <v>35759</v>
      </c>
      <c r="E509" s="9" t="str">
        <f>VLOOKUP(C509,[1]Employees!$A$1:$E$10,4,FALSE)</f>
        <v>Suyama Michael</v>
      </c>
      <c r="F509">
        <f>SUMIF([1]Order_Details!A508:A2662,'[1]Combined Sheet'!A508,[1]Order_Details!F508:F2662)</f>
        <v>88</v>
      </c>
      <c r="G509">
        <f>VLOOKUP(A509,[1]!OrdersTable[[OrderID]:[Freight]],8,FALSE)</f>
        <v>2.38</v>
      </c>
      <c r="H509">
        <f>VLOOKUP('[1]Combined Sheet'!A508,[1]!OrdersTable[[OrderID]:[ShipVia]],7,0)</f>
        <v>1</v>
      </c>
      <c r="I509" t="str">
        <f>VLOOKUP(H509,[1]Shippers!$A$1:$C$5,2,0)</f>
        <v>Speedy Express</v>
      </c>
      <c r="J509" t="str">
        <f>VLOOKUP(B509,[1]Customers!$A$2:$K$92,2,FALSE)</f>
        <v>Magazzini Alimentari Riuniti</v>
      </c>
      <c r="K509" s="10">
        <f>VLOOKUP(A509,[1]Order_Details!$A$5:$F$2160,2,0)</f>
        <v>40</v>
      </c>
      <c r="L509" t="str">
        <f t="shared" si="7"/>
        <v>Boston Crab Meat</v>
      </c>
      <c r="M509" s="10">
        <f>VLOOKUP(K509,[1]Products!$A$2:$J$78,4,FALSE)</f>
        <v>8</v>
      </c>
      <c r="N509" t="str">
        <f>VLOOKUP(M509,[1]Categories!$A$2:$C$9,2,FALSE)</f>
        <v>Seafood</v>
      </c>
      <c r="O509" t="str">
        <f>VLOOKUP(C509,[1]EmployeeTerritories!$A$2:$B$50,2,FALSE)</f>
        <v>85014</v>
      </c>
      <c r="P509" s="10">
        <f>VLOOKUP(O509,[1]Territories!$A$2:$C$50,3,FALSE)</f>
        <v>2</v>
      </c>
      <c r="Q509" t="str">
        <f>VLOOKUP(P509,[1]Region!$A$2:$B$5,2,FALSE)</f>
        <v>Western</v>
      </c>
      <c r="R509" s="10">
        <f>VLOOKUP(K509,[1]Products!$A$2:$J$78,3,FALSE)</f>
        <v>19</v>
      </c>
      <c r="S509" t="str">
        <f>VLOOKUP(R509,[1]Suppliers!$A$2:$K$30,2,FALSE)</f>
        <v>New England Seafood Cannery</v>
      </c>
      <c r="T509" s="11">
        <f>SUMIF([1]Order_Details!A508:A2662,'[1]Combined Sheet'!A508,[1]Order_Details!D508:D2662)</f>
        <v>9</v>
      </c>
      <c r="U509">
        <f>SUMIF([1]Order_Details!A508:A2662,'[1]Combined Sheet'!A508,[1]Order_Details!C508:C2662)</f>
        <v>19.5</v>
      </c>
      <c r="V509">
        <f>VLOOKUP(SalesData[[#This Row],[OrderID]],[1]Order_Details!A508:F2662,5,FALSE)</f>
        <v>0</v>
      </c>
    </row>
    <row r="510" spans="1:22" x14ac:dyDescent="0.3">
      <c r="A510" s="7">
        <v>10755</v>
      </c>
      <c r="B510" s="8" t="s">
        <v>70</v>
      </c>
      <c r="C510" s="8">
        <v>4</v>
      </c>
      <c r="D510" s="13">
        <v>35760</v>
      </c>
      <c r="E510" s="9" t="str">
        <f>VLOOKUP(C510,[1]Employees!$A$1:$E$10,4,FALSE)</f>
        <v>Peacock Margaret</v>
      </c>
      <c r="F510">
        <f>SUMIF([1]Order_Details!A509:A2663,'[1]Combined Sheet'!A509,[1]Order_Details!F509:F2663)</f>
        <v>55.199999999999996</v>
      </c>
      <c r="G510">
        <f>VLOOKUP(A510,[1]!OrdersTable[[OrderID]:[Freight]],8,FALSE)</f>
        <v>16.71</v>
      </c>
      <c r="H510">
        <f>VLOOKUP('[1]Combined Sheet'!A509,[1]!OrdersTable[[OrderID]:[ShipVia]],7,0)</f>
        <v>3</v>
      </c>
      <c r="I510" t="str">
        <f>VLOOKUP(H510,[1]Shippers!$A$1:$C$5,2,0)</f>
        <v>Federal Shipping</v>
      </c>
      <c r="J510" t="str">
        <f>VLOOKUP(B510,[1]Customers!$A$2:$K$92,2,FALSE)</f>
        <v>Bon app'</v>
      </c>
      <c r="K510" s="10">
        <f>VLOOKUP(A510,[1]Order_Details!$A$5:$F$2160,2,0)</f>
        <v>47</v>
      </c>
      <c r="L510" t="str">
        <f t="shared" si="7"/>
        <v>Zaanse koeken</v>
      </c>
      <c r="M510" s="10">
        <f>VLOOKUP(K510,[1]Products!$A$2:$J$78,4,FALSE)</f>
        <v>3</v>
      </c>
      <c r="N510" t="str">
        <f>VLOOKUP(M510,[1]Categories!$A$2:$C$9,2,FALSE)</f>
        <v>Confections</v>
      </c>
      <c r="O510" t="str">
        <f>VLOOKUP(C510,[1]EmployeeTerritories!$A$2:$B$50,2,FALSE)</f>
        <v>20852</v>
      </c>
      <c r="P510" s="10">
        <f>VLOOKUP(O510,[1]Territories!$A$2:$C$50,3,FALSE)</f>
        <v>1</v>
      </c>
      <c r="Q510" t="str">
        <f>VLOOKUP(P510,[1]Region!$A$2:$B$5,2,FALSE)</f>
        <v>Eastern</v>
      </c>
      <c r="R510" s="10">
        <f>VLOOKUP(K510,[1]Products!$A$2:$J$78,3,FALSE)</f>
        <v>22</v>
      </c>
      <c r="S510" t="str">
        <f>VLOOKUP(R510,[1]Suppliers!$A$2:$K$30,2,FALSE)</f>
        <v>Zaanse Snoepfabriek</v>
      </c>
      <c r="T510" s="11">
        <f>SUMIF([1]Order_Details!A509:A2663,'[1]Combined Sheet'!A509,[1]Order_Details!D509:D2663)</f>
        <v>3</v>
      </c>
      <c r="U510">
        <f>SUMIF([1]Order_Details!A509:A2663,'[1]Combined Sheet'!A509,[1]Order_Details!C509:C2663)</f>
        <v>18.399999999999999</v>
      </c>
      <c r="V510">
        <f>VLOOKUP(SalesData[[#This Row],[OrderID]],[1]Order_Details!A509:F2663,5,FALSE)</f>
        <v>0.25</v>
      </c>
    </row>
    <row r="511" spans="1:22" x14ac:dyDescent="0.3">
      <c r="A511" s="7">
        <v>10756</v>
      </c>
      <c r="B511" s="8" t="s">
        <v>61</v>
      </c>
      <c r="C511" s="8">
        <v>8</v>
      </c>
      <c r="D511" s="13">
        <v>35761</v>
      </c>
      <c r="E511" s="9" t="str">
        <f>VLOOKUP(C511,[1]Employees!$A$1:$E$10,4,FALSE)</f>
        <v>Callahan Laura</v>
      </c>
      <c r="F511">
        <f>SUMIF([1]Order_Details!A510:A2664,'[1]Combined Sheet'!A510,[1]Order_Details!F510:F2664)</f>
        <v>2597</v>
      </c>
      <c r="G511">
        <f>VLOOKUP(A511,[1]!OrdersTable[[OrderID]:[Freight]],8,FALSE)</f>
        <v>73.209999999999994</v>
      </c>
      <c r="H511">
        <f>VLOOKUP('[1]Combined Sheet'!A510,[1]!OrdersTable[[OrderID]:[ShipVia]],7,0)</f>
        <v>2</v>
      </c>
      <c r="I511" t="str">
        <f>VLOOKUP(H511,[1]Shippers!$A$1:$C$5,2,0)</f>
        <v>United Package</v>
      </c>
      <c r="J511" t="str">
        <f>VLOOKUP(B511,[1]Customers!$A$2:$K$92,2,FALSE)</f>
        <v>Split Rail Beer &amp; Ale</v>
      </c>
      <c r="K511" s="10">
        <f>VLOOKUP(A511,[1]Order_Details!$A$5:$F$2160,2,0)</f>
        <v>18</v>
      </c>
      <c r="L511" t="str">
        <f t="shared" si="7"/>
        <v>Carnarvon Tigers</v>
      </c>
      <c r="M511" s="10">
        <f>VLOOKUP(K511,[1]Products!$A$2:$J$78,4,FALSE)</f>
        <v>8</v>
      </c>
      <c r="N511" t="str">
        <f>VLOOKUP(M511,[1]Categories!$A$2:$C$9,2,FALSE)</f>
        <v>Seafood</v>
      </c>
      <c r="O511" t="str">
        <f>VLOOKUP(C511,[1]EmployeeTerritories!$A$2:$B$50,2,FALSE)</f>
        <v>19428</v>
      </c>
      <c r="P511" s="10">
        <f>VLOOKUP(O511,[1]Territories!$A$2:$C$50,3,FALSE)</f>
        <v>3</v>
      </c>
      <c r="Q511" t="str">
        <f>VLOOKUP(P511,[1]Region!$A$2:$B$5,2,FALSE)</f>
        <v>Northern</v>
      </c>
      <c r="R511" s="10">
        <f>VLOOKUP(K511,[1]Products!$A$2:$J$78,3,FALSE)</f>
        <v>7</v>
      </c>
      <c r="S511" t="str">
        <f>VLOOKUP(R511,[1]Suppliers!$A$2:$K$30,2,FALSE)</f>
        <v>Pavlova, Ltd.</v>
      </c>
      <c r="T511" s="11">
        <f>SUMIF([1]Order_Details!A510:A2664,'[1]Combined Sheet'!A510,[1]Order_Details!D510:D2664)</f>
        <v>99</v>
      </c>
      <c r="U511">
        <f>SUMIF([1]Order_Details!A510:A2664,'[1]Combined Sheet'!A510,[1]Order_Details!C510:C2664)</f>
        <v>103</v>
      </c>
      <c r="V511">
        <f>VLOOKUP(SalesData[[#This Row],[OrderID]],[1]Order_Details!A510:F2664,5,FALSE)</f>
        <v>0.20000000298023224</v>
      </c>
    </row>
    <row r="512" spans="1:22" x14ac:dyDescent="0.3">
      <c r="A512" s="7">
        <v>10757</v>
      </c>
      <c r="B512" s="8" t="s">
        <v>82</v>
      </c>
      <c r="C512" s="8">
        <v>6</v>
      </c>
      <c r="D512" s="13">
        <v>35761</v>
      </c>
      <c r="E512" s="9" t="str">
        <f>VLOOKUP(C512,[1]Employees!$A$1:$E$10,4,FALSE)</f>
        <v>Suyama Michael</v>
      </c>
      <c r="F512">
        <f>SUMIF([1]Order_Details!A511:A2665,'[1]Combined Sheet'!A511,[1]Order_Details!F511:F2665)</f>
        <v>2486.6999999880791</v>
      </c>
      <c r="G512">
        <f>VLOOKUP(A512,[1]!OrdersTable[[OrderID]:[Freight]],8,FALSE)</f>
        <v>8.19</v>
      </c>
      <c r="H512">
        <f>VLOOKUP('[1]Combined Sheet'!A511,[1]!OrdersTable[[OrderID]:[ShipVia]],7,0)</f>
        <v>2</v>
      </c>
      <c r="I512" t="str">
        <f>VLOOKUP(H512,[1]Shippers!$A$1:$C$5,2,0)</f>
        <v>United Package</v>
      </c>
      <c r="J512" t="str">
        <f>VLOOKUP(B512,[1]Customers!$A$2:$K$92,2,FALSE)</f>
        <v>Save-a-lot Markets</v>
      </c>
      <c r="K512" s="10">
        <f>VLOOKUP(A512,[1]Order_Details!$A$5:$F$2160,2,0)</f>
        <v>34</v>
      </c>
      <c r="L512" t="str">
        <f t="shared" si="7"/>
        <v>Sasquatch Ale</v>
      </c>
      <c r="M512" s="10">
        <f>VLOOKUP(K512,[1]Products!$A$2:$J$78,4,FALSE)</f>
        <v>1</v>
      </c>
      <c r="N512" t="str">
        <f>VLOOKUP(M512,[1]Categories!$A$2:$C$9,2,FALSE)</f>
        <v>Beverages</v>
      </c>
      <c r="O512" t="str">
        <f>VLOOKUP(C512,[1]EmployeeTerritories!$A$2:$B$50,2,FALSE)</f>
        <v>85014</v>
      </c>
      <c r="P512" s="10">
        <f>VLOOKUP(O512,[1]Territories!$A$2:$C$50,3,FALSE)</f>
        <v>2</v>
      </c>
      <c r="Q512" t="str">
        <f>VLOOKUP(P512,[1]Region!$A$2:$B$5,2,FALSE)</f>
        <v>Western</v>
      </c>
      <c r="R512" s="10">
        <f>VLOOKUP(K512,[1]Products!$A$2:$J$78,3,FALSE)</f>
        <v>16</v>
      </c>
      <c r="S512" t="str">
        <f>VLOOKUP(R512,[1]Suppliers!$A$2:$K$30,2,FALSE)</f>
        <v>Bigfoot Breweries</v>
      </c>
      <c r="T512" s="11">
        <f>SUMIF([1]Order_Details!A511:A2665,'[1]Combined Sheet'!A511,[1]Order_Details!D511:D2665)</f>
        <v>67</v>
      </c>
      <c r="U512">
        <f>SUMIF([1]Order_Details!A511:A2665,'[1]Combined Sheet'!A511,[1]Order_Details!C511:C2665)</f>
        <v>130</v>
      </c>
      <c r="V512">
        <f>VLOOKUP(SalesData[[#This Row],[OrderID]],[1]Order_Details!A511:F2665,5,FALSE)</f>
        <v>0</v>
      </c>
    </row>
    <row r="513" spans="1:22" x14ac:dyDescent="0.3">
      <c r="A513" s="7">
        <v>10758</v>
      </c>
      <c r="B513" s="8" t="s">
        <v>26</v>
      </c>
      <c r="C513" s="8">
        <v>3</v>
      </c>
      <c r="D513" s="13">
        <v>35762</v>
      </c>
      <c r="E513" s="9" t="str">
        <f>VLOOKUP(C513,[1]Employees!$A$1:$E$10,4,FALSE)</f>
        <v>Leverling Janet</v>
      </c>
      <c r="F513">
        <f>SUMIF([1]Order_Details!A512:A2666,'[1]Combined Sheet'!A512,[1]Order_Details!F512:F2666)</f>
        <v>3082</v>
      </c>
      <c r="G513">
        <f>VLOOKUP(A513,[1]!OrdersTable[[OrderID]:[Freight]],8,FALSE)</f>
        <v>138.16999999999999</v>
      </c>
      <c r="H513">
        <f>VLOOKUP('[1]Combined Sheet'!A512,[1]!OrdersTable[[OrderID]:[ShipVia]],7,0)</f>
        <v>1</v>
      </c>
      <c r="I513" t="str">
        <f>VLOOKUP(H513,[1]Shippers!$A$1:$C$5,2,0)</f>
        <v>Speedy Express</v>
      </c>
      <c r="J513" t="str">
        <f>VLOOKUP(B513,[1]Customers!$A$2:$K$92,2,FALSE)</f>
        <v>Richter Supermarkt</v>
      </c>
      <c r="K513" s="10">
        <f>VLOOKUP(A513,[1]Order_Details!$A$5:$F$2160,2,0)</f>
        <v>26</v>
      </c>
      <c r="L513" t="str">
        <f t="shared" si="7"/>
        <v>Gumbär Gummibärchen</v>
      </c>
      <c r="M513" s="10">
        <f>VLOOKUP(K513,[1]Products!$A$2:$J$78,4,FALSE)</f>
        <v>3</v>
      </c>
      <c r="N513" t="str">
        <f>VLOOKUP(M513,[1]Categories!$A$2:$C$9,2,FALSE)</f>
        <v>Confections</v>
      </c>
      <c r="O513" t="str">
        <f>VLOOKUP(C513,[1]EmployeeTerritories!$A$2:$B$50,2,FALSE)</f>
        <v>30346</v>
      </c>
      <c r="P513" s="10">
        <f>VLOOKUP(O513,[1]Territories!$A$2:$C$50,3,FALSE)</f>
        <v>4</v>
      </c>
      <c r="Q513" t="str">
        <f>VLOOKUP(P513,[1]Region!$A$2:$B$5,2,FALSE)</f>
        <v>Southern</v>
      </c>
      <c r="R513" s="10">
        <f>VLOOKUP(K513,[1]Products!$A$2:$J$78,3,FALSE)</f>
        <v>11</v>
      </c>
      <c r="S513" t="str">
        <f>VLOOKUP(R513,[1]Suppliers!$A$2:$K$30,2,FALSE)</f>
        <v>Heli Süßwaren GmbH &amp; Co. KG</v>
      </c>
      <c r="T513" s="11">
        <f>SUMIF([1]Order_Details!A512:A2666,'[1]Combined Sheet'!A512,[1]Order_Details!D512:D2666)</f>
        <v>91</v>
      </c>
      <c r="U513">
        <f>SUMIF([1]Order_Details!A512:A2666,'[1]Combined Sheet'!A512,[1]Order_Details!C512:C2666)</f>
        <v>151.55000000000001</v>
      </c>
      <c r="V513">
        <f>VLOOKUP(SalesData[[#This Row],[OrderID]],[1]Order_Details!A512:F2666,5,FALSE)</f>
        <v>0</v>
      </c>
    </row>
    <row r="514" spans="1:22" x14ac:dyDescent="0.3">
      <c r="A514" s="7">
        <v>10759</v>
      </c>
      <c r="B514" s="8" t="s">
        <v>50</v>
      </c>
      <c r="C514" s="8">
        <v>3</v>
      </c>
      <c r="D514" s="13">
        <v>35762</v>
      </c>
      <c r="E514" s="9" t="str">
        <f>VLOOKUP(C514,[1]Employees!$A$1:$E$10,4,FALSE)</f>
        <v>Leverling Janet</v>
      </c>
      <c r="F514">
        <f>SUMIF([1]Order_Details!A513:A2667,'[1]Combined Sheet'!A513,[1]Order_Details!F513:F2667)</f>
        <v>1644.6</v>
      </c>
      <c r="G514">
        <f>VLOOKUP(A514,[1]!OrdersTable[[OrderID]:[Freight]],8,FALSE)</f>
        <v>11.99</v>
      </c>
      <c r="H514">
        <f>VLOOKUP('[1]Combined Sheet'!A513,[1]!OrdersTable[[OrderID]:[ShipVia]],7,0)</f>
        <v>3</v>
      </c>
      <c r="I514" t="str">
        <f>VLOOKUP(H514,[1]Shippers!$A$1:$C$5,2,0)</f>
        <v>Federal Shipping</v>
      </c>
      <c r="J514" t="str">
        <f>VLOOKUP(B514,[1]Customers!$A$2:$K$92,2,FALSE)</f>
        <v>Ana Trujillo Emparedados y helados</v>
      </c>
      <c r="K514" s="10">
        <f>VLOOKUP(A514,[1]Order_Details!$A$5:$F$2160,2,0)</f>
        <v>32</v>
      </c>
      <c r="L514" t="str">
        <f t="shared" ref="L514:L577" si="8">VLOOKUP(K514,Products,2,FALSE)</f>
        <v>Mascarpone Fabioli</v>
      </c>
      <c r="M514" s="10">
        <f>VLOOKUP(K514,[1]Products!$A$2:$J$78,4,FALSE)</f>
        <v>4</v>
      </c>
      <c r="N514" t="str">
        <f>VLOOKUP(M514,[1]Categories!$A$2:$C$9,2,FALSE)</f>
        <v>Dairy Products</v>
      </c>
      <c r="O514" t="str">
        <f>VLOOKUP(C514,[1]EmployeeTerritories!$A$2:$B$50,2,FALSE)</f>
        <v>30346</v>
      </c>
      <c r="P514" s="10">
        <f>VLOOKUP(O514,[1]Territories!$A$2:$C$50,3,FALSE)</f>
        <v>4</v>
      </c>
      <c r="Q514" t="str">
        <f>VLOOKUP(P514,[1]Region!$A$2:$B$5,2,FALSE)</f>
        <v>Southern</v>
      </c>
      <c r="R514" s="10">
        <f>VLOOKUP(K514,[1]Products!$A$2:$J$78,3,FALSE)</f>
        <v>14</v>
      </c>
      <c r="S514" t="str">
        <f>VLOOKUP(R514,[1]Suppliers!$A$2:$K$30,2,FALSE)</f>
        <v>Formaggi Fortini s.r.l.</v>
      </c>
      <c r="T514" s="11">
        <f>SUMIF([1]Order_Details!A513:A2667,'[1]Combined Sheet'!A513,[1]Order_Details!D513:D2667)</f>
        <v>120</v>
      </c>
      <c r="U514">
        <f>SUMIF([1]Order_Details!A513:A2667,'[1]Combined Sheet'!A513,[1]Order_Details!C513:C2667)</f>
        <v>53.230000000000004</v>
      </c>
      <c r="V514">
        <f>VLOOKUP(SalesData[[#This Row],[OrderID]],[1]Order_Details!A513:F2667,5,FALSE)</f>
        <v>0</v>
      </c>
    </row>
    <row r="515" spans="1:22" x14ac:dyDescent="0.3">
      <c r="A515" s="7">
        <v>10760</v>
      </c>
      <c r="B515" s="8" t="s">
        <v>104</v>
      </c>
      <c r="C515" s="8">
        <v>4</v>
      </c>
      <c r="D515" s="13">
        <v>35765</v>
      </c>
      <c r="E515" s="9" t="str">
        <f>VLOOKUP(C515,[1]Employees!$A$1:$E$10,4,FALSE)</f>
        <v>Peacock Margaret</v>
      </c>
      <c r="F515">
        <f>SUMIF([1]Order_Details!A514:A2668,'[1]Combined Sheet'!A514,[1]Order_Details!F514:F2668)</f>
        <v>320</v>
      </c>
      <c r="G515">
        <f>VLOOKUP(A515,[1]!OrdersTable[[OrderID]:[Freight]],8,FALSE)</f>
        <v>155.63999999999999</v>
      </c>
      <c r="H515">
        <f>VLOOKUP('[1]Combined Sheet'!A514,[1]!OrdersTable[[OrderID]:[ShipVia]],7,0)</f>
        <v>3</v>
      </c>
      <c r="I515" t="str">
        <f>VLOOKUP(H515,[1]Shippers!$A$1:$C$5,2,0)</f>
        <v>Federal Shipping</v>
      </c>
      <c r="J515" t="str">
        <f>VLOOKUP(B515,[1]Customers!$A$2:$K$92,2,FALSE)</f>
        <v>Maison Dewey</v>
      </c>
      <c r="K515" s="10">
        <f>VLOOKUP(A515,[1]Order_Details!$A$5:$F$2160,2,0)</f>
        <v>25</v>
      </c>
      <c r="L515" t="str">
        <f t="shared" si="8"/>
        <v>NuNuCa Nuß-Nougat-Creme</v>
      </c>
      <c r="M515" s="10">
        <f>VLOOKUP(K515,[1]Products!$A$2:$J$78,4,FALSE)</f>
        <v>3</v>
      </c>
      <c r="N515" t="str">
        <f>VLOOKUP(M515,[1]Categories!$A$2:$C$9,2,FALSE)</f>
        <v>Confections</v>
      </c>
      <c r="O515" t="str">
        <f>VLOOKUP(C515,[1]EmployeeTerritories!$A$2:$B$50,2,FALSE)</f>
        <v>20852</v>
      </c>
      <c r="P515" s="10">
        <f>VLOOKUP(O515,[1]Territories!$A$2:$C$50,3,FALSE)</f>
        <v>1</v>
      </c>
      <c r="Q515" t="str">
        <f>VLOOKUP(P515,[1]Region!$A$2:$B$5,2,FALSE)</f>
        <v>Eastern</v>
      </c>
      <c r="R515" s="10">
        <f>VLOOKUP(K515,[1]Products!$A$2:$J$78,3,FALSE)</f>
        <v>11</v>
      </c>
      <c r="S515" t="str">
        <f>VLOOKUP(R515,[1]Suppliers!$A$2:$K$30,2,FALSE)</f>
        <v>Heli Süßwaren GmbH &amp; Co. KG</v>
      </c>
      <c r="T515" s="11">
        <f>SUMIF([1]Order_Details!A514:A2668,'[1]Combined Sheet'!A514,[1]Order_Details!D514:D2668)</f>
        <v>10</v>
      </c>
      <c r="U515">
        <f>SUMIF([1]Order_Details!A514:A2668,'[1]Combined Sheet'!A514,[1]Order_Details!C514:C2668)</f>
        <v>32</v>
      </c>
      <c r="V515">
        <f>VLOOKUP(SalesData[[#This Row],[OrderID]],[1]Order_Details!A514:F2668,5,FALSE)</f>
        <v>0.25</v>
      </c>
    </row>
    <row r="516" spans="1:22" x14ac:dyDescent="0.3">
      <c r="A516" s="7">
        <v>10761</v>
      </c>
      <c r="B516" s="8" t="s">
        <v>27</v>
      </c>
      <c r="C516" s="8">
        <v>5</v>
      </c>
      <c r="D516" s="13">
        <v>35766</v>
      </c>
      <c r="E516" s="9" t="str">
        <f>VLOOKUP(C516,[1]Employees!$A$1:$E$10,4,FALSE)</f>
        <v>Buchanan Steven</v>
      </c>
      <c r="F516">
        <f>SUMIF([1]Order_Details!A515:A2669,'[1]Combined Sheet'!A515,[1]Order_Details!F515:F2669)</f>
        <v>3303.5</v>
      </c>
      <c r="G516">
        <f>VLOOKUP(A516,[1]!OrdersTable[[OrderID]:[Freight]],8,FALSE)</f>
        <v>18.66</v>
      </c>
      <c r="H516">
        <f>VLOOKUP('[1]Combined Sheet'!A515,[1]!OrdersTable[[OrderID]:[ShipVia]],7,0)</f>
        <v>1</v>
      </c>
      <c r="I516" t="str">
        <f>VLOOKUP(H516,[1]Shippers!$A$1:$C$5,2,0)</f>
        <v>Speedy Express</v>
      </c>
      <c r="J516" t="str">
        <f>VLOOKUP(B516,[1]Customers!$A$2:$K$92,2,FALSE)</f>
        <v>Rattlesnake Canyon Grocery</v>
      </c>
      <c r="K516" s="10">
        <f>VLOOKUP(A516,[1]Order_Details!$A$5:$F$2160,2,0)</f>
        <v>25</v>
      </c>
      <c r="L516" t="str">
        <f t="shared" si="8"/>
        <v>NuNuCa Nuß-Nougat-Creme</v>
      </c>
      <c r="M516" s="10">
        <f>VLOOKUP(K516,[1]Products!$A$2:$J$78,4,FALSE)</f>
        <v>3</v>
      </c>
      <c r="N516" t="str">
        <f>VLOOKUP(M516,[1]Categories!$A$2:$C$9,2,FALSE)</f>
        <v>Confections</v>
      </c>
      <c r="O516" t="str">
        <f>VLOOKUP(C516,[1]EmployeeTerritories!$A$2:$B$50,2,FALSE)</f>
        <v>02903</v>
      </c>
      <c r="P516" s="10">
        <f>VLOOKUP(O516,[1]Territories!$A$2:$C$50,3,FALSE)</f>
        <v>1</v>
      </c>
      <c r="Q516" t="str">
        <f>VLOOKUP(P516,[1]Region!$A$2:$B$5,2,FALSE)</f>
        <v>Eastern</v>
      </c>
      <c r="R516" s="10">
        <f>VLOOKUP(K516,[1]Products!$A$2:$J$78,3,FALSE)</f>
        <v>11</v>
      </c>
      <c r="S516" t="str">
        <f>VLOOKUP(R516,[1]Suppliers!$A$2:$K$30,2,FALSE)</f>
        <v>Heli Süßwaren GmbH &amp; Co. KG</v>
      </c>
      <c r="T516" s="11">
        <f>SUMIF([1]Order_Details!A515:A2669,'[1]Combined Sheet'!A515,[1]Order_Details!D515:D2669)</f>
        <v>82</v>
      </c>
      <c r="U516">
        <f>SUMIF([1]Order_Details!A515:A2669,'[1]Combined Sheet'!A515,[1]Order_Details!C515:C2669)</f>
        <v>103.9</v>
      </c>
      <c r="V516">
        <f>VLOOKUP(SalesData[[#This Row],[OrderID]],[1]Order_Details!A515:F2669,5,FALSE)</f>
        <v>0.25</v>
      </c>
    </row>
    <row r="517" spans="1:22" x14ac:dyDescent="0.3">
      <c r="A517" s="7">
        <v>10762</v>
      </c>
      <c r="B517" s="8" t="s">
        <v>74</v>
      </c>
      <c r="C517" s="8">
        <v>3</v>
      </c>
      <c r="D517" s="13">
        <v>35766</v>
      </c>
      <c r="E517" s="9" t="str">
        <f>VLOOKUP(C517,[1]Employees!$A$1:$E$10,4,FALSE)</f>
        <v>Leverling Janet</v>
      </c>
      <c r="F517">
        <f>SUMIF([1]Order_Details!A516:A2670,'[1]Combined Sheet'!A516,[1]Order_Details!F516:F2670)</f>
        <v>629.25</v>
      </c>
      <c r="G517">
        <f>VLOOKUP(A517,[1]!OrdersTable[[OrderID]:[Freight]],8,FALSE)</f>
        <v>328.74</v>
      </c>
      <c r="H517">
        <f>VLOOKUP('[1]Combined Sheet'!A516,[1]!OrdersTable[[OrderID]:[ShipVia]],7,0)</f>
        <v>2</v>
      </c>
      <c r="I517" t="str">
        <f>VLOOKUP(H517,[1]Shippers!$A$1:$C$5,2,0)</f>
        <v>United Package</v>
      </c>
      <c r="J517" t="str">
        <f>VLOOKUP(B517,[1]Customers!$A$2:$K$92,2,FALSE)</f>
        <v>Folk och fä HB</v>
      </c>
      <c r="K517" s="10">
        <f>VLOOKUP(A517,[1]Order_Details!$A$5:$F$2160,2,0)</f>
        <v>39</v>
      </c>
      <c r="L517" t="str">
        <f t="shared" si="8"/>
        <v>Chartreuse verte</v>
      </c>
      <c r="M517" s="10">
        <f>VLOOKUP(K517,[1]Products!$A$2:$J$78,4,FALSE)</f>
        <v>1</v>
      </c>
      <c r="N517" t="str">
        <f>VLOOKUP(M517,[1]Categories!$A$2:$C$9,2,FALSE)</f>
        <v>Beverages</v>
      </c>
      <c r="O517" t="str">
        <f>VLOOKUP(C517,[1]EmployeeTerritories!$A$2:$B$50,2,FALSE)</f>
        <v>30346</v>
      </c>
      <c r="P517" s="10">
        <f>VLOOKUP(O517,[1]Territories!$A$2:$C$50,3,FALSE)</f>
        <v>4</v>
      </c>
      <c r="Q517" t="str">
        <f>VLOOKUP(P517,[1]Region!$A$2:$B$5,2,FALSE)</f>
        <v>Southern</v>
      </c>
      <c r="R517" s="10">
        <f>VLOOKUP(K517,[1]Products!$A$2:$J$78,3,FALSE)</f>
        <v>18</v>
      </c>
      <c r="S517" t="str">
        <f>VLOOKUP(R517,[1]Suppliers!$A$2:$K$30,2,FALSE)</f>
        <v>Aux joyeux ecclésiastiques</v>
      </c>
      <c r="T517" s="11">
        <f>SUMIF([1]Order_Details!A516:A2670,'[1]Combined Sheet'!A516,[1]Order_Details!D516:D2670)</f>
        <v>53</v>
      </c>
      <c r="U517">
        <f>SUMIF([1]Order_Details!A516:A2670,'[1]Combined Sheet'!A516,[1]Order_Details!C516:C2670)</f>
        <v>21.75</v>
      </c>
      <c r="V517">
        <f>VLOOKUP(SalesData[[#This Row],[OrderID]],[1]Order_Details!A516:F2670,5,FALSE)</f>
        <v>0</v>
      </c>
    </row>
    <row r="518" spans="1:22" x14ac:dyDescent="0.3">
      <c r="A518" s="7">
        <v>10763</v>
      </c>
      <c r="B518" s="8" t="s">
        <v>64</v>
      </c>
      <c r="C518" s="8">
        <v>3</v>
      </c>
      <c r="D518" s="13">
        <v>35767</v>
      </c>
      <c r="E518" s="9" t="str">
        <f>VLOOKUP(C518,[1]Employees!$A$1:$E$10,4,FALSE)</f>
        <v>Leverling Janet</v>
      </c>
      <c r="F518">
        <f>SUMIF([1]Order_Details!A517:A2671,'[1]Combined Sheet'!A517,[1]Order_Details!F517:F2671)</f>
        <v>4337</v>
      </c>
      <c r="G518">
        <f>VLOOKUP(A518,[1]!OrdersTable[[OrderID]:[Freight]],8,FALSE)</f>
        <v>37.35</v>
      </c>
      <c r="H518">
        <f>VLOOKUP('[1]Combined Sheet'!A517,[1]!OrdersTable[[OrderID]:[ShipVia]],7,0)</f>
        <v>1</v>
      </c>
      <c r="I518" t="str">
        <f>VLOOKUP(H518,[1]Shippers!$A$1:$C$5,2,0)</f>
        <v>Speedy Express</v>
      </c>
      <c r="J518" t="str">
        <f>VLOOKUP(B518,[1]Customers!$A$2:$K$92,2,FALSE)</f>
        <v>Folies gourmandes</v>
      </c>
      <c r="K518" s="10">
        <f>VLOOKUP(A518,[1]Order_Details!$A$5:$F$2160,2,0)</f>
        <v>21</v>
      </c>
      <c r="L518" t="str">
        <f t="shared" si="8"/>
        <v>Sir Rodney's Scones</v>
      </c>
      <c r="M518" s="10">
        <f>VLOOKUP(K518,[1]Products!$A$2:$J$78,4,FALSE)</f>
        <v>3</v>
      </c>
      <c r="N518" t="str">
        <f>VLOOKUP(M518,[1]Categories!$A$2:$C$9,2,FALSE)</f>
        <v>Confections</v>
      </c>
      <c r="O518" t="str">
        <f>VLOOKUP(C518,[1]EmployeeTerritories!$A$2:$B$50,2,FALSE)</f>
        <v>30346</v>
      </c>
      <c r="P518" s="10">
        <f>VLOOKUP(O518,[1]Territories!$A$2:$C$50,3,FALSE)</f>
        <v>4</v>
      </c>
      <c r="Q518" t="str">
        <f>VLOOKUP(P518,[1]Region!$A$2:$B$5,2,FALSE)</f>
        <v>Southern</v>
      </c>
      <c r="R518" s="10">
        <f>VLOOKUP(K518,[1]Products!$A$2:$J$78,3,FALSE)</f>
        <v>8</v>
      </c>
      <c r="S518" t="str">
        <f>VLOOKUP(R518,[1]Suppliers!$A$2:$K$30,2,FALSE)</f>
        <v>Specialty Biscuits, Ltd.</v>
      </c>
      <c r="T518" s="11">
        <f>SUMIF([1]Order_Details!A517:A2671,'[1]Combined Sheet'!A517,[1]Order_Details!D517:D2671)</f>
        <v>134</v>
      </c>
      <c r="U518">
        <f>SUMIF([1]Order_Details!A517:A2671,'[1]Combined Sheet'!A517,[1]Order_Details!C517:C2671)</f>
        <v>118.5</v>
      </c>
      <c r="V518">
        <f>VLOOKUP(SalesData[[#This Row],[OrderID]],[1]Order_Details!A517:F2671,5,FALSE)</f>
        <v>0</v>
      </c>
    </row>
    <row r="519" spans="1:22" x14ac:dyDescent="0.3">
      <c r="A519" s="7">
        <v>10764</v>
      </c>
      <c r="B519" s="8" t="s">
        <v>35</v>
      </c>
      <c r="C519" s="8">
        <v>6</v>
      </c>
      <c r="D519" s="13">
        <v>35767</v>
      </c>
      <c r="E519" s="9" t="str">
        <f>VLOOKUP(C519,[1]Employees!$A$1:$E$10,4,FALSE)</f>
        <v>Suyama Michael</v>
      </c>
      <c r="F519">
        <f>SUMIF([1]Order_Details!A518:A2672,'[1]Combined Sheet'!A518,[1]Order_Details!F518:F2672)</f>
        <v>616</v>
      </c>
      <c r="G519">
        <f>VLOOKUP(A519,[1]!OrdersTable[[OrderID]:[Freight]],8,FALSE)</f>
        <v>145.44999999999999</v>
      </c>
      <c r="H519">
        <f>VLOOKUP('[1]Combined Sheet'!A518,[1]!OrdersTable[[OrderID]:[ShipVia]],7,0)</f>
        <v>3</v>
      </c>
      <c r="I519" t="str">
        <f>VLOOKUP(H519,[1]Shippers!$A$1:$C$5,2,0)</f>
        <v>Federal Shipping</v>
      </c>
      <c r="J519" t="str">
        <f>VLOOKUP(B519,[1]Customers!$A$2:$K$92,2,FALSE)</f>
        <v>Ernst Handel</v>
      </c>
      <c r="K519" s="10">
        <f>VLOOKUP(A519,[1]Order_Details!$A$5:$F$2160,2,0)</f>
        <v>3</v>
      </c>
      <c r="L519" t="str">
        <f t="shared" si="8"/>
        <v>Aniseed Syrup</v>
      </c>
      <c r="M519" s="10">
        <f>VLOOKUP(K519,[1]Products!$A$2:$J$78,4,FALSE)</f>
        <v>2</v>
      </c>
      <c r="N519" t="str">
        <f>VLOOKUP(M519,[1]Categories!$A$2:$C$9,2,FALSE)</f>
        <v>Condiments</v>
      </c>
      <c r="O519" t="str">
        <f>VLOOKUP(C519,[1]EmployeeTerritories!$A$2:$B$50,2,FALSE)</f>
        <v>85014</v>
      </c>
      <c r="P519" s="10">
        <f>VLOOKUP(O519,[1]Territories!$A$2:$C$50,3,FALSE)</f>
        <v>2</v>
      </c>
      <c r="Q519" t="str">
        <f>VLOOKUP(P519,[1]Region!$A$2:$B$5,2,FALSE)</f>
        <v>Western</v>
      </c>
      <c r="R519" s="10">
        <f>VLOOKUP(K519,[1]Products!$A$2:$J$78,3,FALSE)</f>
        <v>1</v>
      </c>
      <c r="S519" t="str">
        <f>VLOOKUP(R519,[1]Suppliers!$A$2:$K$30,2,FALSE)</f>
        <v>Exotic Liquids</v>
      </c>
      <c r="T519" s="11">
        <f>SUMIF([1]Order_Details!A518:A2672,'[1]Combined Sheet'!A518,[1]Order_Details!D518:D2672)</f>
        <v>66</v>
      </c>
      <c r="U519">
        <f>SUMIF([1]Order_Details!A518:A2672,'[1]Combined Sheet'!A518,[1]Order_Details!C518:C2672)</f>
        <v>35.5</v>
      </c>
      <c r="V519">
        <f>VLOOKUP(SalesData[[#This Row],[OrderID]],[1]Order_Details!A518:F2672,5,FALSE)</f>
        <v>0.10000000149011612</v>
      </c>
    </row>
    <row r="520" spans="1:22" x14ac:dyDescent="0.3">
      <c r="A520" s="7">
        <v>10765</v>
      </c>
      <c r="B520" s="8" t="s">
        <v>40</v>
      </c>
      <c r="C520" s="8">
        <v>3</v>
      </c>
      <c r="D520" s="13">
        <v>35768</v>
      </c>
      <c r="E520" s="9" t="str">
        <f>VLOOKUP(C520,[1]Employees!$A$1:$E$10,4,FALSE)</f>
        <v>Leverling Janet</v>
      </c>
      <c r="F520">
        <f>SUMIF([1]Order_Details!A519:A2673,'[1]Combined Sheet'!A519,[1]Order_Details!F519:F2673)</f>
        <v>2539.7999999970198</v>
      </c>
      <c r="G520">
        <f>VLOOKUP(A520,[1]!OrdersTable[[OrderID]:[Freight]],8,FALSE)</f>
        <v>42.74</v>
      </c>
      <c r="H520">
        <f>VLOOKUP('[1]Combined Sheet'!A519,[1]!OrdersTable[[OrderID]:[ShipVia]],7,0)</f>
        <v>3</v>
      </c>
      <c r="I520" t="str">
        <f>VLOOKUP(H520,[1]Shippers!$A$1:$C$5,2,0)</f>
        <v>Federal Shipping</v>
      </c>
      <c r="J520" t="str">
        <f>VLOOKUP(B520,[1]Customers!$A$2:$K$92,2,FALSE)</f>
        <v>QUICK-Stop</v>
      </c>
      <c r="K520" s="10">
        <f>VLOOKUP(A520,[1]Order_Details!$A$5:$F$2160,2,0)</f>
        <v>65</v>
      </c>
      <c r="L520" t="str">
        <f t="shared" si="8"/>
        <v>Louisiana Fiery Hot Pepper Sauce</v>
      </c>
      <c r="M520" s="10">
        <f>VLOOKUP(K520,[1]Products!$A$2:$J$78,4,FALSE)</f>
        <v>2</v>
      </c>
      <c r="N520" t="str">
        <f>VLOOKUP(M520,[1]Categories!$A$2:$C$9,2,FALSE)</f>
        <v>Condiments</v>
      </c>
      <c r="O520" t="str">
        <f>VLOOKUP(C520,[1]EmployeeTerritories!$A$2:$B$50,2,FALSE)</f>
        <v>30346</v>
      </c>
      <c r="P520" s="10">
        <f>VLOOKUP(O520,[1]Territories!$A$2:$C$50,3,FALSE)</f>
        <v>4</v>
      </c>
      <c r="Q520" t="str">
        <f>VLOOKUP(P520,[1]Region!$A$2:$B$5,2,FALSE)</f>
        <v>Southern</v>
      </c>
      <c r="R520" s="10">
        <f>VLOOKUP(K520,[1]Products!$A$2:$J$78,3,FALSE)</f>
        <v>2</v>
      </c>
      <c r="S520" t="str">
        <f>VLOOKUP(R520,[1]Suppliers!$A$2:$K$30,2,FALSE)</f>
        <v>New Orleans Cajun Delights</v>
      </c>
      <c r="T520" s="11">
        <f>SUMIF([1]Order_Details!A519:A2673,'[1]Combined Sheet'!A519,[1]Order_Details!D519:D2673)</f>
        <v>150</v>
      </c>
      <c r="U520">
        <f>SUMIF([1]Order_Details!A519:A2673,'[1]Combined Sheet'!A519,[1]Order_Details!C519:C2673)</f>
        <v>28</v>
      </c>
      <c r="V520">
        <f>VLOOKUP(SalesData[[#This Row],[OrderID]],[1]Order_Details!A519:F2673,5,FALSE)</f>
        <v>0.10000000149011612</v>
      </c>
    </row>
    <row r="521" spans="1:22" x14ac:dyDescent="0.3">
      <c r="A521" s="7">
        <v>10766</v>
      </c>
      <c r="B521" s="8" t="s">
        <v>73</v>
      </c>
      <c r="C521" s="8">
        <v>4</v>
      </c>
      <c r="D521" s="13">
        <v>35769</v>
      </c>
      <c r="E521" s="9" t="str">
        <f>VLOOKUP(C521,[1]Employees!$A$1:$E$10,4,FALSE)</f>
        <v>Peacock Margaret</v>
      </c>
      <c r="F521">
        <f>SUMIF([1]Order_Details!A520:A2674,'[1]Combined Sheet'!A520,[1]Order_Details!F520:F2674)</f>
        <v>1683.8999999985099</v>
      </c>
      <c r="G521">
        <f>VLOOKUP(A521,[1]!OrdersTable[[OrderID]:[Freight]],8,FALSE)</f>
        <v>157.55000000000001</v>
      </c>
      <c r="H521">
        <f>VLOOKUP('[1]Combined Sheet'!A520,[1]!OrdersTable[[OrderID]:[ShipVia]],7,0)</f>
        <v>3</v>
      </c>
      <c r="I521" t="str">
        <f>VLOOKUP(H521,[1]Shippers!$A$1:$C$5,2,0)</f>
        <v>Federal Shipping</v>
      </c>
      <c r="J521" t="str">
        <f>VLOOKUP(B521,[1]Customers!$A$2:$K$92,2,FALSE)</f>
        <v>Ottilies Käseladen</v>
      </c>
      <c r="K521" s="10">
        <f>VLOOKUP(A521,[1]Order_Details!$A$5:$F$2160,2,0)</f>
        <v>2</v>
      </c>
      <c r="L521" t="str">
        <f t="shared" si="8"/>
        <v>Chang</v>
      </c>
      <c r="M521" s="10">
        <f>VLOOKUP(K521,[1]Products!$A$2:$J$78,4,FALSE)</f>
        <v>1</v>
      </c>
      <c r="N521" t="str">
        <f>VLOOKUP(M521,[1]Categories!$A$2:$C$9,2,FALSE)</f>
        <v>Beverages</v>
      </c>
      <c r="O521" t="str">
        <f>VLOOKUP(C521,[1]EmployeeTerritories!$A$2:$B$50,2,FALSE)</f>
        <v>20852</v>
      </c>
      <c r="P521" s="10">
        <f>VLOOKUP(O521,[1]Territories!$A$2:$C$50,3,FALSE)</f>
        <v>1</v>
      </c>
      <c r="Q521" t="str">
        <f>VLOOKUP(P521,[1]Region!$A$2:$B$5,2,FALSE)</f>
        <v>Eastern</v>
      </c>
      <c r="R521" s="10">
        <f>VLOOKUP(K521,[1]Products!$A$2:$J$78,3,FALSE)</f>
        <v>1</v>
      </c>
      <c r="S521" t="str">
        <f>VLOOKUP(R521,[1]Suppliers!$A$2:$K$30,2,FALSE)</f>
        <v>Exotic Liquids</v>
      </c>
      <c r="T521" s="11">
        <f>SUMIF([1]Order_Details!A520:A2674,'[1]Combined Sheet'!A520,[1]Order_Details!D520:D2674)</f>
        <v>80</v>
      </c>
      <c r="U521">
        <f>SUMIF([1]Order_Details!A520:A2674,'[1]Combined Sheet'!A520,[1]Order_Details!C520:C2674)</f>
        <v>21.05</v>
      </c>
      <c r="V521">
        <f>VLOOKUP(SalesData[[#This Row],[OrderID]],[1]Order_Details!A520:F2674,5,FALSE)</f>
        <v>0</v>
      </c>
    </row>
    <row r="522" spans="1:22" x14ac:dyDescent="0.3">
      <c r="A522" s="7">
        <v>10767</v>
      </c>
      <c r="B522" s="8" t="s">
        <v>30</v>
      </c>
      <c r="C522" s="8">
        <v>4</v>
      </c>
      <c r="D522" s="13">
        <v>35769</v>
      </c>
      <c r="E522" s="9" t="str">
        <f>VLOOKUP(C522,[1]Employees!$A$1:$E$10,4,FALSE)</f>
        <v>Peacock Margaret</v>
      </c>
      <c r="F522">
        <f>SUMIF([1]Order_Details!A521:A2675,'[1]Combined Sheet'!A521,[1]Order_Details!F521:F2675)</f>
        <v>2310</v>
      </c>
      <c r="G522">
        <f>VLOOKUP(A522,[1]!OrdersTable[[OrderID]:[Freight]],8,FALSE)</f>
        <v>1.59</v>
      </c>
      <c r="H522">
        <f>VLOOKUP('[1]Combined Sheet'!A521,[1]!OrdersTable[[OrderID]:[ShipVia]],7,0)</f>
        <v>1</v>
      </c>
      <c r="I522" t="str">
        <f>VLOOKUP(H522,[1]Shippers!$A$1:$C$5,2,0)</f>
        <v>Speedy Express</v>
      </c>
      <c r="J522" t="str">
        <f>VLOOKUP(B522,[1]Customers!$A$2:$K$92,2,FALSE)</f>
        <v>Suprêmes délices</v>
      </c>
      <c r="K522" s="10">
        <f>VLOOKUP(A522,[1]Order_Details!$A$5:$F$2160,2,0)</f>
        <v>42</v>
      </c>
      <c r="L522" t="str">
        <f t="shared" si="8"/>
        <v>Singaporean Hokkien Fried Mee</v>
      </c>
      <c r="M522" s="10">
        <f>VLOOKUP(K522,[1]Products!$A$2:$J$78,4,FALSE)</f>
        <v>5</v>
      </c>
      <c r="N522" t="str">
        <f>VLOOKUP(M522,[1]Categories!$A$2:$C$9,2,FALSE)</f>
        <v>Grains/Cereals</v>
      </c>
      <c r="O522" t="str">
        <f>VLOOKUP(C522,[1]EmployeeTerritories!$A$2:$B$50,2,FALSE)</f>
        <v>20852</v>
      </c>
      <c r="P522" s="10">
        <f>VLOOKUP(O522,[1]Territories!$A$2:$C$50,3,FALSE)</f>
        <v>1</v>
      </c>
      <c r="Q522" t="str">
        <f>VLOOKUP(P522,[1]Region!$A$2:$B$5,2,FALSE)</f>
        <v>Eastern</v>
      </c>
      <c r="R522" s="10">
        <f>VLOOKUP(K522,[1]Products!$A$2:$J$78,3,FALSE)</f>
        <v>20</v>
      </c>
      <c r="S522" t="str">
        <f>VLOOKUP(R522,[1]Suppliers!$A$2:$K$30,2,FALSE)</f>
        <v>Leka Trading</v>
      </c>
      <c r="T522" s="11">
        <f>SUMIF([1]Order_Details!A521:A2675,'[1]Combined Sheet'!A521,[1]Order_Details!D521:D2675)</f>
        <v>115</v>
      </c>
      <c r="U522">
        <f>SUMIF([1]Order_Details!A521:A2675,'[1]Combined Sheet'!A521,[1]Order_Details!C521:C2675)</f>
        <v>61.5</v>
      </c>
      <c r="V522">
        <f>VLOOKUP(SalesData[[#This Row],[OrderID]],[1]Order_Details!A521:F2675,5,FALSE)</f>
        <v>0</v>
      </c>
    </row>
    <row r="523" spans="1:22" x14ac:dyDescent="0.3">
      <c r="A523" s="7">
        <v>10768</v>
      </c>
      <c r="B523" s="8" t="s">
        <v>65</v>
      </c>
      <c r="C523" s="8">
        <v>3</v>
      </c>
      <c r="D523" s="13">
        <v>35772</v>
      </c>
      <c r="E523" s="9" t="str">
        <f>VLOOKUP(C523,[1]Employees!$A$1:$E$10,4,FALSE)</f>
        <v>Leverling Janet</v>
      </c>
      <c r="F523">
        <f>SUMIF([1]Order_Details!A522:A2676,'[1]Combined Sheet'!A522,[1]Order_Details!F522:F2676)</f>
        <v>28</v>
      </c>
      <c r="G523">
        <f>VLOOKUP(A523,[1]!OrdersTable[[OrderID]:[Freight]],8,FALSE)</f>
        <v>146.32</v>
      </c>
      <c r="H523">
        <f>VLOOKUP('[1]Combined Sheet'!A522,[1]!OrdersTable[[OrderID]:[ShipVia]],7,0)</f>
        <v>3</v>
      </c>
      <c r="I523" t="str">
        <f>VLOOKUP(H523,[1]Shippers!$A$1:$C$5,2,0)</f>
        <v>Federal Shipping</v>
      </c>
      <c r="J523" t="str">
        <f>VLOOKUP(B523,[1]Customers!$A$2:$K$92,2,FALSE)</f>
        <v>Around the Horn</v>
      </c>
      <c r="K523" s="10">
        <f>VLOOKUP(A523,[1]Order_Details!$A$5:$F$2160,2,0)</f>
        <v>22</v>
      </c>
      <c r="L523" t="str">
        <f t="shared" si="8"/>
        <v>Gustaf's Knäckebröd</v>
      </c>
      <c r="M523" s="10">
        <f>VLOOKUP(K523,[1]Products!$A$2:$J$78,4,FALSE)</f>
        <v>5</v>
      </c>
      <c r="N523" t="str">
        <f>VLOOKUP(M523,[1]Categories!$A$2:$C$9,2,FALSE)</f>
        <v>Grains/Cereals</v>
      </c>
      <c r="O523" t="str">
        <f>VLOOKUP(C523,[1]EmployeeTerritories!$A$2:$B$50,2,FALSE)</f>
        <v>30346</v>
      </c>
      <c r="P523" s="10">
        <f>VLOOKUP(O523,[1]Territories!$A$2:$C$50,3,FALSE)</f>
        <v>4</v>
      </c>
      <c r="Q523" t="str">
        <f>VLOOKUP(P523,[1]Region!$A$2:$B$5,2,FALSE)</f>
        <v>Southern</v>
      </c>
      <c r="R523" s="10">
        <f>VLOOKUP(K523,[1]Products!$A$2:$J$78,3,FALSE)</f>
        <v>9</v>
      </c>
      <c r="S523" t="str">
        <f>VLOOKUP(R523,[1]Suppliers!$A$2:$K$30,2,FALSE)</f>
        <v>PB Knäckebröd AB</v>
      </c>
      <c r="T523" s="11">
        <f>SUMIF([1]Order_Details!A522:A2676,'[1]Combined Sheet'!A522,[1]Order_Details!D522:D2676)</f>
        <v>2</v>
      </c>
      <c r="U523">
        <f>SUMIF([1]Order_Details!A522:A2676,'[1]Combined Sheet'!A522,[1]Order_Details!C522:C2676)</f>
        <v>14</v>
      </c>
      <c r="V523">
        <f>VLOOKUP(SalesData[[#This Row],[OrderID]],[1]Order_Details!A522:F2676,5,FALSE)</f>
        <v>0</v>
      </c>
    </row>
    <row r="524" spans="1:22" x14ac:dyDescent="0.3">
      <c r="A524" s="7">
        <v>10769</v>
      </c>
      <c r="B524" s="8" t="s">
        <v>63</v>
      </c>
      <c r="C524" s="8">
        <v>3</v>
      </c>
      <c r="D524" s="13">
        <v>35772</v>
      </c>
      <c r="E524" s="9" t="str">
        <f>VLOOKUP(C524,[1]Employees!$A$1:$E$10,4,FALSE)</f>
        <v>Leverling Janet</v>
      </c>
      <c r="F524">
        <f>SUMIF([1]Order_Details!A523:A2677,'[1]Combined Sheet'!A523,[1]Order_Details!F523:F2677)</f>
        <v>1477</v>
      </c>
      <c r="G524">
        <f>VLOOKUP(A524,[1]!OrdersTable[[OrderID]:[Freight]],8,FALSE)</f>
        <v>65.06</v>
      </c>
      <c r="H524">
        <f>VLOOKUP('[1]Combined Sheet'!A523,[1]!OrdersTable[[OrderID]:[ShipVia]],7,0)</f>
        <v>2</v>
      </c>
      <c r="I524" t="str">
        <f>VLOOKUP(H524,[1]Shippers!$A$1:$C$5,2,0)</f>
        <v>United Package</v>
      </c>
      <c r="J524" t="str">
        <f>VLOOKUP(B524,[1]Customers!$A$2:$K$92,2,FALSE)</f>
        <v>Vaffeljernet</v>
      </c>
      <c r="K524" s="10">
        <f>VLOOKUP(A524,[1]Order_Details!$A$5:$F$2160,2,0)</f>
        <v>41</v>
      </c>
      <c r="L524" t="str">
        <f t="shared" si="8"/>
        <v>Jack's New England Clam Chowder</v>
      </c>
      <c r="M524" s="10">
        <f>VLOOKUP(K524,[1]Products!$A$2:$J$78,4,FALSE)</f>
        <v>8</v>
      </c>
      <c r="N524" t="str">
        <f>VLOOKUP(M524,[1]Categories!$A$2:$C$9,2,FALSE)</f>
        <v>Seafood</v>
      </c>
      <c r="O524" t="str">
        <f>VLOOKUP(C524,[1]EmployeeTerritories!$A$2:$B$50,2,FALSE)</f>
        <v>30346</v>
      </c>
      <c r="P524" s="10">
        <f>VLOOKUP(O524,[1]Territories!$A$2:$C$50,3,FALSE)</f>
        <v>4</v>
      </c>
      <c r="Q524" t="str">
        <f>VLOOKUP(P524,[1]Region!$A$2:$B$5,2,FALSE)</f>
        <v>Southern</v>
      </c>
      <c r="R524" s="10">
        <f>VLOOKUP(K524,[1]Products!$A$2:$J$78,3,FALSE)</f>
        <v>19</v>
      </c>
      <c r="S524" t="str">
        <f>VLOOKUP(R524,[1]Suppliers!$A$2:$K$30,2,FALSE)</f>
        <v>New England Seafood Cannery</v>
      </c>
      <c r="T524" s="11">
        <f>SUMIF([1]Order_Details!A523:A2677,'[1]Combined Sheet'!A523,[1]Order_Details!D523:D2677)</f>
        <v>81</v>
      </c>
      <c r="U524">
        <f>SUMIF([1]Order_Details!A523:A2677,'[1]Combined Sheet'!A523,[1]Order_Details!C523:C2677)</f>
        <v>89</v>
      </c>
      <c r="V524">
        <f>VLOOKUP(SalesData[[#This Row],[OrderID]],[1]Order_Details!A523:F2677,5,FALSE)</f>
        <v>5.000000074505806E-2</v>
      </c>
    </row>
    <row r="525" spans="1:22" x14ac:dyDescent="0.3">
      <c r="A525" s="7">
        <v>10770</v>
      </c>
      <c r="B525" s="8" t="s">
        <v>24</v>
      </c>
      <c r="C525" s="8">
        <v>8</v>
      </c>
      <c r="D525" s="13">
        <v>35773</v>
      </c>
      <c r="E525" s="9" t="str">
        <f>VLOOKUP(C525,[1]Employees!$A$1:$E$10,4,FALSE)</f>
        <v>Callahan Laura</v>
      </c>
      <c r="F525">
        <f>SUMIF([1]Order_Details!A524:A2678,'[1]Combined Sheet'!A524,[1]Order_Details!F524:F2678)</f>
        <v>1703.8999999985099</v>
      </c>
      <c r="G525">
        <f>VLOOKUP(A525,[1]!OrdersTable[[OrderID]:[Freight]],8,FALSE)</f>
        <v>5.32</v>
      </c>
      <c r="H525">
        <f>VLOOKUP('[1]Combined Sheet'!A524,[1]!OrdersTable[[OrderID]:[ShipVia]],7,0)</f>
        <v>1</v>
      </c>
      <c r="I525" t="str">
        <f>VLOOKUP(H525,[1]Shippers!$A$1:$C$5,2,0)</f>
        <v>Speedy Express</v>
      </c>
      <c r="J525" t="str">
        <f>VLOOKUP(B525,[1]Customers!$A$2:$K$92,2,FALSE)</f>
        <v>Hanari Carnes</v>
      </c>
      <c r="K525" s="10">
        <f>VLOOKUP(A525,[1]Order_Details!$A$5:$F$2160,2,0)</f>
        <v>11</v>
      </c>
      <c r="L525" t="str">
        <f t="shared" si="8"/>
        <v>Queso Cabrales</v>
      </c>
      <c r="M525" s="10">
        <f>VLOOKUP(K525,[1]Products!$A$2:$J$78,4,FALSE)</f>
        <v>4</v>
      </c>
      <c r="N525" t="str">
        <f>VLOOKUP(M525,[1]Categories!$A$2:$C$9,2,FALSE)</f>
        <v>Dairy Products</v>
      </c>
      <c r="O525" t="str">
        <f>VLOOKUP(C525,[1]EmployeeTerritories!$A$2:$B$50,2,FALSE)</f>
        <v>19428</v>
      </c>
      <c r="P525" s="10">
        <f>VLOOKUP(O525,[1]Territories!$A$2:$C$50,3,FALSE)</f>
        <v>3</v>
      </c>
      <c r="Q525" t="str">
        <f>VLOOKUP(P525,[1]Region!$A$2:$B$5,2,FALSE)</f>
        <v>Northern</v>
      </c>
      <c r="R525" s="10">
        <f>VLOOKUP(K525,[1]Products!$A$2:$J$78,3,FALSE)</f>
        <v>5</v>
      </c>
      <c r="S525" t="str">
        <f>VLOOKUP(R525,[1]Suppliers!$A$2:$K$30,2,FALSE)</f>
        <v>Cooperativa de Quesos 'Las Cabras'</v>
      </c>
      <c r="T525" s="11">
        <f>SUMIF([1]Order_Details!A524:A2678,'[1]Combined Sheet'!A524,[1]Order_Details!D524:D2678)</f>
        <v>80</v>
      </c>
      <c r="U525">
        <f>SUMIF([1]Order_Details!A524:A2678,'[1]Combined Sheet'!A524,[1]Order_Details!C524:C2678)</f>
        <v>94.449999999999989</v>
      </c>
      <c r="V525">
        <f>VLOOKUP(SalesData[[#This Row],[OrderID]],[1]Order_Details!A524:F2678,5,FALSE)</f>
        <v>0.25</v>
      </c>
    </row>
    <row r="526" spans="1:22" x14ac:dyDescent="0.3">
      <c r="A526" s="7">
        <v>10771</v>
      </c>
      <c r="B526" s="8" t="s">
        <v>35</v>
      </c>
      <c r="C526" s="8">
        <v>9</v>
      </c>
      <c r="D526" s="13">
        <v>35774</v>
      </c>
      <c r="E526" s="9" t="str">
        <f>VLOOKUP(C526,[1]Employees!$A$1:$E$10,4,FALSE)</f>
        <v>Dodsworth Anne</v>
      </c>
      <c r="F526">
        <f>SUMIF([1]Order_Details!A525:A2679,'[1]Combined Sheet'!A525,[1]Order_Details!F525:F2679)</f>
        <v>314.75</v>
      </c>
      <c r="G526">
        <f>VLOOKUP(A526,[1]!OrdersTable[[OrderID]:[Freight]],8,FALSE)</f>
        <v>11.19</v>
      </c>
      <c r="H526">
        <f>VLOOKUP('[1]Combined Sheet'!A525,[1]!OrdersTable[[OrderID]:[ShipVia]],7,0)</f>
        <v>3</v>
      </c>
      <c r="I526" t="str">
        <f>VLOOKUP(H526,[1]Shippers!$A$1:$C$5,2,0)</f>
        <v>Federal Shipping</v>
      </c>
      <c r="J526" t="str">
        <f>VLOOKUP(B526,[1]Customers!$A$2:$K$92,2,FALSE)</f>
        <v>Ernst Handel</v>
      </c>
      <c r="K526" s="10">
        <f>VLOOKUP(A526,[1]Order_Details!$A$5:$F$2160,2,0)</f>
        <v>71</v>
      </c>
      <c r="L526" t="str">
        <f t="shared" si="8"/>
        <v>Flotemysost</v>
      </c>
      <c r="M526" s="10">
        <f>VLOOKUP(K526,[1]Products!$A$2:$J$78,4,FALSE)</f>
        <v>4</v>
      </c>
      <c r="N526" t="str">
        <f>VLOOKUP(M526,[1]Categories!$A$2:$C$9,2,FALSE)</f>
        <v>Dairy Products</v>
      </c>
      <c r="O526" t="str">
        <f>VLOOKUP(C526,[1]EmployeeTerritories!$A$2:$B$50,2,FALSE)</f>
        <v>03049</v>
      </c>
      <c r="P526" s="10">
        <f>VLOOKUP(O526,[1]Territories!$A$2:$C$50,3,FALSE)</f>
        <v>3</v>
      </c>
      <c r="Q526" t="str">
        <f>VLOOKUP(P526,[1]Region!$A$2:$B$5,2,FALSE)</f>
        <v>Northern</v>
      </c>
      <c r="R526" s="10">
        <f>VLOOKUP(K526,[1]Products!$A$2:$J$78,3,FALSE)</f>
        <v>15</v>
      </c>
      <c r="S526" t="str">
        <f>VLOOKUP(R526,[1]Suppliers!$A$2:$K$30,2,FALSE)</f>
        <v>Norske Meierier</v>
      </c>
      <c r="T526" s="11">
        <f>SUMIF([1]Order_Details!A525:A2679,'[1]Combined Sheet'!A525,[1]Order_Details!D525:D2679)</f>
        <v>15</v>
      </c>
      <c r="U526">
        <f>SUMIF([1]Order_Details!A525:A2679,'[1]Combined Sheet'!A525,[1]Order_Details!C525:C2679)</f>
        <v>21</v>
      </c>
      <c r="V526">
        <f>VLOOKUP(SalesData[[#This Row],[OrderID]],[1]Order_Details!A525:F2679,5,FALSE)</f>
        <v>0</v>
      </c>
    </row>
    <row r="527" spans="1:22" x14ac:dyDescent="0.3">
      <c r="A527" s="7">
        <v>10772</v>
      </c>
      <c r="B527" s="8" t="s">
        <v>57</v>
      </c>
      <c r="C527" s="8">
        <v>3</v>
      </c>
      <c r="D527" s="13">
        <v>35774</v>
      </c>
      <c r="E527" s="9" t="str">
        <f>VLOOKUP(C527,[1]Employees!$A$1:$E$10,4,FALSE)</f>
        <v>Leverling Janet</v>
      </c>
      <c r="F527">
        <f>SUMIF([1]Order_Details!A526:A2680,'[1]Combined Sheet'!A526,[1]Order_Details!F526:F2680)</f>
        <v>344</v>
      </c>
      <c r="G527">
        <f>VLOOKUP(A527,[1]!OrdersTable[[OrderID]:[Freight]],8,FALSE)</f>
        <v>91.28</v>
      </c>
      <c r="H527">
        <f>VLOOKUP('[1]Combined Sheet'!A526,[1]!OrdersTable[[OrderID]:[ShipVia]],7,0)</f>
        <v>2</v>
      </c>
      <c r="I527" t="str">
        <f>VLOOKUP(H527,[1]Shippers!$A$1:$C$5,2,0)</f>
        <v>United Package</v>
      </c>
      <c r="J527" t="str">
        <f>VLOOKUP(B527,[1]Customers!$A$2:$K$92,2,FALSE)</f>
        <v>Lehmanns Marktstand</v>
      </c>
      <c r="K527" s="10">
        <f>VLOOKUP(A527,[1]Order_Details!$A$5:$F$2160,2,0)</f>
        <v>29</v>
      </c>
      <c r="L527" t="str">
        <f t="shared" si="8"/>
        <v>Thüringer Rostbratwurst</v>
      </c>
      <c r="M527" s="10">
        <f>VLOOKUP(K527,[1]Products!$A$2:$J$78,4,FALSE)</f>
        <v>6</v>
      </c>
      <c r="N527" t="str">
        <f>VLOOKUP(M527,[1]Categories!$A$2:$C$9,2,FALSE)</f>
        <v>Meat/Poultry</v>
      </c>
      <c r="O527" t="str">
        <f>VLOOKUP(C527,[1]EmployeeTerritories!$A$2:$B$50,2,FALSE)</f>
        <v>30346</v>
      </c>
      <c r="P527" s="10">
        <f>VLOOKUP(O527,[1]Territories!$A$2:$C$50,3,FALSE)</f>
        <v>4</v>
      </c>
      <c r="Q527" t="str">
        <f>VLOOKUP(P527,[1]Region!$A$2:$B$5,2,FALSE)</f>
        <v>Southern</v>
      </c>
      <c r="R527" s="10">
        <f>VLOOKUP(K527,[1]Products!$A$2:$J$78,3,FALSE)</f>
        <v>12</v>
      </c>
      <c r="S527" t="str">
        <f>VLOOKUP(R527,[1]Suppliers!$A$2:$K$30,2,FALSE)</f>
        <v>Plutzer Lebensmittelgroßmärkte AG</v>
      </c>
      <c r="T527" s="11">
        <f>SUMIF([1]Order_Details!A526:A2680,'[1]Combined Sheet'!A526,[1]Order_Details!D526:D2680)</f>
        <v>16</v>
      </c>
      <c r="U527">
        <f>SUMIF([1]Order_Details!A526:A2680,'[1]Combined Sheet'!A526,[1]Order_Details!C526:C2680)</f>
        <v>21.5</v>
      </c>
      <c r="V527">
        <f>VLOOKUP(SalesData[[#This Row],[OrderID]],[1]Order_Details!A526:F2680,5,FALSE)</f>
        <v>0</v>
      </c>
    </row>
    <row r="528" spans="1:22" x14ac:dyDescent="0.3">
      <c r="A528" s="7">
        <v>10773</v>
      </c>
      <c r="B528" s="8" t="s">
        <v>35</v>
      </c>
      <c r="C528" s="8">
        <v>1</v>
      </c>
      <c r="D528" s="13">
        <v>35775</v>
      </c>
      <c r="E528" s="9" t="str">
        <f>VLOOKUP(C528,[1]Employees!$A$1:$E$10,4,FALSE)</f>
        <v>Davolio Nancy</v>
      </c>
      <c r="F528">
        <f>SUMIF([1]Order_Details!A527:A2681,'[1]Combined Sheet'!A527,[1]Order_Details!F527:F2681)</f>
        <v>3603.2200000000003</v>
      </c>
      <c r="G528">
        <f>VLOOKUP(A528,[1]!OrdersTable[[OrderID]:[Freight]],8,FALSE)</f>
        <v>96.43</v>
      </c>
      <c r="H528">
        <f>VLOOKUP('[1]Combined Sheet'!A527,[1]!OrdersTable[[OrderID]:[ShipVia]],7,0)</f>
        <v>2</v>
      </c>
      <c r="I528" t="str">
        <f>VLOOKUP(H528,[1]Shippers!$A$1:$C$5,2,0)</f>
        <v>United Package</v>
      </c>
      <c r="J528" t="str">
        <f>VLOOKUP(B528,[1]Customers!$A$2:$K$92,2,FALSE)</f>
        <v>Ernst Handel</v>
      </c>
      <c r="K528" s="10">
        <f>VLOOKUP(A528,[1]Order_Details!$A$5:$F$2160,2,0)</f>
        <v>17</v>
      </c>
      <c r="L528" t="str">
        <f t="shared" si="8"/>
        <v>Alice Mutton</v>
      </c>
      <c r="M528" s="10">
        <f>VLOOKUP(K528,[1]Products!$A$2:$J$78,4,FALSE)</f>
        <v>6</v>
      </c>
      <c r="N528" t="str">
        <f>VLOOKUP(M528,[1]Categories!$A$2:$C$9,2,FALSE)</f>
        <v>Meat/Poultry</v>
      </c>
      <c r="O528" t="str">
        <f>VLOOKUP(C528,[1]EmployeeTerritories!$A$2:$B$50,2,FALSE)</f>
        <v>06897</v>
      </c>
      <c r="P528" s="10">
        <f>VLOOKUP(O528,[1]Territories!$A$2:$C$50,3,FALSE)</f>
        <v>1</v>
      </c>
      <c r="Q528" t="str">
        <f>VLOOKUP(P528,[1]Region!$A$2:$B$5,2,FALSE)</f>
        <v>Eastern</v>
      </c>
      <c r="R528" s="10">
        <f>VLOOKUP(K528,[1]Products!$A$2:$J$78,3,FALSE)</f>
        <v>7</v>
      </c>
      <c r="S528" t="str">
        <f>VLOOKUP(R528,[1]Suppliers!$A$2:$K$30,2,FALSE)</f>
        <v>Pavlova, Ltd.</v>
      </c>
      <c r="T528" s="11">
        <f>SUMIF([1]Order_Details!A527:A2681,'[1]Combined Sheet'!A527,[1]Order_Details!D527:D2681)</f>
        <v>43</v>
      </c>
      <c r="U528">
        <f>SUMIF([1]Order_Details!A527:A2681,'[1]Combined Sheet'!A527,[1]Order_Details!C527:C2681)</f>
        <v>178.79000000000002</v>
      </c>
      <c r="V528">
        <f>VLOOKUP(SalesData[[#This Row],[OrderID]],[1]Order_Details!A527:F2681,5,FALSE)</f>
        <v>0</v>
      </c>
    </row>
    <row r="529" spans="1:22" x14ac:dyDescent="0.3">
      <c r="A529" s="7">
        <v>10774</v>
      </c>
      <c r="B529" s="8" t="s">
        <v>74</v>
      </c>
      <c r="C529" s="8">
        <v>4</v>
      </c>
      <c r="D529" s="13">
        <v>35775</v>
      </c>
      <c r="E529" s="9" t="str">
        <f>VLOOKUP(C529,[1]Employees!$A$1:$E$10,4,FALSE)</f>
        <v>Peacock Margaret</v>
      </c>
      <c r="F529">
        <f>SUMIF([1]Order_Details!A528:A2682,'[1]Combined Sheet'!A528,[1]Order_Details!F528:F2682)</f>
        <v>2215.8499999940395</v>
      </c>
      <c r="G529">
        <f>VLOOKUP(A529,[1]!OrdersTable[[OrderID]:[Freight]],8,FALSE)</f>
        <v>48.2</v>
      </c>
      <c r="H529">
        <f>VLOOKUP('[1]Combined Sheet'!A528,[1]!OrdersTable[[OrderID]:[ShipVia]],7,0)</f>
        <v>3</v>
      </c>
      <c r="I529" t="str">
        <f>VLOOKUP(H529,[1]Shippers!$A$1:$C$5,2,0)</f>
        <v>Federal Shipping</v>
      </c>
      <c r="J529" t="str">
        <f>VLOOKUP(B529,[1]Customers!$A$2:$K$92,2,FALSE)</f>
        <v>Folk och fä HB</v>
      </c>
      <c r="K529" s="10">
        <f>VLOOKUP(A529,[1]Order_Details!$A$5:$F$2160,2,0)</f>
        <v>31</v>
      </c>
      <c r="L529" t="str">
        <f t="shared" si="8"/>
        <v>Gorgonzola Telino</v>
      </c>
      <c r="M529" s="10">
        <f>VLOOKUP(K529,[1]Products!$A$2:$J$78,4,FALSE)</f>
        <v>4</v>
      </c>
      <c r="N529" t="str">
        <f>VLOOKUP(M529,[1]Categories!$A$2:$C$9,2,FALSE)</f>
        <v>Dairy Products</v>
      </c>
      <c r="O529" t="str">
        <f>VLOOKUP(C529,[1]EmployeeTerritories!$A$2:$B$50,2,FALSE)</f>
        <v>20852</v>
      </c>
      <c r="P529" s="10">
        <f>VLOOKUP(O529,[1]Territories!$A$2:$C$50,3,FALSE)</f>
        <v>1</v>
      </c>
      <c r="Q529" t="str">
        <f>VLOOKUP(P529,[1]Region!$A$2:$B$5,2,FALSE)</f>
        <v>Eastern</v>
      </c>
      <c r="R529" s="10">
        <f>VLOOKUP(K529,[1]Products!$A$2:$J$78,3,FALSE)</f>
        <v>14</v>
      </c>
      <c r="S529" t="str">
        <f>VLOOKUP(R529,[1]Suppliers!$A$2:$K$30,2,FALSE)</f>
        <v>Formaggi Fortini s.r.l.</v>
      </c>
      <c r="T529" s="11">
        <f>SUMIF([1]Order_Details!A528:A2682,'[1]Combined Sheet'!A528,[1]Order_Details!D528:D2682)</f>
        <v>110</v>
      </c>
      <c r="U529">
        <f>SUMIF([1]Order_Details!A528:A2682,'[1]Combined Sheet'!A528,[1]Order_Details!C528:C2682)</f>
        <v>59.25</v>
      </c>
      <c r="V529">
        <f>VLOOKUP(SalesData[[#This Row],[OrderID]],[1]Order_Details!A528:F2682,5,FALSE)</f>
        <v>0.25</v>
      </c>
    </row>
    <row r="530" spans="1:22" x14ac:dyDescent="0.3">
      <c r="A530" s="7">
        <v>10775</v>
      </c>
      <c r="B530" s="8" t="s">
        <v>107</v>
      </c>
      <c r="C530" s="8">
        <v>7</v>
      </c>
      <c r="D530" s="13">
        <v>35776</v>
      </c>
      <c r="E530" s="9" t="str">
        <f>VLOOKUP(C530,[1]Employees!$A$1:$E$10,4,FALSE)</f>
        <v>King Robert</v>
      </c>
      <c r="F530">
        <f>SUMIF([1]Order_Details!A529:A2683,'[1]Combined Sheet'!A529,[1]Order_Details!F529:F2683)</f>
        <v>874.75</v>
      </c>
      <c r="G530">
        <f>VLOOKUP(A530,[1]!OrdersTable[[OrderID]:[Freight]],8,FALSE)</f>
        <v>20.25</v>
      </c>
      <c r="H530">
        <f>VLOOKUP('[1]Combined Sheet'!A529,[1]!OrdersTable[[OrderID]:[ShipVia]],7,0)</f>
        <v>1</v>
      </c>
      <c r="I530" t="str">
        <f>VLOOKUP(H530,[1]Shippers!$A$1:$C$5,2,0)</f>
        <v>Speedy Express</v>
      </c>
      <c r="J530" t="str">
        <f>VLOOKUP(B530,[1]Customers!$A$2:$K$92,2,FALSE)</f>
        <v>The Cracker Box</v>
      </c>
      <c r="K530" s="10">
        <f>VLOOKUP(A530,[1]Order_Details!$A$5:$F$2160,2,0)</f>
        <v>10</v>
      </c>
      <c r="L530" t="str">
        <f t="shared" si="8"/>
        <v>Ikura</v>
      </c>
      <c r="M530" s="10">
        <f>VLOOKUP(K530,[1]Products!$A$2:$J$78,4,FALSE)</f>
        <v>8</v>
      </c>
      <c r="N530" t="str">
        <f>VLOOKUP(M530,[1]Categories!$A$2:$C$9,2,FALSE)</f>
        <v>Seafood</v>
      </c>
      <c r="O530" t="str">
        <f>VLOOKUP(C530,[1]EmployeeTerritories!$A$2:$B$50,2,FALSE)</f>
        <v>60179</v>
      </c>
      <c r="P530" s="10">
        <f>VLOOKUP(O530,[1]Territories!$A$2:$C$50,3,FALSE)</f>
        <v>2</v>
      </c>
      <c r="Q530" t="str">
        <f>VLOOKUP(P530,[1]Region!$A$2:$B$5,2,FALSE)</f>
        <v>Western</v>
      </c>
      <c r="R530" s="10">
        <f>VLOOKUP(K530,[1]Products!$A$2:$J$78,3,FALSE)</f>
        <v>4</v>
      </c>
      <c r="S530" t="str">
        <f>VLOOKUP(R530,[1]Suppliers!$A$2:$K$30,2,FALSE)</f>
        <v>Tokyo Traders</v>
      </c>
      <c r="T530" s="11">
        <f>SUMIF([1]Order_Details!A529:A2683,'[1]Combined Sheet'!A529,[1]Order_Details!D529:D2683)</f>
        <v>52</v>
      </c>
      <c r="U530">
        <f>SUMIF([1]Order_Details!A529:A2683,'[1]Combined Sheet'!A529,[1]Order_Details!C529:C2683)</f>
        <v>29.5</v>
      </c>
      <c r="V530">
        <f>VLOOKUP(SalesData[[#This Row],[OrderID]],[1]Order_Details!A529:F2683,5,FALSE)</f>
        <v>0</v>
      </c>
    </row>
    <row r="531" spans="1:22" x14ac:dyDescent="0.3">
      <c r="A531" s="7">
        <v>10776</v>
      </c>
      <c r="B531" s="8" t="s">
        <v>35</v>
      </c>
      <c r="C531" s="8">
        <v>1</v>
      </c>
      <c r="D531" s="13">
        <v>35779</v>
      </c>
      <c r="E531" s="9" t="str">
        <f>VLOOKUP(C531,[1]Employees!$A$1:$E$10,4,FALSE)</f>
        <v>Davolio Nancy</v>
      </c>
      <c r="F531">
        <f>SUMIF([1]Order_Details!A530:A2684,'[1]Combined Sheet'!A530,[1]Order_Details!F530:F2684)</f>
        <v>228</v>
      </c>
      <c r="G531">
        <f>VLOOKUP(A531,[1]!OrdersTable[[OrderID]:[Freight]],8,FALSE)</f>
        <v>351.53</v>
      </c>
      <c r="H531">
        <f>VLOOKUP('[1]Combined Sheet'!A530,[1]!OrdersTable[[OrderID]:[ShipVia]],7,0)</f>
        <v>1</v>
      </c>
      <c r="I531" t="str">
        <f>VLOOKUP(H531,[1]Shippers!$A$1:$C$5,2,0)</f>
        <v>Speedy Express</v>
      </c>
      <c r="J531" t="str">
        <f>VLOOKUP(B531,[1]Customers!$A$2:$K$92,2,FALSE)</f>
        <v>Ernst Handel</v>
      </c>
      <c r="K531" s="10">
        <f>VLOOKUP(A531,[1]Order_Details!$A$5:$F$2160,2,0)</f>
        <v>31</v>
      </c>
      <c r="L531" t="str">
        <f t="shared" si="8"/>
        <v>Gorgonzola Telino</v>
      </c>
      <c r="M531" s="10">
        <f>VLOOKUP(K531,[1]Products!$A$2:$J$78,4,FALSE)</f>
        <v>4</v>
      </c>
      <c r="N531" t="str">
        <f>VLOOKUP(M531,[1]Categories!$A$2:$C$9,2,FALSE)</f>
        <v>Dairy Products</v>
      </c>
      <c r="O531" t="str">
        <f>VLOOKUP(C531,[1]EmployeeTerritories!$A$2:$B$50,2,FALSE)</f>
        <v>06897</v>
      </c>
      <c r="P531" s="10">
        <f>VLOOKUP(O531,[1]Territories!$A$2:$C$50,3,FALSE)</f>
        <v>1</v>
      </c>
      <c r="Q531" t="str">
        <f>VLOOKUP(P531,[1]Region!$A$2:$B$5,2,FALSE)</f>
        <v>Eastern</v>
      </c>
      <c r="R531" s="10">
        <f>VLOOKUP(K531,[1]Products!$A$2:$J$78,3,FALSE)</f>
        <v>14</v>
      </c>
      <c r="S531" t="str">
        <f>VLOOKUP(R531,[1]Suppliers!$A$2:$K$30,2,FALSE)</f>
        <v>Formaggi Fortini s.r.l.</v>
      </c>
      <c r="T531" s="11">
        <f>SUMIF([1]Order_Details!A530:A2684,'[1]Combined Sheet'!A530,[1]Order_Details!D530:D2684)</f>
        <v>9</v>
      </c>
      <c r="U531">
        <f>SUMIF([1]Order_Details!A530:A2684,'[1]Combined Sheet'!A530,[1]Order_Details!C530:C2684)</f>
        <v>45</v>
      </c>
      <c r="V531">
        <f>VLOOKUP(SalesData[[#This Row],[OrderID]],[1]Order_Details!A530:F2684,5,FALSE)</f>
        <v>5.000000074505806E-2</v>
      </c>
    </row>
    <row r="532" spans="1:22" x14ac:dyDescent="0.3">
      <c r="A532" s="7">
        <v>10777</v>
      </c>
      <c r="B532" s="8" t="s">
        <v>97</v>
      </c>
      <c r="C532" s="8">
        <v>7</v>
      </c>
      <c r="D532" s="13">
        <v>35779</v>
      </c>
      <c r="E532" s="9" t="str">
        <f>VLOOKUP(C532,[1]Employees!$A$1:$E$10,4,FALSE)</f>
        <v>King Robert</v>
      </c>
      <c r="F532">
        <f>SUMIF([1]Order_Details!A531:A2685,'[1]Combined Sheet'!A531,[1]Order_Details!F531:F2685)</f>
        <v>6984.2999999970198</v>
      </c>
      <c r="G532">
        <f>VLOOKUP(A532,[1]!OrdersTable[[OrderID]:[Freight]],8,FALSE)</f>
        <v>3.01</v>
      </c>
      <c r="H532">
        <f>VLOOKUP('[1]Combined Sheet'!A531,[1]!OrdersTable[[OrderID]:[ShipVia]],7,0)</f>
        <v>3</v>
      </c>
      <c r="I532" t="str">
        <f>VLOOKUP(H532,[1]Shippers!$A$1:$C$5,2,0)</f>
        <v>Federal Shipping</v>
      </c>
      <c r="J532" t="str">
        <f>VLOOKUP(B532,[1]Customers!$A$2:$K$92,2,FALSE)</f>
        <v>Gourmet Lanchonetes</v>
      </c>
      <c r="K532" s="10">
        <f>VLOOKUP(A532,[1]Order_Details!$A$5:$F$2160,2,0)</f>
        <v>42</v>
      </c>
      <c r="L532" t="str">
        <f t="shared" si="8"/>
        <v>Singaporean Hokkien Fried Mee</v>
      </c>
      <c r="M532" s="10">
        <f>VLOOKUP(K532,[1]Products!$A$2:$J$78,4,FALSE)</f>
        <v>5</v>
      </c>
      <c r="N532" t="str">
        <f>VLOOKUP(M532,[1]Categories!$A$2:$C$9,2,FALSE)</f>
        <v>Grains/Cereals</v>
      </c>
      <c r="O532" t="str">
        <f>VLOOKUP(C532,[1]EmployeeTerritories!$A$2:$B$50,2,FALSE)</f>
        <v>60179</v>
      </c>
      <c r="P532" s="10">
        <f>VLOOKUP(O532,[1]Territories!$A$2:$C$50,3,FALSE)</f>
        <v>2</v>
      </c>
      <c r="Q532" t="str">
        <f>VLOOKUP(P532,[1]Region!$A$2:$B$5,2,FALSE)</f>
        <v>Western</v>
      </c>
      <c r="R532" s="10">
        <f>VLOOKUP(K532,[1]Products!$A$2:$J$78,3,FALSE)</f>
        <v>20</v>
      </c>
      <c r="S532" t="str">
        <f>VLOOKUP(R532,[1]Suppliers!$A$2:$K$30,2,FALSE)</f>
        <v>Leka Trading</v>
      </c>
      <c r="T532" s="11">
        <f>SUMIF([1]Order_Details!A531:A2685,'[1]Combined Sheet'!A531,[1]Order_Details!D531:D2685)</f>
        <v>175</v>
      </c>
      <c r="U532">
        <f>SUMIF([1]Order_Details!A531:A2685,'[1]Combined Sheet'!A531,[1]Order_Details!C531:C2685)</f>
        <v>89</v>
      </c>
      <c r="V532">
        <f>VLOOKUP(SalesData[[#This Row],[OrderID]],[1]Order_Details!A531:F2685,5,FALSE)</f>
        <v>0.20000000298023224</v>
      </c>
    </row>
    <row r="533" spans="1:22" x14ac:dyDescent="0.3">
      <c r="A533" s="7">
        <v>10778</v>
      </c>
      <c r="B533" s="8" t="s">
        <v>42</v>
      </c>
      <c r="C533" s="8">
        <v>3</v>
      </c>
      <c r="D533" s="13">
        <v>35780</v>
      </c>
      <c r="E533" s="9" t="str">
        <f>VLOOKUP(C533,[1]Employees!$A$1:$E$10,4,FALSE)</f>
        <v>Leverling Janet</v>
      </c>
      <c r="F533">
        <f>SUMIF([1]Order_Details!A532:A2686,'[1]Combined Sheet'!A532,[1]Order_Details!F532:F2686)</f>
        <v>279.79999999701977</v>
      </c>
      <c r="G533">
        <f>VLOOKUP(A533,[1]!OrdersTable[[OrderID]:[Freight]],8,FALSE)</f>
        <v>6.79</v>
      </c>
      <c r="H533">
        <f>VLOOKUP('[1]Combined Sheet'!A532,[1]!OrdersTable[[OrderID]:[ShipVia]],7,0)</f>
        <v>2</v>
      </c>
      <c r="I533" t="str">
        <f>VLOOKUP(H533,[1]Shippers!$A$1:$C$5,2,0)</f>
        <v>United Package</v>
      </c>
      <c r="J533" t="str">
        <f>VLOOKUP(B533,[1]Customers!$A$2:$K$92,2,FALSE)</f>
        <v>Berglunds snabbköp</v>
      </c>
      <c r="K533" s="10">
        <f>VLOOKUP(A533,[1]Order_Details!$A$5:$F$2160,2,0)</f>
        <v>41</v>
      </c>
      <c r="L533" t="str">
        <f t="shared" si="8"/>
        <v>Jack's New England Clam Chowder</v>
      </c>
      <c r="M533" s="10">
        <f>VLOOKUP(K533,[1]Products!$A$2:$J$78,4,FALSE)</f>
        <v>8</v>
      </c>
      <c r="N533" t="str">
        <f>VLOOKUP(M533,[1]Categories!$A$2:$C$9,2,FALSE)</f>
        <v>Seafood</v>
      </c>
      <c r="O533" t="str">
        <f>VLOOKUP(C533,[1]EmployeeTerritories!$A$2:$B$50,2,FALSE)</f>
        <v>30346</v>
      </c>
      <c r="P533" s="10">
        <f>VLOOKUP(O533,[1]Territories!$A$2:$C$50,3,FALSE)</f>
        <v>4</v>
      </c>
      <c r="Q533" t="str">
        <f>VLOOKUP(P533,[1]Region!$A$2:$B$5,2,FALSE)</f>
        <v>Southern</v>
      </c>
      <c r="R533" s="10">
        <f>VLOOKUP(K533,[1]Products!$A$2:$J$78,3,FALSE)</f>
        <v>19</v>
      </c>
      <c r="S533" t="str">
        <f>VLOOKUP(R533,[1]Suppliers!$A$2:$K$30,2,FALSE)</f>
        <v>New England Seafood Cannery</v>
      </c>
      <c r="T533" s="11">
        <f>SUMIF([1]Order_Details!A532:A2686,'[1]Combined Sheet'!A532,[1]Order_Details!D532:D2686)</f>
        <v>20</v>
      </c>
      <c r="U533">
        <f>SUMIF([1]Order_Details!A532:A2686,'[1]Combined Sheet'!A532,[1]Order_Details!C532:C2686)</f>
        <v>14</v>
      </c>
      <c r="V533">
        <f>VLOOKUP(SalesData[[#This Row],[OrderID]],[1]Order_Details!A532:F2686,5,FALSE)</f>
        <v>0</v>
      </c>
    </row>
    <row r="534" spans="1:22" x14ac:dyDescent="0.3">
      <c r="A534" s="7">
        <v>10779</v>
      </c>
      <c r="B534" s="8" t="s">
        <v>41</v>
      </c>
      <c r="C534" s="8">
        <v>3</v>
      </c>
      <c r="D534" s="13">
        <v>35780</v>
      </c>
      <c r="E534" s="9" t="str">
        <f>VLOOKUP(C534,[1]Employees!$A$1:$E$10,4,FALSE)</f>
        <v>Leverling Janet</v>
      </c>
      <c r="F534">
        <f>SUMIF([1]Order_Details!A533:A2687,'[1]Combined Sheet'!A533,[1]Order_Details!F533:F2687)</f>
        <v>96.5</v>
      </c>
      <c r="G534">
        <f>VLOOKUP(A534,[1]!OrdersTable[[OrderID]:[Freight]],8,FALSE)</f>
        <v>58.13</v>
      </c>
      <c r="H534">
        <f>VLOOKUP('[1]Combined Sheet'!A533,[1]!OrdersTable[[OrderID]:[ShipVia]],7,0)</f>
        <v>1</v>
      </c>
      <c r="I534" t="str">
        <f>VLOOKUP(H534,[1]Shippers!$A$1:$C$5,2,0)</f>
        <v>Speedy Express</v>
      </c>
      <c r="J534" t="str">
        <f>VLOOKUP(B534,[1]Customers!$A$2:$K$92,2,FALSE)</f>
        <v>Morgenstern Gesundkost</v>
      </c>
      <c r="K534" s="10">
        <f>VLOOKUP(A534,[1]Order_Details!$A$5:$F$2160,2,0)</f>
        <v>16</v>
      </c>
      <c r="L534" t="str">
        <f t="shared" si="8"/>
        <v>Pavlova</v>
      </c>
      <c r="M534" s="10">
        <f>VLOOKUP(K534,[1]Products!$A$2:$J$78,4,FALSE)</f>
        <v>3</v>
      </c>
      <c r="N534" t="str">
        <f>VLOOKUP(M534,[1]Categories!$A$2:$C$9,2,FALSE)</f>
        <v>Confections</v>
      </c>
      <c r="O534" t="str">
        <f>VLOOKUP(C534,[1]EmployeeTerritories!$A$2:$B$50,2,FALSE)</f>
        <v>30346</v>
      </c>
      <c r="P534" s="10">
        <f>VLOOKUP(O534,[1]Territories!$A$2:$C$50,3,FALSE)</f>
        <v>4</v>
      </c>
      <c r="Q534" t="str">
        <f>VLOOKUP(P534,[1]Region!$A$2:$B$5,2,FALSE)</f>
        <v>Southern</v>
      </c>
      <c r="R534" s="10">
        <f>VLOOKUP(K534,[1]Products!$A$2:$J$78,3,FALSE)</f>
        <v>7</v>
      </c>
      <c r="S534" t="str">
        <f>VLOOKUP(R534,[1]Suppliers!$A$2:$K$30,2,FALSE)</f>
        <v>Pavlova, Ltd.</v>
      </c>
      <c r="T534" s="11">
        <f>SUMIF([1]Order_Details!A533:A2687,'[1]Combined Sheet'!A533,[1]Order_Details!D533:D2687)</f>
        <v>10</v>
      </c>
      <c r="U534">
        <f>SUMIF([1]Order_Details!A533:A2687,'[1]Combined Sheet'!A533,[1]Order_Details!C533:C2687)</f>
        <v>9.65</v>
      </c>
      <c r="V534">
        <f>VLOOKUP(SalesData[[#This Row],[OrderID]],[1]Order_Details!A533:F2687,5,FALSE)</f>
        <v>0</v>
      </c>
    </row>
    <row r="535" spans="1:22" x14ac:dyDescent="0.3">
      <c r="A535" s="7">
        <v>10780</v>
      </c>
      <c r="B535" s="8" t="s">
        <v>44</v>
      </c>
      <c r="C535" s="8">
        <v>2</v>
      </c>
      <c r="D535" s="13">
        <v>35780</v>
      </c>
      <c r="E535" s="9" t="str">
        <f>VLOOKUP(C535,[1]Employees!$A$1:$E$10,4,FALSE)</f>
        <v>Fuller Andrew</v>
      </c>
      <c r="F535">
        <f>SUMIF([1]Order_Details!A534:A2688,'[1]Combined Sheet'!A534,[1]Order_Details!F534:F2688)</f>
        <v>1335</v>
      </c>
      <c r="G535">
        <f>VLOOKUP(A535,[1]!OrdersTable[[OrderID]:[Freight]],8,FALSE)</f>
        <v>42.13</v>
      </c>
      <c r="H535">
        <f>VLOOKUP('[1]Combined Sheet'!A534,[1]!OrdersTable[[OrderID]:[ShipVia]],7,0)</f>
        <v>2</v>
      </c>
      <c r="I535" t="str">
        <f>VLOOKUP(H535,[1]Shippers!$A$1:$C$5,2,0)</f>
        <v>United Package</v>
      </c>
      <c r="J535" t="str">
        <f>VLOOKUP(B535,[1]Customers!$A$2:$K$92,2,FALSE)</f>
        <v>LILA-Supermercado</v>
      </c>
      <c r="K535" s="10">
        <f>VLOOKUP(A535,[1]Order_Details!$A$5:$F$2160,2,0)</f>
        <v>70</v>
      </c>
      <c r="L535" t="str">
        <f t="shared" si="8"/>
        <v>Outback Lager</v>
      </c>
      <c r="M535" s="10">
        <f>VLOOKUP(K535,[1]Products!$A$2:$J$78,4,FALSE)</f>
        <v>1</v>
      </c>
      <c r="N535" t="str">
        <f>VLOOKUP(M535,[1]Categories!$A$2:$C$9,2,FALSE)</f>
        <v>Beverages</v>
      </c>
      <c r="O535" t="str">
        <f>VLOOKUP(C535,[1]EmployeeTerritories!$A$2:$B$50,2,FALSE)</f>
        <v>01581</v>
      </c>
      <c r="P535" s="10">
        <f>VLOOKUP(O535,[1]Territories!$A$2:$C$50,3,FALSE)</f>
        <v>1</v>
      </c>
      <c r="Q535" t="str">
        <f>VLOOKUP(P535,[1]Region!$A$2:$B$5,2,FALSE)</f>
        <v>Eastern</v>
      </c>
      <c r="R535" s="10">
        <f>VLOOKUP(K535,[1]Products!$A$2:$J$78,3,FALSE)</f>
        <v>7</v>
      </c>
      <c r="S535" t="str">
        <f>VLOOKUP(R535,[1]Suppliers!$A$2:$K$30,2,FALSE)</f>
        <v>Pavlova, Ltd.</v>
      </c>
      <c r="T535" s="11">
        <f>SUMIF([1]Order_Details!A534:A2688,'[1]Combined Sheet'!A534,[1]Order_Details!D534:D2688)</f>
        <v>40</v>
      </c>
      <c r="U535">
        <f>SUMIF([1]Order_Details!A534:A2688,'[1]Combined Sheet'!A534,[1]Order_Details!C534:C2688)</f>
        <v>66.75</v>
      </c>
      <c r="V535">
        <f>VLOOKUP(SalesData[[#This Row],[OrderID]],[1]Order_Details!A534:F2688,5,FALSE)</f>
        <v>0</v>
      </c>
    </row>
    <row r="536" spans="1:22" x14ac:dyDescent="0.3">
      <c r="A536" s="7">
        <v>10781</v>
      </c>
      <c r="B536" s="8" t="s">
        <v>36</v>
      </c>
      <c r="C536" s="8">
        <v>2</v>
      </c>
      <c r="D536" s="13">
        <v>35781</v>
      </c>
      <c r="E536" s="9" t="str">
        <f>VLOOKUP(C536,[1]Employees!$A$1:$E$10,4,FALSE)</f>
        <v>Fuller Andrew</v>
      </c>
      <c r="F536">
        <f>SUMIF([1]Order_Details!A535:A2689,'[1]Combined Sheet'!A535,[1]Order_Details!F535:F2689)</f>
        <v>720</v>
      </c>
      <c r="G536">
        <f>VLOOKUP(A536,[1]!OrdersTable[[OrderID]:[Freight]],8,FALSE)</f>
        <v>73.16</v>
      </c>
      <c r="H536">
        <f>VLOOKUP('[1]Combined Sheet'!A535,[1]!OrdersTable[[OrderID]:[ShipVia]],7,0)</f>
        <v>1</v>
      </c>
      <c r="I536" t="str">
        <f>VLOOKUP(H536,[1]Shippers!$A$1:$C$5,2,0)</f>
        <v>Speedy Express</v>
      </c>
      <c r="J536" t="str">
        <f>VLOOKUP(B536,[1]Customers!$A$2:$K$92,2,FALSE)</f>
        <v>Wartian Herkku</v>
      </c>
      <c r="K536" s="10">
        <f>VLOOKUP(A536,[1]Order_Details!$A$5:$F$2160,2,0)</f>
        <v>54</v>
      </c>
      <c r="L536" t="str">
        <f t="shared" si="8"/>
        <v>Tourtière</v>
      </c>
      <c r="M536" s="10">
        <f>VLOOKUP(K536,[1]Products!$A$2:$J$78,4,FALSE)</f>
        <v>6</v>
      </c>
      <c r="N536" t="str">
        <f>VLOOKUP(M536,[1]Categories!$A$2:$C$9,2,FALSE)</f>
        <v>Meat/Poultry</v>
      </c>
      <c r="O536" t="str">
        <f>VLOOKUP(C536,[1]EmployeeTerritories!$A$2:$B$50,2,FALSE)</f>
        <v>01581</v>
      </c>
      <c r="P536" s="10">
        <f>VLOOKUP(O536,[1]Territories!$A$2:$C$50,3,FALSE)</f>
        <v>1</v>
      </c>
      <c r="Q536" t="str">
        <f>VLOOKUP(P536,[1]Region!$A$2:$B$5,2,FALSE)</f>
        <v>Eastern</v>
      </c>
      <c r="R536" s="10">
        <f>VLOOKUP(K536,[1]Products!$A$2:$J$78,3,FALSE)</f>
        <v>25</v>
      </c>
      <c r="S536" t="str">
        <f>VLOOKUP(R536,[1]Suppliers!$A$2:$K$30,2,FALSE)</f>
        <v>Ma Maison</v>
      </c>
      <c r="T536" s="11">
        <f>SUMIF([1]Order_Details!A535:A2689,'[1]Combined Sheet'!A535,[1]Order_Details!D535:D2689)</f>
        <v>50</v>
      </c>
      <c r="U536">
        <f>SUMIF([1]Order_Details!A535:A2689,'[1]Combined Sheet'!A535,[1]Order_Details!C535:C2689)</f>
        <v>28</v>
      </c>
      <c r="V536">
        <f>VLOOKUP(SalesData[[#This Row],[OrderID]],[1]Order_Details!A535:F2689,5,FALSE)</f>
        <v>0.20000000298023224</v>
      </c>
    </row>
    <row r="537" spans="1:22" x14ac:dyDescent="0.3">
      <c r="A537" s="7">
        <v>10782</v>
      </c>
      <c r="B537" s="8" t="s">
        <v>72</v>
      </c>
      <c r="C537" s="8">
        <v>9</v>
      </c>
      <c r="D537" s="13">
        <v>35781</v>
      </c>
      <c r="E537" s="9" t="str">
        <f>VLOOKUP(C537,[1]Employees!$A$1:$E$10,4,FALSE)</f>
        <v>Dodsworth Anne</v>
      </c>
      <c r="F537">
        <f>SUMIF([1]Order_Details!A536:A2690,'[1]Combined Sheet'!A536,[1]Order_Details!F536:F2690)</f>
        <v>1131.9499999940394</v>
      </c>
      <c r="G537">
        <f>VLOOKUP(A537,[1]!OrdersTable[[OrderID]:[Freight]],8,FALSE)</f>
        <v>1.1000000000000001</v>
      </c>
      <c r="H537">
        <f>VLOOKUP('[1]Combined Sheet'!A536,[1]!OrdersTable[[OrderID]:[ShipVia]],7,0)</f>
        <v>3</v>
      </c>
      <c r="I537" t="str">
        <f>VLOOKUP(H537,[1]Shippers!$A$1:$C$5,2,0)</f>
        <v>Federal Shipping</v>
      </c>
      <c r="J537" t="str">
        <f>VLOOKUP(B537,[1]Customers!$A$2:$K$92,2,FALSE)</f>
        <v>Cactus Comidas para llevar</v>
      </c>
      <c r="K537" s="10">
        <f>VLOOKUP(A537,[1]Order_Details!$A$5:$F$2160,2,0)</f>
        <v>31</v>
      </c>
      <c r="L537" t="str">
        <f t="shared" si="8"/>
        <v>Gorgonzola Telino</v>
      </c>
      <c r="M537" s="10">
        <f>VLOOKUP(K537,[1]Products!$A$2:$J$78,4,FALSE)</f>
        <v>4</v>
      </c>
      <c r="N537" t="str">
        <f>VLOOKUP(M537,[1]Categories!$A$2:$C$9,2,FALSE)</f>
        <v>Dairy Products</v>
      </c>
      <c r="O537" t="str">
        <f>VLOOKUP(C537,[1]EmployeeTerritories!$A$2:$B$50,2,FALSE)</f>
        <v>03049</v>
      </c>
      <c r="P537" s="10">
        <f>VLOOKUP(O537,[1]Territories!$A$2:$C$50,3,FALSE)</f>
        <v>3</v>
      </c>
      <c r="Q537" t="str">
        <f>VLOOKUP(P537,[1]Region!$A$2:$B$5,2,FALSE)</f>
        <v>Northern</v>
      </c>
      <c r="R537" s="10">
        <f>VLOOKUP(K537,[1]Products!$A$2:$J$78,3,FALSE)</f>
        <v>14</v>
      </c>
      <c r="S537" t="str">
        <f>VLOOKUP(R537,[1]Suppliers!$A$2:$K$30,2,FALSE)</f>
        <v>Formaggi Fortini s.r.l.</v>
      </c>
      <c r="T537" s="11">
        <f>SUMIF([1]Order_Details!A536:A2690,'[1]Combined Sheet'!A536,[1]Order_Details!D536:D2690)</f>
        <v>58</v>
      </c>
      <c r="U537">
        <f>SUMIF([1]Order_Details!A536:A2690,'[1]Combined Sheet'!A536,[1]Order_Details!C536:C2690)</f>
        <v>55.45</v>
      </c>
      <c r="V537">
        <f>VLOOKUP(SalesData[[#This Row],[OrderID]],[1]Order_Details!A536:F2690,5,FALSE)</f>
        <v>0</v>
      </c>
    </row>
    <row r="538" spans="1:22" x14ac:dyDescent="0.3">
      <c r="A538" s="7">
        <v>10783</v>
      </c>
      <c r="B538" s="8" t="s">
        <v>24</v>
      </c>
      <c r="C538" s="8">
        <v>4</v>
      </c>
      <c r="D538" s="13">
        <v>35782</v>
      </c>
      <c r="E538" s="9" t="str">
        <f>VLOOKUP(C538,[1]Employees!$A$1:$E$10,4,FALSE)</f>
        <v>Peacock Margaret</v>
      </c>
      <c r="F538">
        <f>SUMIF([1]Order_Details!A537:A2691,'[1]Combined Sheet'!A537,[1]Order_Details!F537:F2691)</f>
        <v>12.5</v>
      </c>
      <c r="G538">
        <f>VLOOKUP(A538,[1]!OrdersTable[[OrderID]:[Freight]],8,FALSE)</f>
        <v>124.98</v>
      </c>
      <c r="H538">
        <f>VLOOKUP('[1]Combined Sheet'!A537,[1]!OrdersTable[[OrderID]:[ShipVia]],7,0)</f>
        <v>3</v>
      </c>
      <c r="I538" t="str">
        <f>VLOOKUP(H538,[1]Shippers!$A$1:$C$5,2,0)</f>
        <v>Federal Shipping</v>
      </c>
      <c r="J538" t="str">
        <f>VLOOKUP(B538,[1]Customers!$A$2:$K$92,2,FALSE)</f>
        <v>Hanari Carnes</v>
      </c>
      <c r="K538" s="10">
        <f>VLOOKUP(A538,[1]Order_Details!$A$5:$F$2160,2,0)</f>
        <v>31</v>
      </c>
      <c r="L538" t="str">
        <f t="shared" si="8"/>
        <v>Gorgonzola Telino</v>
      </c>
      <c r="M538" s="10">
        <f>VLOOKUP(K538,[1]Products!$A$2:$J$78,4,FALSE)</f>
        <v>4</v>
      </c>
      <c r="N538" t="str">
        <f>VLOOKUP(M538,[1]Categories!$A$2:$C$9,2,FALSE)</f>
        <v>Dairy Products</v>
      </c>
      <c r="O538" t="str">
        <f>VLOOKUP(C538,[1]EmployeeTerritories!$A$2:$B$50,2,FALSE)</f>
        <v>20852</v>
      </c>
      <c r="P538" s="10">
        <f>VLOOKUP(O538,[1]Territories!$A$2:$C$50,3,FALSE)</f>
        <v>1</v>
      </c>
      <c r="Q538" t="str">
        <f>VLOOKUP(P538,[1]Region!$A$2:$B$5,2,FALSE)</f>
        <v>Eastern</v>
      </c>
      <c r="R538" s="10">
        <f>VLOOKUP(K538,[1]Products!$A$2:$J$78,3,FALSE)</f>
        <v>14</v>
      </c>
      <c r="S538" t="str">
        <f>VLOOKUP(R538,[1]Suppliers!$A$2:$K$30,2,FALSE)</f>
        <v>Formaggi Fortini s.r.l.</v>
      </c>
      <c r="T538" s="11">
        <f>SUMIF([1]Order_Details!A537:A2691,'[1]Combined Sheet'!A537,[1]Order_Details!D537:D2691)</f>
        <v>1</v>
      </c>
      <c r="U538">
        <f>SUMIF([1]Order_Details!A537:A2691,'[1]Combined Sheet'!A537,[1]Order_Details!C537:C2691)</f>
        <v>12.5</v>
      </c>
      <c r="V538">
        <f>VLOOKUP(SalesData[[#This Row],[OrderID]],[1]Order_Details!A537:F2691,5,FALSE)</f>
        <v>0</v>
      </c>
    </row>
    <row r="539" spans="1:22" x14ac:dyDescent="0.3">
      <c r="A539" s="7">
        <v>10784</v>
      </c>
      <c r="B539" s="8" t="s">
        <v>48</v>
      </c>
      <c r="C539" s="8">
        <v>4</v>
      </c>
      <c r="D539" s="13">
        <v>35782</v>
      </c>
      <c r="E539" s="9" t="str">
        <f>VLOOKUP(C539,[1]Employees!$A$1:$E$10,4,FALSE)</f>
        <v>Peacock Margaret</v>
      </c>
      <c r="F539">
        <f>SUMIF([1]Order_Details!A538:A2692,'[1]Combined Sheet'!A538,[1]Order_Details!F538:F2692)</f>
        <v>1442.5</v>
      </c>
      <c r="G539">
        <f>VLOOKUP(A539,[1]!OrdersTable[[OrderID]:[Freight]],8,FALSE)</f>
        <v>70.09</v>
      </c>
      <c r="H539">
        <f>VLOOKUP('[1]Combined Sheet'!A538,[1]!OrdersTable[[OrderID]:[ShipVia]],7,0)</f>
        <v>2</v>
      </c>
      <c r="I539" t="str">
        <f>VLOOKUP(H539,[1]Shippers!$A$1:$C$5,2,0)</f>
        <v>United Package</v>
      </c>
      <c r="J539" t="str">
        <f>VLOOKUP(B539,[1]Customers!$A$2:$K$92,2,FALSE)</f>
        <v>Magazzini Alimentari Riuniti</v>
      </c>
      <c r="K539" s="10">
        <f>VLOOKUP(A539,[1]Order_Details!$A$5:$F$2160,2,0)</f>
        <v>36</v>
      </c>
      <c r="L539" t="str">
        <f t="shared" si="8"/>
        <v>Inlagd Sill</v>
      </c>
      <c r="M539" s="10">
        <f>VLOOKUP(K539,[1]Products!$A$2:$J$78,4,FALSE)</f>
        <v>8</v>
      </c>
      <c r="N539" t="str">
        <f>VLOOKUP(M539,[1]Categories!$A$2:$C$9,2,FALSE)</f>
        <v>Seafood</v>
      </c>
      <c r="O539" t="str">
        <f>VLOOKUP(C539,[1]EmployeeTerritories!$A$2:$B$50,2,FALSE)</f>
        <v>20852</v>
      </c>
      <c r="P539" s="10">
        <f>VLOOKUP(O539,[1]Territories!$A$2:$C$50,3,FALSE)</f>
        <v>1</v>
      </c>
      <c r="Q539" t="str">
        <f>VLOOKUP(P539,[1]Region!$A$2:$B$5,2,FALSE)</f>
        <v>Eastern</v>
      </c>
      <c r="R539" s="10">
        <f>VLOOKUP(K539,[1]Products!$A$2:$J$78,3,FALSE)</f>
        <v>17</v>
      </c>
      <c r="S539" t="str">
        <f>VLOOKUP(R539,[1]Suppliers!$A$2:$K$30,2,FALSE)</f>
        <v>Svensk Sjöföda AB</v>
      </c>
      <c r="T539" s="11">
        <f>SUMIF([1]Order_Details!A538:A2692,'[1]Combined Sheet'!A538,[1]Order_Details!D538:D2692)</f>
        <v>15</v>
      </c>
      <c r="U539">
        <f>SUMIF([1]Order_Details!A538:A2692,'[1]Combined Sheet'!A538,[1]Order_Details!C538:C2692)</f>
        <v>276</v>
      </c>
      <c r="V539">
        <f>VLOOKUP(SalesData[[#This Row],[OrderID]],[1]Order_Details!A538:F2692,5,FALSE)</f>
        <v>0</v>
      </c>
    </row>
    <row r="540" spans="1:22" x14ac:dyDescent="0.3">
      <c r="A540" s="7">
        <v>10785</v>
      </c>
      <c r="B540" s="8" t="s">
        <v>38</v>
      </c>
      <c r="C540" s="8">
        <v>1</v>
      </c>
      <c r="D540" s="13">
        <v>35782</v>
      </c>
      <c r="E540" s="9" t="str">
        <f>VLOOKUP(C540,[1]Employees!$A$1:$E$10,4,FALSE)</f>
        <v>Davolio Nancy</v>
      </c>
      <c r="F540">
        <f>SUMIF([1]Order_Details!A539:A2693,'[1]Combined Sheet'!A539,[1]Order_Details!F539:F2693)</f>
        <v>1649.6999999880791</v>
      </c>
      <c r="G540">
        <f>VLOOKUP(A540,[1]!OrdersTable[[OrderID]:[Freight]],8,FALSE)</f>
        <v>1.51</v>
      </c>
      <c r="H540">
        <f>VLOOKUP('[1]Combined Sheet'!A539,[1]!OrdersTable[[OrderID]:[ShipVia]],7,0)</f>
        <v>3</v>
      </c>
      <c r="I540" t="str">
        <f>VLOOKUP(H540,[1]Shippers!$A$1:$C$5,2,0)</f>
        <v>Federal Shipping</v>
      </c>
      <c r="J540" t="str">
        <f>VLOOKUP(B540,[1]Customers!$A$2:$K$92,2,FALSE)</f>
        <v>GROSELLA-Restaurante</v>
      </c>
      <c r="K540" s="10">
        <f>VLOOKUP(A540,[1]Order_Details!$A$5:$F$2160,2,0)</f>
        <v>10</v>
      </c>
      <c r="L540" t="str">
        <f t="shared" si="8"/>
        <v>Ikura</v>
      </c>
      <c r="M540" s="10">
        <f>VLOOKUP(K540,[1]Products!$A$2:$J$78,4,FALSE)</f>
        <v>8</v>
      </c>
      <c r="N540" t="str">
        <f>VLOOKUP(M540,[1]Categories!$A$2:$C$9,2,FALSE)</f>
        <v>Seafood</v>
      </c>
      <c r="O540" t="str">
        <f>VLOOKUP(C540,[1]EmployeeTerritories!$A$2:$B$50,2,FALSE)</f>
        <v>06897</v>
      </c>
      <c r="P540" s="10">
        <f>VLOOKUP(O540,[1]Territories!$A$2:$C$50,3,FALSE)</f>
        <v>1</v>
      </c>
      <c r="Q540" t="str">
        <f>VLOOKUP(P540,[1]Region!$A$2:$B$5,2,FALSE)</f>
        <v>Eastern</v>
      </c>
      <c r="R540" s="10">
        <f>VLOOKUP(K540,[1]Products!$A$2:$J$78,3,FALSE)</f>
        <v>4</v>
      </c>
      <c r="S540" t="str">
        <f>VLOOKUP(R540,[1]Suppliers!$A$2:$K$30,2,FALSE)</f>
        <v>Tokyo Traders</v>
      </c>
      <c r="T540" s="11">
        <f>SUMIF([1]Order_Details!A539:A2693,'[1]Combined Sheet'!A539,[1]Order_Details!D539:D2693)</f>
        <v>62</v>
      </c>
      <c r="U540">
        <f>SUMIF([1]Order_Details!A539:A2693,'[1]Combined Sheet'!A539,[1]Order_Details!C539:C2693)</f>
        <v>71.8</v>
      </c>
      <c r="V540">
        <f>VLOOKUP(SalesData[[#This Row],[OrderID]],[1]Order_Details!A539:F2693,5,FALSE)</f>
        <v>0</v>
      </c>
    </row>
    <row r="541" spans="1:22" x14ac:dyDescent="0.3">
      <c r="A541" s="7">
        <v>10786</v>
      </c>
      <c r="B541" s="8" t="s">
        <v>89</v>
      </c>
      <c r="C541" s="8">
        <v>8</v>
      </c>
      <c r="D541" s="13">
        <v>35783</v>
      </c>
      <c r="E541" s="9" t="str">
        <f>VLOOKUP(C541,[1]Employees!$A$1:$E$10,4,FALSE)</f>
        <v>Callahan Laura</v>
      </c>
      <c r="F541">
        <f>SUMIF([1]Order_Details!A540:A2694,'[1]Combined Sheet'!A540,[1]Order_Details!F540:F2694)</f>
        <v>387.5</v>
      </c>
      <c r="G541">
        <f>VLOOKUP(A541,[1]!OrdersTable[[OrderID]:[Freight]],8,FALSE)</f>
        <v>110.87</v>
      </c>
      <c r="H541">
        <f>VLOOKUP('[1]Combined Sheet'!A540,[1]!OrdersTable[[OrderID]:[ShipVia]],7,0)</f>
        <v>3</v>
      </c>
      <c r="I541" t="str">
        <f>VLOOKUP(H541,[1]Shippers!$A$1:$C$5,2,0)</f>
        <v>Federal Shipping</v>
      </c>
      <c r="J541" t="str">
        <f>VLOOKUP(B541,[1]Customers!$A$2:$K$92,2,FALSE)</f>
        <v>Queen Cozinha</v>
      </c>
      <c r="K541" s="10">
        <f>VLOOKUP(A541,[1]Order_Details!$A$5:$F$2160,2,0)</f>
        <v>8</v>
      </c>
      <c r="L541" t="str">
        <f t="shared" si="8"/>
        <v>Northwoods Cranberry Sauce</v>
      </c>
      <c r="M541" s="10">
        <f>VLOOKUP(K541,[1]Products!$A$2:$J$78,4,FALSE)</f>
        <v>2</v>
      </c>
      <c r="N541" t="str">
        <f>VLOOKUP(M541,[1]Categories!$A$2:$C$9,2,FALSE)</f>
        <v>Condiments</v>
      </c>
      <c r="O541" t="str">
        <f>VLOOKUP(C541,[1]EmployeeTerritories!$A$2:$B$50,2,FALSE)</f>
        <v>19428</v>
      </c>
      <c r="P541" s="10">
        <f>VLOOKUP(O541,[1]Territories!$A$2:$C$50,3,FALSE)</f>
        <v>3</v>
      </c>
      <c r="Q541" t="str">
        <f>VLOOKUP(P541,[1]Region!$A$2:$B$5,2,FALSE)</f>
        <v>Northern</v>
      </c>
      <c r="R541" s="10">
        <f>VLOOKUP(K541,[1]Products!$A$2:$J$78,3,FALSE)</f>
        <v>3</v>
      </c>
      <c r="S541" t="str">
        <f>VLOOKUP(R541,[1]Suppliers!$A$2:$K$30,2,FALSE)</f>
        <v>Grandma Kelly's Homestead</v>
      </c>
      <c r="T541" s="11">
        <f>SUMIF([1]Order_Details!A540:A2694,'[1]Combined Sheet'!A540,[1]Order_Details!D540:D2694)</f>
        <v>20</v>
      </c>
      <c r="U541">
        <f>SUMIF([1]Order_Details!A540:A2694,'[1]Combined Sheet'!A540,[1]Order_Details!C540:C2694)</f>
        <v>38.75</v>
      </c>
      <c r="V541">
        <f>VLOOKUP(SalesData[[#This Row],[OrderID]],[1]Order_Details!A540:F2694,5,FALSE)</f>
        <v>0.20000000298023224</v>
      </c>
    </row>
    <row r="542" spans="1:22" x14ac:dyDescent="0.3">
      <c r="A542" s="7">
        <v>10787</v>
      </c>
      <c r="B542" s="8" t="s">
        <v>59</v>
      </c>
      <c r="C542" s="8">
        <v>2</v>
      </c>
      <c r="D542" s="13">
        <v>35783</v>
      </c>
      <c r="E542" s="9" t="str">
        <f>VLOOKUP(C542,[1]Employees!$A$1:$E$10,4,FALSE)</f>
        <v>Fuller Andrew</v>
      </c>
      <c r="F542">
        <f>SUMIF([1]Order_Details!A541:A2695,'[1]Combined Sheet'!A541,[1]Order_Details!F541:F2695)</f>
        <v>1913.2499999910592</v>
      </c>
      <c r="G542">
        <f>VLOOKUP(A542,[1]!OrdersTable[[OrderID]:[Freight]],8,FALSE)</f>
        <v>249.93</v>
      </c>
      <c r="H542">
        <f>VLOOKUP('[1]Combined Sheet'!A541,[1]!OrdersTable[[OrderID]:[ShipVia]],7,0)</f>
        <v>1</v>
      </c>
      <c r="I542" t="str">
        <f>VLOOKUP(H542,[1]Shippers!$A$1:$C$5,2,0)</f>
        <v>Speedy Express</v>
      </c>
      <c r="J542" t="str">
        <f>VLOOKUP(B542,[1]Customers!$A$2:$K$92,2,FALSE)</f>
        <v>La maison d'Asie</v>
      </c>
      <c r="K542" s="10">
        <f>VLOOKUP(A542,[1]Order_Details!$A$5:$F$2160,2,0)</f>
        <v>2</v>
      </c>
      <c r="L542" t="str">
        <f t="shared" si="8"/>
        <v>Chang</v>
      </c>
      <c r="M542" s="10">
        <f>VLOOKUP(K542,[1]Products!$A$2:$J$78,4,FALSE)</f>
        <v>1</v>
      </c>
      <c r="N542" t="str">
        <f>VLOOKUP(M542,[1]Categories!$A$2:$C$9,2,FALSE)</f>
        <v>Beverages</v>
      </c>
      <c r="O542" t="str">
        <f>VLOOKUP(C542,[1]EmployeeTerritories!$A$2:$B$50,2,FALSE)</f>
        <v>01581</v>
      </c>
      <c r="P542" s="10">
        <f>VLOOKUP(O542,[1]Territories!$A$2:$C$50,3,FALSE)</f>
        <v>1</v>
      </c>
      <c r="Q542" t="str">
        <f>VLOOKUP(P542,[1]Region!$A$2:$B$5,2,FALSE)</f>
        <v>Eastern</v>
      </c>
      <c r="R542" s="10">
        <f>VLOOKUP(K542,[1]Products!$A$2:$J$78,3,FALSE)</f>
        <v>1</v>
      </c>
      <c r="S542" t="str">
        <f>VLOOKUP(R542,[1]Suppliers!$A$2:$K$30,2,FALSE)</f>
        <v>Exotic Liquids</v>
      </c>
      <c r="T542" s="11">
        <f>SUMIF([1]Order_Details!A541:A2695,'[1]Combined Sheet'!A541,[1]Order_Details!D541:D2695)</f>
        <v>87</v>
      </c>
      <c r="U542">
        <f>SUMIF([1]Order_Details!A541:A2695,'[1]Combined Sheet'!A541,[1]Order_Details!C541:C2695)</f>
        <v>73.64</v>
      </c>
      <c r="V542">
        <f>VLOOKUP(SalesData[[#This Row],[OrderID]],[1]Order_Details!A541:F2695,5,FALSE)</f>
        <v>5.000000074505806E-2</v>
      </c>
    </row>
    <row r="543" spans="1:22" x14ac:dyDescent="0.3">
      <c r="A543" s="7">
        <v>10788</v>
      </c>
      <c r="B543" s="8" t="s">
        <v>40</v>
      </c>
      <c r="C543" s="8">
        <v>1</v>
      </c>
      <c r="D543" s="13">
        <v>35786</v>
      </c>
      <c r="E543" s="9" t="str">
        <f>VLOOKUP(C543,[1]Employees!$A$1:$E$10,4,FALSE)</f>
        <v>Davolio Nancy</v>
      </c>
      <c r="F543">
        <f>SUMIF([1]Order_Details!A542:A2696,'[1]Combined Sheet'!A542,[1]Order_Details!F542:F2696)</f>
        <v>2760.6999999985101</v>
      </c>
      <c r="G543">
        <f>VLOOKUP(A543,[1]!OrdersTable[[OrderID]:[Freight]],8,FALSE)</f>
        <v>42.7</v>
      </c>
      <c r="H543">
        <f>VLOOKUP('[1]Combined Sheet'!A542,[1]!OrdersTable[[OrderID]:[ShipVia]],7,0)</f>
        <v>1</v>
      </c>
      <c r="I543" t="str">
        <f>VLOOKUP(H543,[1]Shippers!$A$1:$C$5,2,0)</f>
        <v>Speedy Express</v>
      </c>
      <c r="J543" t="str">
        <f>VLOOKUP(B543,[1]Customers!$A$2:$K$92,2,FALSE)</f>
        <v>QUICK-Stop</v>
      </c>
      <c r="K543" s="10">
        <f>VLOOKUP(A543,[1]Order_Details!$A$5:$F$2160,2,0)</f>
        <v>19</v>
      </c>
      <c r="L543" t="str">
        <f t="shared" si="8"/>
        <v>Teatime Chocolate Biscuits</v>
      </c>
      <c r="M543" s="10">
        <f>VLOOKUP(K543,[1]Products!$A$2:$J$78,4,FALSE)</f>
        <v>3</v>
      </c>
      <c r="N543" t="str">
        <f>VLOOKUP(M543,[1]Categories!$A$2:$C$9,2,FALSE)</f>
        <v>Confections</v>
      </c>
      <c r="O543" t="str">
        <f>VLOOKUP(C543,[1]EmployeeTerritories!$A$2:$B$50,2,FALSE)</f>
        <v>06897</v>
      </c>
      <c r="P543" s="10">
        <f>VLOOKUP(O543,[1]Territories!$A$2:$C$50,3,FALSE)</f>
        <v>1</v>
      </c>
      <c r="Q543" t="str">
        <f>VLOOKUP(P543,[1]Region!$A$2:$B$5,2,FALSE)</f>
        <v>Eastern</v>
      </c>
      <c r="R543" s="10">
        <f>VLOOKUP(K543,[1]Products!$A$2:$J$78,3,FALSE)</f>
        <v>8</v>
      </c>
      <c r="S543" t="str">
        <f>VLOOKUP(R543,[1]Suppliers!$A$2:$K$30,2,FALSE)</f>
        <v>Specialty Biscuits, Ltd.</v>
      </c>
      <c r="T543" s="11">
        <f>SUMIF([1]Order_Details!A542:A2696,'[1]Combined Sheet'!A542,[1]Order_Details!D542:D2696)</f>
        <v>35</v>
      </c>
      <c r="U543">
        <f>SUMIF([1]Order_Details!A542:A2696,'[1]Combined Sheet'!A542,[1]Order_Details!C542:C2696)</f>
        <v>142.79000000000002</v>
      </c>
      <c r="V543">
        <f>VLOOKUP(SalesData[[#This Row],[OrderID]],[1]Order_Details!A542:F2696,5,FALSE)</f>
        <v>5.000000074505806E-2</v>
      </c>
    </row>
    <row r="544" spans="1:22" x14ac:dyDescent="0.3">
      <c r="A544" s="7">
        <v>10789</v>
      </c>
      <c r="B544" s="8" t="s">
        <v>64</v>
      </c>
      <c r="C544" s="8">
        <v>1</v>
      </c>
      <c r="D544" s="13">
        <v>35786</v>
      </c>
      <c r="E544" s="9" t="str">
        <f>VLOOKUP(C544,[1]Employees!$A$1:$E$10,4,FALSE)</f>
        <v>Davolio Nancy</v>
      </c>
      <c r="F544">
        <f>SUMIF([1]Order_Details!A543:A2697,'[1]Combined Sheet'!A543,[1]Order_Details!F543:F2697)</f>
        <v>769.89999999850988</v>
      </c>
      <c r="G544">
        <f>VLOOKUP(A544,[1]!OrdersTable[[OrderID]:[Freight]],8,FALSE)</f>
        <v>100.6</v>
      </c>
      <c r="H544">
        <f>VLOOKUP('[1]Combined Sheet'!A543,[1]!OrdersTable[[OrderID]:[ShipVia]],7,0)</f>
        <v>2</v>
      </c>
      <c r="I544" t="str">
        <f>VLOOKUP(H544,[1]Shippers!$A$1:$C$5,2,0)</f>
        <v>United Package</v>
      </c>
      <c r="J544" t="str">
        <f>VLOOKUP(B544,[1]Customers!$A$2:$K$92,2,FALSE)</f>
        <v>Folies gourmandes</v>
      </c>
      <c r="K544" s="10">
        <f>VLOOKUP(A544,[1]Order_Details!$A$5:$F$2160,2,0)</f>
        <v>18</v>
      </c>
      <c r="L544" t="str">
        <f t="shared" si="8"/>
        <v>Carnarvon Tigers</v>
      </c>
      <c r="M544" s="10">
        <f>VLOOKUP(K544,[1]Products!$A$2:$J$78,4,FALSE)</f>
        <v>8</v>
      </c>
      <c r="N544" t="str">
        <f>VLOOKUP(M544,[1]Categories!$A$2:$C$9,2,FALSE)</f>
        <v>Seafood</v>
      </c>
      <c r="O544" t="str">
        <f>VLOOKUP(C544,[1]EmployeeTerritories!$A$2:$B$50,2,FALSE)</f>
        <v>06897</v>
      </c>
      <c r="P544" s="10">
        <f>VLOOKUP(O544,[1]Territories!$A$2:$C$50,3,FALSE)</f>
        <v>1</v>
      </c>
      <c r="Q544" t="str">
        <f>VLOOKUP(P544,[1]Region!$A$2:$B$5,2,FALSE)</f>
        <v>Eastern</v>
      </c>
      <c r="R544" s="10">
        <f>VLOOKUP(K544,[1]Products!$A$2:$J$78,3,FALSE)</f>
        <v>7</v>
      </c>
      <c r="S544" t="str">
        <f>VLOOKUP(R544,[1]Suppliers!$A$2:$K$30,2,FALSE)</f>
        <v>Pavlova, Ltd.</v>
      </c>
      <c r="T544" s="11">
        <f>SUMIF([1]Order_Details!A543:A2697,'[1]Combined Sheet'!A543,[1]Order_Details!D543:D2697)</f>
        <v>90</v>
      </c>
      <c r="U544">
        <f>SUMIF([1]Order_Details!A543:A2697,'[1]Combined Sheet'!A543,[1]Order_Details!C543:C2697)</f>
        <v>16.95</v>
      </c>
      <c r="V544">
        <f>VLOOKUP(SalesData[[#This Row],[OrderID]],[1]Order_Details!A543:F2697,5,FALSE)</f>
        <v>0</v>
      </c>
    </row>
    <row r="545" spans="1:22" x14ac:dyDescent="0.3">
      <c r="A545" s="7">
        <v>10790</v>
      </c>
      <c r="B545" s="8" t="s">
        <v>97</v>
      </c>
      <c r="C545" s="8">
        <v>6</v>
      </c>
      <c r="D545" s="13">
        <v>35786</v>
      </c>
      <c r="E545" s="9" t="str">
        <f>VLOOKUP(C545,[1]Employees!$A$1:$E$10,4,FALSE)</f>
        <v>Suyama Michael</v>
      </c>
      <c r="F545">
        <f>SUMIF([1]Order_Details!A544:A2698,'[1]Combined Sheet'!A544,[1]Order_Details!F544:F2698)</f>
        <v>3687</v>
      </c>
      <c r="G545">
        <f>VLOOKUP(A545,[1]!OrdersTable[[OrderID]:[Freight]],8,FALSE)</f>
        <v>28.23</v>
      </c>
      <c r="H545">
        <f>VLOOKUP('[1]Combined Sheet'!A544,[1]!OrdersTable[[OrderID]:[ShipVia]],7,0)</f>
        <v>2</v>
      </c>
      <c r="I545" t="str">
        <f>VLOOKUP(H545,[1]Shippers!$A$1:$C$5,2,0)</f>
        <v>United Package</v>
      </c>
      <c r="J545" t="str">
        <f>VLOOKUP(B545,[1]Customers!$A$2:$K$92,2,FALSE)</f>
        <v>Gourmet Lanchonetes</v>
      </c>
      <c r="K545" s="10">
        <f>VLOOKUP(A545,[1]Order_Details!$A$5:$F$2160,2,0)</f>
        <v>7</v>
      </c>
      <c r="L545" t="str">
        <f t="shared" si="8"/>
        <v>Uncle Bob's Organic Dried Pears</v>
      </c>
      <c r="M545" s="10">
        <f>VLOOKUP(K545,[1]Products!$A$2:$J$78,4,FALSE)</f>
        <v>7</v>
      </c>
      <c r="N545" t="str">
        <f>VLOOKUP(M545,[1]Categories!$A$2:$C$9,2,FALSE)</f>
        <v>Produce</v>
      </c>
      <c r="O545" t="str">
        <f>VLOOKUP(C545,[1]EmployeeTerritories!$A$2:$B$50,2,FALSE)</f>
        <v>85014</v>
      </c>
      <c r="P545" s="10">
        <f>VLOOKUP(O545,[1]Territories!$A$2:$C$50,3,FALSE)</f>
        <v>2</v>
      </c>
      <c r="Q545" t="str">
        <f>VLOOKUP(P545,[1]Region!$A$2:$B$5,2,FALSE)</f>
        <v>Western</v>
      </c>
      <c r="R545" s="10">
        <f>VLOOKUP(K545,[1]Products!$A$2:$J$78,3,FALSE)</f>
        <v>3</v>
      </c>
      <c r="S545" t="str">
        <f>VLOOKUP(R545,[1]Suppliers!$A$2:$K$30,2,FALSE)</f>
        <v>Grandma Kelly's Homestead</v>
      </c>
      <c r="T545" s="11">
        <f>SUMIF([1]Order_Details!A544:A2698,'[1]Combined Sheet'!A544,[1]Order_Details!D544:D2698)</f>
        <v>93</v>
      </c>
      <c r="U545">
        <f>SUMIF([1]Order_Details!A544:A2698,'[1]Combined Sheet'!A544,[1]Order_Details!C544:C2698)</f>
        <v>136.9</v>
      </c>
      <c r="V545">
        <f>VLOOKUP(SalesData[[#This Row],[OrderID]],[1]Order_Details!A544:F2698,5,FALSE)</f>
        <v>0.15000000596046448</v>
      </c>
    </row>
    <row r="546" spans="1:22" x14ac:dyDescent="0.3">
      <c r="A546" s="7">
        <v>10791</v>
      </c>
      <c r="B546" s="8" t="s">
        <v>37</v>
      </c>
      <c r="C546" s="8">
        <v>6</v>
      </c>
      <c r="D546" s="13">
        <v>35787</v>
      </c>
      <c r="E546" s="9" t="str">
        <f>VLOOKUP(C546,[1]Employees!$A$1:$E$10,4,FALSE)</f>
        <v>Suyama Michael</v>
      </c>
      <c r="F546">
        <f>SUMIF([1]Order_Details!A545:A2699,'[1]Combined Sheet'!A545,[1]Order_Details!F545:F2699)</f>
        <v>849.69999998807907</v>
      </c>
      <c r="G546">
        <f>VLOOKUP(A546,[1]!OrdersTable[[OrderID]:[Freight]],8,FALSE)</f>
        <v>16.850000000000001</v>
      </c>
      <c r="H546">
        <f>VLOOKUP('[1]Combined Sheet'!A545,[1]!OrdersTable[[OrderID]:[ShipVia]],7,0)</f>
        <v>1</v>
      </c>
      <c r="I546" t="str">
        <f>VLOOKUP(H546,[1]Shippers!$A$1:$C$5,2,0)</f>
        <v>Speedy Express</v>
      </c>
      <c r="J546" t="str">
        <f>VLOOKUP(B546,[1]Customers!$A$2:$K$92,2,FALSE)</f>
        <v>Frankenversand</v>
      </c>
      <c r="K546" s="10">
        <f>VLOOKUP(A546,[1]Order_Details!$A$5:$F$2160,2,0)</f>
        <v>29</v>
      </c>
      <c r="L546" t="str">
        <f t="shared" si="8"/>
        <v>Thüringer Rostbratwurst</v>
      </c>
      <c r="M546" s="10">
        <f>VLOOKUP(K546,[1]Products!$A$2:$J$78,4,FALSE)</f>
        <v>6</v>
      </c>
      <c r="N546" t="str">
        <f>VLOOKUP(M546,[1]Categories!$A$2:$C$9,2,FALSE)</f>
        <v>Meat/Poultry</v>
      </c>
      <c r="O546" t="str">
        <f>VLOOKUP(C546,[1]EmployeeTerritories!$A$2:$B$50,2,FALSE)</f>
        <v>85014</v>
      </c>
      <c r="P546" s="10">
        <f>VLOOKUP(O546,[1]Territories!$A$2:$C$50,3,FALSE)</f>
        <v>2</v>
      </c>
      <c r="Q546" t="str">
        <f>VLOOKUP(P546,[1]Region!$A$2:$B$5,2,FALSE)</f>
        <v>Western</v>
      </c>
      <c r="R546" s="10">
        <f>VLOOKUP(K546,[1]Products!$A$2:$J$78,3,FALSE)</f>
        <v>12</v>
      </c>
      <c r="S546" t="str">
        <f>VLOOKUP(R546,[1]Suppliers!$A$2:$K$30,2,FALSE)</f>
        <v>Plutzer Lebensmittelgroßmärkte AG</v>
      </c>
      <c r="T546" s="11">
        <f>SUMIF([1]Order_Details!A545:A2699,'[1]Combined Sheet'!A545,[1]Order_Details!D545:D2699)</f>
        <v>23</v>
      </c>
      <c r="U546">
        <f>SUMIF([1]Order_Details!A545:A2699,'[1]Combined Sheet'!A545,[1]Order_Details!C545:C2699)</f>
        <v>68</v>
      </c>
      <c r="V546">
        <f>VLOOKUP(SalesData[[#This Row],[OrderID]],[1]Order_Details!A545:F2699,5,FALSE)</f>
        <v>5.000000074505806E-2</v>
      </c>
    </row>
    <row r="547" spans="1:22" x14ac:dyDescent="0.3">
      <c r="A547" s="7">
        <v>10792</v>
      </c>
      <c r="B547" s="8" t="s">
        <v>90</v>
      </c>
      <c r="C547" s="8">
        <v>1</v>
      </c>
      <c r="D547" s="13">
        <v>35787</v>
      </c>
      <c r="E547" s="9" t="str">
        <f>VLOOKUP(C547,[1]Employees!$A$1:$E$10,4,FALSE)</f>
        <v>Davolio Nancy</v>
      </c>
      <c r="F547">
        <f>SUMIF([1]Order_Details!A546:A2700,'[1]Combined Sheet'!A546,[1]Order_Details!F546:F2700)</f>
        <v>1925.9599999985101</v>
      </c>
      <c r="G547">
        <f>VLOOKUP(A547,[1]!OrdersTable[[OrderID]:[Freight]],8,FALSE)</f>
        <v>23.79</v>
      </c>
      <c r="H547">
        <f>VLOOKUP('[1]Combined Sheet'!A546,[1]!OrdersTable[[OrderID]:[ShipVia]],7,0)</f>
        <v>2</v>
      </c>
      <c r="I547" t="str">
        <f>VLOOKUP(H547,[1]Shippers!$A$1:$C$5,2,0)</f>
        <v>United Package</v>
      </c>
      <c r="J547" t="str">
        <f>VLOOKUP(B547,[1]Customers!$A$2:$K$92,2,FALSE)</f>
        <v>Wolski  Zajazd</v>
      </c>
      <c r="K547" s="10">
        <f>VLOOKUP(A547,[1]Order_Details!$A$5:$F$2160,2,0)</f>
        <v>2</v>
      </c>
      <c r="L547" t="str">
        <f t="shared" si="8"/>
        <v>Chang</v>
      </c>
      <c r="M547" s="10">
        <f>VLOOKUP(K547,[1]Products!$A$2:$J$78,4,FALSE)</f>
        <v>1</v>
      </c>
      <c r="N547" t="str">
        <f>VLOOKUP(M547,[1]Categories!$A$2:$C$9,2,FALSE)</f>
        <v>Beverages</v>
      </c>
      <c r="O547" t="str">
        <f>VLOOKUP(C547,[1]EmployeeTerritories!$A$2:$B$50,2,FALSE)</f>
        <v>06897</v>
      </c>
      <c r="P547" s="10">
        <f>VLOOKUP(O547,[1]Territories!$A$2:$C$50,3,FALSE)</f>
        <v>1</v>
      </c>
      <c r="Q547" t="str">
        <f>VLOOKUP(P547,[1]Region!$A$2:$B$5,2,FALSE)</f>
        <v>Eastern</v>
      </c>
      <c r="R547" s="10">
        <f>VLOOKUP(K547,[1]Products!$A$2:$J$78,3,FALSE)</f>
        <v>1</v>
      </c>
      <c r="S547" t="str">
        <f>VLOOKUP(R547,[1]Suppliers!$A$2:$K$30,2,FALSE)</f>
        <v>Exotic Liquids</v>
      </c>
      <c r="T547" s="11">
        <f>SUMIF([1]Order_Details!A546:A2700,'[1]Combined Sheet'!A546,[1]Order_Details!D546:D2700)</f>
        <v>34</v>
      </c>
      <c r="U547">
        <f>SUMIF([1]Order_Details!A546:A2700,'[1]Combined Sheet'!A546,[1]Order_Details!C546:C2700)</f>
        <v>133.44</v>
      </c>
      <c r="V547">
        <f>VLOOKUP(SalesData[[#This Row],[OrderID]],[1]Order_Details!A546:F2700,5,FALSE)</f>
        <v>0</v>
      </c>
    </row>
    <row r="548" spans="1:22" x14ac:dyDescent="0.3">
      <c r="A548" s="7">
        <v>10793</v>
      </c>
      <c r="B548" s="8" t="s">
        <v>65</v>
      </c>
      <c r="C548" s="8">
        <v>3</v>
      </c>
      <c r="D548" s="13">
        <v>35788</v>
      </c>
      <c r="E548" s="9" t="str">
        <f>VLOOKUP(C548,[1]Employees!$A$1:$E$10,4,FALSE)</f>
        <v>Leverling Janet</v>
      </c>
      <c r="F548">
        <f>SUMIF([1]Order_Details!A547:A2701,'[1]Combined Sheet'!A547,[1]Order_Details!F547:F2701)</f>
        <v>399.85</v>
      </c>
      <c r="G548">
        <f>VLOOKUP(A548,[1]!OrdersTable[[OrderID]:[Freight]],8,FALSE)</f>
        <v>4.5199999999999996</v>
      </c>
      <c r="H548">
        <f>VLOOKUP('[1]Combined Sheet'!A547,[1]!OrdersTable[[OrderID]:[ShipVia]],7,0)</f>
        <v>3</v>
      </c>
      <c r="I548" t="str">
        <f>VLOOKUP(H548,[1]Shippers!$A$1:$C$5,2,0)</f>
        <v>Federal Shipping</v>
      </c>
      <c r="J548" t="str">
        <f>VLOOKUP(B548,[1]Customers!$A$2:$K$92,2,FALSE)</f>
        <v>Around the Horn</v>
      </c>
      <c r="K548" s="10">
        <f>VLOOKUP(A548,[1]Order_Details!$A$5:$F$2160,2,0)</f>
        <v>41</v>
      </c>
      <c r="L548" t="str">
        <f t="shared" si="8"/>
        <v>Jack's New England Clam Chowder</v>
      </c>
      <c r="M548" s="10">
        <f>VLOOKUP(K548,[1]Products!$A$2:$J$78,4,FALSE)</f>
        <v>8</v>
      </c>
      <c r="N548" t="str">
        <f>VLOOKUP(M548,[1]Categories!$A$2:$C$9,2,FALSE)</f>
        <v>Seafood</v>
      </c>
      <c r="O548" t="str">
        <f>VLOOKUP(C548,[1]EmployeeTerritories!$A$2:$B$50,2,FALSE)</f>
        <v>30346</v>
      </c>
      <c r="P548" s="10">
        <f>VLOOKUP(O548,[1]Territories!$A$2:$C$50,3,FALSE)</f>
        <v>4</v>
      </c>
      <c r="Q548" t="str">
        <f>VLOOKUP(P548,[1]Region!$A$2:$B$5,2,FALSE)</f>
        <v>Southern</v>
      </c>
      <c r="R548" s="10">
        <f>VLOOKUP(K548,[1]Products!$A$2:$J$78,3,FALSE)</f>
        <v>19</v>
      </c>
      <c r="S548" t="str">
        <f>VLOOKUP(R548,[1]Suppliers!$A$2:$K$30,2,FALSE)</f>
        <v>New England Seafood Cannery</v>
      </c>
      <c r="T548" s="11">
        <f>SUMIF([1]Order_Details!A547:A2701,'[1]Combined Sheet'!A547,[1]Order_Details!D547:D2701)</f>
        <v>28</v>
      </c>
      <c r="U548">
        <f>SUMIF([1]Order_Details!A547:A2701,'[1]Combined Sheet'!A547,[1]Order_Details!C547:C2701)</f>
        <v>38.950000000000003</v>
      </c>
      <c r="V548">
        <f>VLOOKUP(SalesData[[#This Row],[OrderID]],[1]Order_Details!A547:F2701,5,FALSE)</f>
        <v>0</v>
      </c>
    </row>
    <row r="549" spans="1:22" x14ac:dyDescent="0.3">
      <c r="A549" s="7">
        <v>10794</v>
      </c>
      <c r="B549" s="8" t="s">
        <v>46</v>
      </c>
      <c r="C549" s="8">
        <v>6</v>
      </c>
      <c r="D549" s="13">
        <v>35788</v>
      </c>
      <c r="E549" s="9" t="str">
        <f>VLOOKUP(C549,[1]Employees!$A$1:$E$10,4,FALSE)</f>
        <v>Suyama Michael</v>
      </c>
      <c r="F549">
        <f>SUMIF([1]Order_Details!A548:A2702,'[1]Combined Sheet'!A548,[1]Order_Details!F548:F2702)</f>
        <v>191.1</v>
      </c>
      <c r="G549">
        <f>VLOOKUP(A549,[1]!OrdersTable[[OrderID]:[Freight]],8,FALSE)</f>
        <v>21.49</v>
      </c>
      <c r="H549">
        <f>VLOOKUP('[1]Combined Sheet'!A548,[1]!OrdersTable[[OrderID]:[ShipVia]],7,0)</f>
        <v>3</v>
      </c>
      <c r="I549" t="str">
        <f>VLOOKUP(H549,[1]Shippers!$A$1:$C$5,2,0)</f>
        <v>Federal Shipping</v>
      </c>
      <c r="J549" t="str">
        <f>VLOOKUP(B549,[1]Customers!$A$2:$K$92,2,FALSE)</f>
        <v>Que Delícia</v>
      </c>
      <c r="K549" s="10">
        <f>VLOOKUP(A549,[1]Order_Details!$A$5:$F$2160,2,0)</f>
        <v>14</v>
      </c>
      <c r="L549" t="str">
        <f t="shared" si="8"/>
        <v>Tofu</v>
      </c>
      <c r="M549" s="10">
        <f>VLOOKUP(K549,[1]Products!$A$2:$J$78,4,FALSE)</f>
        <v>7</v>
      </c>
      <c r="N549" t="str">
        <f>VLOOKUP(M549,[1]Categories!$A$2:$C$9,2,FALSE)</f>
        <v>Produce</v>
      </c>
      <c r="O549" t="str">
        <f>VLOOKUP(C549,[1]EmployeeTerritories!$A$2:$B$50,2,FALSE)</f>
        <v>85014</v>
      </c>
      <c r="P549" s="10">
        <f>VLOOKUP(O549,[1]Territories!$A$2:$C$50,3,FALSE)</f>
        <v>2</v>
      </c>
      <c r="Q549" t="str">
        <f>VLOOKUP(P549,[1]Region!$A$2:$B$5,2,FALSE)</f>
        <v>Western</v>
      </c>
      <c r="R549" s="10">
        <f>VLOOKUP(K549,[1]Products!$A$2:$J$78,3,FALSE)</f>
        <v>6</v>
      </c>
      <c r="S549" t="str">
        <f>VLOOKUP(R549,[1]Suppliers!$A$2:$K$30,2,FALSE)</f>
        <v>Mayumi's</v>
      </c>
      <c r="T549" s="11">
        <f>SUMIF([1]Order_Details!A548:A2702,'[1]Combined Sheet'!A548,[1]Order_Details!D548:D2702)</f>
        <v>22</v>
      </c>
      <c r="U549">
        <f>SUMIF([1]Order_Details!A548:A2702,'[1]Combined Sheet'!A548,[1]Order_Details!C548:C2702)</f>
        <v>16.649999999999999</v>
      </c>
      <c r="V549">
        <f>VLOOKUP(SalesData[[#This Row],[OrderID]],[1]Order_Details!A548:F2702,5,FALSE)</f>
        <v>0.20000000298023224</v>
      </c>
    </row>
    <row r="550" spans="1:22" x14ac:dyDescent="0.3">
      <c r="A550" s="7">
        <v>10795</v>
      </c>
      <c r="B550" s="8" t="s">
        <v>35</v>
      </c>
      <c r="C550" s="8">
        <v>8</v>
      </c>
      <c r="D550" s="13">
        <v>35788</v>
      </c>
      <c r="E550" s="9" t="str">
        <f>VLOOKUP(C550,[1]Employees!$A$1:$E$10,4,FALSE)</f>
        <v>Callahan Laura</v>
      </c>
      <c r="F550">
        <f>SUMIF([1]Order_Details!A549:A2703,'[1]Combined Sheet'!A549,[1]Order_Details!F549:F2703)</f>
        <v>393.04999999403952</v>
      </c>
      <c r="G550">
        <f>VLOOKUP(A550,[1]!OrdersTable[[OrderID]:[Freight]],8,FALSE)</f>
        <v>126.66</v>
      </c>
      <c r="H550">
        <f>VLOOKUP('[1]Combined Sheet'!A549,[1]!OrdersTable[[OrderID]:[ShipVia]],7,0)</f>
        <v>1</v>
      </c>
      <c r="I550" t="str">
        <f>VLOOKUP(H550,[1]Shippers!$A$1:$C$5,2,0)</f>
        <v>Speedy Express</v>
      </c>
      <c r="J550" t="str">
        <f>VLOOKUP(B550,[1]Customers!$A$2:$K$92,2,FALSE)</f>
        <v>Ernst Handel</v>
      </c>
      <c r="K550" s="10">
        <f>VLOOKUP(A550,[1]Order_Details!$A$5:$F$2160,2,0)</f>
        <v>16</v>
      </c>
      <c r="L550" t="str">
        <f t="shared" si="8"/>
        <v>Pavlova</v>
      </c>
      <c r="M550" s="10">
        <f>VLOOKUP(K550,[1]Products!$A$2:$J$78,4,FALSE)</f>
        <v>3</v>
      </c>
      <c r="N550" t="str">
        <f>VLOOKUP(M550,[1]Categories!$A$2:$C$9,2,FALSE)</f>
        <v>Confections</v>
      </c>
      <c r="O550" t="str">
        <f>VLOOKUP(C550,[1]EmployeeTerritories!$A$2:$B$50,2,FALSE)</f>
        <v>19428</v>
      </c>
      <c r="P550" s="10">
        <f>VLOOKUP(O550,[1]Territories!$A$2:$C$50,3,FALSE)</f>
        <v>3</v>
      </c>
      <c r="Q550" t="str">
        <f>VLOOKUP(P550,[1]Region!$A$2:$B$5,2,FALSE)</f>
        <v>Northern</v>
      </c>
      <c r="R550" s="10">
        <f>VLOOKUP(K550,[1]Products!$A$2:$J$78,3,FALSE)</f>
        <v>7</v>
      </c>
      <c r="S550" t="str">
        <f>VLOOKUP(R550,[1]Suppliers!$A$2:$K$30,2,FALSE)</f>
        <v>Pavlova, Ltd.</v>
      </c>
      <c r="T550" s="11">
        <f>SUMIF([1]Order_Details!A549:A2703,'[1]Combined Sheet'!A549,[1]Order_Details!D549:D2703)</f>
        <v>21</v>
      </c>
      <c r="U550">
        <f>SUMIF([1]Order_Details!A549:A2703,'[1]Combined Sheet'!A549,[1]Order_Details!C549:C2703)</f>
        <v>30.7</v>
      </c>
      <c r="V550">
        <f>VLOOKUP(SalesData[[#This Row],[OrderID]],[1]Order_Details!A549:F2703,5,FALSE)</f>
        <v>0</v>
      </c>
    </row>
    <row r="551" spans="1:22" x14ac:dyDescent="0.3">
      <c r="A551" s="7">
        <v>10796</v>
      </c>
      <c r="B551" s="8" t="s">
        <v>33</v>
      </c>
      <c r="C551" s="8">
        <v>3</v>
      </c>
      <c r="D551" s="13">
        <v>35789</v>
      </c>
      <c r="E551" s="9" t="str">
        <f>VLOOKUP(C551,[1]Employees!$A$1:$E$10,4,FALSE)</f>
        <v>Leverling Janet</v>
      </c>
      <c r="F551">
        <f>SUMIF([1]Order_Details!A550:A2704,'[1]Combined Sheet'!A550,[1]Order_Details!F550:F2704)</f>
        <v>2499</v>
      </c>
      <c r="G551">
        <f>VLOOKUP(A551,[1]!OrdersTable[[OrderID]:[Freight]],8,FALSE)</f>
        <v>26.52</v>
      </c>
      <c r="H551">
        <f>VLOOKUP('[1]Combined Sheet'!A550,[1]!OrdersTable[[OrderID]:[ShipVia]],7,0)</f>
        <v>2</v>
      </c>
      <c r="I551" t="str">
        <f>VLOOKUP(H551,[1]Shippers!$A$1:$C$5,2,0)</f>
        <v>United Package</v>
      </c>
      <c r="J551" t="str">
        <f>VLOOKUP(B551,[1]Customers!$A$2:$K$92,2,FALSE)</f>
        <v>HILARION-Abastos</v>
      </c>
      <c r="K551" s="10">
        <f>VLOOKUP(A551,[1]Order_Details!$A$5:$F$2160,2,0)</f>
        <v>26</v>
      </c>
      <c r="L551" t="str">
        <f t="shared" si="8"/>
        <v>Gumbär Gummibärchen</v>
      </c>
      <c r="M551" s="10">
        <f>VLOOKUP(K551,[1]Products!$A$2:$J$78,4,FALSE)</f>
        <v>3</v>
      </c>
      <c r="N551" t="str">
        <f>VLOOKUP(M551,[1]Categories!$A$2:$C$9,2,FALSE)</f>
        <v>Confections</v>
      </c>
      <c r="O551" t="str">
        <f>VLOOKUP(C551,[1]EmployeeTerritories!$A$2:$B$50,2,FALSE)</f>
        <v>30346</v>
      </c>
      <c r="P551" s="10">
        <f>VLOOKUP(O551,[1]Territories!$A$2:$C$50,3,FALSE)</f>
        <v>4</v>
      </c>
      <c r="Q551" t="str">
        <f>VLOOKUP(P551,[1]Region!$A$2:$B$5,2,FALSE)</f>
        <v>Southern</v>
      </c>
      <c r="R551" s="10">
        <f>VLOOKUP(K551,[1]Products!$A$2:$J$78,3,FALSE)</f>
        <v>11</v>
      </c>
      <c r="S551" t="str">
        <f>VLOOKUP(R551,[1]Suppliers!$A$2:$K$30,2,FALSE)</f>
        <v>Heli Süßwaren GmbH &amp; Co. KG</v>
      </c>
      <c r="T551" s="11">
        <f>SUMIF([1]Order_Details!A550:A2704,'[1]Combined Sheet'!A550,[1]Order_Details!D550:D2704)</f>
        <v>100</v>
      </c>
      <c r="U551">
        <f>SUMIF([1]Order_Details!A550:A2704,'[1]Combined Sheet'!A550,[1]Order_Details!C550:C2704)</f>
        <v>56.45</v>
      </c>
      <c r="V551">
        <f>VLOOKUP(SalesData[[#This Row],[OrderID]],[1]Order_Details!A550:F2704,5,FALSE)</f>
        <v>0.20000000298023224</v>
      </c>
    </row>
    <row r="552" spans="1:22" x14ac:dyDescent="0.3">
      <c r="A552" s="7">
        <v>10797</v>
      </c>
      <c r="B552" s="8" t="s">
        <v>87</v>
      </c>
      <c r="C552" s="8">
        <v>7</v>
      </c>
      <c r="D552" s="13">
        <v>35789</v>
      </c>
      <c r="E552" s="9" t="str">
        <f>VLOOKUP(C552,[1]Employees!$A$1:$E$10,4,FALSE)</f>
        <v>King Robert</v>
      </c>
      <c r="F552">
        <f>SUMIF([1]Order_Details!A551:A2705,'[1]Combined Sheet'!A551,[1]Order_Details!F551:F2705)</f>
        <v>2877.4799999910592</v>
      </c>
      <c r="G552">
        <f>VLOOKUP(A552,[1]!OrdersTable[[OrderID]:[Freight]],8,FALSE)</f>
        <v>33.35</v>
      </c>
      <c r="H552">
        <f>VLOOKUP('[1]Combined Sheet'!A551,[1]!OrdersTable[[OrderID]:[ShipVia]],7,0)</f>
        <v>1</v>
      </c>
      <c r="I552" t="str">
        <f>VLOOKUP(H552,[1]Shippers!$A$1:$C$5,2,0)</f>
        <v>Speedy Express</v>
      </c>
      <c r="J552" t="str">
        <f>VLOOKUP(B552,[1]Customers!$A$2:$K$92,2,FALSE)</f>
        <v>Drachenblut Delikatessen</v>
      </c>
      <c r="K552" s="10">
        <f>VLOOKUP(A552,[1]Order_Details!$A$5:$F$2160,2,0)</f>
        <v>11</v>
      </c>
      <c r="L552" t="str">
        <f t="shared" si="8"/>
        <v>Queso Cabrales</v>
      </c>
      <c r="M552" s="10">
        <f>VLOOKUP(K552,[1]Products!$A$2:$J$78,4,FALSE)</f>
        <v>4</v>
      </c>
      <c r="N552" t="str">
        <f>VLOOKUP(M552,[1]Categories!$A$2:$C$9,2,FALSE)</f>
        <v>Dairy Products</v>
      </c>
      <c r="O552" t="str">
        <f>VLOOKUP(C552,[1]EmployeeTerritories!$A$2:$B$50,2,FALSE)</f>
        <v>60179</v>
      </c>
      <c r="P552" s="10">
        <f>VLOOKUP(O552,[1]Territories!$A$2:$C$50,3,FALSE)</f>
        <v>2</v>
      </c>
      <c r="Q552" t="str">
        <f>VLOOKUP(P552,[1]Region!$A$2:$B$5,2,FALSE)</f>
        <v>Western</v>
      </c>
      <c r="R552" s="10">
        <f>VLOOKUP(K552,[1]Products!$A$2:$J$78,3,FALSE)</f>
        <v>5</v>
      </c>
      <c r="S552" t="str">
        <f>VLOOKUP(R552,[1]Suppliers!$A$2:$K$30,2,FALSE)</f>
        <v>Cooperativa de Quesos 'Las Cabras'</v>
      </c>
      <c r="T552" s="11">
        <f>SUMIF([1]Order_Details!A551:A2705,'[1]Combined Sheet'!A551,[1]Order_Details!D551:D2705)</f>
        <v>90</v>
      </c>
      <c r="U552">
        <f>SUMIF([1]Order_Details!A551:A2705,'[1]Combined Sheet'!A551,[1]Order_Details!C551:C2705)</f>
        <v>119.93</v>
      </c>
      <c r="V552">
        <f>VLOOKUP(SalesData[[#This Row],[OrderID]],[1]Order_Details!A551:F2705,5,FALSE)</f>
        <v>0</v>
      </c>
    </row>
    <row r="553" spans="1:22" x14ac:dyDescent="0.3">
      <c r="A553" s="7">
        <v>10798</v>
      </c>
      <c r="B553" s="8" t="s">
        <v>53</v>
      </c>
      <c r="C553" s="8">
        <v>2</v>
      </c>
      <c r="D553" s="13">
        <v>35790</v>
      </c>
      <c r="E553" s="9" t="str">
        <f>VLOOKUP(C553,[1]Employees!$A$1:$E$10,4,FALSE)</f>
        <v>Fuller Andrew</v>
      </c>
      <c r="F553">
        <f>SUMIF([1]Order_Details!A552:A2706,'[1]Combined Sheet'!A552,[1]Order_Details!F552:F2706)</f>
        <v>420</v>
      </c>
      <c r="G553">
        <f>VLOOKUP(A553,[1]!OrdersTable[[OrderID]:[Freight]],8,FALSE)</f>
        <v>2.33</v>
      </c>
      <c r="H553">
        <f>VLOOKUP('[1]Combined Sheet'!A552,[1]!OrdersTable[[OrderID]:[ShipVia]],7,0)</f>
        <v>2</v>
      </c>
      <c r="I553" t="str">
        <f>VLOOKUP(H553,[1]Shippers!$A$1:$C$5,2,0)</f>
        <v>United Package</v>
      </c>
      <c r="J553" t="str">
        <f>VLOOKUP(B553,[1]Customers!$A$2:$K$92,2,FALSE)</f>
        <v>Island Trading</v>
      </c>
      <c r="K553" s="10">
        <f>VLOOKUP(A553,[1]Order_Details!$A$5:$F$2160,2,0)</f>
        <v>62</v>
      </c>
      <c r="L553" t="str">
        <f t="shared" si="8"/>
        <v>Tarte au sucre</v>
      </c>
      <c r="M553" s="10">
        <f>VLOOKUP(K553,[1]Products!$A$2:$J$78,4,FALSE)</f>
        <v>3</v>
      </c>
      <c r="N553" t="str">
        <f>VLOOKUP(M553,[1]Categories!$A$2:$C$9,2,FALSE)</f>
        <v>Confections</v>
      </c>
      <c r="O553" t="str">
        <f>VLOOKUP(C553,[1]EmployeeTerritories!$A$2:$B$50,2,FALSE)</f>
        <v>01581</v>
      </c>
      <c r="P553" s="10">
        <f>VLOOKUP(O553,[1]Territories!$A$2:$C$50,3,FALSE)</f>
        <v>1</v>
      </c>
      <c r="Q553" t="str">
        <f>VLOOKUP(P553,[1]Region!$A$2:$B$5,2,FALSE)</f>
        <v>Eastern</v>
      </c>
      <c r="R553" s="10">
        <f>VLOOKUP(K553,[1]Products!$A$2:$J$78,3,FALSE)</f>
        <v>29</v>
      </c>
      <c r="S553" t="str">
        <f>VLOOKUP(R553,[1]Suppliers!$A$2:$K$30,2,FALSE)</f>
        <v>Forêts d'érables</v>
      </c>
      <c r="T553" s="11">
        <f>SUMIF([1]Order_Details!A552:A2706,'[1]Combined Sheet'!A552,[1]Order_Details!D552:D2706)</f>
        <v>20</v>
      </c>
      <c r="U553">
        <f>SUMIF([1]Order_Details!A552:A2706,'[1]Combined Sheet'!A552,[1]Order_Details!C552:C2706)</f>
        <v>21</v>
      </c>
      <c r="V553">
        <f>VLOOKUP(SalesData[[#This Row],[OrderID]],[1]Order_Details!A552:F2706,5,FALSE)</f>
        <v>0</v>
      </c>
    </row>
    <row r="554" spans="1:22" x14ac:dyDescent="0.3">
      <c r="A554" s="7">
        <v>10799</v>
      </c>
      <c r="B554" s="8" t="s">
        <v>55</v>
      </c>
      <c r="C554" s="8">
        <v>9</v>
      </c>
      <c r="D554" s="13">
        <v>35790</v>
      </c>
      <c r="E554" s="9" t="str">
        <f>VLOOKUP(C554,[1]Employees!$A$1:$E$10,4,FALSE)</f>
        <v>Dodsworth Anne</v>
      </c>
      <c r="F554">
        <f>SUMIF([1]Order_Details!A553:A2707,'[1]Combined Sheet'!A553,[1]Order_Details!F553:F2707)</f>
        <v>446.6</v>
      </c>
      <c r="G554">
        <f>VLOOKUP(A554,[1]!OrdersTable[[OrderID]:[Freight]],8,FALSE)</f>
        <v>30.76</v>
      </c>
      <c r="H554">
        <f>VLOOKUP('[1]Combined Sheet'!A553,[1]!OrdersTable[[OrderID]:[ShipVia]],7,0)</f>
        <v>1</v>
      </c>
      <c r="I554" t="str">
        <f>VLOOKUP(H554,[1]Shippers!$A$1:$C$5,2,0)</f>
        <v>Speedy Express</v>
      </c>
      <c r="J554" t="str">
        <f>VLOOKUP(B554,[1]Customers!$A$2:$K$92,2,FALSE)</f>
        <v>Königlich Essen</v>
      </c>
      <c r="K554" s="10">
        <f>VLOOKUP(A554,[1]Order_Details!$A$5:$F$2160,2,0)</f>
        <v>13</v>
      </c>
      <c r="L554" t="str">
        <f t="shared" si="8"/>
        <v>Konbu</v>
      </c>
      <c r="M554" s="10">
        <f>VLOOKUP(K554,[1]Products!$A$2:$J$78,4,FALSE)</f>
        <v>8</v>
      </c>
      <c r="N554" t="str">
        <f>VLOOKUP(M554,[1]Categories!$A$2:$C$9,2,FALSE)</f>
        <v>Seafood</v>
      </c>
      <c r="O554" t="str">
        <f>VLOOKUP(C554,[1]EmployeeTerritories!$A$2:$B$50,2,FALSE)</f>
        <v>03049</v>
      </c>
      <c r="P554" s="10">
        <f>VLOOKUP(O554,[1]Territories!$A$2:$C$50,3,FALSE)</f>
        <v>3</v>
      </c>
      <c r="Q554" t="str">
        <f>VLOOKUP(P554,[1]Region!$A$2:$B$5,2,FALSE)</f>
        <v>Northern</v>
      </c>
      <c r="R554" s="10">
        <f>VLOOKUP(K554,[1]Products!$A$2:$J$78,3,FALSE)</f>
        <v>6</v>
      </c>
      <c r="S554" t="str">
        <f>VLOOKUP(R554,[1]Suppliers!$A$2:$K$30,2,FALSE)</f>
        <v>Mayumi's</v>
      </c>
      <c r="T554" s="11">
        <f>SUMIF([1]Order_Details!A553:A2707,'[1]Combined Sheet'!A553,[1]Order_Details!D553:D2707)</f>
        <v>12</v>
      </c>
      <c r="U554">
        <f>SUMIF([1]Order_Details!A553:A2707,'[1]Combined Sheet'!A553,[1]Order_Details!C553:C2707)</f>
        <v>84.1</v>
      </c>
      <c r="V554">
        <f>VLOOKUP(SalesData[[#This Row],[OrderID]],[1]Order_Details!A553:F2707,5,FALSE)</f>
        <v>0.15000000596046448</v>
      </c>
    </row>
    <row r="555" spans="1:22" x14ac:dyDescent="0.3">
      <c r="A555" s="7">
        <v>10800</v>
      </c>
      <c r="B555" s="8" t="s">
        <v>62</v>
      </c>
      <c r="C555" s="8">
        <v>1</v>
      </c>
      <c r="D555" s="13">
        <v>35790</v>
      </c>
      <c r="E555" s="9" t="str">
        <f>VLOOKUP(C555,[1]Employees!$A$1:$E$10,4,FALSE)</f>
        <v>Davolio Nancy</v>
      </c>
      <c r="F555">
        <f>SUMIF([1]Order_Details!A554:A2708,'[1]Combined Sheet'!A554,[1]Order_Details!F554:F2708)</f>
        <v>1584.6999999880791</v>
      </c>
      <c r="G555">
        <f>VLOOKUP(A555,[1]!OrdersTable[[OrderID]:[Freight]],8,FALSE)</f>
        <v>137.44</v>
      </c>
      <c r="H555">
        <f>VLOOKUP('[1]Combined Sheet'!A554,[1]!OrdersTable[[OrderID]:[ShipVia]],7,0)</f>
        <v>3</v>
      </c>
      <c r="I555" t="str">
        <f>VLOOKUP(H555,[1]Shippers!$A$1:$C$5,2,0)</f>
        <v>Federal Shipping</v>
      </c>
      <c r="J555" t="str">
        <f>VLOOKUP(B555,[1]Customers!$A$2:$K$92,2,FALSE)</f>
        <v>Seven Seas Imports</v>
      </c>
      <c r="K555" s="10">
        <f>VLOOKUP(A555,[1]Order_Details!$A$5:$F$2160,2,0)</f>
        <v>11</v>
      </c>
      <c r="L555" t="str">
        <f t="shared" si="8"/>
        <v>Queso Cabrales</v>
      </c>
      <c r="M555" s="10">
        <f>VLOOKUP(K555,[1]Products!$A$2:$J$78,4,FALSE)</f>
        <v>4</v>
      </c>
      <c r="N555" t="str">
        <f>VLOOKUP(M555,[1]Categories!$A$2:$C$9,2,FALSE)</f>
        <v>Dairy Products</v>
      </c>
      <c r="O555" t="str">
        <f>VLOOKUP(C555,[1]EmployeeTerritories!$A$2:$B$50,2,FALSE)</f>
        <v>06897</v>
      </c>
      <c r="P555" s="10">
        <f>VLOOKUP(O555,[1]Territories!$A$2:$C$50,3,FALSE)</f>
        <v>1</v>
      </c>
      <c r="Q555" t="str">
        <f>VLOOKUP(P555,[1]Region!$A$2:$B$5,2,FALSE)</f>
        <v>Eastern</v>
      </c>
      <c r="R555" s="10">
        <f>VLOOKUP(K555,[1]Products!$A$2:$J$78,3,FALSE)</f>
        <v>5</v>
      </c>
      <c r="S555" t="str">
        <f>VLOOKUP(R555,[1]Suppliers!$A$2:$K$30,2,FALSE)</f>
        <v>Cooperativa de Quesos 'Las Cabras'</v>
      </c>
      <c r="T555" s="11">
        <f>SUMIF([1]Order_Details!A554:A2708,'[1]Combined Sheet'!A554,[1]Order_Details!D554:D2708)</f>
        <v>65</v>
      </c>
      <c r="U555">
        <f>SUMIF([1]Order_Details!A554:A2708,'[1]Combined Sheet'!A554,[1]Order_Details!C554:C2708)</f>
        <v>65.5</v>
      </c>
      <c r="V555">
        <f>VLOOKUP(SalesData[[#This Row],[OrderID]],[1]Order_Details!A554:F2708,5,FALSE)</f>
        <v>0.10000000149011612</v>
      </c>
    </row>
    <row r="556" spans="1:22" x14ac:dyDescent="0.3">
      <c r="A556" s="7">
        <v>10801</v>
      </c>
      <c r="B556" s="8" t="s">
        <v>83</v>
      </c>
      <c r="C556" s="8">
        <v>4</v>
      </c>
      <c r="D556" s="13">
        <v>35793</v>
      </c>
      <c r="E556" s="9" t="str">
        <f>VLOOKUP(C556,[1]Employees!$A$1:$E$10,4,FALSE)</f>
        <v>Peacock Margaret</v>
      </c>
      <c r="F556">
        <f>SUMIF([1]Order_Details!A555:A2709,'[1]Combined Sheet'!A555,[1]Order_Details!F555:F2709)</f>
        <v>1631.8499999955297</v>
      </c>
      <c r="G556">
        <f>VLOOKUP(A556,[1]!OrdersTable[[OrderID]:[Freight]],8,FALSE)</f>
        <v>97.09</v>
      </c>
      <c r="H556">
        <f>VLOOKUP('[1]Combined Sheet'!A555,[1]!OrdersTable[[OrderID]:[ShipVia]],7,0)</f>
        <v>3</v>
      </c>
      <c r="I556" t="str">
        <f>VLOOKUP(H556,[1]Shippers!$A$1:$C$5,2,0)</f>
        <v>Federal Shipping</v>
      </c>
      <c r="J556" t="str">
        <f>VLOOKUP(B556,[1]Customers!$A$2:$K$92,2,FALSE)</f>
        <v>Bólido Comidas preparadas</v>
      </c>
      <c r="K556" s="10">
        <f>VLOOKUP(A556,[1]Order_Details!$A$5:$F$2160,2,0)</f>
        <v>17</v>
      </c>
      <c r="L556" t="str">
        <f t="shared" si="8"/>
        <v>Alice Mutton</v>
      </c>
      <c r="M556" s="10">
        <f>VLOOKUP(K556,[1]Products!$A$2:$J$78,4,FALSE)</f>
        <v>6</v>
      </c>
      <c r="N556" t="str">
        <f>VLOOKUP(M556,[1]Categories!$A$2:$C$9,2,FALSE)</f>
        <v>Meat/Poultry</v>
      </c>
      <c r="O556" t="str">
        <f>VLOOKUP(C556,[1]EmployeeTerritories!$A$2:$B$50,2,FALSE)</f>
        <v>20852</v>
      </c>
      <c r="P556" s="10">
        <f>VLOOKUP(O556,[1]Territories!$A$2:$C$50,3,FALSE)</f>
        <v>1</v>
      </c>
      <c r="Q556" t="str">
        <f>VLOOKUP(P556,[1]Region!$A$2:$B$5,2,FALSE)</f>
        <v>Eastern</v>
      </c>
      <c r="R556" s="10">
        <f>VLOOKUP(K556,[1]Products!$A$2:$J$78,3,FALSE)</f>
        <v>7</v>
      </c>
      <c r="S556" t="str">
        <f>VLOOKUP(R556,[1]Suppliers!$A$2:$K$30,2,FALSE)</f>
        <v>Pavlova, Ltd.</v>
      </c>
      <c r="T556" s="11">
        <f>SUMIF([1]Order_Details!A555:A2709,'[1]Combined Sheet'!A555,[1]Order_Details!D555:D2709)</f>
        <v>67</v>
      </c>
      <c r="U556">
        <f>SUMIF([1]Order_Details!A555:A2709,'[1]Combined Sheet'!A555,[1]Order_Details!C555:C2709)</f>
        <v>81.45</v>
      </c>
      <c r="V556">
        <f>VLOOKUP(SalesData[[#This Row],[OrderID]],[1]Order_Details!A555:F2709,5,FALSE)</f>
        <v>0.25</v>
      </c>
    </row>
    <row r="557" spans="1:22" x14ac:dyDescent="0.3">
      <c r="A557" s="7">
        <v>10802</v>
      </c>
      <c r="B557" s="8" t="s">
        <v>67</v>
      </c>
      <c r="C557" s="8">
        <v>4</v>
      </c>
      <c r="D557" s="13">
        <v>35793</v>
      </c>
      <c r="E557" s="9" t="str">
        <f>VLOOKUP(C557,[1]Employees!$A$1:$E$10,4,FALSE)</f>
        <v>Peacock Margaret</v>
      </c>
      <c r="F557">
        <f>SUMIF([1]Order_Details!A556:A2710,'[1]Combined Sheet'!A556,[1]Order_Details!F556:F2710)</f>
        <v>4035.3</v>
      </c>
      <c r="G557">
        <f>VLOOKUP(A557,[1]!OrdersTable[[OrderID]:[Freight]],8,FALSE)</f>
        <v>257.26</v>
      </c>
      <c r="H557">
        <f>VLOOKUP('[1]Combined Sheet'!A556,[1]!OrdersTable[[OrderID]:[ShipVia]],7,0)</f>
        <v>2</v>
      </c>
      <c r="I557" t="str">
        <f>VLOOKUP(H557,[1]Shippers!$A$1:$C$5,2,0)</f>
        <v>United Package</v>
      </c>
      <c r="J557" t="str">
        <f>VLOOKUP(B557,[1]Customers!$A$2:$K$92,2,FALSE)</f>
        <v>Simons bistro</v>
      </c>
      <c r="K557" s="10">
        <f>VLOOKUP(A557,[1]Order_Details!$A$5:$F$2160,2,0)</f>
        <v>30</v>
      </c>
      <c r="L557" t="str">
        <f t="shared" si="8"/>
        <v>Nord-Ost Matjeshering</v>
      </c>
      <c r="M557" s="10">
        <f>VLOOKUP(K557,[1]Products!$A$2:$J$78,4,FALSE)</f>
        <v>8</v>
      </c>
      <c r="N557" t="str">
        <f>VLOOKUP(M557,[1]Categories!$A$2:$C$9,2,FALSE)</f>
        <v>Seafood</v>
      </c>
      <c r="O557" t="str">
        <f>VLOOKUP(C557,[1]EmployeeTerritories!$A$2:$B$50,2,FALSE)</f>
        <v>20852</v>
      </c>
      <c r="P557" s="10">
        <f>VLOOKUP(O557,[1]Territories!$A$2:$C$50,3,FALSE)</f>
        <v>1</v>
      </c>
      <c r="Q557" t="str">
        <f>VLOOKUP(P557,[1]Region!$A$2:$B$5,2,FALSE)</f>
        <v>Eastern</v>
      </c>
      <c r="R557" s="10">
        <f>VLOOKUP(K557,[1]Products!$A$2:$J$78,3,FALSE)</f>
        <v>13</v>
      </c>
      <c r="S557" t="str">
        <f>VLOOKUP(R557,[1]Suppliers!$A$2:$K$30,2,FALSE)</f>
        <v>Nord-Ost-Fisch Handelsgesellschaft mbH</v>
      </c>
      <c r="T557" s="11">
        <f>SUMIF([1]Order_Details!A556:A2710,'[1]Combined Sheet'!A556,[1]Order_Details!D556:D2710)</f>
        <v>60</v>
      </c>
      <c r="U557">
        <f>SUMIF([1]Order_Details!A556:A2710,'[1]Combined Sheet'!A556,[1]Order_Details!C556:C2710)</f>
        <v>162.79000000000002</v>
      </c>
      <c r="V557">
        <f>VLOOKUP(SalesData[[#This Row],[OrderID]],[1]Order_Details!A556:F2710,5,FALSE)</f>
        <v>0.25</v>
      </c>
    </row>
    <row r="558" spans="1:22" x14ac:dyDescent="0.3">
      <c r="A558" s="7">
        <v>10803</v>
      </c>
      <c r="B558" s="8" t="s">
        <v>32</v>
      </c>
      <c r="C558" s="8">
        <v>4</v>
      </c>
      <c r="D558" s="13">
        <v>35794</v>
      </c>
      <c r="E558" s="9" t="str">
        <f>VLOOKUP(C558,[1]Employees!$A$1:$E$10,4,FALSE)</f>
        <v>Peacock Margaret</v>
      </c>
      <c r="F558">
        <f>SUMIF([1]Order_Details!A557:A2711,'[1]Combined Sheet'!A557,[1]Order_Details!F557:F2711)</f>
        <v>3922.75</v>
      </c>
      <c r="G558">
        <f>VLOOKUP(A558,[1]!OrdersTable[[OrderID]:[Freight]],8,FALSE)</f>
        <v>55.23</v>
      </c>
      <c r="H558">
        <f>VLOOKUP('[1]Combined Sheet'!A557,[1]!OrdersTable[[OrderID]:[ShipVia]],7,0)</f>
        <v>2</v>
      </c>
      <c r="I558" t="str">
        <f>VLOOKUP(H558,[1]Shippers!$A$1:$C$5,2,0)</f>
        <v>United Package</v>
      </c>
      <c r="J558" t="str">
        <f>VLOOKUP(B558,[1]Customers!$A$2:$K$92,2,FALSE)</f>
        <v>Wellington Importadora</v>
      </c>
      <c r="K558" s="10">
        <f>VLOOKUP(A558,[1]Order_Details!$A$5:$F$2160,2,0)</f>
        <v>19</v>
      </c>
      <c r="L558" t="str">
        <f t="shared" si="8"/>
        <v>Teatime Chocolate Biscuits</v>
      </c>
      <c r="M558" s="10">
        <f>VLOOKUP(K558,[1]Products!$A$2:$J$78,4,FALSE)</f>
        <v>3</v>
      </c>
      <c r="N558" t="str">
        <f>VLOOKUP(M558,[1]Categories!$A$2:$C$9,2,FALSE)</f>
        <v>Confections</v>
      </c>
      <c r="O558" t="str">
        <f>VLOOKUP(C558,[1]EmployeeTerritories!$A$2:$B$50,2,FALSE)</f>
        <v>20852</v>
      </c>
      <c r="P558" s="10">
        <f>VLOOKUP(O558,[1]Territories!$A$2:$C$50,3,FALSE)</f>
        <v>1</v>
      </c>
      <c r="Q558" t="str">
        <f>VLOOKUP(P558,[1]Region!$A$2:$B$5,2,FALSE)</f>
        <v>Eastern</v>
      </c>
      <c r="R558" s="10">
        <f>VLOOKUP(K558,[1]Products!$A$2:$J$78,3,FALSE)</f>
        <v>8</v>
      </c>
      <c r="S558" t="str">
        <f>VLOOKUP(R558,[1]Suppliers!$A$2:$K$30,2,FALSE)</f>
        <v>Specialty Biscuits, Ltd.</v>
      </c>
      <c r="T558" s="11">
        <f>SUMIF([1]Order_Details!A557:A2711,'[1]Combined Sheet'!A557,[1]Order_Details!D557:D2711)</f>
        <v>120</v>
      </c>
      <c r="U558">
        <f>SUMIF([1]Order_Details!A557:A2711,'[1]Combined Sheet'!A557,[1]Order_Details!C557:C2711)</f>
        <v>152.19</v>
      </c>
      <c r="V558">
        <f>VLOOKUP(SalesData[[#This Row],[OrderID]],[1]Order_Details!A557:F2711,5,FALSE)</f>
        <v>5.000000074505806E-2</v>
      </c>
    </row>
    <row r="559" spans="1:22" x14ac:dyDescent="0.3">
      <c r="A559" s="7">
        <v>10804</v>
      </c>
      <c r="B559" s="8" t="s">
        <v>62</v>
      </c>
      <c r="C559" s="8">
        <v>6</v>
      </c>
      <c r="D559" s="13">
        <v>35794</v>
      </c>
      <c r="E559" s="9" t="str">
        <f>VLOOKUP(C559,[1]Employees!$A$1:$E$10,4,FALSE)</f>
        <v>Suyama Michael</v>
      </c>
      <c r="F559">
        <f>SUMIF([1]Order_Details!A558:A2712,'[1]Combined Sheet'!A558,[1]Order_Details!F558:F2712)</f>
        <v>1255.6499999977648</v>
      </c>
      <c r="G559">
        <f>VLOOKUP(A559,[1]!OrdersTable[[OrderID]:[Freight]],8,FALSE)</f>
        <v>27.33</v>
      </c>
      <c r="H559">
        <f>VLOOKUP('[1]Combined Sheet'!A558,[1]!OrdersTable[[OrderID]:[ShipVia]],7,0)</f>
        <v>1</v>
      </c>
      <c r="I559" t="str">
        <f>VLOOKUP(H559,[1]Shippers!$A$1:$C$5,2,0)</f>
        <v>Speedy Express</v>
      </c>
      <c r="J559" t="str">
        <f>VLOOKUP(B559,[1]Customers!$A$2:$K$92,2,FALSE)</f>
        <v>Seven Seas Imports</v>
      </c>
      <c r="K559" s="10">
        <f>VLOOKUP(A559,[1]Order_Details!$A$5:$F$2160,2,0)</f>
        <v>10</v>
      </c>
      <c r="L559" t="str">
        <f t="shared" si="8"/>
        <v>Ikura</v>
      </c>
      <c r="M559" s="10">
        <f>VLOOKUP(K559,[1]Products!$A$2:$J$78,4,FALSE)</f>
        <v>8</v>
      </c>
      <c r="N559" t="str">
        <f>VLOOKUP(M559,[1]Categories!$A$2:$C$9,2,FALSE)</f>
        <v>Seafood</v>
      </c>
      <c r="O559" t="str">
        <f>VLOOKUP(C559,[1]EmployeeTerritories!$A$2:$B$50,2,FALSE)</f>
        <v>85014</v>
      </c>
      <c r="P559" s="10">
        <f>VLOOKUP(O559,[1]Territories!$A$2:$C$50,3,FALSE)</f>
        <v>2</v>
      </c>
      <c r="Q559" t="str">
        <f>VLOOKUP(P559,[1]Region!$A$2:$B$5,2,FALSE)</f>
        <v>Western</v>
      </c>
      <c r="R559" s="10">
        <f>VLOOKUP(K559,[1]Products!$A$2:$J$78,3,FALSE)</f>
        <v>4</v>
      </c>
      <c r="S559" t="str">
        <f>VLOOKUP(R559,[1]Suppliers!$A$2:$K$30,2,FALSE)</f>
        <v>Tokyo Traders</v>
      </c>
      <c r="T559" s="11">
        <f>SUMIF([1]Order_Details!A558:A2712,'[1]Combined Sheet'!A558,[1]Order_Details!D558:D2712)</f>
        <v>54</v>
      </c>
      <c r="U559">
        <f>SUMIF([1]Order_Details!A558:A2712,'[1]Combined Sheet'!A558,[1]Order_Details!C558:C2712)</f>
        <v>78.2</v>
      </c>
      <c r="V559">
        <f>VLOOKUP(SalesData[[#This Row],[OrderID]],[1]Order_Details!A558:F2712,5,FALSE)</f>
        <v>0</v>
      </c>
    </row>
    <row r="560" spans="1:22" x14ac:dyDescent="0.3">
      <c r="A560" s="7">
        <v>10805</v>
      </c>
      <c r="B560" s="8" t="s">
        <v>81</v>
      </c>
      <c r="C560" s="8">
        <v>2</v>
      </c>
      <c r="D560" s="13">
        <v>35794</v>
      </c>
      <c r="E560" s="9" t="str">
        <f>VLOOKUP(C560,[1]Employees!$A$1:$E$10,4,FALSE)</f>
        <v>Fuller Andrew</v>
      </c>
      <c r="F560">
        <f>SUMIF([1]Order_Details!A559:A2713,'[1]Combined Sheet'!A559,[1]Order_Details!F559:F2713)</f>
        <v>2290.2499999940396</v>
      </c>
      <c r="G560">
        <f>VLOOKUP(A560,[1]!OrdersTable[[OrderID]:[Freight]],8,FALSE)</f>
        <v>237.34</v>
      </c>
      <c r="H560">
        <f>VLOOKUP('[1]Combined Sheet'!A559,[1]!OrdersTable[[OrderID]:[ShipVia]],7,0)</f>
        <v>2</v>
      </c>
      <c r="I560" t="str">
        <f>VLOOKUP(H560,[1]Shippers!$A$1:$C$5,2,0)</f>
        <v>United Package</v>
      </c>
      <c r="J560" t="str">
        <f>VLOOKUP(B560,[1]Customers!$A$2:$K$92,2,FALSE)</f>
        <v>The Big Cheese</v>
      </c>
      <c r="K560" s="10">
        <f>VLOOKUP(A560,[1]Order_Details!$A$5:$F$2160,2,0)</f>
        <v>34</v>
      </c>
      <c r="L560" t="str">
        <f t="shared" si="8"/>
        <v>Sasquatch Ale</v>
      </c>
      <c r="M560" s="10">
        <f>VLOOKUP(K560,[1]Products!$A$2:$J$78,4,FALSE)</f>
        <v>1</v>
      </c>
      <c r="N560" t="str">
        <f>VLOOKUP(M560,[1]Categories!$A$2:$C$9,2,FALSE)</f>
        <v>Beverages</v>
      </c>
      <c r="O560" t="str">
        <f>VLOOKUP(C560,[1]EmployeeTerritories!$A$2:$B$50,2,FALSE)</f>
        <v>01581</v>
      </c>
      <c r="P560" s="10">
        <f>VLOOKUP(O560,[1]Territories!$A$2:$C$50,3,FALSE)</f>
        <v>1</v>
      </c>
      <c r="Q560" t="str">
        <f>VLOOKUP(P560,[1]Region!$A$2:$B$5,2,FALSE)</f>
        <v>Eastern</v>
      </c>
      <c r="R560" s="10">
        <f>VLOOKUP(K560,[1]Products!$A$2:$J$78,3,FALSE)</f>
        <v>16</v>
      </c>
      <c r="S560" t="str">
        <f>VLOOKUP(R560,[1]Suppliers!$A$2:$K$30,2,FALSE)</f>
        <v>Bigfoot Breweries</v>
      </c>
      <c r="T560" s="11">
        <f>SUMIF([1]Order_Details!A559:A2713,'[1]Combined Sheet'!A559,[1]Order_Details!D559:D2713)</f>
        <v>64</v>
      </c>
      <c r="U560">
        <f>SUMIF([1]Order_Details!A559:A2713,'[1]Combined Sheet'!A559,[1]Order_Details!C559:C2713)</f>
        <v>96.6</v>
      </c>
      <c r="V560">
        <f>VLOOKUP(SalesData[[#This Row],[OrderID]],[1]Order_Details!A559:F2713,5,FALSE)</f>
        <v>0</v>
      </c>
    </row>
    <row r="561" spans="1:22" x14ac:dyDescent="0.3">
      <c r="A561" s="7">
        <v>10806</v>
      </c>
      <c r="B561" s="8" t="s">
        <v>25</v>
      </c>
      <c r="C561" s="8">
        <v>3</v>
      </c>
      <c r="D561" s="13">
        <v>35795</v>
      </c>
      <c r="E561" s="9" t="str">
        <f>VLOOKUP(C561,[1]Employees!$A$1:$E$10,4,FALSE)</f>
        <v>Leverling Janet</v>
      </c>
      <c r="F561">
        <f>SUMIF([1]Order_Details!A560:A2714,'[1]Combined Sheet'!A560,[1]Order_Details!F560:F2714)</f>
        <v>2775</v>
      </c>
      <c r="G561">
        <f>VLOOKUP(A561,[1]!OrdersTable[[OrderID]:[Freight]],8,FALSE)</f>
        <v>22.11</v>
      </c>
      <c r="H561">
        <f>VLOOKUP('[1]Combined Sheet'!A560,[1]!OrdersTable[[OrderID]:[ShipVia]],7,0)</f>
        <v>3</v>
      </c>
      <c r="I561" t="str">
        <f>VLOOKUP(H561,[1]Shippers!$A$1:$C$5,2,0)</f>
        <v>Federal Shipping</v>
      </c>
      <c r="J561" t="str">
        <f>VLOOKUP(B561,[1]Customers!$A$2:$K$92,2,FALSE)</f>
        <v>Victuailles en stock</v>
      </c>
      <c r="K561" s="10">
        <f>VLOOKUP(A561,[1]Order_Details!$A$5:$F$2160,2,0)</f>
        <v>2</v>
      </c>
      <c r="L561" t="str">
        <f t="shared" si="8"/>
        <v>Chang</v>
      </c>
      <c r="M561" s="10">
        <f>VLOOKUP(K561,[1]Products!$A$2:$J$78,4,FALSE)</f>
        <v>1</v>
      </c>
      <c r="N561" t="str">
        <f>VLOOKUP(M561,[1]Categories!$A$2:$C$9,2,FALSE)</f>
        <v>Beverages</v>
      </c>
      <c r="O561" t="str">
        <f>VLOOKUP(C561,[1]EmployeeTerritories!$A$2:$B$50,2,FALSE)</f>
        <v>30346</v>
      </c>
      <c r="P561" s="10">
        <f>VLOOKUP(O561,[1]Territories!$A$2:$C$50,3,FALSE)</f>
        <v>4</v>
      </c>
      <c r="Q561" t="str">
        <f>VLOOKUP(P561,[1]Region!$A$2:$B$5,2,FALSE)</f>
        <v>Southern</v>
      </c>
      <c r="R561" s="10">
        <f>VLOOKUP(K561,[1]Products!$A$2:$J$78,3,FALSE)</f>
        <v>1</v>
      </c>
      <c r="S561" t="str">
        <f>VLOOKUP(R561,[1]Suppliers!$A$2:$K$30,2,FALSE)</f>
        <v>Exotic Liquids</v>
      </c>
      <c r="T561" s="11">
        <f>SUMIF([1]Order_Details!A560:A2714,'[1]Combined Sheet'!A560,[1]Order_Details!D560:D2714)</f>
        <v>20</v>
      </c>
      <c r="U561">
        <f>SUMIF([1]Order_Details!A560:A2714,'[1]Combined Sheet'!A560,[1]Order_Details!C560:C2714)</f>
        <v>277.5</v>
      </c>
      <c r="V561">
        <f>VLOOKUP(SalesData[[#This Row],[OrderID]],[1]Order_Details!A560:F2714,5,FALSE)</f>
        <v>0.25</v>
      </c>
    </row>
    <row r="562" spans="1:22" x14ac:dyDescent="0.3">
      <c r="A562" s="7">
        <v>10807</v>
      </c>
      <c r="B562" s="8" t="s">
        <v>96</v>
      </c>
      <c r="C562" s="8">
        <v>4</v>
      </c>
      <c r="D562" s="13">
        <v>35795</v>
      </c>
      <c r="E562" s="9" t="str">
        <f>VLOOKUP(C562,[1]Employees!$A$1:$E$10,4,FALSE)</f>
        <v>Peacock Margaret</v>
      </c>
      <c r="F562">
        <f>SUMIF([1]Order_Details!A561:A2715,'[1]Combined Sheet'!A561,[1]Order_Details!F561:F2715)</f>
        <v>571.6</v>
      </c>
      <c r="G562">
        <f>VLOOKUP(A562,[1]!OrdersTable[[OrderID]:[Freight]],8,FALSE)</f>
        <v>1.36</v>
      </c>
      <c r="H562">
        <f>VLOOKUP('[1]Combined Sheet'!A561,[1]!OrdersTable[[OrderID]:[ShipVia]],7,0)</f>
        <v>2</v>
      </c>
      <c r="I562" t="str">
        <f>VLOOKUP(H562,[1]Shippers!$A$1:$C$5,2,0)</f>
        <v>United Package</v>
      </c>
      <c r="J562" t="str">
        <f>VLOOKUP(B562,[1]Customers!$A$2:$K$92,2,FALSE)</f>
        <v>Franchi S.p.A.</v>
      </c>
      <c r="K562" s="10">
        <f>VLOOKUP(A562,[1]Order_Details!$A$5:$F$2160,2,0)</f>
        <v>40</v>
      </c>
      <c r="L562" t="str">
        <f t="shared" si="8"/>
        <v>Boston Crab Meat</v>
      </c>
      <c r="M562" s="10">
        <f>VLOOKUP(K562,[1]Products!$A$2:$J$78,4,FALSE)</f>
        <v>8</v>
      </c>
      <c r="N562" t="str">
        <f>VLOOKUP(M562,[1]Categories!$A$2:$C$9,2,FALSE)</f>
        <v>Seafood</v>
      </c>
      <c r="O562" t="str">
        <f>VLOOKUP(C562,[1]EmployeeTerritories!$A$2:$B$50,2,FALSE)</f>
        <v>20852</v>
      </c>
      <c r="P562" s="10">
        <f>VLOOKUP(O562,[1]Territories!$A$2:$C$50,3,FALSE)</f>
        <v>1</v>
      </c>
      <c r="Q562" t="str">
        <f>VLOOKUP(P562,[1]Region!$A$2:$B$5,2,FALSE)</f>
        <v>Eastern</v>
      </c>
      <c r="R562" s="10">
        <f>VLOOKUP(K562,[1]Products!$A$2:$J$78,3,FALSE)</f>
        <v>19</v>
      </c>
      <c r="S562" t="str">
        <f>VLOOKUP(R562,[1]Suppliers!$A$2:$K$30,2,FALSE)</f>
        <v>New England Seafood Cannery</v>
      </c>
      <c r="T562" s="11">
        <f>SUMIF([1]Order_Details!A561:A2715,'[1]Combined Sheet'!A561,[1]Order_Details!D561:D2715)</f>
        <v>37</v>
      </c>
      <c r="U562">
        <f>SUMIF([1]Order_Details!A561:A2715,'[1]Combined Sheet'!A561,[1]Order_Details!C561:C2715)</f>
        <v>50.05</v>
      </c>
      <c r="V562">
        <f>VLOOKUP(SalesData[[#This Row],[OrderID]],[1]Order_Details!A561:F2715,5,FALSE)</f>
        <v>0</v>
      </c>
    </row>
    <row r="563" spans="1:22" x14ac:dyDescent="0.3">
      <c r="A563" s="7">
        <v>10808</v>
      </c>
      <c r="B563" s="8" t="s">
        <v>80</v>
      </c>
      <c r="C563" s="8">
        <v>2</v>
      </c>
      <c r="D563" s="13">
        <v>35796</v>
      </c>
      <c r="E563" s="9" t="str">
        <f>VLOOKUP(C563,[1]Employees!$A$1:$E$10,4,FALSE)</f>
        <v>Fuller Andrew</v>
      </c>
      <c r="F563">
        <f>SUMIF([1]Order_Details!A562:A2716,'[1]Combined Sheet'!A562,[1]Order_Details!F562:F2716)</f>
        <v>18.399999999999999</v>
      </c>
      <c r="G563">
        <f>VLOOKUP(A563,[1]!OrdersTable[[OrderID]:[Freight]],8,FALSE)</f>
        <v>45.53</v>
      </c>
      <c r="H563">
        <f>VLOOKUP('[1]Combined Sheet'!A562,[1]!OrdersTable[[OrderID]:[ShipVia]],7,0)</f>
        <v>1</v>
      </c>
      <c r="I563" t="str">
        <f>VLOOKUP(H563,[1]Shippers!$A$1:$C$5,2,0)</f>
        <v>Speedy Express</v>
      </c>
      <c r="J563" t="str">
        <f>VLOOKUP(B563,[1]Customers!$A$2:$K$92,2,FALSE)</f>
        <v>Old World Delicatessen</v>
      </c>
      <c r="K563" s="10">
        <f>VLOOKUP(A563,[1]Order_Details!$A$5:$F$2160,2,0)</f>
        <v>56</v>
      </c>
      <c r="L563" t="str">
        <f t="shared" si="8"/>
        <v>Gnocchi di nonna Alice</v>
      </c>
      <c r="M563" s="10">
        <f>VLOOKUP(K563,[1]Products!$A$2:$J$78,4,FALSE)</f>
        <v>5</v>
      </c>
      <c r="N563" t="str">
        <f>VLOOKUP(M563,[1]Categories!$A$2:$C$9,2,FALSE)</f>
        <v>Grains/Cereals</v>
      </c>
      <c r="O563" t="str">
        <f>VLOOKUP(C563,[1]EmployeeTerritories!$A$2:$B$50,2,FALSE)</f>
        <v>01581</v>
      </c>
      <c r="P563" s="10">
        <f>VLOOKUP(O563,[1]Territories!$A$2:$C$50,3,FALSE)</f>
        <v>1</v>
      </c>
      <c r="Q563" t="str">
        <f>VLOOKUP(P563,[1]Region!$A$2:$B$5,2,FALSE)</f>
        <v>Eastern</v>
      </c>
      <c r="R563" s="10">
        <f>VLOOKUP(K563,[1]Products!$A$2:$J$78,3,FALSE)</f>
        <v>26</v>
      </c>
      <c r="S563" t="str">
        <f>VLOOKUP(R563,[1]Suppliers!$A$2:$K$30,2,FALSE)</f>
        <v>Pasta Buttini s.r.l.</v>
      </c>
      <c r="T563" s="11">
        <f>SUMIF([1]Order_Details!A562:A2716,'[1]Combined Sheet'!A562,[1]Order_Details!D562:D2716)</f>
        <v>1</v>
      </c>
      <c r="U563">
        <f>SUMIF([1]Order_Details!A562:A2716,'[1]Combined Sheet'!A562,[1]Order_Details!C562:C2716)</f>
        <v>18.399999999999999</v>
      </c>
      <c r="V563">
        <f>VLOOKUP(SalesData[[#This Row],[OrderID]],[1]Order_Details!A562:F2716,5,FALSE)</f>
        <v>0.15000000596046448</v>
      </c>
    </row>
    <row r="564" spans="1:22" x14ac:dyDescent="0.3">
      <c r="A564" s="7">
        <v>10809</v>
      </c>
      <c r="B564" s="8" t="s">
        <v>32</v>
      </c>
      <c r="C564" s="8">
        <v>7</v>
      </c>
      <c r="D564" s="13">
        <v>35796</v>
      </c>
      <c r="E564" s="9" t="str">
        <f>VLOOKUP(C564,[1]Employees!$A$1:$E$10,4,FALSE)</f>
        <v>King Robert</v>
      </c>
      <c r="F564">
        <f>SUMIF([1]Order_Details!A563:A2717,'[1]Combined Sheet'!A563,[1]Order_Details!F563:F2717)</f>
        <v>1659.6999999880791</v>
      </c>
      <c r="G564">
        <f>VLOOKUP(A564,[1]!OrdersTable[[OrderID]:[Freight]],8,FALSE)</f>
        <v>4.87</v>
      </c>
      <c r="H564">
        <f>VLOOKUP('[1]Combined Sheet'!A563,[1]!OrdersTable[[OrderID]:[ShipVia]],7,0)</f>
        <v>3</v>
      </c>
      <c r="I564" t="str">
        <f>VLOOKUP(H564,[1]Shippers!$A$1:$C$5,2,0)</f>
        <v>Federal Shipping</v>
      </c>
      <c r="J564" t="str">
        <f>VLOOKUP(B564,[1]Customers!$A$2:$K$92,2,FALSE)</f>
        <v>Wellington Importadora</v>
      </c>
      <c r="K564" s="10">
        <f>VLOOKUP(A564,[1]Order_Details!$A$5:$F$2160,2,0)</f>
        <v>52</v>
      </c>
      <c r="L564" t="str">
        <f t="shared" si="8"/>
        <v>Filo Mix</v>
      </c>
      <c r="M564" s="10">
        <f>VLOOKUP(K564,[1]Products!$A$2:$J$78,4,FALSE)</f>
        <v>5</v>
      </c>
      <c r="N564" t="str">
        <f>VLOOKUP(M564,[1]Categories!$A$2:$C$9,2,FALSE)</f>
        <v>Grains/Cereals</v>
      </c>
      <c r="O564" t="str">
        <f>VLOOKUP(C564,[1]EmployeeTerritories!$A$2:$B$50,2,FALSE)</f>
        <v>60179</v>
      </c>
      <c r="P564" s="10">
        <f>VLOOKUP(O564,[1]Territories!$A$2:$C$50,3,FALSE)</f>
        <v>2</v>
      </c>
      <c r="Q564" t="str">
        <f>VLOOKUP(P564,[1]Region!$A$2:$B$5,2,FALSE)</f>
        <v>Western</v>
      </c>
      <c r="R564" s="10">
        <f>VLOOKUP(K564,[1]Products!$A$2:$J$78,3,FALSE)</f>
        <v>24</v>
      </c>
      <c r="S564" t="str">
        <f>VLOOKUP(R564,[1]Suppliers!$A$2:$K$30,2,FALSE)</f>
        <v>G'day, Mate</v>
      </c>
      <c r="T564" s="11">
        <f>SUMIF([1]Order_Details!A563:A2717,'[1]Combined Sheet'!A563,[1]Order_Details!D563:D2717)</f>
        <v>70</v>
      </c>
      <c r="U564">
        <f>SUMIF([1]Order_Details!A563:A2717,'[1]Combined Sheet'!A563,[1]Order_Details!C563:C2717)</f>
        <v>56</v>
      </c>
      <c r="V564">
        <f>VLOOKUP(SalesData[[#This Row],[OrderID]],[1]Order_Details!A563:F2717,5,FALSE)</f>
        <v>0</v>
      </c>
    </row>
    <row r="565" spans="1:22" x14ac:dyDescent="0.3">
      <c r="A565" s="7">
        <v>10810</v>
      </c>
      <c r="B565" s="8" t="s">
        <v>101</v>
      </c>
      <c r="C565" s="8">
        <v>2</v>
      </c>
      <c r="D565" s="13">
        <v>35796</v>
      </c>
      <c r="E565" s="9" t="str">
        <f>VLOOKUP(C565,[1]Employees!$A$1:$E$10,4,FALSE)</f>
        <v>Fuller Andrew</v>
      </c>
      <c r="F565">
        <f>SUMIF([1]Order_Details!A564:A2718,'[1]Combined Sheet'!A564,[1]Order_Details!F564:F2718)</f>
        <v>140</v>
      </c>
      <c r="G565">
        <f>VLOOKUP(A565,[1]!OrdersTable[[OrderID]:[Freight]],8,FALSE)</f>
        <v>4.33</v>
      </c>
      <c r="H565">
        <f>VLOOKUP('[1]Combined Sheet'!A564,[1]!OrdersTable[[OrderID]:[ShipVia]],7,0)</f>
        <v>1</v>
      </c>
      <c r="I565" t="str">
        <f>VLOOKUP(H565,[1]Shippers!$A$1:$C$5,2,0)</f>
        <v>Speedy Express</v>
      </c>
      <c r="J565" t="str">
        <f>VLOOKUP(B565,[1]Customers!$A$2:$K$92,2,FALSE)</f>
        <v>Laughing Bacchus Wine Cellars</v>
      </c>
      <c r="K565" s="10">
        <f>VLOOKUP(A565,[1]Order_Details!$A$5:$F$2160,2,0)</f>
        <v>13</v>
      </c>
      <c r="L565" t="str">
        <f t="shared" si="8"/>
        <v>Konbu</v>
      </c>
      <c r="M565" s="10">
        <f>VLOOKUP(K565,[1]Products!$A$2:$J$78,4,FALSE)</f>
        <v>8</v>
      </c>
      <c r="N565" t="str">
        <f>VLOOKUP(M565,[1]Categories!$A$2:$C$9,2,FALSE)</f>
        <v>Seafood</v>
      </c>
      <c r="O565" t="str">
        <f>VLOOKUP(C565,[1]EmployeeTerritories!$A$2:$B$50,2,FALSE)</f>
        <v>01581</v>
      </c>
      <c r="P565" s="10">
        <f>VLOOKUP(O565,[1]Territories!$A$2:$C$50,3,FALSE)</f>
        <v>1</v>
      </c>
      <c r="Q565" t="str">
        <f>VLOOKUP(P565,[1]Region!$A$2:$B$5,2,FALSE)</f>
        <v>Eastern</v>
      </c>
      <c r="R565" s="10">
        <f>VLOOKUP(K565,[1]Products!$A$2:$J$78,3,FALSE)</f>
        <v>6</v>
      </c>
      <c r="S565" t="str">
        <f>VLOOKUP(R565,[1]Suppliers!$A$2:$K$30,2,FALSE)</f>
        <v>Mayumi's</v>
      </c>
      <c r="T565" s="11">
        <f>SUMIF([1]Order_Details!A564:A2718,'[1]Combined Sheet'!A564,[1]Order_Details!D564:D2718)</f>
        <v>20</v>
      </c>
      <c r="U565">
        <f>SUMIF([1]Order_Details!A564:A2718,'[1]Combined Sheet'!A564,[1]Order_Details!C564:C2718)</f>
        <v>7</v>
      </c>
      <c r="V565">
        <f>VLOOKUP(SalesData[[#This Row],[OrderID]],[1]Order_Details!A564:F2718,5,FALSE)</f>
        <v>0</v>
      </c>
    </row>
    <row r="566" spans="1:22" x14ac:dyDescent="0.3">
      <c r="A566" s="7">
        <v>10811</v>
      </c>
      <c r="B566" s="8" t="s">
        <v>94</v>
      </c>
      <c r="C566" s="8">
        <v>8</v>
      </c>
      <c r="D566" s="13">
        <v>35797</v>
      </c>
      <c r="E566" s="9" t="str">
        <f>VLOOKUP(C566,[1]Employees!$A$1:$E$10,4,FALSE)</f>
        <v>Callahan Laura</v>
      </c>
      <c r="F566">
        <f>SUMIF([1]Order_Details!A565:A2719,'[1]Combined Sheet'!A565,[1]Order_Details!F565:F2719)</f>
        <v>187</v>
      </c>
      <c r="G566">
        <f>VLOOKUP(A566,[1]!OrdersTable[[OrderID]:[Freight]],8,FALSE)</f>
        <v>31.22</v>
      </c>
      <c r="H566">
        <f>VLOOKUP('[1]Combined Sheet'!A565,[1]!OrdersTable[[OrderID]:[ShipVia]],7,0)</f>
        <v>3</v>
      </c>
      <c r="I566" t="str">
        <f>VLOOKUP(H566,[1]Shippers!$A$1:$C$5,2,0)</f>
        <v>Federal Shipping</v>
      </c>
      <c r="J566" t="str">
        <f>VLOOKUP(B566,[1]Customers!$A$2:$K$92,2,FALSE)</f>
        <v>LINO-Delicateses</v>
      </c>
      <c r="K566" s="10">
        <f>VLOOKUP(A566,[1]Order_Details!$A$5:$F$2160,2,0)</f>
        <v>19</v>
      </c>
      <c r="L566" t="str">
        <f t="shared" si="8"/>
        <v>Teatime Chocolate Biscuits</v>
      </c>
      <c r="M566" s="10">
        <f>VLOOKUP(K566,[1]Products!$A$2:$J$78,4,FALSE)</f>
        <v>3</v>
      </c>
      <c r="N566" t="str">
        <f>VLOOKUP(M566,[1]Categories!$A$2:$C$9,2,FALSE)</f>
        <v>Confections</v>
      </c>
      <c r="O566" t="str">
        <f>VLOOKUP(C566,[1]EmployeeTerritories!$A$2:$B$50,2,FALSE)</f>
        <v>19428</v>
      </c>
      <c r="P566" s="10">
        <f>VLOOKUP(O566,[1]Territories!$A$2:$C$50,3,FALSE)</f>
        <v>3</v>
      </c>
      <c r="Q566" t="str">
        <f>VLOOKUP(P566,[1]Region!$A$2:$B$5,2,FALSE)</f>
        <v>Northern</v>
      </c>
      <c r="R566" s="10">
        <f>VLOOKUP(K566,[1]Products!$A$2:$J$78,3,FALSE)</f>
        <v>8</v>
      </c>
      <c r="S566" t="str">
        <f>VLOOKUP(R566,[1]Suppliers!$A$2:$K$30,2,FALSE)</f>
        <v>Specialty Biscuits, Ltd.</v>
      </c>
      <c r="T566" s="11">
        <f>SUMIF([1]Order_Details!A565:A2719,'[1]Combined Sheet'!A565,[1]Order_Details!D565:D2719)</f>
        <v>17</v>
      </c>
      <c r="U566">
        <f>SUMIF([1]Order_Details!A565:A2719,'[1]Combined Sheet'!A565,[1]Order_Details!C565:C2719)</f>
        <v>35</v>
      </c>
      <c r="V566">
        <f>VLOOKUP(SalesData[[#This Row],[OrderID]],[1]Order_Details!A565:F2719,5,FALSE)</f>
        <v>0</v>
      </c>
    </row>
    <row r="567" spans="1:22" x14ac:dyDescent="0.3">
      <c r="A567" s="7">
        <v>10812</v>
      </c>
      <c r="B567" s="8" t="s">
        <v>45</v>
      </c>
      <c r="C567" s="8">
        <v>5</v>
      </c>
      <c r="D567" s="13">
        <v>35797</v>
      </c>
      <c r="E567" s="9" t="str">
        <f>VLOOKUP(C567,[1]Employees!$A$1:$E$10,4,FALSE)</f>
        <v>Buchanan Steven</v>
      </c>
      <c r="F567">
        <f>SUMIF([1]Order_Details!A566:A2720,'[1]Combined Sheet'!A566,[1]Order_Details!F566:F2720)</f>
        <v>852</v>
      </c>
      <c r="G567">
        <f>VLOOKUP(A567,[1]!OrdersTable[[OrderID]:[Freight]],8,FALSE)</f>
        <v>59.78</v>
      </c>
      <c r="H567">
        <f>VLOOKUP('[1]Combined Sheet'!A566,[1]!OrdersTable[[OrderID]:[ShipVia]],7,0)</f>
        <v>1</v>
      </c>
      <c r="I567" t="str">
        <f>VLOOKUP(H567,[1]Shippers!$A$1:$C$5,2,0)</f>
        <v>Speedy Express</v>
      </c>
      <c r="J567" t="str">
        <f>VLOOKUP(B567,[1]Customers!$A$2:$K$92,2,FALSE)</f>
        <v>Reggiani Caseifici</v>
      </c>
      <c r="K567" s="10">
        <f>VLOOKUP(A567,[1]Order_Details!$A$5:$F$2160,2,0)</f>
        <v>31</v>
      </c>
      <c r="L567" t="str">
        <f t="shared" si="8"/>
        <v>Gorgonzola Telino</v>
      </c>
      <c r="M567" s="10">
        <f>VLOOKUP(K567,[1]Products!$A$2:$J$78,4,FALSE)</f>
        <v>4</v>
      </c>
      <c r="N567" t="str">
        <f>VLOOKUP(M567,[1]Categories!$A$2:$C$9,2,FALSE)</f>
        <v>Dairy Products</v>
      </c>
      <c r="O567" t="str">
        <f>VLOOKUP(C567,[1]EmployeeTerritories!$A$2:$B$50,2,FALSE)</f>
        <v>02903</v>
      </c>
      <c r="P567" s="10">
        <f>VLOOKUP(O567,[1]Territories!$A$2:$C$50,3,FALSE)</f>
        <v>1</v>
      </c>
      <c r="Q567" t="str">
        <f>VLOOKUP(P567,[1]Region!$A$2:$B$5,2,FALSE)</f>
        <v>Eastern</v>
      </c>
      <c r="R567" s="10">
        <f>VLOOKUP(K567,[1]Products!$A$2:$J$78,3,FALSE)</f>
        <v>14</v>
      </c>
      <c r="S567" t="str">
        <f>VLOOKUP(R567,[1]Suppliers!$A$2:$K$30,2,FALSE)</f>
        <v>Formaggi Fortini s.r.l.</v>
      </c>
      <c r="T567" s="11">
        <f>SUMIF([1]Order_Details!A566:A2720,'[1]Combined Sheet'!A566,[1]Order_Details!D566:D2720)</f>
        <v>63</v>
      </c>
      <c r="U567">
        <f>SUMIF([1]Order_Details!A566:A2720,'[1]Combined Sheet'!A566,[1]Order_Details!C566:C2720)</f>
        <v>36.599999999999994</v>
      </c>
      <c r="V567">
        <f>VLOOKUP(SalesData[[#This Row],[OrderID]],[1]Order_Details!A566:F2720,5,FALSE)</f>
        <v>0.10000000149011612</v>
      </c>
    </row>
    <row r="568" spans="1:22" x14ac:dyDescent="0.3">
      <c r="A568" s="7">
        <v>10813</v>
      </c>
      <c r="B568" s="8" t="s">
        <v>75</v>
      </c>
      <c r="C568" s="8">
        <v>1</v>
      </c>
      <c r="D568" s="13">
        <v>35800</v>
      </c>
      <c r="E568" s="9" t="str">
        <f>VLOOKUP(C568,[1]Employees!$A$1:$E$10,4,FALSE)</f>
        <v>Davolio Nancy</v>
      </c>
      <c r="F568">
        <f>SUMIF([1]Order_Details!A567:A2721,'[1]Combined Sheet'!A567,[1]Order_Details!F567:F2721)</f>
        <v>1851.7999999970198</v>
      </c>
      <c r="G568">
        <f>VLOOKUP(A568,[1]!OrdersTable[[OrderID]:[Freight]],8,FALSE)</f>
        <v>47.38</v>
      </c>
      <c r="H568">
        <f>VLOOKUP('[1]Combined Sheet'!A567,[1]!OrdersTable[[OrderID]:[ShipVia]],7,0)</f>
        <v>1</v>
      </c>
      <c r="I568" t="str">
        <f>VLOOKUP(H568,[1]Shippers!$A$1:$C$5,2,0)</f>
        <v>Speedy Express</v>
      </c>
      <c r="J568" t="str">
        <f>VLOOKUP(B568,[1]Customers!$A$2:$K$92,2,FALSE)</f>
        <v>Ricardo Adocicados</v>
      </c>
      <c r="K568" s="10">
        <f>VLOOKUP(A568,[1]Order_Details!$A$5:$F$2160,2,0)</f>
        <v>2</v>
      </c>
      <c r="L568" t="str">
        <f t="shared" si="8"/>
        <v>Chang</v>
      </c>
      <c r="M568" s="10">
        <f>VLOOKUP(K568,[1]Products!$A$2:$J$78,4,FALSE)</f>
        <v>1</v>
      </c>
      <c r="N568" t="str">
        <f>VLOOKUP(M568,[1]Categories!$A$2:$C$9,2,FALSE)</f>
        <v>Beverages</v>
      </c>
      <c r="O568" t="str">
        <f>VLOOKUP(C568,[1]EmployeeTerritories!$A$2:$B$50,2,FALSE)</f>
        <v>06897</v>
      </c>
      <c r="P568" s="10">
        <f>VLOOKUP(O568,[1]Territories!$A$2:$C$50,3,FALSE)</f>
        <v>1</v>
      </c>
      <c r="Q568" t="str">
        <f>VLOOKUP(P568,[1]Region!$A$2:$B$5,2,FALSE)</f>
        <v>Eastern</v>
      </c>
      <c r="R568" s="10">
        <f>VLOOKUP(K568,[1]Products!$A$2:$J$78,3,FALSE)</f>
        <v>1</v>
      </c>
      <c r="S568" t="str">
        <f>VLOOKUP(R568,[1]Suppliers!$A$2:$K$30,2,FALSE)</f>
        <v>Exotic Liquids</v>
      </c>
      <c r="T568" s="11">
        <f>SUMIF([1]Order_Details!A567:A2721,'[1]Combined Sheet'!A567,[1]Order_Details!D567:D2721)</f>
        <v>76</v>
      </c>
      <c r="U568">
        <f>SUMIF([1]Order_Details!A567:A2721,'[1]Combined Sheet'!A567,[1]Order_Details!C567:C2721)</f>
        <v>60.3</v>
      </c>
      <c r="V568">
        <f>VLOOKUP(SalesData[[#This Row],[OrderID]],[1]Order_Details!A567:F2721,5,FALSE)</f>
        <v>0.20000000298023224</v>
      </c>
    </row>
    <row r="569" spans="1:22" x14ac:dyDescent="0.3">
      <c r="A569" s="7">
        <v>10814</v>
      </c>
      <c r="B569" s="8" t="s">
        <v>25</v>
      </c>
      <c r="C569" s="8">
        <v>3</v>
      </c>
      <c r="D569" s="13">
        <v>35800</v>
      </c>
      <c r="E569" s="9" t="str">
        <f>VLOOKUP(C569,[1]Employees!$A$1:$E$10,4,FALSE)</f>
        <v>Leverling Janet</v>
      </c>
      <c r="F569">
        <f>SUMIF([1]Order_Details!A568:A2722,'[1]Combined Sheet'!A568,[1]Order_Details!F568:F2722)</f>
        <v>647.79999999701977</v>
      </c>
      <c r="G569">
        <f>VLOOKUP(A569,[1]!OrdersTable[[OrderID]:[Freight]],8,FALSE)</f>
        <v>130.94</v>
      </c>
      <c r="H569">
        <f>VLOOKUP('[1]Combined Sheet'!A568,[1]!OrdersTable[[OrderID]:[ShipVia]],7,0)</f>
        <v>1</v>
      </c>
      <c r="I569" t="str">
        <f>VLOOKUP(H569,[1]Shippers!$A$1:$C$5,2,0)</f>
        <v>Speedy Express</v>
      </c>
      <c r="J569" t="str">
        <f>VLOOKUP(B569,[1]Customers!$A$2:$K$92,2,FALSE)</f>
        <v>Victuailles en stock</v>
      </c>
      <c r="K569" s="10">
        <f>VLOOKUP(A569,[1]Order_Details!$A$5:$F$2160,2,0)</f>
        <v>41</v>
      </c>
      <c r="L569" t="str">
        <f t="shared" si="8"/>
        <v>Jack's New England Clam Chowder</v>
      </c>
      <c r="M569" s="10">
        <f>VLOOKUP(K569,[1]Products!$A$2:$J$78,4,FALSE)</f>
        <v>8</v>
      </c>
      <c r="N569" t="str">
        <f>VLOOKUP(M569,[1]Categories!$A$2:$C$9,2,FALSE)</f>
        <v>Seafood</v>
      </c>
      <c r="O569" t="str">
        <f>VLOOKUP(C569,[1]EmployeeTerritories!$A$2:$B$50,2,FALSE)</f>
        <v>30346</v>
      </c>
      <c r="P569" s="10">
        <f>VLOOKUP(O569,[1]Territories!$A$2:$C$50,3,FALSE)</f>
        <v>4</v>
      </c>
      <c r="Q569" t="str">
        <f>VLOOKUP(P569,[1]Region!$A$2:$B$5,2,FALSE)</f>
        <v>Southern</v>
      </c>
      <c r="R569" s="10">
        <f>VLOOKUP(K569,[1]Products!$A$2:$J$78,3,FALSE)</f>
        <v>19</v>
      </c>
      <c r="S569" t="str">
        <f>VLOOKUP(R569,[1]Suppliers!$A$2:$K$30,2,FALSE)</f>
        <v>New England Seafood Cannery</v>
      </c>
      <c r="T569" s="11">
        <f>SUMIF([1]Order_Details!A568:A2722,'[1]Combined Sheet'!A568,[1]Order_Details!D568:D2722)</f>
        <v>47</v>
      </c>
      <c r="U569">
        <f>SUMIF([1]Order_Details!A568:A2722,'[1]Combined Sheet'!A568,[1]Order_Details!C568:C2722)</f>
        <v>31</v>
      </c>
      <c r="V569">
        <f>VLOOKUP(SalesData[[#This Row],[OrderID]],[1]Order_Details!A568:F2722,5,FALSE)</f>
        <v>0</v>
      </c>
    </row>
    <row r="570" spans="1:22" x14ac:dyDescent="0.3">
      <c r="A570" s="7">
        <v>10815</v>
      </c>
      <c r="B570" s="8" t="s">
        <v>82</v>
      </c>
      <c r="C570" s="8">
        <v>2</v>
      </c>
      <c r="D570" s="13">
        <v>35800</v>
      </c>
      <c r="E570" s="9" t="str">
        <f>VLOOKUP(C570,[1]Employees!$A$1:$E$10,4,FALSE)</f>
        <v>Fuller Andrew</v>
      </c>
      <c r="F570">
        <f>SUMIF([1]Order_Details!A569:A2723,'[1]Combined Sheet'!A569,[1]Order_Details!F569:F2723)</f>
        <v>2069.5499999821186</v>
      </c>
      <c r="G570">
        <f>VLOOKUP(A570,[1]!OrdersTable[[OrderID]:[Freight]],8,FALSE)</f>
        <v>14.62</v>
      </c>
      <c r="H570">
        <f>VLOOKUP('[1]Combined Sheet'!A569,[1]!OrdersTable[[OrderID]:[ShipVia]],7,0)</f>
        <v>3</v>
      </c>
      <c r="I570" t="str">
        <f>VLOOKUP(H570,[1]Shippers!$A$1:$C$5,2,0)</f>
        <v>Federal Shipping</v>
      </c>
      <c r="J570" t="str">
        <f>VLOOKUP(B570,[1]Customers!$A$2:$K$92,2,FALSE)</f>
        <v>Save-a-lot Markets</v>
      </c>
      <c r="K570" s="10">
        <f>VLOOKUP(A570,[1]Order_Details!$A$5:$F$2160,2,0)</f>
        <v>33</v>
      </c>
      <c r="L570" t="str">
        <f t="shared" si="8"/>
        <v>Geitost</v>
      </c>
      <c r="M570" s="10">
        <f>VLOOKUP(K570,[1]Products!$A$2:$J$78,4,FALSE)</f>
        <v>4</v>
      </c>
      <c r="N570" t="str">
        <f>VLOOKUP(M570,[1]Categories!$A$2:$C$9,2,FALSE)</f>
        <v>Dairy Products</v>
      </c>
      <c r="O570" t="str">
        <f>VLOOKUP(C570,[1]EmployeeTerritories!$A$2:$B$50,2,FALSE)</f>
        <v>01581</v>
      </c>
      <c r="P570" s="10">
        <f>VLOOKUP(O570,[1]Territories!$A$2:$C$50,3,FALSE)</f>
        <v>1</v>
      </c>
      <c r="Q570" t="str">
        <f>VLOOKUP(P570,[1]Region!$A$2:$B$5,2,FALSE)</f>
        <v>Eastern</v>
      </c>
      <c r="R570" s="10">
        <f>VLOOKUP(K570,[1]Products!$A$2:$J$78,3,FALSE)</f>
        <v>15</v>
      </c>
      <c r="S570" t="str">
        <f>VLOOKUP(R570,[1]Suppliers!$A$2:$K$30,2,FALSE)</f>
        <v>Norske Meierier</v>
      </c>
      <c r="T570" s="11">
        <f>SUMIF([1]Order_Details!A569:A2723,'[1]Combined Sheet'!A569,[1]Order_Details!D569:D2723)</f>
        <v>78</v>
      </c>
      <c r="U570">
        <f>SUMIF([1]Order_Details!A569:A2723,'[1]Combined Sheet'!A569,[1]Order_Details!C569:C2723)</f>
        <v>96.9</v>
      </c>
      <c r="V570">
        <f>VLOOKUP(SalesData[[#This Row],[OrderID]],[1]Order_Details!A569:F2723,5,FALSE)</f>
        <v>0</v>
      </c>
    </row>
    <row r="571" spans="1:22" x14ac:dyDescent="0.3">
      <c r="A571" s="7">
        <v>10816</v>
      </c>
      <c r="B571" s="8" t="s">
        <v>103</v>
      </c>
      <c r="C571" s="8">
        <v>4</v>
      </c>
      <c r="D571" s="13">
        <v>35801</v>
      </c>
      <c r="E571" s="9" t="str">
        <f>VLOOKUP(C571,[1]Employees!$A$1:$E$10,4,FALSE)</f>
        <v>Peacock Margaret</v>
      </c>
      <c r="F571">
        <f>SUMIF([1]Order_Details!A570:A2724,'[1]Combined Sheet'!A570,[1]Order_Details!F570:F2724)</f>
        <v>40</v>
      </c>
      <c r="G571">
        <f>VLOOKUP(A571,[1]!OrdersTable[[OrderID]:[Freight]],8,FALSE)</f>
        <v>719.78</v>
      </c>
      <c r="H571">
        <f>VLOOKUP('[1]Combined Sheet'!A570,[1]!OrdersTable[[OrderID]:[ShipVia]],7,0)</f>
        <v>3</v>
      </c>
      <c r="I571" t="str">
        <f>VLOOKUP(H571,[1]Shippers!$A$1:$C$5,2,0)</f>
        <v>Federal Shipping</v>
      </c>
      <c r="J571" t="str">
        <f>VLOOKUP(B571,[1]Customers!$A$2:$K$92,2,FALSE)</f>
        <v>Great Lakes Food Market</v>
      </c>
      <c r="K571" s="10">
        <f>VLOOKUP(A571,[1]Order_Details!$A$5:$F$2160,2,0)</f>
        <v>38</v>
      </c>
      <c r="L571" t="str">
        <f t="shared" si="8"/>
        <v>Côte de Blaye</v>
      </c>
      <c r="M571" s="10">
        <f>VLOOKUP(K571,[1]Products!$A$2:$J$78,4,FALSE)</f>
        <v>1</v>
      </c>
      <c r="N571" t="str">
        <f>VLOOKUP(M571,[1]Categories!$A$2:$C$9,2,FALSE)</f>
        <v>Beverages</v>
      </c>
      <c r="O571" t="str">
        <f>VLOOKUP(C571,[1]EmployeeTerritories!$A$2:$B$50,2,FALSE)</f>
        <v>20852</v>
      </c>
      <c r="P571" s="10">
        <f>VLOOKUP(O571,[1]Territories!$A$2:$C$50,3,FALSE)</f>
        <v>1</v>
      </c>
      <c r="Q571" t="str">
        <f>VLOOKUP(P571,[1]Region!$A$2:$B$5,2,FALSE)</f>
        <v>Eastern</v>
      </c>
      <c r="R571" s="10">
        <f>VLOOKUP(K571,[1]Products!$A$2:$J$78,3,FALSE)</f>
        <v>18</v>
      </c>
      <c r="S571" t="str">
        <f>VLOOKUP(R571,[1]Suppliers!$A$2:$K$30,2,FALSE)</f>
        <v>Aux joyeux ecclésiastiques</v>
      </c>
      <c r="T571" s="11">
        <f>SUMIF([1]Order_Details!A570:A2724,'[1]Combined Sheet'!A570,[1]Order_Details!D570:D2724)</f>
        <v>16</v>
      </c>
      <c r="U571">
        <f>SUMIF([1]Order_Details!A570:A2724,'[1]Combined Sheet'!A570,[1]Order_Details!C570:C2724)</f>
        <v>2.5</v>
      </c>
      <c r="V571">
        <f>VLOOKUP(SalesData[[#This Row],[OrderID]],[1]Order_Details!A570:F2724,5,FALSE)</f>
        <v>5.000000074505806E-2</v>
      </c>
    </row>
    <row r="572" spans="1:22" x14ac:dyDescent="0.3">
      <c r="A572" s="7">
        <v>10817</v>
      </c>
      <c r="B572" s="8" t="s">
        <v>55</v>
      </c>
      <c r="C572" s="8">
        <v>3</v>
      </c>
      <c r="D572" s="13">
        <v>35801</v>
      </c>
      <c r="E572" s="9" t="str">
        <f>VLOOKUP(C572,[1]Employees!$A$1:$E$10,4,FALSE)</f>
        <v>Leverling Janet</v>
      </c>
      <c r="F572">
        <f>SUMIF([1]Order_Details!A571:A2725,'[1]Combined Sheet'!A571,[1]Order_Details!F571:F2725)</f>
        <v>8890.8999999985099</v>
      </c>
      <c r="G572">
        <f>VLOOKUP(A572,[1]!OrdersTable[[OrderID]:[Freight]],8,FALSE)</f>
        <v>306.07</v>
      </c>
      <c r="H572">
        <f>VLOOKUP('[1]Combined Sheet'!A571,[1]!OrdersTable[[OrderID]:[ShipVia]],7,0)</f>
        <v>2</v>
      </c>
      <c r="I572" t="str">
        <f>VLOOKUP(H572,[1]Shippers!$A$1:$C$5,2,0)</f>
        <v>United Package</v>
      </c>
      <c r="J572" t="str">
        <f>VLOOKUP(B572,[1]Customers!$A$2:$K$92,2,FALSE)</f>
        <v>Königlich Essen</v>
      </c>
      <c r="K572" s="10">
        <f>VLOOKUP(A572,[1]Order_Details!$A$5:$F$2160,2,0)</f>
        <v>26</v>
      </c>
      <c r="L572" t="str">
        <f t="shared" si="8"/>
        <v>Gumbär Gummibärchen</v>
      </c>
      <c r="M572" s="10">
        <f>VLOOKUP(K572,[1]Products!$A$2:$J$78,4,FALSE)</f>
        <v>3</v>
      </c>
      <c r="N572" t="str">
        <f>VLOOKUP(M572,[1]Categories!$A$2:$C$9,2,FALSE)</f>
        <v>Confections</v>
      </c>
      <c r="O572" t="str">
        <f>VLOOKUP(C572,[1]EmployeeTerritories!$A$2:$B$50,2,FALSE)</f>
        <v>30346</v>
      </c>
      <c r="P572" s="10">
        <f>VLOOKUP(O572,[1]Territories!$A$2:$C$50,3,FALSE)</f>
        <v>4</v>
      </c>
      <c r="Q572" t="str">
        <f>VLOOKUP(P572,[1]Region!$A$2:$B$5,2,FALSE)</f>
        <v>Southern</v>
      </c>
      <c r="R572" s="10">
        <f>VLOOKUP(K572,[1]Products!$A$2:$J$78,3,FALSE)</f>
        <v>11</v>
      </c>
      <c r="S572" t="str">
        <f>VLOOKUP(R572,[1]Suppliers!$A$2:$K$30,2,FALSE)</f>
        <v>Heli Süßwaren GmbH &amp; Co. KG</v>
      </c>
      <c r="T572" s="11">
        <f>SUMIF([1]Order_Details!A571:A2725,'[1]Combined Sheet'!A571,[1]Order_Details!D571:D2725)</f>
        <v>50</v>
      </c>
      <c r="U572">
        <f>SUMIF([1]Order_Details!A571:A2725,'[1]Combined Sheet'!A571,[1]Order_Details!C571:C2725)</f>
        <v>312.8</v>
      </c>
      <c r="V572">
        <f>VLOOKUP(SalesData[[#This Row],[OrderID]],[1]Order_Details!A571:F2725,5,FALSE)</f>
        <v>0.15000000596046448</v>
      </c>
    </row>
    <row r="573" spans="1:22" x14ac:dyDescent="0.3">
      <c r="A573" s="7">
        <v>10818</v>
      </c>
      <c r="B573" s="8" t="s">
        <v>48</v>
      </c>
      <c r="C573" s="8">
        <v>7</v>
      </c>
      <c r="D573" s="13">
        <v>35802</v>
      </c>
      <c r="E573" s="9" t="str">
        <f>VLOOKUP(C573,[1]Employees!$A$1:$E$10,4,FALSE)</f>
        <v>King Robert</v>
      </c>
      <c r="F573">
        <f>SUMIF([1]Order_Details!A572:A2726,'[1]Combined Sheet'!A572,[1]Order_Details!F572:F2726)</f>
        <v>11490.249999982119</v>
      </c>
      <c r="G573">
        <f>VLOOKUP(A573,[1]!OrdersTable[[OrderID]:[Freight]],8,FALSE)</f>
        <v>65.48</v>
      </c>
      <c r="H573">
        <f>VLOOKUP('[1]Combined Sheet'!A572,[1]!OrdersTable[[OrderID]:[ShipVia]],7,0)</f>
        <v>2</v>
      </c>
      <c r="I573" t="str">
        <f>VLOOKUP(H573,[1]Shippers!$A$1:$C$5,2,0)</f>
        <v>United Package</v>
      </c>
      <c r="J573" t="str">
        <f>VLOOKUP(B573,[1]Customers!$A$2:$K$92,2,FALSE)</f>
        <v>Magazzini Alimentari Riuniti</v>
      </c>
      <c r="K573" s="10">
        <f>VLOOKUP(A573,[1]Order_Details!$A$5:$F$2160,2,0)</f>
        <v>32</v>
      </c>
      <c r="L573" t="str">
        <f t="shared" si="8"/>
        <v>Mascarpone Fabioli</v>
      </c>
      <c r="M573" s="10">
        <f>VLOOKUP(K573,[1]Products!$A$2:$J$78,4,FALSE)</f>
        <v>4</v>
      </c>
      <c r="N573" t="str">
        <f>VLOOKUP(M573,[1]Categories!$A$2:$C$9,2,FALSE)</f>
        <v>Dairy Products</v>
      </c>
      <c r="O573" t="str">
        <f>VLOOKUP(C573,[1]EmployeeTerritories!$A$2:$B$50,2,FALSE)</f>
        <v>60179</v>
      </c>
      <c r="P573" s="10">
        <f>VLOOKUP(O573,[1]Territories!$A$2:$C$50,3,FALSE)</f>
        <v>2</v>
      </c>
      <c r="Q573" t="str">
        <f>VLOOKUP(P573,[1]Region!$A$2:$B$5,2,FALSE)</f>
        <v>Western</v>
      </c>
      <c r="R573" s="10">
        <f>VLOOKUP(K573,[1]Products!$A$2:$J$78,3,FALSE)</f>
        <v>14</v>
      </c>
      <c r="S573" t="str">
        <f>VLOOKUP(R573,[1]Suppliers!$A$2:$K$30,2,FALSE)</f>
        <v>Formaggi Fortini s.r.l.</v>
      </c>
      <c r="T573" s="11">
        <f>SUMIF([1]Order_Details!A572:A2726,'[1]Combined Sheet'!A572,[1]Order_Details!D572:D2726)</f>
        <v>155</v>
      </c>
      <c r="U573">
        <f>SUMIF([1]Order_Details!A572:A2726,'[1]Combined Sheet'!A572,[1]Order_Details!C572:C2726)</f>
        <v>362.43</v>
      </c>
      <c r="V573">
        <f>VLOOKUP(SalesData[[#This Row],[OrderID]],[1]Order_Details!A572:F2726,5,FALSE)</f>
        <v>0</v>
      </c>
    </row>
    <row r="574" spans="1:22" x14ac:dyDescent="0.3">
      <c r="A574" s="7">
        <v>10819</v>
      </c>
      <c r="B574" s="8" t="s">
        <v>72</v>
      </c>
      <c r="C574" s="8">
        <v>2</v>
      </c>
      <c r="D574" s="13">
        <v>35802</v>
      </c>
      <c r="E574" s="9" t="str">
        <f>VLOOKUP(C574,[1]Employees!$A$1:$E$10,4,FALSE)</f>
        <v>Fuller Andrew</v>
      </c>
      <c r="F574">
        <f>SUMIF([1]Order_Details!A573:A2727,'[1]Combined Sheet'!A573,[1]Order_Details!F573:F2727)</f>
        <v>833</v>
      </c>
      <c r="G574">
        <f>VLOOKUP(A574,[1]!OrdersTable[[OrderID]:[Freight]],8,FALSE)</f>
        <v>19.760000000000002</v>
      </c>
      <c r="H574">
        <f>VLOOKUP('[1]Combined Sheet'!A573,[1]!OrdersTable[[OrderID]:[ShipVia]],7,0)</f>
        <v>3</v>
      </c>
      <c r="I574" t="str">
        <f>VLOOKUP(H574,[1]Shippers!$A$1:$C$5,2,0)</f>
        <v>Federal Shipping</v>
      </c>
      <c r="J574" t="str">
        <f>VLOOKUP(B574,[1]Customers!$A$2:$K$92,2,FALSE)</f>
        <v>Cactus Comidas para llevar</v>
      </c>
      <c r="K574" s="10">
        <f>VLOOKUP(A574,[1]Order_Details!$A$5:$F$2160,2,0)</f>
        <v>43</v>
      </c>
      <c r="L574" t="str">
        <f t="shared" si="8"/>
        <v>Ipoh Coffee</v>
      </c>
      <c r="M574" s="10">
        <f>VLOOKUP(K574,[1]Products!$A$2:$J$78,4,FALSE)</f>
        <v>1</v>
      </c>
      <c r="N574" t="str">
        <f>VLOOKUP(M574,[1]Categories!$A$2:$C$9,2,FALSE)</f>
        <v>Beverages</v>
      </c>
      <c r="O574" t="str">
        <f>VLOOKUP(C574,[1]EmployeeTerritories!$A$2:$B$50,2,FALSE)</f>
        <v>01581</v>
      </c>
      <c r="P574" s="10">
        <f>VLOOKUP(O574,[1]Territories!$A$2:$C$50,3,FALSE)</f>
        <v>1</v>
      </c>
      <c r="Q574" t="str">
        <f>VLOOKUP(P574,[1]Region!$A$2:$B$5,2,FALSE)</f>
        <v>Eastern</v>
      </c>
      <c r="R574" s="10">
        <f>VLOOKUP(K574,[1]Products!$A$2:$J$78,3,FALSE)</f>
        <v>20</v>
      </c>
      <c r="S574" t="str">
        <f>VLOOKUP(R574,[1]Suppliers!$A$2:$K$30,2,FALSE)</f>
        <v>Leka Trading</v>
      </c>
      <c r="T574" s="11">
        <f>SUMIF([1]Order_Details!A573:A2727,'[1]Combined Sheet'!A573,[1]Order_Details!D573:D2727)</f>
        <v>40</v>
      </c>
      <c r="U574">
        <f>SUMIF([1]Order_Details!A573:A2727,'[1]Combined Sheet'!A573,[1]Order_Details!C573:C2727)</f>
        <v>41.65</v>
      </c>
      <c r="V574">
        <f>VLOOKUP(SalesData[[#This Row],[OrderID]],[1]Order_Details!A573:F2727,5,FALSE)</f>
        <v>0</v>
      </c>
    </row>
    <row r="575" spans="1:22" x14ac:dyDescent="0.3">
      <c r="A575" s="7">
        <v>10820</v>
      </c>
      <c r="B575" s="8" t="s">
        <v>27</v>
      </c>
      <c r="C575" s="8">
        <v>3</v>
      </c>
      <c r="D575" s="13">
        <v>35802</v>
      </c>
      <c r="E575" s="9" t="str">
        <f>VLOOKUP(C575,[1]Employees!$A$1:$E$10,4,FALSE)</f>
        <v>Leverling Janet</v>
      </c>
      <c r="F575">
        <f>SUMIF([1]Order_Details!A574:A2728,'[1]Combined Sheet'!A574,[1]Order_Details!F574:F2728)</f>
        <v>477</v>
      </c>
      <c r="G575">
        <f>VLOOKUP(A575,[1]!OrdersTable[[OrderID]:[Freight]],8,FALSE)</f>
        <v>37.520000000000003</v>
      </c>
      <c r="H575">
        <f>VLOOKUP('[1]Combined Sheet'!A574,[1]!OrdersTable[[OrderID]:[ShipVia]],7,0)</f>
        <v>3</v>
      </c>
      <c r="I575" t="str">
        <f>VLOOKUP(H575,[1]Shippers!$A$1:$C$5,2,0)</f>
        <v>Federal Shipping</v>
      </c>
      <c r="J575" t="str">
        <f>VLOOKUP(B575,[1]Customers!$A$2:$K$92,2,FALSE)</f>
        <v>Rattlesnake Canyon Grocery</v>
      </c>
      <c r="K575" s="10">
        <f>VLOOKUP(A575,[1]Order_Details!$A$5:$F$2160,2,0)</f>
        <v>56</v>
      </c>
      <c r="L575" t="str">
        <f t="shared" si="8"/>
        <v>Gnocchi di nonna Alice</v>
      </c>
      <c r="M575" s="10">
        <f>VLOOKUP(K575,[1]Products!$A$2:$J$78,4,FALSE)</f>
        <v>5</v>
      </c>
      <c r="N575" t="str">
        <f>VLOOKUP(M575,[1]Categories!$A$2:$C$9,2,FALSE)</f>
        <v>Grains/Cereals</v>
      </c>
      <c r="O575" t="str">
        <f>VLOOKUP(C575,[1]EmployeeTerritories!$A$2:$B$50,2,FALSE)</f>
        <v>30346</v>
      </c>
      <c r="P575" s="10">
        <f>VLOOKUP(O575,[1]Territories!$A$2:$C$50,3,FALSE)</f>
        <v>4</v>
      </c>
      <c r="Q575" t="str">
        <f>VLOOKUP(P575,[1]Region!$A$2:$B$5,2,FALSE)</f>
        <v>Southern</v>
      </c>
      <c r="R575" s="10">
        <f>VLOOKUP(K575,[1]Products!$A$2:$J$78,3,FALSE)</f>
        <v>26</v>
      </c>
      <c r="S575" t="str">
        <f>VLOOKUP(R575,[1]Suppliers!$A$2:$K$30,2,FALSE)</f>
        <v>Pasta Buttini s.r.l.</v>
      </c>
      <c r="T575" s="11">
        <f>SUMIF([1]Order_Details!A574:A2728,'[1]Combined Sheet'!A574,[1]Order_Details!D574:D2728)</f>
        <v>27</v>
      </c>
      <c r="U575">
        <f>SUMIF([1]Order_Details!A574:A2728,'[1]Combined Sheet'!A574,[1]Order_Details!C574:C2728)</f>
        <v>53.75</v>
      </c>
      <c r="V575">
        <f>VLOOKUP(SalesData[[#This Row],[OrderID]],[1]Order_Details!A574:F2728,5,FALSE)</f>
        <v>0</v>
      </c>
    </row>
    <row r="576" spans="1:22" x14ac:dyDescent="0.3">
      <c r="A576" s="7">
        <v>10821</v>
      </c>
      <c r="B576" s="8" t="s">
        <v>61</v>
      </c>
      <c r="C576" s="8">
        <v>1</v>
      </c>
      <c r="D576" s="13">
        <v>35803</v>
      </c>
      <c r="E576" s="9" t="str">
        <f>VLOOKUP(C576,[1]Employees!$A$1:$E$10,4,FALSE)</f>
        <v>Davolio Nancy</v>
      </c>
      <c r="F576">
        <f>SUMIF([1]Order_Details!A575:A2729,'[1]Combined Sheet'!A575,[1]Order_Details!F575:F2729)</f>
        <v>1140</v>
      </c>
      <c r="G576">
        <f>VLOOKUP(A576,[1]!OrdersTable[[OrderID]:[Freight]],8,FALSE)</f>
        <v>36.68</v>
      </c>
      <c r="H576">
        <f>VLOOKUP('[1]Combined Sheet'!A575,[1]!OrdersTable[[OrderID]:[ShipVia]],7,0)</f>
        <v>2</v>
      </c>
      <c r="I576" t="str">
        <f>VLOOKUP(H576,[1]Shippers!$A$1:$C$5,2,0)</f>
        <v>United Package</v>
      </c>
      <c r="J576" t="str">
        <f>VLOOKUP(B576,[1]Customers!$A$2:$K$92,2,FALSE)</f>
        <v>Split Rail Beer &amp; Ale</v>
      </c>
      <c r="K576" s="10">
        <f>VLOOKUP(A576,[1]Order_Details!$A$5:$F$2160,2,0)</f>
        <v>35</v>
      </c>
      <c r="L576" t="str">
        <f t="shared" si="8"/>
        <v>Steeleye Stout</v>
      </c>
      <c r="M576" s="10">
        <f>VLOOKUP(K576,[1]Products!$A$2:$J$78,4,FALSE)</f>
        <v>1</v>
      </c>
      <c r="N576" t="str">
        <f>VLOOKUP(M576,[1]Categories!$A$2:$C$9,2,FALSE)</f>
        <v>Beverages</v>
      </c>
      <c r="O576" t="str">
        <f>VLOOKUP(C576,[1]EmployeeTerritories!$A$2:$B$50,2,FALSE)</f>
        <v>06897</v>
      </c>
      <c r="P576" s="10">
        <f>VLOOKUP(O576,[1]Territories!$A$2:$C$50,3,FALSE)</f>
        <v>1</v>
      </c>
      <c r="Q576" t="str">
        <f>VLOOKUP(P576,[1]Region!$A$2:$B$5,2,FALSE)</f>
        <v>Eastern</v>
      </c>
      <c r="R576" s="10">
        <f>VLOOKUP(K576,[1]Products!$A$2:$J$78,3,FALSE)</f>
        <v>16</v>
      </c>
      <c r="S576" t="str">
        <f>VLOOKUP(R576,[1]Suppliers!$A$2:$K$30,2,FALSE)</f>
        <v>Bigfoot Breweries</v>
      </c>
      <c r="T576" s="11">
        <f>SUMIF([1]Order_Details!A575:A2729,'[1]Combined Sheet'!A575,[1]Order_Details!D575:D2729)</f>
        <v>30</v>
      </c>
      <c r="U576">
        <f>SUMIF([1]Order_Details!A575:A2729,'[1]Combined Sheet'!A575,[1]Order_Details!C575:C2729)</f>
        <v>38</v>
      </c>
      <c r="V576">
        <f>VLOOKUP(SalesData[[#This Row],[OrderID]],[1]Order_Details!A575:F2729,5,FALSE)</f>
        <v>0</v>
      </c>
    </row>
    <row r="577" spans="1:22" x14ac:dyDescent="0.3">
      <c r="A577" s="7">
        <v>10822</v>
      </c>
      <c r="B577" s="8" t="s">
        <v>105</v>
      </c>
      <c r="C577" s="8">
        <v>6</v>
      </c>
      <c r="D577" s="13">
        <v>35803</v>
      </c>
      <c r="E577" s="9" t="str">
        <f>VLOOKUP(C577,[1]Employees!$A$1:$E$10,4,FALSE)</f>
        <v>Suyama Michael</v>
      </c>
      <c r="F577">
        <f>SUMIF([1]Order_Details!A576:A2730,'[1]Combined Sheet'!A576,[1]Order_Details!F576:F2730)</f>
        <v>678</v>
      </c>
      <c r="G577">
        <f>VLOOKUP(A577,[1]!OrdersTable[[OrderID]:[Freight]],8,FALSE)</f>
        <v>7</v>
      </c>
      <c r="H577">
        <f>VLOOKUP('[1]Combined Sheet'!A576,[1]!OrdersTable[[OrderID]:[ShipVia]],7,0)</f>
        <v>1</v>
      </c>
      <c r="I577" t="str">
        <f>VLOOKUP(H577,[1]Shippers!$A$1:$C$5,2,0)</f>
        <v>Speedy Express</v>
      </c>
      <c r="J577" t="str">
        <f>VLOOKUP(B577,[1]Customers!$A$2:$K$92,2,FALSE)</f>
        <v>Trail's Head Gourmet Provisioners</v>
      </c>
      <c r="K577" s="10">
        <f>VLOOKUP(A577,[1]Order_Details!$A$5:$F$2160,2,0)</f>
        <v>62</v>
      </c>
      <c r="L577" t="str">
        <f t="shared" si="8"/>
        <v>Tarte au sucre</v>
      </c>
      <c r="M577" s="10">
        <f>VLOOKUP(K577,[1]Products!$A$2:$J$78,4,FALSE)</f>
        <v>3</v>
      </c>
      <c r="N577" t="str">
        <f>VLOOKUP(M577,[1]Categories!$A$2:$C$9,2,FALSE)</f>
        <v>Confections</v>
      </c>
      <c r="O577" t="str">
        <f>VLOOKUP(C577,[1]EmployeeTerritories!$A$2:$B$50,2,FALSE)</f>
        <v>85014</v>
      </c>
      <c r="P577" s="10">
        <f>VLOOKUP(O577,[1]Territories!$A$2:$C$50,3,FALSE)</f>
        <v>2</v>
      </c>
      <c r="Q577" t="str">
        <f>VLOOKUP(P577,[1]Region!$A$2:$B$5,2,FALSE)</f>
        <v>Western</v>
      </c>
      <c r="R577" s="10">
        <f>VLOOKUP(K577,[1]Products!$A$2:$J$78,3,FALSE)</f>
        <v>29</v>
      </c>
      <c r="S577" t="str">
        <f>VLOOKUP(R577,[1]Suppliers!$A$2:$K$30,2,FALSE)</f>
        <v>Forêts d'érables</v>
      </c>
      <c r="T577" s="11">
        <f>SUMIF([1]Order_Details!A576:A2730,'[1]Combined Sheet'!A576,[1]Order_Details!D576:D2730)</f>
        <v>26</v>
      </c>
      <c r="U577">
        <f>SUMIF([1]Order_Details!A576:A2730,'[1]Combined Sheet'!A576,[1]Order_Details!C576:C2730)</f>
        <v>71</v>
      </c>
      <c r="V577">
        <f>VLOOKUP(SalesData[[#This Row],[OrderID]],[1]Order_Details!A576:F2730,5,FALSE)</f>
        <v>0</v>
      </c>
    </row>
    <row r="578" spans="1:22" x14ac:dyDescent="0.3">
      <c r="A578" s="7">
        <v>10823</v>
      </c>
      <c r="B578" s="8" t="s">
        <v>44</v>
      </c>
      <c r="C578" s="8">
        <v>5</v>
      </c>
      <c r="D578" s="13">
        <v>35804</v>
      </c>
      <c r="E578" s="9" t="str">
        <f>VLOOKUP(C578,[1]Employees!$A$1:$E$10,4,FALSE)</f>
        <v>Buchanan Steven</v>
      </c>
      <c r="F578">
        <f>SUMIF([1]Order_Details!A577:A2731,'[1]Combined Sheet'!A577,[1]Order_Details!F577:F2731)</f>
        <v>237.89999999999998</v>
      </c>
      <c r="G578">
        <f>VLOOKUP(A578,[1]!OrdersTable[[OrderID]:[Freight]],8,FALSE)</f>
        <v>163.97</v>
      </c>
      <c r="H578">
        <f>VLOOKUP('[1]Combined Sheet'!A577,[1]!OrdersTable[[OrderID]:[ShipVia]],7,0)</f>
        <v>3</v>
      </c>
      <c r="I578" t="str">
        <f>VLOOKUP(H578,[1]Shippers!$A$1:$C$5,2,0)</f>
        <v>Federal Shipping</v>
      </c>
      <c r="J578" t="str">
        <f>VLOOKUP(B578,[1]Customers!$A$2:$K$92,2,FALSE)</f>
        <v>LILA-Supermercado</v>
      </c>
      <c r="K578" s="10">
        <f>VLOOKUP(A578,[1]Order_Details!$A$5:$F$2160,2,0)</f>
        <v>11</v>
      </c>
      <c r="L578" t="str">
        <f t="shared" ref="L578:L641" si="9">VLOOKUP(K578,Products,2,FALSE)</f>
        <v>Queso Cabrales</v>
      </c>
      <c r="M578" s="10">
        <f>VLOOKUP(K578,[1]Products!$A$2:$J$78,4,FALSE)</f>
        <v>4</v>
      </c>
      <c r="N578" t="str">
        <f>VLOOKUP(M578,[1]Categories!$A$2:$C$9,2,FALSE)</f>
        <v>Dairy Products</v>
      </c>
      <c r="O578" t="str">
        <f>VLOOKUP(C578,[1]EmployeeTerritories!$A$2:$B$50,2,FALSE)</f>
        <v>02903</v>
      </c>
      <c r="P578" s="10">
        <f>VLOOKUP(O578,[1]Territories!$A$2:$C$50,3,FALSE)</f>
        <v>1</v>
      </c>
      <c r="Q578" t="str">
        <f>VLOOKUP(P578,[1]Region!$A$2:$B$5,2,FALSE)</f>
        <v>Eastern</v>
      </c>
      <c r="R578" s="10">
        <f>VLOOKUP(K578,[1]Products!$A$2:$J$78,3,FALSE)</f>
        <v>5</v>
      </c>
      <c r="S578" t="str">
        <f>VLOOKUP(R578,[1]Suppliers!$A$2:$K$30,2,FALSE)</f>
        <v>Cooperativa de Quesos 'Las Cabras'</v>
      </c>
      <c r="T578" s="11">
        <f>SUMIF([1]Order_Details!A577:A2731,'[1]Combined Sheet'!A577,[1]Order_Details!D577:D2731)</f>
        <v>9</v>
      </c>
      <c r="U578">
        <f>SUMIF([1]Order_Details!A577:A2731,'[1]Combined Sheet'!A577,[1]Order_Details!C577:C2731)</f>
        <v>64.3</v>
      </c>
      <c r="V578">
        <f>VLOOKUP(SalesData[[#This Row],[OrderID]],[1]Order_Details!A577:F2731,5,FALSE)</f>
        <v>0.10000000149011612</v>
      </c>
    </row>
    <row r="579" spans="1:22" x14ac:dyDescent="0.3">
      <c r="A579" s="7">
        <v>10824</v>
      </c>
      <c r="B579" s="8" t="s">
        <v>74</v>
      </c>
      <c r="C579" s="8">
        <v>8</v>
      </c>
      <c r="D579" s="13">
        <v>35804</v>
      </c>
      <c r="E579" s="9" t="str">
        <f>VLOOKUP(C579,[1]Employees!$A$1:$E$10,4,FALSE)</f>
        <v>Callahan Laura</v>
      </c>
      <c r="F579">
        <f>SUMIF([1]Order_Details!A578:A2732,'[1]Combined Sheet'!A578,[1]Order_Details!F578:F2732)</f>
        <v>3107.1999999955297</v>
      </c>
      <c r="G579">
        <f>VLOOKUP(A579,[1]!OrdersTable[[OrderID]:[Freight]],8,FALSE)</f>
        <v>1.23</v>
      </c>
      <c r="H579">
        <f>VLOOKUP('[1]Combined Sheet'!A578,[1]!OrdersTable[[OrderID]:[ShipVia]],7,0)</f>
        <v>2</v>
      </c>
      <c r="I579" t="str">
        <f>VLOOKUP(H579,[1]Shippers!$A$1:$C$5,2,0)</f>
        <v>United Package</v>
      </c>
      <c r="J579" t="str">
        <f>VLOOKUP(B579,[1]Customers!$A$2:$K$92,2,FALSE)</f>
        <v>Folk och fä HB</v>
      </c>
      <c r="K579" s="10">
        <f>VLOOKUP(A579,[1]Order_Details!$A$5:$F$2160,2,0)</f>
        <v>41</v>
      </c>
      <c r="L579" t="str">
        <f t="shared" si="9"/>
        <v>Jack's New England Clam Chowder</v>
      </c>
      <c r="M579" s="10">
        <f>VLOOKUP(K579,[1]Products!$A$2:$J$78,4,FALSE)</f>
        <v>8</v>
      </c>
      <c r="N579" t="str">
        <f>VLOOKUP(M579,[1]Categories!$A$2:$C$9,2,FALSE)</f>
        <v>Seafood</v>
      </c>
      <c r="O579" t="str">
        <f>VLOOKUP(C579,[1]EmployeeTerritories!$A$2:$B$50,2,FALSE)</f>
        <v>19428</v>
      </c>
      <c r="P579" s="10">
        <f>VLOOKUP(O579,[1]Territories!$A$2:$C$50,3,FALSE)</f>
        <v>3</v>
      </c>
      <c r="Q579" t="str">
        <f>VLOOKUP(P579,[1]Region!$A$2:$B$5,2,FALSE)</f>
        <v>Northern</v>
      </c>
      <c r="R579" s="10">
        <f>VLOOKUP(K579,[1]Products!$A$2:$J$78,3,FALSE)</f>
        <v>19</v>
      </c>
      <c r="S579" t="str">
        <f>VLOOKUP(R579,[1]Suppliers!$A$2:$K$30,2,FALSE)</f>
        <v>New England Seafood Cannery</v>
      </c>
      <c r="T579" s="11">
        <f>SUMIF([1]Order_Details!A578:A2732,'[1]Combined Sheet'!A578,[1]Order_Details!D578:D2732)</f>
        <v>90</v>
      </c>
      <c r="U579">
        <f>SUMIF([1]Order_Details!A578:A2732,'[1]Combined Sheet'!A578,[1]Order_Details!C578:C2732)</f>
        <v>108.5</v>
      </c>
      <c r="V579">
        <f>VLOOKUP(SalesData[[#This Row],[OrderID]],[1]Order_Details!A578:F2732,5,FALSE)</f>
        <v>0</v>
      </c>
    </row>
    <row r="580" spans="1:22" x14ac:dyDescent="0.3">
      <c r="A580" s="7">
        <v>10825</v>
      </c>
      <c r="B580" s="8" t="s">
        <v>87</v>
      </c>
      <c r="C580" s="8">
        <v>1</v>
      </c>
      <c r="D580" s="13">
        <v>35804</v>
      </c>
      <c r="E580" s="9" t="str">
        <f>VLOOKUP(C580,[1]Employees!$A$1:$E$10,4,FALSE)</f>
        <v>Davolio Nancy</v>
      </c>
      <c r="F580">
        <f>SUMIF([1]Order_Details!A579:A2733,'[1]Combined Sheet'!A579,[1]Order_Details!F579:F2733)</f>
        <v>250.8</v>
      </c>
      <c r="G580">
        <f>VLOOKUP(A580,[1]!OrdersTable[[OrderID]:[Freight]],8,FALSE)</f>
        <v>79.25</v>
      </c>
      <c r="H580">
        <f>VLOOKUP('[1]Combined Sheet'!A579,[1]!OrdersTable[[OrderID]:[ShipVia]],7,0)</f>
        <v>1</v>
      </c>
      <c r="I580" t="str">
        <f>VLOOKUP(H580,[1]Shippers!$A$1:$C$5,2,0)</f>
        <v>Speedy Express</v>
      </c>
      <c r="J580" t="str">
        <f>VLOOKUP(B580,[1]Customers!$A$2:$K$92,2,FALSE)</f>
        <v>Drachenblut Delikatessen</v>
      </c>
      <c r="K580" s="10">
        <f>VLOOKUP(A580,[1]Order_Details!$A$5:$F$2160,2,0)</f>
        <v>26</v>
      </c>
      <c r="L580" t="str">
        <f t="shared" si="9"/>
        <v>Gumbär Gummibärchen</v>
      </c>
      <c r="M580" s="10">
        <f>VLOOKUP(K580,[1]Products!$A$2:$J$78,4,FALSE)</f>
        <v>3</v>
      </c>
      <c r="N580" t="str">
        <f>VLOOKUP(M580,[1]Categories!$A$2:$C$9,2,FALSE)</f>
        <v>Confections</v>
      </c>
      <c r="O580" t="str">
        <f>VLOOKUP(C580,[1]EmployeeTerritories!$A$2:$B$50,2,FALSE)</f>
        <v>06897</v>
      </c>
      <c r="P580" s="10">
        <f>VLOOKUP(O580,[1]Territories!$A$2:$C$50,3,FALSE)</f>
        <v>1</v>
      </c>
      <c r="Q580" t="str">
        <f>VLOOKUP(P580,[1]Region!$A$2:$B$5,2,FALSE)</f>
        <v>Eastern</v>
      </c>
      <c r="R580" s="10">
        <f>VLOOKUP(K580,[1]Products!$A$2:$J$78,3,FALSE)</f>
        <v>11</v>
      </c>
      <c r="S580" t="str">
        <f>VLOOKUP(R580,[1]Suppliers!$A$2:$K$30,2,FALSE)</f>
        <v>Heli Süßwaren GmbH &amp; Co. KG</v>
      </c>
      <c r="T580" s="11">
        <f>SUMIF([1]Order_Details!A579:A2733,'[1]Combined Sheet'!A579,[1]Order_Details!D579:D2733)</f>
        <v>21</v>
      </c>
      <c r="U580">
        <f>SUMIF([1]Order_Details!A579:A2733,'[1]Combined Sheet'!A579,[1]Order_Details!C579:C2733)</f>
        <v>24.65</v>
      </c>
      <c r="V580">
        <f>VLOOKUP(SalesData[[#This Row],[OrderID]],[1]Order_Details!A579:F2733,5,FALSE)</f>
        <v>0</v>
      </c>
    </row>
    <row r="581" spans="1:22" x14ac:dyDescent="0.3">
      <c r="A581" s="7">
        <v>10826</v>
      </c>
      <c r="B581" s="8" t="s">
        <v>28</v>
      </c>
      <c r="C581" s="8">
        <v>6</v>
      </c>
      <c r="D581" s="13">
        <v>35807</v>
      </c>
      <c r="E581" s="9" t="str">
        <f>VLOOKUP(C581,[1]Employees!$A$1:$E$10,4,FALSE)</f>
        <v>Suyama Michael</v>
      </c>
      <c r="F581">
        <f>SUMIF([1]Order_Details!A580:A2734,'[1]Combined Sheet'!A580,[1]Order_Details!F580:F2734)</f>
        <v>1030.76</v>
      </c>
      <c r="G581">
        <f>VLOOKUP(A581,[1]!OrdersTable[[OrderID]:[Freight]],8,FALSE)</f>
        <v>7.09</v>
      </c>
      <c r="H581">
        <f>VLOOKUP('[1]Combined Sheet'!A580,[1]!OrdersTable[[OrderID]:[ShipVia]],7,0)</f>
        <v>1</v>
      </c>
      <c r="I581" t="str">
        <f>VLOOKUP(H581,[1]Shippers!$A$1:$C$5,2,0)</f>
        <v>Speedy Express</v>
      </c>
      <c r="J581" t="str">
        <f>VLOOKUP(B581,[1]Customers!$A$2:$K$92,2,FALSE)</f>
        <v>Blondesddsl père et fils</v>
      </c>
      <c r="K581" s="10">
        <f>VLOOKUP(A581,[1]Order_Details!$A$5:$F$2160,2,0)</f>
        <v>31</v>
      </c>
      <c r="L581" t="str">
        <f t="shared" si="9"/>
        <v>Gorgonzola Telino</v>
      </c>
      <c r="M581" s="10">
        <f>VLOOKUP(K581,[1]Products!$A$2:$J$78,4,FALSE)</f>
        <v>4</v>
      </c>
      <c r="N581" t="str">
        <f>VLOOKUP(M581,[1]Categories!$A$2:$C$9,2,FALSE)</f>
        <v>Dairy Products</v>
      </c>
      <c r="O581" t="str">
        <f>VLOOKUP(C581,[1]EmployeeTerritories!$A$2:$B$50,2,FALSE)</f>
        <v>85014</v>
      </c>
      <c r="P581" s="10">
        <f>VLOOKUP(O581,[1]Territories!$A$2:$C$50,3,FALSE)</f>
        <v>2</v>
      </c>
      <c r="Q581" t="str">
        <f>VLOOKUP(P581,[1]Region!$A$2:$B$5,2,FALSE)</f>
        <v>Western</v>
      </c>
      <c r="R581" s="10">
        <f>VLOOKUP(K581,[1]Products!$A$2:$J$78,3,FALSE)</f>
        <v>14</v>
      </c>
      <c r="S581" t="str">
        <f>VLOOKUP(R581,[1]Suppliers!$A$2:$K$30,2,FALSE)</f>
        <v>Formaggi Fortini s.r.l.</v>
      </c>
      <c r="T581" s="11">
        <f>SUMIF([1]Order_Details!A580:A2734,'[1]Combined Sheet'!A580,[1]Order_Details!D580:D2734)</f>
        <v>32</v>
      </c>
      <c r="U581">
        <f>SUMIF([1]Order_Details!A580:A2734,'[1]Combined Sheet'!A580,[1]Order_Details!C580:C2734)</f>
        <v>64.03</v>
      </c>
      <c r="V581">
        <f>VLOOKUP(SalesData[[#This Row],[OrderID]],[1]Order_Details!A580:F2734,5,FALSE)</f>
        <v>0</v>
      </c>
    </row>
    <row r="582" spans="1:22" x14ac:dyDescent="0.3">
      <c r="A582" s="7">
        <v>10827</v>
      </c>
      <c r="B582" s="8" t="s">
        <v>70</v>
      </c>
      <c r="C582" s="8">
        <v>1</v>
      </c>
      <c r="D582" s="13">
        <v>35807</v>
      </c>
      <c r="E582" s="9" t="str">
        <f>VLOOKUP(C582,[1]Employees!$A$1:$E$10,4,FALSE)</f>
        <v>Davolio Nancy</v>
      </c>
      <c r="F582">
        <f>SUMIF([1]Order_Details!A581:A2735,'[1]Combined Sheet'!A581,[1]Order_Details!F581:F2735)</f>
        <v>730</v>
      </c>
      <c r="G582">
        <f>VLOOKUP(A582,[1]!OrdersTable[[OrderID]:[Freight]],8,FALSE)</f>
        <v>63.54</v>
      </c>
      <c r="H582">
        <f>VLOOKUP('[1]Combined Sheet'!A581,[1]!OrdersTable[[OrderID]:[ShipVia]],7,0)</f>
        <v>1</v>
      </c>
      <c r="I582" t="str">
        <f>VLOOKUP(H582,[1]Shippers!$A$1:$C$5,2,0)</f>
        <v>Speedy Express</v>
      </c>
      <c r="J582" t="str">
        <f>VLOOKUP(B582,[1]Customers!$A$2:$K$92,2,FALSE)</f>
        <v>Bon app'</v>
      </c>
      <c r="K582" s="10">
        <f>VLOOKUP(A582,[1]Order_Details!$A$5:$F$2160,2,0)</f>
        <v>10</v>
      </c>
      <c r="L582" t="str">
        <f t="shared" si="9"/>
        <v>Ikura</v>
      </c>
      <c r="M582" s="10">
        <f>VLOOKUP(K582,[1]Products!$A$2:$J$78,4,FALSE)</f>
        <v>8</v>
      </c>
      <c r="N582" t="str">
        <f>VLOOKUP(M582,[1]Categories!$A$2:$C$9,2,FALSE)</f>
        <v>Seafood</v>
      </c>
      <c r="O582" t="str">
        <f>VLOOKUP(C582,[1]EmployeeTerritories!$A$2:$B$50,2,FALSE)</f>
        <v>06897</v>
      </c>
      <c r="P582" s="10">
        <f>VLOOKUP(O582,[1]Territories!$A$2:$C$50,3,FALSE)</f>
        <v>1</v>
      </c>
      <c r="Q582" t="str">
        <f>VLOOKUP(P582,[1]Region!$A$2:$B$5,2,FALSE)</f>
        <v>Eastern</v>
      </c>
      <c r="R582" s="10">
        <f>VLOOKUP(K582,[1]Products!$A$2:$J$78,3,FALSE)</f>
        <v>4</v>
      </c>
      <c r="S582" t="str">
        <f>VLOOKUP(R582,[1]Suppliers!$A$2:$K$30,2,FALSE)</f>
        <v>Tokyo Traders</v>
      </c>
      <c r="T582" s="11">
        <f>SUMIF([1]Order_Details!A581:A2735,'[1]Combined Sheet'!A581,[1]Order_Details!D581:D2735)</f>
        <v>50</v>
      </c>
      <c r="U582">
        <f>SUMIF([1]Order_Details!A581:A2735,'[1]Combined Sheet'!A581,[1]Order_Details!C581:C2735)</f>
        <v>32</v>
      </c>
      <c r="V582">
        <f>VLOOKUP(SalesData[[#This Row],[OrderID]],[1]Order_Details!A581:F2735,5,FALSE)</f>
        <v>0</v>
      </c>
    </row>
    <row r="583" spans="1:22" x14ac:dyDescent="0.3">
      <c r="A583" s="7">
        <v>10828</v>
      </c>
      <c r="B583" s="8" t="s">
        <v>99</v>
      </c>
      <c r="C583" s="8">
        <v>9</v>
      </c>
      <c r="D583" s="13">
        <v>35808</v>
      </c>
      <c r="E583" s="9" t="str">
        <f>VLOOKUP(C583,[1]Employees!$A$1:$E$10,4,FALSE)</f>
        <v>Dodsworth Anne</v>
      </c>
      <c r="F583">
        <f>SUMIF([1]Order_Details!A582:A2736,'[1]Combined Sheet'!A582,[1]Order_Details!F582:F2736)</f>
        <v>843</v>
      </c>
      <c r="G583">
        <f>VLOOKUP(A583,[1]!OrdersTable[[OrderID]:[Freight]],8,FALSE)</f>
        <v>90.85</v>
      </c>
      <c r="H583">
        <f>VLOOKUP('[1]Combined Sheet'!A582,[1]!OrdersTable[[OrderID]:[ShipVia]],7,0)</f>
        <v>2</v>
      </c>
      <c r="I583" t="str">
        <f>VLOOKUP(H583,[1]Shippers!$A$1:$C$5,2,0)</f>
        <v>United Package</v>
      </c>
      <c r="J583" t="str">
        <f>VLOOKUP(B583,[1]Customers!$A$2:$K$92,2,FALSE)</f>
        <v>Rancho grande</v>
      </c>
      <c r="K583" s="10">
        <f>VLOOKUP(A583,[1]Order_Details!$A$5:$F$2160,2,0)</f>
        <v>20</v>
      </c>
      <c r="L583" t="str">
        <f t="shared" si="9"/>
        <v>Sir Rodney's Marmalade</v>
      </c>
      <c r="M583" s="10">
        <f>VLOOKUP(K583,[1]Products!$A$2:$J$78,4,FALSE)</f>
        <v>3</v>
      </c>
      <c r="N583" t="str">
        <f>VLOOKUP(M583,[1]Categories!$A$2:$C$9,2,FALSE)</f>
        <v>Confections</v>
      </c>
      <c r="O583" t="str">
        <f>VLOOKUP(C583,[1]EmployeeTerritories!$A$2:$B$50,2,FALSE)</f>
        <v>03049</v>
      </c>
      <c r="P583" s="10">
        <f>VLOOKUP(O583,[1]Territories!$A$2:$C$50,3,FALSE)</f>
        <v>3</v>
      </c>
      <c r="Q583" t="str">
        <f>VLOOKUP(P583,[1]Region!$A$2:$B$5,2,FALSE)</f>
        <v>Northern</v>
      </c>
      <c r="R583" s="10">
        <f>VLOOKUP(K583,[1]Products!$A$2:$J$78,3,FALSE)</f>
        <v>8</v>
      </c>
      <c r="S583" t="str">
        <f>VLOOKUP(R583,[1]Suppliers!$A$2:$K$30,2,FALSE)</f>
        <v>Specialty Biscuits, Ltd.</v>
      </c>
      <c r="T583" s="11">
        <f>SUMIF([1]Order_Details!A582:A2736,'[1]Combined Sheet'!A582,[1]Order_Details!D582:D2736)</f>
        <v>36</v>
      </c>
      <c r="U583">
        <f>SUMIF([1]Order_Details!A582:A2736,'[1]Combined Sheet'!A582,[1]Order_Details!C582:C2736)</f>
        <v>49</v>
      </c>
      <c r="V583">
        <f>VLOOKUP(SalesData[[#This Row],[OrderID]],[1]Order_Details!A582:F2736,5,FALSE)</f>
        <v>0</v>
      </c>
    </row>
    <row r="584" spans="1:22" x14ac:dyDescent="0.3">
      <c r="A584" s="7">
        <v>10829</v>
      </c>
      <c r="B584" s="8" t="s">
        <v>53</v>
      </c>
      <c r="C584" s="8">
        <v>9</v>
      </c>
      <c r="D584" s="13">
        <v>35808</v>
      </c>
      <c r="E584" s="9" t="str">
        <f>VLOOKUP(C584,[1]Employees!$A$1:$E$10,4,FALSE)</f>
        <v>Dodsworth Anne</v>
      </c>
      <c r="F584">
        <f>SUMIF([1]Order_Details!A583:A2737,'[1]Combined Sheet'!A583,[1]Order_Details!F583:F2737)</f>
        <v>932</v>
      </c>
      <c r="G584">
        <f>VLOOKUP(A584,[1]!OrdersTable[[OrderID]:[Freight]],8,FALSE)</f>
        <v>154.72</v>
      </c>
      <c r="H584">
        <f>VLOOKUP('[1]Combined Sheet'!A583,[1]!OrdersTable[[OrderID]:[ShipVia]],7,0)</f>
        <v>1</v>
      </c>
      <c r="I584" t="str">
        <f>VLOOKUP(H584,[1]Shippers!$A$1:$C$5,2,0)</f>
        <v>Speedy Express</v>
      </c>
      <c r="J584" t="str">
        <f>VLOOKUP(B584,[1]Customers!$A$2:$K$92,2,FALSE)</f>
        <v>Island Trading</v>
      </c>
      <c r="K584" s="10">
        <f>VLOOKUP(A584,[1]Order_Details!$A$5:$F$2160,2,0)</f>
        <v>2</v>
      </c>
      <c r="L584" t="str">
        <f t="shared" si="9"/>
        <v>Chang</v>
      </c>
      <c r="M584" s="10">
        <f>VLOOKUP(K584,[1]Products!$A$2:$J$78,4,FALSE)</f>
        <v>1</v>
      </c>
      <c r="N584" t="str">
        <f>VLOOKUP(M584,[1]Categories!$A$2:$C$9,2,FALSE)</f>
        <v>Beverages</v>
      </c>
      <c r="O584" t="str">
        <f>VLOOKUP(C584,[1]EmployeeTerritories!$A$2:$B$50,2,FALSE)</f>
        <v>03049</v>
      </c>
      <c r="P584" s="10">
        <f>VLOOKUP(O584,[1]Territories!$A$2:$C$50,3,FALSE)</f>
        <v>3</v>
      </c>
      <c r="Q584" t="str">
        <f>VLOOKUP(P584,[1]Region!$A$2:$B$5,2,FALSE)</f>
        <v>Northern</v>
      </c>
      <c r="R584" s="10">
        <f>VLOOKUP(K584,[1]Products!$A$2:$J$78,3,FALSE)</f>
        <v>1</v>
      </c>
      <c r="S584" t="str">
        <f>VLOOKUP(R584,[1]Suppliers!$A$2:$K$30,2,FALSE)</f>
        <v>Exotic Liquids</v>
      </c>
      <c r="T584" s="11">
        <f>SUMIF([1]Order_Details!A583:A2737,'[1]Combined Sheet'!A583,[1]Order_Details!D583:D2737)</f>
        <v>7</v>
      </c>
      <c r="U584">
        <f>SUMIF([1]Order_Details!A583:A2737,'[1]Combined Sheet'!A583,[1]Order_Details!C583:C2737)</f>
        <v>344.5</v>
      </c>
      <c r="V584">
        <f>VLOOKUP(SalesData[[#This Row],[OrderID]],[1]Order_Details!A583:F2737,5,FALSE)</f>
        <v>0</v>
      </c>
    </row>
    <row r="585" spans="1:22" x14ac:dyDescent="0.3">
      <c r="A585" s="7">
        <v>10830</v>
      </c>
      <c r="B585" s="8" t="s">
        <v>77</v>
      </c>
      <c r="C585" s="8">
        <v>4</v>
      </c>
      <c r="D585" s="13">
        <v>35808</v>
      </c>
      <c r="E585" s="9" t="str">
        <f>VLOOKUP(C585,[1]Employees!$A$1:$E$10,4,FALSE)</f>
        <v>Peacock Margaret</v>
      </c>
      <c r="F585">
        <f>SUMIF([1]Order_Details!A584:A2738,'[1]Combined Sheet'!A584,[1]Order_Details!F584:F2738)</f>
        <v>1764</v>
      </c>
      <c r="G585">
        <f>VLOOKUP(A585,[1]!OrdersTable[[OrderID]:[Freight]],8,FALSE)</f>
        <v>81.83</v>
      </c>
      <c r="H585">
        <f>VLOOKUP('[1]Combined Sheet'!A584,[1]!OrdersTable[[OrderID]:[ShipVia]],7,0)</f>
        <v>1</v>
      </c>
      <c r="I585" t="str">
        <f>VLOOKUP(H585,[1]Shippers!$A$1:$C$5,2,0)</f>
        <v>Speedy Express</v>
      </c>
      <c r="J585" t="str">
        <f>VLOOKUP(B585,[1]Customers!$A$2:$K$92,2,FALSE)</f>
        <v>Tradição Hipermercados</v>
      </c>
      <c r="K585" s="10">
        <f>VLOOKUP(A585,[1]Order_Details!$A$5:$F$2160,2,0)</f>
        <v>6</v>
      </c>
      <c r="L585" t="str">
        <f t="shared" si="9"/>
        <v>Grandma's Boysenberry Spread</v>
      </c>
      <c r="M585" s="10">
        <f>VLOOKUP(K585,[1]Products!$A$2:$J$78,4,FALSE)</f>
        <v>2</v>
      </c>
      <c r="N585" t="str">
        <f>VLOOKUP(M585,[1]Categories!$A$2:$C$9,2,FALSE)</f>
        <v>Condiments</v>
      </c>
      <c r="O585" t="str">
        <f>VLOOKUP(C585,[1]EmployeeTerritories!$A$2:$B$50,2,FALSE)</f>
        <v>20852</v>
      </c>
      <c r="P585" s="10">
        <f>VLOOKUP(O585,[1]Territories!$A$2:$C$50,3,FALSE)</f>
        <v>1</v>
      </c>
      <c r="Q585" t="str">
        <f>VLOOKUP(P585,[1]Region!$A$2:$B$5,2,FALSE)</f>
        <v>Eastern</v>
      </c>
      <c r="R585" s="10">
        <f>VLOOKUP(K585,[1]Products!$A$2:$J$78,3,FALSE)</f>
        <v>3</v>
      </c>
      <c r="S585" t="str">
        <f>VLOOKUP(R585,[1]Suppliers!$A$2:$K$30,2,FALSE)</f>
        <v>Grandma Kelly's Homestead</v>
      </c>
      <c r="T585" s="11">
        <f>SUMIF([1]Order_Details!A584:A2738,'[1]Combined Sheet'!A584,[1]Order_Details!D584:D2738)</f>
        <v>61</v>
      </c>
      <c r="U585">
        <f>SUMIF([1]Order_Details!A584:A2738,'[1]Combined Sheet'!A584,[1]Order_Details!C584:C2738)</f>
        <v>99</v>
      </c>
      <c r="V585">
        <f>VLOOKUP(SalesData[[#This Row],[OrderID]],[1]Order_Details!A584:F2738,5,FALSE)</f>
        <v>0</v>
      </c>
    </row>
    <row r="586" spans="1:22" x14ac:dyDescent="0.3">
      <c r="A586" s="7">
        <v>10831</v>
      </c>
      <c r="B586" s="8" t="s">
        <v>92</v>
      </c>
      <c r="C586" s="8">
        <v>3</v>
      </c>
      <c r="D586" s="13">
        <v>35809</v>
      </c>
      <c r="E586" s="9" t="str">
        <f>VLOOKUP(C586,[1]Employees!$A$1:$E$10,4,FALSE)</f>
        <v>Leverling Janet</v>
      </c>
      <c r="F586">
        <f>SUMIF([1]Order_Details!A585:A2739,'[1]Combined Sheet'!A585,[1]Order_Details!F585:F2739)</f>
        <v>1974</v>
      </c>
      <c r="G586">
        <f>VLOOKUP(A586,[1]!OrdersTable[[OrderID]:[Freight]],8,FALSE)</f>
        <v>72.19</v>
      </c>
      <c r="H586">
        <f>VLOOKUP('[1]Combined Sheet'!A585,[1]!OrdersTable[[OrderID]:[ShipVia]],7,0)</f>
        <v>2</v>
      </c>
      <c r="I586" t="str">
        <f>VLOOKUP(H586,[1]Shippers!$A$1:$C$5,2,0)</f>
        <v>United Package</v>
      </c>
      <c r="J586" t="str">
        <f>VLOOKUP(B586,[1]Customers!$A$2:$K$92,2,FALSE)</f>
        <v>Santé Gourmet</v>
      </c>
      <c r="K586" s="10">
        <f>VLOOKUP(A586,[1]Order_Details!$A$5:$F$2160,2,0)</f>
        <v>19</v>
      </c>
      <c r="L586" t="str">
        <f t="shared" si="9"/>
        <v>Teatime Chocolate Biscuits</v>
      </c>
      <c r="M586" s="10">
        <f>VLOOKUP(K586,[1]Products!$A$2:$J$78,4,FALSE)</f>
        <v>3</v>
      </c>
      <c r="N586" t="str">
        <f>VLOOKUP(M586,[1]Categories!$A$2:$C$9,2,FALSE)</f>
        <v>Confections</v>
      </c>
      <c r="O586" t="str">
        <f>VLOOKUP(C586,[1]EmployeeTerritories!$A$2:$B$50,2,FALSE)</f>
        <v>30346</v>
      </c>
      <c r="P586" s="10">
        <f>VLOOKUP(O586,[1]Territories!$A$2:$C$50,3,FALSE)</f>
        <v>4</v>
      </c>
      <c r="Q586" t="str">
        <f>VLOOKUP(P586,[1]Region!$A$2:$B$5,2,FALSE)</f>
        <v>Southern</v>
      </c>
      <c r="R586" s="10">
        <f>VLOOKUP(K586,[1]Products!$A$2:$J$78,3,FALSE)</f>
        <v>8</v>
      </c>
      <c r="S586" t="str">
        <f>VLOOKUP(R586,[1]Suppliers!$A$2:$K$30,2,FALSE)</f>
        <v>Specialty Biscuits, Ltd.</v>
      </c>
      <c r="T586" s="11">
        <f>SUMIF([1]Order_Details!A585:A2739,'[1]Combined Sheet'!A585,[1]Order_Details!D585:D2739)</f>
        <v>88</v>
      </c>
      <c r="U586">
        <f>SUMIF([1]Order_Details!A585:A2739,'[1]Combined Sheet'!A585,[1]Order_Details!C585:C2739)</f>
        <v>89.5</v>
      </c>
      <c r="V586">
        <f>VLOOKUP(SalesData[[#This Row],[OrderID]],[1]Order_Details!A585:F2739,5,FALSE)</f>
        <v>0</v>
      </c>
    </row>
    <row r="587" spans="1:22" x14ac:dyDescent="0.3">
      <c r="A587" s="7">
        <v>10832</v>
      </c>
      <c r="B587" s="8" t="s">
        <v>59</v>
      </c>
      <c r="C587" s="8">
        <v>2</v>
      </c>
      <c r="D587" s="13">
        <v>35809</v>
      </c>
      <c r="E587" s="9" t="str">
        <f>VLOOKUP(C587,[1]Employees!$A$1:$E$10,4,FALSE)</f>
        <v>Fuller Andrew</v>
      </c>
      <c r="F587">
        <f>SUMIF([1]Order_Details!A586:A2740,'[1]Combined Sheet'!A586,[1]Order_Details!F586:F2740)</f>
        <v>2684.4</v>
      </c>
      <c r="G587">
        <f>VLOOKUP(A587,[1]!OrdersTable[[OrderID]:[Freight]],8,FALSE)</f>
        <v>43.26</v>
      </c>
      <c r="H587">
        <f>VLOOKUP('[1]Combined Sheet'!A586,[1]!OrdersTable[[OrderID]:[ShipVia]],7,0)</f>
        <v>2</v>
      </c>
      <c r="I587" t="str">
        <f>VLOOKUP(H587,[1]Shippers!$A$1:$C$5,2,0)</f>
        <v>United Package</v>
      </c>
      <c r="J587" t="str">
        <f>VLOOKUP(B587,[1]Customers!$A$2:$K$92,2,FALSE)</f>
        <v>La maison d'Asie</v>
      </c>
      <c r="K587" s="10">
        <f>VLOOKUP(A587,[1]Order_Details!$A$5:$F$2160,2,0)</f>
        <v>13</v>
      </c>
      <c r="L587" t="str">
        <f t="shared" si="9"/>
        <v>Konbu</v>
      </c>
      <c r="M587" s="10">
        <f>VLOOKUP(K587,[1]Products!$A$2:$J$78,4,FALSE)</f>
        <v>8</v>
      </c>
      <c r="N587" t="str">
        <f>VLOOKUP(M587,[1]Categories!$A$2:$C$9,2,FALSE)</f>
        <v>Seafood</v>
      </c>
      <c r="O587" t="str">
        <f>VLOOKUP(C587,[1]EmployeeTerritories!$A$2:$B$50,2,FALSE)</f>
        <v>01581</v>
      </c>
      <c r="P587" s="10">
        <f>VLOOKUP(O587,[1]Territories!$A$2:$C$50,3,FALSE)</f>
        <v>1</v>
      </c>
      <c r="Q587" t="str">
        <f>VLOOKUP(P587,[1]Region!$A$2:$B$5,2,FALSE)</f>
        <v>Eastern</v>
      </c>
      <c r="R587" s="10">
        <f>VLOOKUP(K587,[1]Products!$A$2:$J$78,3,FALSE)</f>
        <v>6</v>
      </c>
      <c r="S587" t="str">
        <f>VLOOKUP(R587,[1]Suppliers!$A$2:$K$30,2,FALSE)</f>
        <v>Mayumi's</v>
      </c>
      <c r="T587" s="11">
        <f>SUMIF([1]Order_Details!A586:A2740,'[1]Combined Sheet'!A586,[1]Order_Details!D586:D2740)</f>
        <v>27</v>
      </c>
      <c r="U587">
        <f>SUMIF([1]Order_Details!A586:A2740,'[1]Combined Sheet'!A586,[1]Order_Details!C586:C2740)</f>
        <v>336.7</v>
      </c>
      <c r="V587">
        <f>VLOOKUP(SalesData[[#This Row],[OrderID]],[1]Order_Details!A586:F2740,5,FALSE)</f>
        <v>0.20000000298023224</v>
      </c>
    </row>
    <row r="588" spans="1:22" x14ac:dyDescent="0.3">
      <c r="A588" s="7">
        <v>10833</v>
      </c>
      <c r="B588" s="8" t="s">
        <v>73</v>
      </c>
      <c r="C588" s="8">
        <v>6</v>
      </c>
      <c r="D588" s="13">
        <v>35810</v>
      </c>
      <c r="E588" s="9" t="str">
        <f>VLOOKUP(C588,[1]Employees!$A$1:$E$10,4,FALSE)</f>
        <v>Suyama Michael</v>
      </c>
      <c r="F588">
        <f>SUMIF([1]Order_Details!A587:A2741,'[1]Combined Sheet'!A587,[1]Order_Details!F587:F2741)</f>
        <v>568.34999999105935</v>
      </c>
      <c r="G588">
        <f>VLOOKUP(A588,[1]!OrdersTable[[OrderID]:[Freight]],8,FALSE)</f>
        <v>71.489999999999995</v>
      </c>
      <c r="H588">
        <f>VLOOKUP('[1]Combined Sheet'!A587,[1]!OrdersTable[[OrderID]:[ShipVia]],7,0)</f>
        <v>2</v>
      </c>
      <c r="I588" t="str">
        <f>VLOOKUP(H588,[1]Shippers!$A$1:$C$5,2,0)</f>
        <v>United Package</v>
      </c>
      <c r="J588" t="str">
        <f>VLOOKUP(B588,[1]Customers!$A$2:$K$92,2,FALSE)</f>
        <v>Ottilies Käseladen</v>
      </c>
      <c r="K588" s="10">
        <f>VLOOKUP(A588,[1]Order_Details!$A$5:$F$2160,2,0)</f>
        <v>7</v>
      </c>
      <c r="L588" t="str">
        <f t="shared" si="9"/>
        <v>Uncle Bob's Organic Dried Pears</v>
      </c>
      <c r="M588" s="10">
        <f>VLOOKUP(K588,[1]Products!$A$2:$J$78,4,FALSE)</f>
        <v>7</v>
      </c>
      <c r="N588" t="str">
        <f>VLOOKUP(M588,[1]Categories!$A$2:$C$9,2,FALSE)</f>
        <v>Produce</v>
      </c>
      <c r="O588" t="str">
        <f>VLOOKUP(C588,[1]EmployeeTerritories!$A$2:$B$50,2,FALSE)</f>
        <v>85014</v>
      </c>
      <c r="P588" s="10">
        <f>VLOOKUP(O588,[1]Territories!$A$2:$C$50,3,FALSE)</f>
        <v>2</v>
      </c>
      <c r="Q588" t="str">
        <f>VLOOKUP(P588,[1]Region!$A$2:$B$5,2,FALSE)</f>
        <v>Western</v>
      </c>
      <c r="R588" s="10">
        <f>VLOOKUP(K588,[1]Products!$A$2:$J$78,3,FALSE)</f>
        <v>3</v>
      </c>
      <c r="S588" t="str">
        <f>VLOOKUP(R588,[1]Suppliers!$A$2:$K$30,2,FALSE)</f>
        <v>Grandma Kelly's Homestead</v>
      </c>
      <c r="T588" s="11">
        <f>SUMIF([1]Order_Details!A587:A2741,'[1]Combined Sheet'!A587,[1]Order_Details!D587:D2741)</f>
        <v>32</v>
      </c>
      <c r="U588">
        <f>SUMIF([1]Order_Details!A587:A2741,'[1]Combined Sheet'!A587,[1]Order_Details!C587:C2741)</f>
        <v>72.7</v>
      </c>
      <c r="V588">
        <f>VLOOKUP(SalesData[[#This Row],[OrderID]],[1]Order_Details!A587:F2741,5,FALSE)</f>
        <v>0.10000000149011612</v>
      </c>
    </row>
    <row r="589" spans="1:22" x14ac:dyDescent="0.3">
      <c r="A589" s="7">
        <v>10834</v>
      </c>
      <c r="B589" s="8" t="s">
        <v>77</v>
      </c>
      <c r="C589" s="8">
        <v>1</v>
      </c>
      <c r="D589" s="13">
        <v>35810</v>
      </c>
      <c r="E589" s="9" t="str">
        <f>VLOOKUP(C589,[1]Employees!$A$1:$E$10,4,FALSE)</f>
        <v>Davolio Nancy</v>
      </c>
      <c r="F589">
        <f>SUMIF([1]Order_Details!A588:A2742,'[1]Combined Sheet'!A588,[1]Order_Details!F588:F2742)</f>
        <v>1007.3999999955297</v>
      </c>
      <c r="G589">
        <f>VLOOKUP(A589,[1]!OrdersTable[[OrderID]:[Freight]],8,FALSE)</f>
        <v>29.78</v>
      </c>
      <c r="H589">
        <f>VLOOKUP('[1]Combined Sheet'!A588,[1]!OrdersTable[[OrderID]:[ShipVia]],7,0)</f>
        <v>2</v>
      </c>
      <c r="I589" t="str">
        <f>VLOOKUP(H589,[1]Shippers!$A$1:$C$5,2,0)</f>
        <v>United Package</v>
      </c>
      <c r="J589" t="str">
        <f>VLOOKUP(B589,[1]Customers!$A$2:$K$92,2,FALSE)</f>
        <v>Tradição Hipermercados</v>
      </c>
      <c r="K589" s="10">
        <f>VLOOKUP(A589,[1]Order_Details!$A$5:$F$2160,2,0)</f>
        <v>29</v>
      </c>
      <c r="L589" t="str">
        <f t="shared" si="9"/>
        <v>Thüringer Rostbratwurst</v>
      </c>
      <c r="M589" s="10">
        <f>VLOOKUP(K589,[1]Products!$A$2:$J$78,4,FALSE)</f>
        <v>6</v>
      </c>
      <c r="N589" t="str">
        <f>VLOOKUP(M589,[1]Categories!$A$2:$C$9,2,FALSE)</f>
        <v>Meat/Poultry</v>
      </c>
      <c r="O589" t="str">
        <f>VLOOKUP(C589,[1]EmployeeTerritories!$A$2:$B$50,2,FALSE)</f>
        <v>06897</v>
      </c>
      <c r="P589" s="10">
        <f>VLOOKUP(O589,[1]Territories!$A$2:$C$50,3,FALSE)</f>
        <v>1</v>
      </c>
      <c r="Q589" t="str">
        <f>VLOOKUP(P589,[1]Region!$A$2:$B$5,2,FALSE)</f>
        <v>Eastern</v>
      </c>
      <c r="R589" s="10">
        <f>VLOOKUP(K589,[1]Products!$A$2:$J$78,3,FALSE)</f>
        <v>12</v>
      </c>
      <c r="S589" t="str">
        <f>VLOOKUP(R589,[1]Suppliers!$A$2:$K$30,2,FALSE)</f>
        <v>Plutzer Lebensmittelgroßmärkte AG</v>
      </c>
      <c r="T589" s="11">
        <f>SUMIF([1]Order_Details!A588:A2742,'[1]Combined Sheet'!A588,[1]Order_Details!D588:D2742)</f>
        <v>38</v>
      </c>
      <c r="U589">
        <f>SUMIF([1]Order_Details!A588:A2742,'[1]Combined Sheet'!A588,[1]Order_Details!C588:C2742)</f>
        <v>75.3</v>
      </c>
      <c r="V589">
        <f>VLOOKUP(SalesData[[#This Row],[OrderID]],[1]Order_Details!A588:F2742,5,FALSE)</f>
        <v>5.000000074505806E-2</v>
      </c>
    </row>
    <row r="590" spans="1:22" x14ac:dyDescent="0.3">
      <c r="A590" s="7">
        <v>10835</v>
      </c>
      <c r="B590" s="8" t="s">
        <v>69</v>
      </c>
      <c r="C590" s="8">
        <v>1</v>
      </c>
      <c r="D590" s="13">
        <v>35810</v>
      </c>
      <c r="E590" s="9" t="str">
        <f>VLOOKUP(C590,[1]Employees!$A$1:$E$10,4,FALSE)</f>
        <v>Davolio Nancy</v>
      </c>
      <c r="F590">
        <f>SUMIF([1]Order_Details!A589:A2743,'[1]Combined Sheet'!A589,[1]Order_Details!F589:F2743)</f>
        <v>1508.0199999985098</v>
      </c>
      <c r="G590">
        <f>VLOOKUP(A590,[1]!OrdersTable[[OrderID]:[Freight]],8,FALSE)</f>
        <v>69.53</v>
      </c>
      <c r="H590">
        <f>VLOOKUP('[1]Combined Sheet'!A589,[1]!OrdersTable[[OrderID]:[ShipVia]],7,0)</f>
        <v>3</v>
      </c>
      <c r="I590" t="str">
        <f>VLOOKUP(H590,[1]Shippers!$A$1:$C$5,2,0)</f>
        <v>Federal Shipping</v>
      </c>
      <c r="J590" t="str">
        <f>VLOOKUP(B590,[1]Customers!$A$2:$K$92,2,FALSE)</f>
        <v>Alfreds Futterkiste</v>
      </c>
      <c r="K590" s="10">
        <f>VLOOKUP(A590,[1]Order_Details!$A$5:$F$2160,2,0)</f>
        <v>59</v>
      </c>
      <c r="L590" t="str">
        <f t="shared" si="9"/>
        <v>Raclette Courdavault</v>
      </c>
      <c r="M590" s="10">
        <f>VLOOKUP(K590,[1]Products!$A$2:$J$78,4,FALSE)</f>
        <v>4</v>
      </c>
      <c r="N590" t="str">
        <f>VLOOKUP(M590,[1]Categories!$A$2:$C$9,2,FALSE)</f>
        <v>Dairy Products</v>
      </c>
      <c r="O590" t="str">
        <f>VLOOKUP(C590,[1]EmployeeTerritories!$A$2:$B$50,2,FALSE)</f>
        <v>06897</v>
      </c>
      <c r="P590" s="10">
        <f>VLOOKUP(O590,[1]Territories!$A$2:$C$50,3,FALSE)</f>
        <v>1</v>
      </c>
      <c r="Q590" t="str">
        <f>VLOOKUP(P590,[1]Region!$A$2:$B$5,2,FALSE)</f>
        <v>Eastern</v>
      </c>
      <c r="R590" s="10">
        <f>VLOOKUP(K590,[1]Products!$A$2:$J$78,3,FALSE)</f>
        <v>28</v>
      </c>
      <c r="S590" t="str">
        <f>VLOOKUP(R590,[1]Suppliers!$A$2:$K$30,2,FALSE)</f>
        <v>Gai pâturage</v>
      </c>
      <c r="T590" s="11">
        <f>SUMIF([1]Order_Details!A589:A2743,'[1]Combined Sheet'!A589,[1]Order_Details!D589:D2743)</f>
        <v>28</v>
      </c>
      <c r="U590">
        <f>SUMIF([1]Order_Details!A589:A2743,'[1]Combined Sheet'!A589,[1]Order_Details!C589:C2743)</f>
        <v>149.68</v>
      </c>
      <c r="V590">
        <f>VLOOKUP(SalesData[[#This Row],[OrderID]],[1]Order_Details!A589:F2743,5,FALSE)</f>
        <v>0</v>
      </c>
    </row>
    <row r="591" spans="1:22" x14ac:dyDescent="0.3">
      <c r="A591" s="7">
        <v>10836</v>
      </c>
      <c r="B591" s="8" t="s">
        <v>35</v>
      </c>
      <c r="C591" s="8">
        <v>7</v>
      </c>
      <c r="D591" s="13">
        <v>35811</v>
      </c>
      <c r="E591" s="9" t="str">
        <f>VLOOKUP(C591,[1]Employees!$A$1:$E$10,4,FALSE)</f>
        <v>King Robert</v>
      </c>
      <c r="F591">
        <f>SUMIF([1]Order_Details!A590:A2744,'[1]Combined Sheet'!A590,[1]Order_Details!F590:F2744)</f>
        <v>850.79999999701977</v>
      </c>
      <c r="G591">
        <f>VLOOKUP(A591,[1]!OrdersTable[[OrderID]:[Freight]],8,FALSE)</f>
        <v>411.88</v>
      </c>
      <c r="H591">
        <f>VLOOKUP('[1]Combined Sheet'!A590,[1]!OrdersTable[[OrderID]:[ShipVia]],7,0)</f>
        <v>3</v>
      </c>
      <c r="I591" t="str">
        <f>VLOOKUP(H591,[1]Shippers!$A$1:$C$5,2,0)</f>
        <v>Federal Shipping</v>
      </c>
      <c r="J591" t="str">
        <f>VLOOKUP(B591,[1]Customers!$A$2:$K$92,2,FALSE)</f>
        <v>Ernst Handel</v>
      </c>
      <c r="K591" s="10">
        <f>VLOOKUP(A591,[1]Order_Details!$A$5:$F$2160,2,0)</f>
        <v>22</v>
      </c>
      <c r="L591" t="str">
        <f t="shared" si="9"/>
        <v>Gustaf's Knäckebröd</v>
      </c>
      <c r="M591" s="10">
        <f>VLOOKUP(K591,[1]Products!$A$2:$J$78,4,FALSE)</f>
        <v>5</v>
      </c>
      <c r="N591" t="str">
        <f>VLOOKUP(M591,[1]Categories!$A$2:$C$9,2,FALSE)</f>
        <v>Grains/Cereals</v>
      </c>
      <c r="O591" t="str">
        <f>VLOOKUP(C591,[1]EmployeeTerritories!$A$2:$B$50,2,FALSE)</f>
        <v>60179</v>
      </c>
      <c r="P591" s="10">
        <f>VLOOKUP(O591,[1]Territories!$A$2:$C$50,3,FALSE)</f>
        <v>2</v>
      </c>
      <c r="Q591" t="str">
        <f>VLOOKUP(P591,[1]Region!$A$2:$B$5,2,FALSE)</f>
        <v>Western</v>
      </c>
      <c r="R591" s="10">
        <f>VLOOKUP(K591,[1]Products!$A$2:$J$78,3,FALSE)</f>
        <v>9</v>
      </c>
      <c r="S591" t="str">
        <f>VLOOKUP(R591,[1]Suppliers!$A$2:$K$30,2,FALSE)</f>
        <v>PB Knäckebröd AB</v>
      </c>
      <c r="T591" s="11">
        <f>SUMIF([1]Order_Details!A590:A2744,'[1]Combined Sheet'!A590,[1]Order_Details!D590:D2744)</f>
        <v>17</v>
      </c>
      <c r="U591">
        <f>SUMIF([1]Order_Details!A590:A2744,'[1]Combined Sheet'!A590,[1]Order_Details!C590:C2744)</f>
        <v>68</v>
      </c>
      <c r="V591">
        <f>VLOOKUP(SalesData[[#This Row],[OrderID]],[1]Order_Details!A590:F2744,5,FALSE)</f>
        <v>0</v>
      </c>
    </row>
    <row r="592" spans="1:22" x14ac:dyDescent="0.3">
      <c r="A592" s="7">
        <v>10837</v>
      </c>
      <c r="B592" s="8" t="s">
        <v>42</v>
      </c>
      <c r="C592" s="8">
        <v>9</v>
      </c>
      <c r="D592" s="13">
        <v>35811</v>
      </c>
      <c r="E592" s="9" t="str">
        <f>VLOOKUP(C592,[1]Employees!$A$1:$E$10,4,FALSE)</f>
        <v>Dodsworth Anne</v>
      </c>
      <c r="F592">
        <f>SUMIF([1]Order_Details!A591:A2745,'[1]Combined Sheet'!A591,[1]Order_Details!F591:F2745)</f>
        <v>4705.5</v>
      </c>
      <c r="G592">
        <f>VLOOKUP(A592,[1]!OrdersTable[[OrderID]:[Freight]],8,FALSE)</f>
        <v>13.32</v>
      </c>
      <c r="H592">
        <f>VLOOKUP('[1]Combined Sheet'!A591,[1]!OrdersTable[[OrderID]:[ShipVia]],7,0)</f>
        <v>1</v>
      </c>
      <c r="I592" t="str">
        <f>VLOOKUP(H592,[1]Shippers!$A$1:$C$5,2,0)</f>
        <v>Speedy Express</v>
      </c>
      <c r="J592" t="str">
        <f>VLOOKUP(B592,[1]Customers!$A$2:$K$92,2,FALSE)</f>
        <v>Berglunds snabbköp</v>
      </c>
      <c r="K592" s="10">
        <f>VLOOKUP(A592,[1]Order_Details!$A$5:$F$2160,2,0)</f>
        <v>13</v>
      </c>
      <c r="L592" t="str">
        <f t="shared" si="9"/>
        <v>Konbu</v>
      </c>
      <c r="M592" s="10">
        <f>VLOOKUP(K592,[1]Products!$A$2:$J$78,4,FALSE)</f>
        <v>8</v>
      </c>
      <c r="N592" t="str">
        <f>VLOOKUP(M592,[1]Categories!$A$2:$C$9,2,FALSE)</f>
        <v>Seafood</v>
      </c>
      <c r="O592" t="str">
        <f>VLOOKUP(C592,[1]EmployeeTerritories!$A$2:$B$50,2,FALSE)</f>
        <v>03049</v>
      </c>
      <c r="P592" s="10">
        <f>VLOOKUP(O592,[1]Territories!$A$2:$C$50,3,FALSE)</f>
        <v>3</v>
      </c>
      <c r="Q592" t="str">
        <f>VLOOKUP(P592,[1]Region!$A$2:$B$5,2,FALSE)</f>
        <v>Northern</v>
      </c>
      <c r="R592" s="10">
        <f>VLOOKUP(K592,[1]Products!$A$2:$J$78,3,FALSE)</f>
        <v>6</v>
      </c>
      <c r="S592" t="str">
        <f>VLOOKUP(R592,[1]Suppliers!$A$2:$K$30,2,FALSE)</f>
        <v>Mayumi's</v>
      </c>
      <c r="T592" s="11">
        <f>SUMIF([1]Order_Details!A591:A2745,'[1]Combined Sheet'!A591,[1]Order_Details!D591:D2745)</f>
        <v>172</v>
      </c>
      <c r="U592">
        <f>SUMIF([1]Order_Details!A591:A2745,'[1]Combined Sheet'!A591,[1]Order_Details!C591:C2745)</f>
        <v>125.75</v>
      </c>
      <c r="V592">
        <f>VLOOKUP(SalesData[[#This Row],[OrderID]],[1]Order_Details!A591:F2745,5,FALSE)</f>
        <v>0</v>
      </c>
    </row>
    <row r="593" spans="1:22" x14ac:dyDescent="0.3">
      <c r="A593" s="7">
        <v>10838</v>
      </c>
      <c r="B593" s="8" t="s">
        <v>94</v>
      </c>
      <c r="C593" s="8">
        <v>3</v>
      </c>
      <c r="D593" s="13">
        <v>35814</v>
      </c>
      <c r="E593" s="9" t="str">
        <f>VLOOKUP(C593,[1]Employees!$A$1:$E$10,4,FALSE)</f>
        <v>Leverling Janet</v>
      </c>
      <c r="F593">
        <f>SUMIF([1]Order_Details!A592:A2746,'[1]Combined Sheet'!A592,[1]Order_Details!F592:F2746)</f>
        <v>1253.5</v>
      </c>
      <c r="G593">
        <f>VLOOKUP(A593,[1]!OrdersTable[[OrderID]:[Freight]],8,FALSE)</f>
        <v>59.28</v>
      </c>
      <c r="H593">
        <f>VLOOKUP('[1]Combined Sheet'!A592,[1]!OrdersTable[[OrderID]:[ShipVia]],7,0)</f>
        <v>3</v>
      </c>
      <c r="I593" t="str">
        <f>VLOOKUP(H593,[1]Shippers!$A$1:$C$5,2,0)</f>
        <v>Federal Shipping</v>
      </c>
      <c r="J593" t="str">
        <f>VLOOKUP(B593,[1]Customers!$A$2:$K$92,2,FALSE)</f>
        <v>LINO-Delicateses</v>
      </c>
      <c r="K593" s="10">
        <f>VLOOKUP(A593,[1]Order_Details!$A$5:$F$2160,2,0)</f>
        <v>1</v>
      </c>
      <c r="L593" t="str">
        <f t="shared" si="9"/>
        <v>Chai</v>
      </c>
      <c r="M593" s="10">
        <f>VLOOKUP(K593,[1]Products!$A$2:$J$78,4,FALSE)</f>
        <v>1</v>
      </c>
      <c r="N593" t="str">
        <f>VLOOKUP(M593,[1]Categories!$A$2:$C$9,2,FALSE)</f>
        <v>Beverages</v>
      </c>
      <c r="O593" t="str">
        <f>VLOOKUP(C593,[1]EmployeeTerritories!$A$2:$B$50,2,FALSE)</f>
        <v>30346</v>
      </c>
      <c r="P593" s="10">
        <f>VLOOKUP(O593,[1]Territories!$A$2:$C$50,3,FALSE)</f>
        <v>4</v>
      </c>
      <c r="Q593" t="str">
        <f>VLOOKUP(P593,[1]Region!$A$2:$B$5,2,FALSE)</f>
        <v>Southern</v>
      </c>
      <c r="R593" s="10">
        <f>VLOOKUP(K593,[1]Products!$A$2:$J$78,3,FALSE)</f>
        <v>1</v>
      </c>
      <c r="S593" t="str">
        <f>VLOOKUP(R593,[1]Suppliers!$A$2:$K$30,2,FALSE)</f>
        <v>Exotic Liquids</v>
      </c>
      <c r="T593" s="11">
        <f>SUMIF([1]Order_Details!A592:A2746,'[1]Combined Sheet'!A592,[1]Order_Details!D592:D2746)</f>
        <v>92</v>
      </c>
      <c r="U593">
        <f>SUMIF([1]Order_Details!A592:A2746,'[1]Combined Sheet'!A592,[1]Order_Details!C592:C2746)</f>
        <v>51.9</v>
      </c>
      <c r="V593">
        <f>VLOOKUP(SalesData[[#This Row],[OrderID]],[1]Order_Details!A592:F2746,5,FALSE)</f>
        <v>0.25</v>
      </c>
    </row>
    <row r="594" spans="1:22" x14ac:dyDescent="0.3">
      <c r="A594" s="7">
        <v>10839</v>
      </c>
      <c r="B594" s="8" t="s">
        <v>77</v>
      </c>
      <c r="C594" s="8">
        <v>3</v>
      </c>
      <c r="D594" s="13">
        <v>35814</v>
      </c>
      <c r="E594" s="9" t="str">
        <f>VLOOKUP(C594,[1]Employees!$A$1:$E$10,4,FALSE)</f>
        <v>Leverling Janet</v>
      </c>
      <c r="F594">
        <f>SUMIF([1]Order_Details!A593:A2747,'[1]Combined Sheet'!A593,[1]Order_Details!F593:F2747)</f>
        <v>2583.75</v>
      </c>
      <c r="G594">
        <f>VLOOKUP(A594,[1]!OrdersTable[[OrderID]:[Freight]],8,FALSE)</f>
        <v>35.43</v>
      </c>
      <c r="H594">
        <f>VLOOKUP('[1]Combined Sheet'!A593,[1]!OrdersTable[[OrderID]:[ShipVia]],7,0)</f>
        <v>3</v>
      </c>
      <c r="I594" t="str">
        <f>VLOOKUP(H594,[1]Shippers!$A$1:$C$5,2,0)</f>
        <v>Federal Shipping</v>
      </c>
      <c r="J594" t="str">
        <f>VLOOKUP(B594,[1]Customers!$A$2:$K$92,2,FALSE)</f>
        <v>Tradição Hipermercados</v>
      </c>
      <c r="K594" s="10">
        <f>VLOOKUP(A594,[1]Order_Details!$A$5:$F$2160,2,0)</f>
        <v>58</v>
      </c>
      <c r="L594" t="str">
        <f t="shared" si="9"/>
        <v>Escargots de Bourgogne</v>
      </c>
      <c r="M594" s="10">
        <f>VLOOKUP(K594,[1]Products!$A$2:$J$78,4,FALSE)</f>
        <v>8</v>
      </c>
      <c r="N594" t="str">
        <f>VLOOKUP(M594,[1]Categories!$A$2:$C$9,2,FALSE)</f>
        <v>Seafood</v>
      </c>
      <c r="O594" t="str">
        <f>VLOOKUP(C594,[1]EmployeeTerritories!$A$2:$B$50,2,FALSE)</f>
        <v>30346</v>
      </c>
      <c r="P594" s="10">
        <f>VLOOKUP(O594,[1]Territories!$A$2:$C$50,3,FALSE)</f>
        <v>4</v>
      </c>
      <c r="Q594" t="str">
        <f>VLOOKUP(P594,[1]Region!$A$2:$B$5,2,FALSE)</f>
        <v>Southern</v>
      </c>
      <c r="R594" s="10">
        <f>VLOOKUP(K594,[1]Products!$A$2:$J$78,3,FALSE)</f>
        <v>27</v>
      </c>
      <c r="S594" t="str">
        <f>VLOOKUP(R594,[1]Suppliers!$A$2:$K$30,2,FALSE)</f>
        <v>Escargots Nouveaux</v>
      </c>
      <c r="T594" s="11">
        <f>SUMIF([1]Order_Details!A593:A2747,'[1]Combined Sheet'!A593,[1]Order_Details!D593:D2747)</f>
        <v>79</v>
      </c>
      <c r="U594">
        <f>SUMIF([1]Order_Details!A593:A2747,'[1]Combined Sheet'!A593,[1]Order_Details!C593:C2747)</f>
        <v>99.5</v>
      </c>
      <c r="V594">
        <f>VLOOKUP(SalesData[[#This Row],[OrderID]],[1]Order_Details!A593:F2747,5,FALSE)</f>
        <v>0.10000000149011612</v>
      </c>
    </row>
    <row r="595" spans="1:22" x14ac:dyDescent="0.3">
      <c r="A595" s="7">
        <v>10840</v>
      </c>
      <c r="B595" s="8" t="s">
        <v>94</v>
      </c>
      <c r="C595" s="8">
        <v>4</v>
      </c>
      <c r="D595" s="13">
        <v>35814</v>
      </c>
      <c r="E595" s="9" t="str">
        <f>VLOOKUP(C595,[1]Employees!$A$1:$E$10,4,FALSE)</f>
        <v>Peacock Margaret</v>
      </c>
      <c r="F595">
        <f>SUMIF([1]Order_Details!A594:A2748,'[1]Combined Sheet'!A594,[1]Order_Details!F594:F2748)</f>
        <v>919.29999999701977</v>
      </c>
      <c r="G595">
        <f>VLOOKUP(A595,[1]!OrdersTable[[OrderID]:[Freight]],8,FALSE)</f>
        <v>2.71</v>
      </c>
      <c r="H595">
        <f>VLOOKUP('[1]Combined Sheet'!A594,[1]!OrdersTable[[OrderID]:[ShipVia]],7,0)</f>
        <v>3</v>
      </c>
      <c r="I595" t="str">
        <f>VLOOKUP(H595,[1]Shippers!$A$1:$C$5,2,0)</f>
        <v>Federal Shipping</v>
      </c>
      <c r="J595" t="str">
        <f>VLOOKUP(B595,[1]Customers!$A$2:$K$92,2,FALSE)</f>
        <v>LINO-Delicateses</v>
      </c>
      <c r="K595" s="10">
        <f>VLOOKUP(A595,[1]Order_Details!$A$5:$F$2160,2,0)</f>
        <v>25</v>
      </c>
      <c r="L595" t="str">
        <f t="shared" si="9"/>
        <v>NuNuCa Nuß-Nougat-Creme</v>
      </c>
      <c r="M595" s="10">
        <f>VLOOKUP(K595,[1]Products!$A$2:$J$78,4,FALSE)</f>
        <v>3</v>
      </c>
      <c r="N595" t="str">
        <f>VLOOKUP(M595,[1]Categories!$A$2:$C$9,2,FALSE)</f>
        <v>Confections</v>
      </c>
      <c r="O595" t="str">
        <f>VLOOKUP(C595,[1]EmployeeTerritories!$A$2:$B$50,2,FALSE)</f>
        <v>20852</v>
      </c>
      <c r="P595" s="10">
        <f>VLOOKUP(O595,[1]Territories!$A$2:$C$50,3,FALSE)</f>
        <v>1</v>
      </c>
      <c r="Q595" t="str">
        <f>VLOOKUP(P595,[1]Region!$A$2:$B$5,2,FALSE)</f>
        <v>Eastern</v>
      </c>
      <c r="R595" s="10">
        <f>VLOOKUP(K595,[1]Products!$A$2:$J$78,3,FALSE)</f>
        <v>11</v>
      </c>
      <c r="S595" t="str">
        <f>VLOOKUP(R595,[1]Suppliers!$A$2:$K$30,2,FALSE)</f>
        <v>Heli Süßwaren GmbH &amp; Co. KG</v>
      </c>
      <c r="T595" s="11">
        <f>SUMIF([1]Order_Details!A594:A2748,'[1]Combined Sheet'!A594,[1]Order_Details!D594:D2748)</f>
        <v>45</v>
      </c>
      <c r="U595">
        <f>SUMIF([1]Order_Details!A594:A2748,'[1]Combined Sheet'!A594,[1]Order_Details!C594:C2748)</f>
        <v>48.05</v>
      </c>
      <c r="V595">
        <f>VLOOKUP(SalesData[[#This Row],[OrderID]],[1]Order_Details!A594:F2748,5,FALSE)</f>
        <v>0.20000000298023224</v>
      </c>
    </row>
    <row r="596" spans="1:22" x14ac:dyDescent="0.3">
      <c r="A596" s="7">
        <v>10841</v>
      </c>
      <c r="B596" s="8" t="s">
        <v>30</v>
      </c>
      <c r="C596" s="8">
        <v>5</v>
      </c>
      <c r="D596" s="13">
        <v>35815</v>
      </c>
      <c r="E596" s="9" t="str">
        <f>VLOOKUP(C596,[1]Employees!$A$1:$E$10,4,FALSE)</f>
        <v>Buchanan Steven</v>
      </c>
      <c r="F596">
        <f>SUMIF([1]Order_Details!A595:A2749,'[1]Combined Sheet'!A595,[1]Order_Details!F595:F2749)</f>
        <v>263.59999999403954</v>
      </c>
      <c r="G596">
        <f>VLOOKUP(A596,[1]!OrdersTable[[OrderID]:[Freight]],8,FALSE)</f>
        <v>424.3</v>
      </c>
      <c r="H596">
        <f>VLOOKUP('[1]Combined Sheet'!A595,[1]!OrdersTable[[OrderID]:[ShipVia]],7,0)</f>
        <v>2</v>
      </c>
      <c r="I596" t="str">
        <f>VLOOKUP(H596,[1]Shippers!$A$1:$C$5,2,0)</f>
        <v>United Package</v>
      </c>
      <c r="J596" t="str">
        <f>VLOOKUP(B596,[1]Customers!$A$2:$K$92,2,FALSE)</f>
        <v>Suprêmes délices</v>
      </c>
      <c r="K596" s="10">
        <f>VLOOKUP(A596,[1]Order_Details!$A$5:$F$2160,2,0)</f>
        <v>10</v>
      </c>
      <c r="L596" t="str">
        <f t="shared" si="9"/>
        <v>Ikura</v>
      </c>
      <c r="M596" s="10">
        <f>VLOOKUP(K596,[1]Products!$A$2:$J$78,4,FALSE)</f>
        <v>8</v>
      </c>
      <c r="N596" t="str">
        <f>VLOOKUP(M596,[1]Categories!$A$2:$C$9,2,FALSE)</f>
        <v>Seafood</v>
      </c>
      <c r="O596" t="str">
        <f>VLOOKUP(C596,[1]EmployeeTerritories!$A$2:$B$50,2,FALSE)</f>
        <v>02903</v>
      </c>
      <c r="P596" s="10">
        <f>VLOOKUP(O596,[1]Territories!$A$2:$C$50,3,FALSE)</f>
        <v>1</v>
      </c>
      <c r="Q596" t="str">
        <f>VLOOKUP(P596,[1]Region!$A$2:$B$5,2,FALSE)</f>
        <v>Eastern</v>
      </c>
      <c r="R596" s="10">
        <f>VLOOKUP(K596,[1]Products!$A$2:$J$78,3,FALSE)</f>
        <v>4</v>
      </c>
      <c r="S596" t="str">
        <f>VLOOKUP(R596,[1]Suppliers!$A$2:$K$30,2,FALSE)</f>
        <v>Tokyo Traders</v>
      </c>
      <c r="T596" s="11">
        <f>SUMIF([1]Order_Details!A595:A2749,'[1]Combined Sheet'!A595,[1]Order_Details!D595:D2749)</f>
        <v>16</v>
      </c>
      <c r="U596">
        <f>SUMIF([1]Order_Details!A595:A2749,'[1]Combined Sheet'!A595,[1]Order_Details!C595:C2749)</f>
        <v>32</v>
      </c>
      <c r="V596">
        <f>VLOOKUP(SalesData[[#This Row],[OrderID]],[1]Order_Details!A595:F2749,5,FALSE)</f>
        <v>0</v>
      </c>
    </row>
    <row r="597" spans="1:22" x14ac:dyDescent="0.3">
      <c r="A597" s="7">
        <v>10842</v>
      </c>
      <c r="B597" s="8" t="s">
        <v>47</v>
      </c>
      <c r="C597" s="8">
        <v>1</v>
      </c>
      <c r="D597" s="13">
        <v>35815</v>
      </c>
      <c r="E597" s="9" t="str">
        <f>VLOOKUP(C597,[1]Employees!$A$1:$E$10,4,FALSE)</f>
        <v>Davolio Nancy</v>
      </c>
      <c r="F597">
        <f>SUMIF([1]Order_Details!A596:A2750,'[1]Combined Sheet'!A596,[1]Order_Details!F596:F2750)</f>
        <v>4581</v>
      </c>
      <c r="G597">
        <f>VLOOKUP(A597,[1]!OrdersTable[[OrderID]:[Freight]],8,FALSE)</f>
        <v>54.42</v>
      </c>
      <c r="H597">
        <f>VLOOKUP('[1]Combined Sheet'!A596,[1]!OrdersTable[[OrderID]:[ShipVia]],7,0)</f>
        <v>2</v>
      </c>
      <c r="I597" t="str">
        <f>VLOOKUP(H597,[1]Shippers!$A$1:$C$5,2,0)</f>
        <v>United Package</v>
      </c>
      <c r="J597" t="str">
        <f>VLOOKUP(B597,[1]Customers!$A$2:$K$92,2,FALSE)</f>
        <v>Tortuga Restaurante</v>
      </c>
      <c r="K597" s="10">
        <f>VLOOKUP(A597,[1]Order_Details!$A$5:$F$2160,2,0)</f>
        <v>11</v>
      </c>
      <c r="L597" t="str">
        <f t="shared" si="9"/>
        <v>Queso Cabrales</v>
      </c>
      <c r="M597" s="10">
        <f>VLOOKUP(K597,[1]Products!$A$2:$J$78,4,FALSE)</f>
        <v>4</v>
      </c>
      <c r="N597" t="str">
        <f>VLOOKUP(M597,[1]Categories!$A$2:$C$9,2,FALSE)</f>
        <v>Dairy Products</v>
      </c>
      <c r="O597" t="str">
        <f>VLOOKUP(C597,[1]EmployeeTerritories!$A$2:$B$50,2,FALSE)</f>
        <v>06897</v>
      </c>
      <c r="P597" s="10">
        <f>VLOOKUP(O597,[1]Territories!$A$2:$C$50,3,FALSE)</f>
        <v>1</v>
      </c>
      <c r="Q597" t="str">
        <f>VLOOKUP(P597,[1]Region!$A$2:$B$5,2,FALSE)</f>
        <v>Eastern</v>
      </c>
      <c r="R597" s="10">
        <f>VLOOKUP(K597,[1]Products!$A$2:$J$78,3,FALSE)</f>
        <v>5</v>
      </c>
      <c r="S597" t="str">
        <f>VLOOKUP(R597,[1]Suppliers!$A$2:$K$30,2,FALSE)</f>
        <v>Cooperativa de Quesos 'Las Cabras'</v>
      </c>
      <c r="T597" s="11">
        <f>SUMIF([1]Order_Details!A596:A2750,'[1]Combined Sheet'!A596,[1]Order_Details!D596:D2750)</f>
        <v>111</v>
      </c>
      <c r="U597">
        <f>SUMIF([1]Order_Details!A596:A2750,'[1]Combined Sheet'!A596,[1]Order_Details!C596:C2750)</f>
        <v>137</v>
      </c>
      <c r="V597">
        <f>VLOOKUP(SalesData[[#This Row],[OrderID]],[1]Order_Details!A596:F2750,5,FALSE)</f>
        <v>0</v>
      </c>
    </row>
    <row r="598" spans="1:22" x14ac:dyDescent="0.3">
      <c r="A598" s="7">
        <v>10843</v>
      </c>
      <c r="B598" s="8" t="s">
        <v>25</v>
      </c>
      <c r="C598" s="8">
        <v>4</v>
      </c>
      <c r="D598" s="13">
        <v>35816</v>
      </c>
      <c r="E598" s="9" t="str">
        <f>VLOOKUP(C598,[1]Employees!$A$1:$E$10,4,FALSE)</f>
        <v>Peacock Margaret</v>
      </c>
      <c r="F598">
        <f>SUMIF([1]Order_Details!A597:A2751,'[1]Combined Sheet'!A597,[1]Order_Details!F597:F2751)</f>
        <v>975</v>
      </c>
      <c r="G598">
        <f>VLOOKUP(A598,[1]!OrdersTable[[OrderID]:[Freight]],8,FALSE)</f>
        <v>9.26</v>
      </c>
      <c r="H598">
        <f>VLOOKUP('[1]Combined Sheet'!A597,[1]!OrdersTable[[OrderID]:[ShipVia]],7,0)</f>
        <v>3</v>
      </c>
      <c r="I598" t="str">
        <f>VLOOKUP(H598,[1]Shippers!$A$1:$C$5,2,0)</f>
        <v>Federal Shipping</v>
      </c>
      <c r="J598" t="str">
        <f>VLOOKUP(B598,[1]Customers!$A$2:$K$92,2,FALSE)</f>
        <v>Victuailles en stock</v>
      </c>
      <c r="K598" s="10">
        <f>VLOOKUP(A598,[1]Order_Details!$A$5:$F$2160,2,0)</f>
        <v>51</v>
      </c>
      <c r="L598" t="str">
        <f t="shared" si="9"/>
        <v>Manjimup Dried Apples</v>
      </c>
      <c r="M598" s="10">
        <f>VLOOKUP(K598,[1]Products!$A$2:$J$78,4,FALSE)</f>
        <v>7</v>
      </c>
      <c r="N598" t="str">
        <f>VLOOKUP(M598,[1]Categories!$A$2:$C$9,2,FALSE)</f>
        <v>Produce</v>
      </c>
      <c r="O598" t="str">
        <f>VLOOKUP(C598,[1]EmployeeTerritories!$A$2:$B$50,2,FALSE)</f>
        <v>20852</v>
      </c>
      <c r="P598" s="10">
        <f>VLOOKUP(O598,[1]Territories!$A$2:$C$50,3,FALSE)</f>
        <v>1</v>
      </c>
      <c r="Q598" t="str">
        <f>VLOOKUP(P598,[1]Region!$A$2:$B$5,2,FALSE)</f>
        <v>Eastern</v>
      </c>
      <c r="R598" s="10">
        <f>VLOOKUP(K598,[1]Products!$A$2:$J$78,3,FALSE)</f>
        <v>24</v>
      </c>
      <c r="S598" t="str">
        <f>VLOOKUP(R598,[1]Suppliers!$A$2:$K$30,2,FALSE)</f>
        <v>G'day, Mate</v>
      </c>
      <c r="T598" s="11">
        <f>SUMIF([1]Order_Details!A597:A2751,'[1]Combined Sheet'!A597,[1]Order_Details!D597:D2751)</f>
        <v>52</v>
      </c>
      <c r="U598">
        <f>SUMIF([1]Order_Details!A597:A2751,'[1]Combined Sheet'!A597,[1]Order_Details!C597:C2751)</f>
        <v>94.5</v>
      </c>
      <c r="V598">
        <f>VLOOKUP(SalesData[[#This Row],[OrderID]],[1]Order_Details!A597:F2751,5,FALSE)</f>
        <v>0.25</v>
      </c>
    </row>
    <row r="599" spans="1:22" x14ac:dyDescent="0.3">
      <c r="A599" s="7">
        <v>10844</v>
      </c>
      <c r="B599" s="8" t="s">
        <v>86</v>
      </c>
      <c r="C599" s="8">
        <v>8</v>
      </c>
      <c r="D599" s="13">
        <v>35816</v>
      </c>
      <c r="E599" s="9" t="str">
        <f>VLOOKUP(C599,[1]Employees!$A$1:$E$10,4,FALSE)</f>
        <v>Callahan Laura</v>
      </c>
      <c r="F599">
        <f>SUMIF([1]Order_Details!A598:A2752,'[1]Combined Sheet'!A598,[1]Order_Details!F598:F2752)</f>
        <v>211.75</v>
      </c>
      <c r="G599">
        <f>VLOOKUP(A599,[1]!OrdersTable[[OrderID]:[Freight]],8,FALSE)</f>
        <v>25.22</v>
      </c>
      <c r="H599">
        <f>VLOOKUP('[1]Combined Sheet'!A598,[1]!OrdersTable[[OrderID]:[ShipVia]],7,0)</f>
        <v>2</v>
      </c>
      <c r="I599" t="str">
        <f>VLOOKUP(H599,[1]Shippers!$A$1:$C$5,2,0)</f>
        <v>United Package</v>
      </c>
      <c r="J599" t="str">
        <f>VLOOKUP(B599,[1]Customers!$A$2:$K$92,2,FALSE)</f>
        <v>Piccolo und mehr</v>
      </c>
      <c r="K599" s="10">
        <f>VLOOKUP(A599,[1]Order_Details!$A$5:$F$2160,2,0)</f>
        <v>22</v>
      </c>
      <c r="L599" t="str">
        <f t="shared" si="9"/>
        <v>Gustaf's Knäckebröd</v>
      </c>
      <c r="M599" s="10">
        <f>VLOOKUP(K599,[1]Products!$A$2:$J$78,4,FALSE)</f>
        <v>5</v>
      </c>
      <c r="N599" t="str">
        <f>VLOOKUP(M599,[1]Categories!$A$2:$C$9,2,FALSE)</f>
        <v>Grains/Cereals</v>
      </c>
      <c r="O599" t="str">
        <f>VLOOKUP(C599,[1]EmployeeTerritories!$A$2:$B$50,2,FALSE)</f>
        <v>19428</v>
      </c>
      <c r="P599" s="10">
        <f>VLOOKUP(O599,[1]Territories!$A$2:$C$50,3,FALSE)</f>
        <v>3</v>
      </c>
      <c r="Q599" t="str">
        <f>VLOOKUP(P599,[1]Region!$A$2:$B$5,2,FALSE)</f>
        <v>Northern</v>
      </c>
      <c r="R599" s="10">
        <f>VLOOKUP(K599,[1]Products!$A$2:$J$78,3,FALSE)</f>
        <v>9</v>
      </c>
      <c r="S599" t="str">
        <f>VLOOKUP(R599,[1]Suppliers!$A$2:$K$30,2,FALSE)</f>
        <v>PB Knäckebröd AB</v>
      </c>
      <c r="T599" s="11">
        <f>SUMIF([1]Order_Details!A598:A2752,'[1]Combined Sheet'!A598,[1]Order_Details!D598:D2752)</f>
        <v>4</v>
      </c>
      <c r="U599">
        <f>SUMIF([1]Order_Details!A598:A2752,'[1]Combined Sheet'!A598,[1]Order_Details!C598:C2752)</f>
        <v>53</v>
      </c>
      <c r="V599">
        <f>VLOOKUP(SalesData[[#This Row],[OrderID]],[1]Order_Details!A598:F2752,5,FALSE)</f>
        <v>0</v>
      </c>
    </row>
    <row r="600" spans="1:22" x14ac:dyDescent="0.3">
      <c r="A600" s="7">
        <v>10845</v>
      </c>
      <c r="B600" s="8" t="s">
        <v>40</v>
      </c>
      <c r="C600" s="8">
        <v>8</v>
      </c>
      <c r="D600" s="13">
        <v>35816</v>
      </c>
      <c r="E600" s="9" t="str">
        <f>VLOOKUP(C600,[1]Employees!$A$1:$E$10,4,FALSE)</f>
        <v>Callahan Laura</v>
      </c>
      <c r="F600">
        <f>SUMIF([1]Order_Details!A599:A2753,'[1]Combined Sheet'!A599,[1]Order_Details!F599:F2753)</f>
        <v>735</v>
      </c>
      <c r="G600">
        <f>VLOOKUP(A600,[1]!OrdersTable[[OrderID]:[Freight]],8,FALSE)</f>
        <v>212.98</v>
      </c>
      <c r="H600">
        <f>VLOOKUP('[1]Combined Sheet'!A599,[1]!OrdersTable[[OrderID]:[ShipVia]],7,0)</f>
        <v>2</v>
      </c>
      <c r="I600" t="str">
        <f>VLOOKUP(H600,[1]Shippers!$A$1:$C$5,2,0)</f>
        <v>United Package</v>
      </c>
      <c r="J600" t="str">
        <f>VLOOKUP(B600,[1]Customers!$A$2:$K$92,2,FALSE)</f>
        <v>QUICK-Stop</v>
      </c>
      <c r="K600" s="10">
        <f>VLOOKUP(A600,[1]Order_Details!$A$5:$F$2160,2,0)</f>
        <v>23</v>
      </c>
      <c r="L600" t="str">
        <f t="shared" si="9"/>
        <v>Tunnbröd</v>
      </c>
      <c r="M600" s="10">
        <f>VLOOKUP(K600,[1]Products!$A$2:$J$78,4,FALSE)</f>
        <v>5</v>
      </c>
      <c r="N600" t="str">
        <f>VLOOKUP(M600,[1]Categories!$A$2:$C$9,2,FALSE)</f>
        <v>Grains/Cereals</v>
      </c>
      <c r="O600" t="str">
        <f>VLOOKUP(C600,[1]EmployeeTerritories!$A$2:$B$50,2,FALSE)</f>
        <v>19428</v>
      </c>
      <c r="P600" s="10">
        <f>VLOOKUP(O600,[1]Territories!$A$2:$C$50,3,FALSE)</f>
        <v>3</v>
      </c>
      <c r="Q600" t="str">
        <f>VLOOKUP(P600,[1]Region!$A$2:$B$5,2,FALSE)</f>
        <v>Northern</v>
      </c>
      <c r="R600" s="10">
        <f>VLOOKUP(K600,[1]Products!$A$2:$J$78,3,FALSE)</f>
        <v>9</v>
      </c>
      <c r="S600" t="str">
        <f>VLOOKUP(R600,[1]Suppliers!$A$2:$K$30,2,FALSE)</f>
        <v>PB Knäckebröd AB</v>
      </c>
      <c r="T600" s="11">
        <f>SUMIF([1]Order_Details!A599:A2753,'[1]Combined Sheet'!A599,[1]Order_Details!D599:D2753)</f>
        <v>35</v>
      </c>
      <c r="U600">
        <f>SUMIF([1]Order_Details!A599:A2753,'[1]Combined Sheet'!A599,[1]Order_Details!C599:C2753)</f>
        <v>21</v>
      </c>
      <c r="V600">
        <f>VLOOKUP(SalesData[[#This Row],[OrderID]],[1]Order_Details!A599:F2753,5,FALSE)</f>
        <v>0.10000000149011612</v>
      </c>
    </row>
    <row r="601" spans="1:22" x14ac:dyDescent="0.3">
      <c r="A601" s="7">
        <v>10846</v>
      </c>
      <c r="B601" s="8" t="s">
        <v>30</v>
      </c>
      <c r="C601" s="8">
        <v>2</v>
      </c>
      <c r="D601" s="13">
        <v>35817</v>
      </c>
      <c r="E601" s="9" t="str">
        <f>VLOOKUP(C601,[1]Employees!$A$1:$E$10,4,FALSE)</f>
        <v>Fuller Andrew</v>
      </c>
      <c r="F601">
        <f>SUMIF([1]Order_Details!A600:A2754,'[1]Combined Sheet'!A600,[1]Order_Details!F600:F2754)</f>
        <v>4058.5999999940395</v>
      </c>
      <c r="G601">
        <f>VLOOKUP(A601,[1]!OrdersTable[[OrderID]:[Freight]],8,FALSE)</f>
        <v>56.46</v>
      </c>
      <c r="H601">
        <f>VLOOKUP('[1]Combined Sheet'!A600,[1]!OrdersTable[[OrderID]:[ShipVia]],7,0)</f>
        <v>1</v>
      </c>
      <c r="I601" t="str">
        <f>VLOOKUP(H601,[1]Shippers!$A$1:$C$5,2,0)</f>
        <v>Speedy Express</v>
      </c>
      <c r="J601" t="str">
        <f>VLOOKUP(B601,[1]Customers!$A$2:$K$92,2,FALSE)</f>
        <v>Suprêmes délices</v>
      </c>
      <c r="K601" s="10">
        <f>VLOOKUP(A601,[1]Order_Details!$A$5:$F$2160,2,0)</f>
        <v>4</v>
      </c>
      <c r="L601" t="str">
        <f t="shared" si="9"/>
        <v>Chef Anton's Cajun Seasoning</v>
      </c>
      <c r="M601" s="10">
        <f>VLOOKUP(K601,[1]Products!$A$2:$J$78,4,FALSE)</f>
        <v>2</v>
      </c>
      <c r="N601" t="str">
        <f>VLOOKUP(M601,[1]Categories!$A$2:$C$9,2,FALSE)</f>
        <v>Condiments</v>
      </c>
      <c r="O601" t="str">
        <f>VLOOKUP(C601,[1]EmployeeTerritories!$A$2:$B$50,2,FALSE)</f>
        <v>01581</v>
      </c>
      <c r="P601" s="10">
        <f>VLOOKUP(O601,[1]Territories!$A$2:$C$50,3,FALSE)</f>
        <v>1</v>
      </c>
      <c r="Q601" t="str">
        <f>VLOOKUP(P601,[1]Region!$A$2:$B$5,2,FALSE)</f>
        <v>Eastern</v>
      </c>
      <c r="R601" s="10">
        <f>VLOOKUP(K601,[1]Products!$A$2:$J$78,3,FALSE)</f>
        <v>2</v>
      </c>
      <c r="S601" t="str">
        <f>VLOOKUP(R601,[1]Suppliers!$A$2:$K$30,2,FALSE)</f>
        <v>New Orleans Cajun Delights</v>
      </c>
      <c r="T601" s="11">
        <f>SUMIF([1]Order_Details!A600:A2754,'[1]Combined Sheet'!A600,[1]Order_Details!D600:D2754)</f>
        <v>245</v>
      </c>
      <c r="U601">
        <f>SUMIF([1]Order_Details!A600:A2754,'[1]Combined Sheet'!A600,[1]Order_Details!C600:C2754)</f>
        <v>87.5</v>
      </c>
      <c r="V601">
        <f>VLOOKUP(SalesData[[#This Row],[OrderID]],[1]Order_Details!A600:F2754,5,FALSE)</f>
        <v>0</v>
      </c>
    </row>
    <row r="602" spans="1:22" x14ac:dyDescent="0.3">
      <c r="A602" s="7">
        <v>10847</v>
      </c>
      <c r="B602" s="8" t="s">
        <v>82</v>
      </c>
      <c r="C602" s="8">
        <v>4</v>
      </c>
      <c r="D602" s="13">
        <v>35817</v>
      </c>
      <c r="E602" s="9" t="str">
        <f>VLOOKUP(C602,[1]Employees!$A$1:$E$10,4,FALSE)</f>
        <v>Peacock Margaret</v>
      </c>
      <c r="F602">
        <f>SUMIF([1]Order_Details!A601:A2755,'[1]Combined Sheet'!A601,[1]Order_Details!F601:F2755)</f>
        <v>1112</v>
      </c>
      <c r="G602">
        <f>VLOOKUP(A602,[1]!OrdersTable[[OrderID]:[Freight]],8,FALSE)</f>
        <v>487.57</v>
      </c>
      <c r="H602">
        <f>VLOOKUP('[1]Combined Sheet'!A601,[1]!OrdersTable[[OrderID]:[ShipVia]],7,0)</f>
        <v>3</v>
      </c>
      <c r="I602" t="str">
        <f>VLOOKUP(H602,[1]Shippers!$A$1:$C$5,2,0)</f>
        <v>Federal Shipping</v>
      </c>
      <c r="J602" t="str">
        <f>VLOOKUP(B602,[1]Customers!$A$2:$K$92,2,FALSE)</f>
        <v>Save-a-lot Markets</v>
      </c>
      <c r="K602" s="10">
        <f>VLOOKUP(A602,[1]Order_Details!$A$5:$F$2160,2,0)</f>
        <v>1</v>
      </c>
      <c r="L602" t="str">
        <f t="shared" si="9"/>
        <v>Chai</v>
      </c>
      <c r="M602" s="10">
        <f>VLOOKUP(K602,[1]Products!$A$2:$J$78,4,FALSE)</f>
        <v>1</v>
      </c>
      <c r="N602" t="str">
        <f>VLOOKUP(M602,[1]Categories!$A$2:$C$9,2,FALSE)</f>
        <v>Beverages</v>
      </c>
      <c r="O602" t="str">
        <f>VLOOKUP(C602,[1]EmployeeTerritories!$A$2:$B$50,2,FALSE)</f>
        <v>20852</v>
      </c>
      <c r="P602" s="10">
        <f>VLOOKUP(O602,[1]Territories!$A$2:$C$50,3,FALSE)</f>
        <v>1</v>
      </c>
      <c r="Q602" t="str">
        <f>VLOOKUP(P602,[1]Region!$A$2:$B$5,2,FALSE)</f>
        <v>Eastern</v>
      </c>
      <c r="R602" s="10">
        <f>VLOOKUP(K602,[1]Products!$A$2:$J$78,3,FALSE)</f>
        <v>1</v>
      </c>
      <c r="S602" t="str">
        <f>VLOOKUP(R602,[1]Suppliers!$A$2:$K$30,2,FALSE)</f>
        <v>Exotic Liquids</v>
      </c>
      <c r="T602" s="11">
        <f>SUMIF([1]Order_Details!A601:A2755,'[1]Combined Sheet'!A601,[1]Order_Details!D601:D2755)</f>
        <v>71</v>
      </c>
      <c r="U602">
        <f>SUMIF([1]Order_Details!A601:A2755,'[1]Combined Sheet'!A601,[1]Order_Details!C601:C2755)</f>
        <v>47</v>
      </c>
      <c r="V602">
        <f>VLOOKUP(SalesData[[#This Row],[OrderID]],[1]Order_Details!A601:F2755,5,FALSE)</f>
        <v>0.20000000298023224</v>
      </c>
    </row>
    <row r="603" spans="1:22" x14ac:dyDescent="0.3">
      <c r="A603" s="7">
        <v>10848</v>
      </c>
      <c r="B603" s="8" t="s">
        <v>98</v>
      </c>
      <c r="C603" s="8">
        <v>7</v>
      </c>
      <c r="D603" s="13">
        <v>35818</v>
      </c>
      <c r="E603" s="9" t="str">
        <f>VLOOKUP(C603,[1]Employees!$A$1:$E$10,4,FALSE)</f>
        <v>King Robert</v>
      </c>
      <c r="F603">
        <f>SUMIF([1]Order_Details!A602:A2756,'[1]Combined Sheet'!A602,[1]Order_Details!F602:F2756)</f>
        <v>6163.6999999821182</v>
      </c>
      <c r="G603">
        <f>VLOOKUP(A603,[1]!OrdersTable[[OrderID]:[Freight]],8,FALSE)</f>
        <v>38.24</v>
      </c>
      <c r="H603">
        <f>VLOOKUP('[1]Combined Sheet'!A602,[1]!OrdersTable[[OrderID]:[ShipVia]],7,0)</f>
        <v>3</v>
      </c>
      <c r="I603" t="str">
        <f>VLOOKUP(H603,[1]Shippers!$A$1:$C$5,2,0)</f>
        <v>Federal Shipping</v>
      </c>
      <c r="J603" t="str">
        <f>VLOOKUP(B603,[1]Customers!$A$2:$K$92,2,FALSE)</f>
        <v>Consolidated Holdings</v>
      </c>
      <c r="K603" s="10">
        <f>VLOOKUP(A603,[1]Order_Details!$A$5:$F$2160,2,0)</f>
        <v>5</v>
      </c>
      <c r="L603" t="str">
        <f t="shared" si="9"/>
        <v>Chef Anton's Gumbo Mix</v>
      </c>
      <c r="M603" s="10">
        <f>VLOOKUP(K603,[1]Products!$A$2:$J$78,4,FALSE)</f>
        <v>2</v>
      </c>
      <c r="N603" t="str">
        <f>VLOOKUP(M603,[1]Categories!$A$2:$C$9,2,FALSE)</f>
        <v>Condiments</v>
      </c>
      <c r="O603" t="str">
        <f>VLOOKUP(C603,[1]EmployeeTerritories!$A$2:$B$50,2,FALSE)</f>
        <v>60179</v>
      </c>
      <c r="P603" s="10">
        <f>VLOOKUP(O603,[1]Territories!$A$2:$C$50,3,FALSE)</f>
        <v>2</v>
      </c>
      <c r="Q603" t="str">
        <f>VLOOKUP(P603,[1]Region!$A$2:$B$5,2,FALSE)</f>
        <v>Western</v>
      </c>
      <c r="R603" s="10">
        <f>VLOOKUP(K603,[1]Products!$A$2:$J$78,3,FALSE)</f>
        <v>2</v>
      </c>
      <c r="S603" t="str">
        <f>VLOOKUP(R603,[1]Suppliers!$A$2:$K$30,2,FALSE)</f>
        <v>New Orleans Cajun Delights</v>
      </c>
      <c r="T603" s="11">
        <f>SUMIF([1]Order_Details!A602:A2756,'[1]Combined Sheet'!A602,[1]Order_Details!D602:D2756)</f>
        <v>288</v>
      </c>
      <c r="U603">
        <f>SUMIF([1]Order_Details!A602:A2756,'[1]Combined Sheet'!A602,[1]Order_Details!C602:C2756)</f>
        <v>118.2</v>
      </c>
      <c r="V603">
        <f>VLOOKUP(SalesData[[#This Row],[OrderID]],[1]Order_Details!A602:F2756,5,FALSE)</f>
        <v>0</v>
      </c>
    </row>
    <row r="604" spans="1:22" x14ac:dyDescent="0.3">
      <c r="A604" s="7">
        <v>10849</v>
      </c>
      <c r="B604" s="8" t="s">
        <v>55</v>
      </c>
      <c r="C604" s="8">
        <v>9</v>
      </c>
      <c r="D604" s="13">
        <v>35818</v>
      </c>
      <c r="E604" s="9" t="str">
        <f>VLOOKUP(C604,[1]Employees!$A$1:$E$10,4,FALSE)</f>
        <v>Dodsworth Anne</v>
      </c>
      <c r="F604">
        <f>SUMIF([1]Order_Details!A603:A2757,'[1]Combined Sheet'!A603,[1]Order_Details!F603:F2757)</f>
        <v>931.5</v>
      </c>
      <c r="G604">
        <f>VLOOKUP(A604,[1]!OrdersTable[[OrderID]:[Freight]],8,FALSE)</f>
        <v>0.56000000000000005</v>
      </c>
      <c r="H604">
        <f>VLOOKUP('[1]Combined Sheet'!A603,[1]!OrdersTable[[OrderID]:[ShipVia]],7,0)</f>
        <v>2</v>
      </c>
      <c r="I604" t="str">
        <f>VLOOKUP(H604,[1]Shippers!$A$1:$C$5,2,0)</f>
        <v>United Package</v>
      </c>
      <c r="J604" t="str">
        <f>VLOOKUP(B604,[1]Customers!$A$2:$K$92,2,FALSE)</f>
        <v>Königlich Essen</v>
      </c>
      <c r="K604" s="10">
        <f>VLOOKUP(A604,[1]Order_Details!$A$5:$F$2160,2,0)</f>
        <v>3</v>
      </c>
      <c r="L604" t="str">
        <f t="shared" si="9"/>
        <v>Aniseed Syrup</v>
      </c>
      <c r="M604" s="10">
        <f>VLOOKUP(K604,[1]Products!$A$2:$J$78,4,FALSE)</f>
        <v>2</v>
      </c>
      <c r="N604" t="str">
        <f>VLOOKUP(M604,[1]Categories!$A$2:$C$9,2,FALSE)</f>
        <v>Condiments</v>
      </c>
      <c r="O604" t="str">
        <f>VLOOKUP(C604,[1]EmployeeTerritories!$A$2:$B$50,2,FALSE)</f>
        <v>03049</v>
      </c>
      <c r="P604" s="10">
        <f>VLOOKUP(O604,[1]Territories!$A$2:$C$50,3,FALSE)</f>
        <v>3</v>
      </c>
      <c r="Q604" t="str">
        <f>VLOOKUP(P604,[1]Region!$A$2:$B$5,2,FALSE)</f>
        <v>Northern</v>
      </c>
      <c r="R604" s="10">
        <f>VLOOKUP(K604,[1]Products!$A$2:$J$78,3,FALSE)</f>
        <v>1</v>
      </c>
      <c r="S604" t="str">
        <f>VLOOKUP(R604,[1]Suppliers!$A$2:$K$30,2,FALSE)</f>
        <v>Exotic Liquids</v>
      </c>
      <c r="T604" s="11">
        <f>SUMIF([1]Order_Details!A603:A2757,'[1]Combined Sheet'!A603,[1]Order_Details!D603:D2757)</f>
        <v>33</v>
      </c>
      <c r="U604">
        <f>SUMIF([1]Order_Details!A603:A2757,'[1]Combined Sheet'!A603,[1]Order_Details!C603:C2757)</f>
        <v>118.35</v>
      </c>
      <c r="V604">
        <f>VLOOKUP(SalesData[[#This Row],[OrderID]],[1]Order_Details!A603:F2757,5,FALSE)</f>
        <v>0</v>
      </c>
    </row>
    <row r="605" spans="1:22" x14ac:dyDescent="0.3">
      <c r="A605" s="7">
        <v>10850</v>
      </c>
      <c r="B605" s="8" t="s">
        <v>25</v>
      </c>
      <c r="C605" s="8">
        <v>1</v>
      </c>
      <c r="D605" s="13">
        <v>35818</v>
      </c>
      <c r="E605" s="9" t="str">
        <f>VLOOKUP(C605,[1]Employees!$A$1:$E$10,4,FALSE)</f>
        <v>Davolio Nancy</v>
      </c>
      <c r="F605">
        <f>SUMIF([1]Order_Details!A604:A2758,'[1]Combined Sheet'!A604,[1]Order_Details!F604:F2758)</f>
        <v>1051.9899999940394</v>
      </c>
      <c r="G605">
        <f>VLOOKUP(A605,[1]!OrdersTable[[OrderID]:[Freight]],8,FALSE)</f>
        <v>49.19</v>
      </c>
      <c r="H605">
        <f>VLOOKUP('[1]Combined Sheet'!A604,[1]!OrdersTable[[OrderID]:[ShipVia]],7,0)</f>
        <v>2</v>
      </c>
      <c r="I605" t="str">
        <f>VLOOKUP(H605,[1]Shippers!$A$1:$C$5,2,0)</f>
        <v>United Package</v>
      </c>
      <c r="J605" t="str">
        <f>VLOOKUP(B605,[1]Customers!$A$2:$K$92,2,FALSE)</f>
        <v>Victuailles en stock</v>
      </c>
      <c r="K605" s="10">
        <f>VLOOKUP(A605,[1]Order_Details!$A$5:$F$2160,2,0)</f>
        <v>25</v>
      </c>
      <c r="L605" t="str">
        <f t="shared" si="9"/>
        <v>NuNuCa Nuß-Nougat-Creme</v>
      </c>
      <c r="M605" s="10">
        <f>VLOOKUP(K605,[1]Products!$A$2:$J$78,4,FALSE)</f>
        <v>3</v>
      </c>
      <c r="N605" t="str">
        <f>VLOOKUP(M605,[1]Categories!$A$2:$C$9,2,FALSE)</f>
        <v>Confections</v>
      </c>
      <c r="O605" t="str">
        <f>VLOOKUP(C605,[1]EmployeeTerritories!$A$2:$B$50,2,FALSE)</f>
        <v>06897</v>
      </c>
      <c r="P605" s="10">
        <f>VLOOKUP(O605,[1]Territories!$A$2:$C$50,3,FALSE)</f>
        <v>1</v>
      </c>
      <c r="Q605" t="str">
        <f>VLOOKUP(P605,[1]Region!$A$2:$B$5,2,FALSE)</f>
        <v>Eastern</v>
      </c>
      <c r="R605" s="10">
        <f>VLOOKUP(K605,[1]Products!$A$2:$J$78,3,FALSE)</f>
        <v>11</v>
      </c>
      <c r="S605" t="str">
        <f>VLOOKUP(R605,[1]Suppliers!$A$2:$K$30,2,FALSE)</f>
        <v>Heli Süßwaren GmbH &amp; Co. KG</v>
      </c>
      <c r="T605" s="11">
        <f>SUMIF([1]Order_Details!A604:A2758,'[1]Combined Sheet'!A604,[1]Order_Details!D604:D2758)</f>
        <v>67</v>
      </c>
      <c r="U605">
        <f>SUMIF([1]Order_Details!A604:A2758,'[1]Combined Sheet'!A604,[1]Order_Details!C604:C2758)</f>
        <v>41.230000000000004</v>
      </c>
      <c r="V605">
        <f>VLOOKUP(SalesData[[#This Row],[OrderID]],[1]Order_Details!A604:F2758,5,FALSE)</f>
        <v>0.15000000596046448</v>
      </c>
    </row>
    <row r="606" spans="1:22" x14ac:dyDescent="0.3">
      <c r="A606" s="7">
        <v>10851</v>
      </c>
      <c r="B606" s="8" t="s">
        <v>75</v>
      </c>
      <c r="C606" s="8">
        <v>5</v>
      </c>
      <c r="D606" s="13">
        <v>35821</v>
      </c>
      <c r="E606" s="9" t="str">
        <f>VLOOKUP(C606,[1]Employees!$A$1:$E$10,4,FALSE)</f>
        <v>Buchanan Steven</v>
      </c>
      <c r="F606">
        <f>SUMIF([1]Order_Details!A605:A2759,'[1]Combined Sheet'!A605,[1]Order_Details!F605:F2759)</f>
        <v>739.54999998211861</v>
      </c>
      <c r="G606">
        <f>VLOOKUP(A606,[1]!OrdersTable[[OrderID]:[Freight]],8,FALSE)</f>
        <v>160.55000000000001</v>
      </c>
      <c r="H606">
        <f>VLOOKUP('[1]Combined Sheet'!A605,[1]!OrdersTable[[OrderID]:[ShipVia]],7,0)</f>
        <v>1</v>
      </c>
      <c r="I606" t="str">
        <f>VLOOKUP(H606,[1]Shippers!$A$1:$C$5,2,0)</f>
        <v>Speedy Express</v>
      </c>
      <c r="J606" t="str">
        <f>VLOOKUP(B606,[1]Customers!$A$2:$K$92,2,FALSE)</f>
        <v>Ricardo Adocicados</v>
      </c>
      <c r="K606" s="10">
        <f>VLOOKUP(A606,[1]Order_Details!$A$5:$F$2160,2,0)</f>
        <v>2</v>
      </c>
      <c r="L606" t="str">
        <f t="shared" si="9"/>
        <v>Chang</v>
      </c>
      <c r="M606" s="10">
        <f>VLOOKUP(K606,[1]Products!$A$2:$J$78,4,FALSE)</f>
        <v>1</v>
      </c>
      <c r="N606" t="str">
        <f>VLOOKUP(M606,[1]Categories!$A$2:$C$9,2,FALSE)</f>
        <v>Beverages</v>
      </c>
      <c r="O606" t="str">
        <f>VLOOKUP(C606,[1]EmployeeTerritories!$A$2:$B$50,2,FALSE)</f>
        <v>02903</v>
      </c>
      <c r="P606" s="10">
        <f>VLOOKUP(O606,[1]Territories!$A$2:$C$50,3,FALSE)</f>
        <v>1</v>
      </c>
      <c r="Q606" t="str">
        <f>VLOOKUP(P606,[1]Region!$A$2:$B$5,2,FALSE)</f>
        <v>Eastern</v>
      </c>
      <c r="R606" s="10">
        <f>VLOOKUP(K606,[1]Products!$A$2:$J$78,3,FALSE)</f>
        <v>1</v>
      </c>
      <c r="S606" t="str">
        <f>VLOOKUP(R606,[1]Suppliers!$A$2:$K$30,2,FALSE)</f>
        <v>Exotic Liquids</v>
      </c>
      <c r="T606" s="11">
        <f>SUMIF([1]Order_Details!A605:A2759,'[1]Combined Sheet'!A605,[1]Order_Details!D605:D2759)</f>
        <v>54</v>
      </c>
      <c r="U606">
        <f>SUMIF([1]Order_Details!A605:A2759,'[1]Combined Sheet'!A605,[1]Order_Details!C605:C2759)</f>
        <v>31.5</v>
      </c>
      <c r="V606">
        <f>VLOOKUP(SalesData[[#This Row],[OrderID]],[1]Order_Details!A605:F2759,5,FALSE)</f>
        <v>5.000000074505806E-2</v>
      </c>
    </row>
    <row r="607" spans="1:22" x14ac:dyDescent="0.3">
      <c r="A607" s="7">
        <v>10852</v>
      </c>
      <c r="B607" s="8" t="s">
        <v>27</v>
      </c>
      <c r="C607" s="8">
        <v>8</v>
      </c>
      <c r="D607" s="13">
        <v>35821</v>
      </c>
      <c r="E607" s="9" t="str">
        <f>VLOOKUP(C607,[1]Employees!$A$1:$E$10,4,FALSE)</f>
        <v>Callahan Laura</v>
      </c>
      <c r="F607">
        <f>SUMIF([1]Order_Details!A606:A2760,'[1]Combined Sheet'!A606,[1]Order_Details!F606:F2760)</f>
        <v>2739.7999999970198</v>
      </c>
      <c r="G607">
        <f>VLOOKUP(A607,[1]!OrdersTable[[OrderID]:[Freight]],8,FALSE)</f>
        <v>174.05</v>
      </c>
      <c r="H607">
        <f>VLOOKUP('[1]Combined Sheet'!A606,[1]!OrdersTable[[OrderID]:[ShipVia]],7,0)</f>
        <v>1</v>
      </c>
      <c r="I607" t="str">
        <f>VLOOKUP(H607,[1]Shippers!$A$1:$C$5,2,0)</f>
        <v>Speedy Express</v>
      </c>
      <c r="J607" t="str">
        <f>VLOOKUP(B607,[1]Customers!$A$2:$K$92,2,FALSE)</f>
        <v>Rattlesnake Canyon Grocery</v>
      </c>
      <c r="K607" s="10">
        <f>VLOOKUP(A607,[1]Order_Details!$A$5:$F$2160,2,0)</f>
        <v>2</v>
      </c>
      <c r="L607" t="str">
        <f t="shared" si="9"/>
        <v>Chang</v>
      </c>
      <c r="M607" s="10">
        <f>VLOOKUP(K607,[1]Products!$A$2:$J$78,4,FALSE)</f>
        <v>1</v>
      </c>
      <c r="N607" t="str">
        <f>VLOOKUP(M607,[1]Categories!$A$2:$C$9,2,FALSE)</f>
        <v>Beverages</v>
      </c>
      <c r="O607" t="str">
        <f>VLOOKUP(C607,[1]EmployeeTerritories!$A$2:$B$50,2,FALSE)</f>
        <v>19428</v>
      </c>
      <c r="P607" s="10">
        <f>VLOOKUP(O607,[1]Territories!$A$2:$C$50,3,FALSE)</f>
        <v>3</v>
      </c>
      <c r="Q607" t="str">
        <f>VLOOKUP(P607,[1]Region!$A$2:$B$5,2,FALSE)</f>
        <v>Northern</v>
      </c>
      <c r="R607" s="10">
        <f>VLOOKUP(K607,[1]Products!$A$2:$J$78,3,FALSE)</f>
        <v>1</v>
      </c>
      <c r="S607" t="str">
        <f>VLOOKUP(R607,[1]Suppliers!$A$2:$K$30,2,FALSE)</f>
        <v>Exotic Liquids</v>
      </c>
      <c r="T607" s="11">
        <f>SUMIF([1]Order_Details!A606:A2760,'[1]Combined Sheet'!A606,[1]Order_Details!D606:D2760)</f>
        <v>67</v>
      </c>
      <c r="U607">
        <f>SUMIF([1]Order_Details!A606:A2760,'[1]Combined Sheet'!A606,[1]Order_Details!C606:C2760)</f>
        <v>107.5</v>
      </c>
      <c r="V607">
        <f>VLOOKUP(SalesData[[#This Row],[OrderID]],[1]Order_Details!A606:F2760,5,FALSE)</f>
        <v>0</v>
      </c>
    </row>
    <row r="608" spans="1:22" x14ac:dyDescent="0.3">
      <c r="A608" s="7">
        <v>10853</v>
      </c>
      <c r="B608" s="8" t="s">
        <v>68</v>
      </c>
      <c r="C608" s="8">
        <v>9</v>
      </c>
      <c r="D608" s="13">
        <v>35822</v>
      </c>
      <c r="E608" s="9" t="str">
        <f>VLOOKUP(C608,[1]Employees!$A$1:$E$10,4,FALSE)</f>
        <v>Dodsworth Anne</v>
      </c>
      <c r="F608">
        <f>SUMIF([1]Order_Details!A607:A2761,'[1]Combined Sheet'!A607,[1]Order_Details!F607:F2761)</f>
        <v>2984</v>
      </c>
      <c r="G608">
        <f>VLOOKUP(A608,[1]!OrdersTable[[OrderID]:[Freight]],8,FALSE)</f>
        <v>53.83</v>
      </c>
      <c r="H608">
        <f>VLOOKUP('[1]Combined Sheet'!A607,[1]!OrdersTable[[OrderID]:[ShipVia]],7,0)</f>
        <v>1</v>
      </c>
      <c r="I608" t="str">
        <f>VLOOKUP(H608,[1]Shippers!$A$1:$C$5,2,0)</f>
        <v>Speedy Express</v>
      </c>
      <c r="J608" t="str">
        <f>VLOOKUP(B608,[1]Customers!$A$2:$K$92,2,FALSE)</f>
        <v>Blauer See Delikatessen</v>
      </c>
      <c r="K608" s="10">
        <f>VLOOKUP(A608,[1]Order_Details!$A$5:$F$2160,2,0)</f>
        <v>18</v>
      </c>
      <c r="L608" t="str">
        <f t="shared" si="9"/>
        <v>Carnarvon Tigers</v>
      </c>
      <c r="M608" s="10">
        <f>VLOOKUP(K608,[1]Products!$A$2:$J$78,4,FALSE)</f>
        <v>8</v>
      </c>
      <c r="N608" t="str">
        <f>VLOOKUP(M608,[1]Categories!$A$2:$C$9,2,FALSE)</f>
        <v>Seafood</v>
      </c>
      <c r="O608" t="str">
        <f>VLOOKUP(C608,[1]EmployeeTerritories!$A$2:$B$50,2,FALSE)</f>
        <v>03049</v>
      </c>
      <c r="P608" s="10">
        <f>VLOOKUP(O608,[1]Territories!$A$2:$C$50,3,FALSE)</f>
        <v>3</v>
      </c>
      <c r="Q608" t="str">
        <f>VLOOKUP(P608,[1]Region!$A$2:$B$5,2,FALSE)</f>
        <v>Northern</v>
      </c>
      <c r="R608" s="10">
        <f>VLOOKUP(K608,[1]Products!$A$2:$J$78,3,FALSE)</f>
        <v>7</v>
      </c>
      <c r="S608" t="str">
        <f>VLOOKUP(R608,[1]Suppliers!$A$2:$K$30,2,FALSE)</f>
        <v>Pavlova, Ltd.</v>
      </c>
      <c r="T608" s="11">
        <f>SUMIF([1]Order_Details!A607:A2761,'[1]Combined Sheet'!A607,[1]Order_Details!D607:D2761)</f>
        <v>71</v>
      </c>
      <c r="U608">
        <f>SUMIF([1]Order_Details!A607:A2761,'[1]Combined Sheet'!A607,[1]Order_Details!C607:C2761)</f>
        <v>107.3</v>
      </c>
      <c r="V608">
        <f>VLOOKUP(SalesData[[#This Row],[OrderID]],[1]Order_Details!A607:F2761,5,FALSE)</f>
        <v>0</v>
      </c>
    </row>
    <row r="609" spans="1:22" x14ac:dyDescent="0.3">
      <c r="A609" s="7">
        <v>10854</v>
      </c>
      <c r="B609" s="8" t="s">
        <v>35</v>
      </c>
      <c r="C609" s="8">
        <v>3</v>
      </c>
      <c r="D609" s="13">
        <v>35822</v>
      </c>
      <c r="E609" s="9" t="str">
        <f>VLOOKUP(C609,[1]Employees!$A$1:$E$10,4,FALSE)</f>
        <v>Leverling Janet</v>
      </c>
      <c r="F609">
        <f>SUMIF([1]Order_Details!A608:A2762,'[1]Combined Sheet'!A608,[1]Order_Details!F608:F2762)</f>
        <v>625</v>
      </c>
      <c r="G609">
        <f>VLOOKUP(A609,[1]!OrdersTable[[OrderID]:[Freight]],8,FALSE)</f>
        <v>100.22</v>
      </c>
      <c r="H609">
        <f>VLOOKUP('[1]Combined Sheet'!A608,[1]!OrdersTable[[OrderID]:[ShipVia]],7,0)</f>
        <v>2</v>
      </c>
      <c r="I609" t="str">
        <f>VLOOKUP(H609,[1]Shippers!$A$1:$C$5,2,0)</f>
        <v>United Package</v>
      </c>
      <c r="J609" t="str">
        <f>VLOOKUP(B609,[1]Customers!$A$2:$K$92,2,FALSE)</f>
        <v>Ernst Handel</v>
      </c>
      <c r="K609" s="10">
        <f>VLOOKUP(A609,[1]Order_Details!$A$5:$F$2160,2,0)</f>
        <v>10</v>
      </c>
      <c r="L609" t="str">
        <f t="shared" si="9"/>
        <v>Ikura</v>
      </c>
      <c r="M609" s="10">
        <f>VLOOKUP(K609,[1]Products!$A$2:$J$78,4,FALSE)</f>
        <v>8</v>
      </c>
      <c r="N609" t="str">
        <f>VLOOKUP(M609,[1]Categories!$A$2:$C$9,2,FALSE)</f>
        <v>Seafood</v>
      </c>
      <c r="O609" t="str">
        <f>VLOOKUP(C609,[1]EmployeeTerritories!$A$2:$B$50,2,FALSE)</f>
        <v>30346</v>
      </c>
      <c r="P609" s="10">
        <f>VLOOKUP(O609,[1]Territories!$A$2:$C$50,3,FALSE)</f>
        <v>4</v>
      </c>
      <c r="Q609" t="str">
        <f>VLOOKUP(P609,[1]Region!$A$2:$B$5,2,FALSE)</f>
        <v>Southern</v>
      </c>
      <c r="R609" s="10">
        <f>VLOOKUP(K609,[1]Products!$A$2:$J$78,3,FALSE)</f>
        <v>4</v>
      </c>
      <c r="S609" t="str">
        <f>VLOOKUP(R609,[1]Suppliers!$A$2:$K$30,2,FALSE)</f>
        <v>Tokyo Traders</v>
      </c>
      <c r="T609" s="11">
        <f>SUMIF([1]Order_Details!A608:A2762,'[1]Combined Sheet'!A608,[1]Order_Details!D608:D2762)</f>
        <v>10</v>
      </c>
      <c r="U609">
        <f>SUMIF([1]Order_Details!A608:A2762,'[1]Combined Sheet'!A608,[1]Order_Details!C608:C2762)</f>
        <v>62.5</v>
      </c>
      <c r="V609">
        <f>VLOOKUP(SalesData[[#This Row],[OrderID]],[1]Order_Details!A608:F2762,5,FALSE)</f>
        <v>0.15000000596046448</v>
      </c>
    </row>
    <row r="610" spans="1:22" x14ac:dyDescent="0.3">
      <c r="A610" s="7">
        <v>10855</v>
      </c>
      <c r="B610" s="8" t="s">
        <v>80</v>
      </c>
      <c r="C610" s="8">
        <v>3</v>
      </c>
      <c r="D610" s="13">
        <v>35822</v>
      </c>
      <c r="E610" s="9" t="str">
        <f>VLOOKUP(C610,[1]Employees!$A$1:$E$10,4,FALSE)</f>
        <v>Leverling Janet</v>
      </c>
      <c r="F610">
        <f>SUMIF([1]Order_Details!A609:A2763,'[1]Combined Sheet'!A609,[1]Order_Details!F609:F2763)</f>
        <v>3489.6999999880791</v>
      </c>
      <c r="G610">
        <f>VLOOKUP(A610,[1]!OrdersTable[[OrderID]:[Freight]],8,FALSE)</f>
        <v>170.97</v>
      </c>
      <c r="H610">
        <f>VLOOKUP('[1]Combined Sheet'!A609,[1]!OrdersTable[[OrderID]:[ShipVia]],7,0)</f>
        <v>2</v>
      </c>
      <c r="I610" t="str">
        <f>VLOOKUP(H610,[1]Shippers!$A$1:$C$5,2,0)</f>
        <v>United Package</v>
      </c>
      <c r="J610" t="str">
        <f>VLOOKUP(B610,[1]Customers!$A$2:$K$92,2,FALSE)</f>
        <v>Old World Delicatessen</v>
      </c>
      <c r="K610" s="10">
        <f>VLOOKUP(A610,[1]Order_Details!$A$5:$F$2160,2,0)</f>
        <v>16</v>
      </c>
      <c r="L610" t="str">
        <f t="shared" si="9"/>
        <v>Pavlova</v>
      </c>
      <c r="M610" s="10">
        <f>VLOOKUP(K610,[1]Products!$A$2:$J$78,4,FALSE)</f>
        <v>3</v>
      </c>
      <c r="N610" t="str">
        <f>VLOOKUP(M610,[1]Categories!$A$2:$C$9,2,FALSE)</f>
        <v>Confections</v>
      </c>
      <c r="O610" t="str">
        <f>VLOOKUP(C610,[1]EmployeeTerritories!$A$2:$B$50,2,FALSE)</f>
        <v>30346</v>
      </c>
      <c r="P610" s="10">
        <f>VLOOKUP(O610,[1]Territories!$A$2:$C$50,3,FALSE)</f>
        <v>4</v>
      </c>
      <c r="Q610" t="str">
        <f>VLOOKUP(P610,[1]Region!$A$2:$B$5,2,FALSE)</f>
        <v>Southern</v>
      </c>
      <c r="R610" s="10">
        <f>VLOOKUP(K610,[1]Products!$A$2:$J$78,3,FALSE)</f>
        <v>7</v>
      </c>
      <c r="S610" t="str">
        <f>VLOOKUP(R610,[1]Suppliers!$A$2:$K$30,2,FALSE)</f>
        <v>Pavlova, Ltd.</v>
      </c>
      <c r="T610" s="11">
        <f>SUMIF([1]Order_Details!A609:A2763,'[1]Combined Sheet'!A609,[1]Order_Details!D609:D2763)</f>
        <v>165</v>
      </c>
      <c r="U610">
        <f>SUMIF([1]Order_Details!A609:A2763,'[1]Combined Sheet'!A609,[1]Order_Details!C609:C2763)</f>
        <v>37</v>
      </c>
      <c r="V610">
        <f>VLOOKUP(SalesData[[#This Row],[OrderID]],[1]Order_Details!A609:F2763,5,FALSE)</f>
        <v>0</v>
      </c>
    </row>
    <row r="611" spans="1:22" x14ac:dyDescent="0.3">
      <c r="A611" s="7">
        <v>10856</v>
      </c>
      <c r="B611" s="8" t="s">
        <v>66</v>
      </c>
      <c r="C611" s="8">
        <v>3</v>
      </c>
      <c r="D611" s="13">
        <v>35823</v>
      </c>
      <c r="E611" s="9" t="str">
        <f>VLOOKUP(C611,[1]Employees!$A$1:$E$10,4,FALSE)</f>
        <v>Leverling Janet</v>
      </c>
      <c r="F611">
        <f>SUMIF([1]Order_Details!A610:A2764,'[1]Combined Sheet'!A610,[1]Order_Details!F610:F2764)</f>
        <v>2275.0999999940395</v>
      </c>
      <c r="G611">
        <f>VLOOKUP(A611,[1]!OrdersTable[[OrderID]:[Freight]],8,FALSE)</f>
        <v>58.43</v>
      </c>
      <c r="H611">
        <f>VLOOKUP('[1]Combined Sheet'!A610,[1]!OrdersTable[[OrderID]:[ShipVia]],7,0)</f>
        <v>1</v>
      </c>
      <c r="I611" t="str">
        <f>VLOOKUP(H611,[1]Shippers!$A$1:$C$5,2,0)</f>
        <v>Speedy Express</v>
      </c>
      <c r="J611" t="str">
        <f>VLOOKUP(B611,[1]Customers!$A$2:$K$92,2,FALSE)</f>
        <v>Antonio Moreno Taquería</v>
      </c>
      <c r="K611" s="10">
        <f>VLOOKUP(A611,[1]Order_Details!$A$5:$F$2160,2,0)</f>
        <v>2</v>
      </c>
      <c r="L611" t="str">
        <f t="shared" si="9"/>
        <v>Chang</v>
      </c>
      <c r="M611" s="10">
        <f>VLOOKUP(K611,[1]Products!$A$2:$J$78,4,FALSE)</f>
        <v>1</v>
      </c>
      <c r="N611" t="str">
        <f>VLOOKUP(M611,[1]Categories!$A$2:$C$9,2,FALSE)</f>
        <v>Beverages</v>
      </c>
      <c r="O611" t="str">
        <f>VLOOKUP(C611,[1]EmployeeTerritories!$A$2:$B$50,2,FALSE)</f>
        <v>30346</v>
      </c>
      <c r="P611" s="10">
        <f>VLOOKUP(O611,[1]Territories!$A$2:$C$50,3,FALSE)</f>
        <v>4</v>
      </c>
      <c r="Q611" t="str">
        <f>VLOOKUP(P611,[1]Region!$A$2:$B$5,2,FALSE)</f>
        <v>Southern</v>
      </c>
      <c r="R611" s="10">
        <f>VLOOKUP(K611,[1]Products!$A$2:$J$78,3,FALSE)</f>
        <v>1</v>
      </c>
      <c r="S611" t="str">
        <f>VLOOKUP(R611,[1]Suppliers!$A$2:$K$30,2,FALSE)</f>
        <v>Exotic Liquids</v>
      </c>
      <c r="T611" s="11">
        <f>SUMIF([1]Order_Details!A610:A2764,'[1]Combined Sheet'!A610,[1]Order_Details!D610:D2764)</f>
        <v>103</v>
      </c>
      <c r="U611">
        <f>SUMIF([1]Order_Details!A610:A2764,'[1]Combined Sheet'!A610,[1]Order_Details!C610:C2764)</f>
        <v>89</v>
      </c>
      <c r="V611">
        <f>VLOOKUP(SalesData[[#This Row],[OrderID]],[1]Order_Details!A610:F2764,5,FALSE)</f>
        <v>0</v>
      </c>
    </row>
    <row r="612" spans="1:22" x14ac:dyDescent="0.3">
      <c r="A612" s="7">
        <v>10857</v>
      </c>
      <c r="B612" s="8" t="s">
        <v>42</v>
      </c>
      <c r="C612" s="8">
        <v>8</v>
      </c>
      <c r="D612" s="13">
        <v>35823</v>
      </c>
      <c r="E612" s="9" t="str">
        <f>VLOOKUP(C612,[1]Employees!$A$1:$E$10,4,FALSE)</f>
        <v>Callahan Laura</v>
      </c>
      <c r="F612">
        <f>SUMIF([1]Order_Details!A611:A2765,'[1]Combined Sheet'!A611,[1]Order_Details!F611:F2765)</f>
        <v>660</v>
      </c>
      <c r="G612">
        <f>VLOOKUP(A612,[1]!OrdersTable[[OrderID]:[Freight]],8,FALSE)</f>
        <v>188.85</v>
      </c>
      <c r="H612">
        <f>VLOOKUP('[1]Combined Sheet'!A611,[1]!OrdersTable[[OrderID]:[ShipVia]],7,0)</f>
        <v>2</v>
      </c>
      <c r="I612" t="str">
        <f>VLOOKUP(H612,[1]Shippers!$A$1:$C$5,2,0)</f>
        <v>United Package</v>
      </c>
      <c r="J612" t="str">
        <f>VLOOKUP(B612,[1]Customers!$A$2:$K$92,2,FALSE)</f>
        <v>Berglunds snabbköp</v>
      </c>
      <c r="K612" s="10">
        <f>VLOOKUP(A612,[1]Order_Details!$A$5:$F$2160,2,0)</f>
        <v>3</v>
      </c>
      <c r="L612" t="str">
        <f t="shared" si="9"/>
        <v>Aniseed Syrup</v>
      </c>
      <c r="M612" s="10">
        <f>VLOOKUP(K612,[1]Products!$A$2:$J$78,4,FALSE)</f>
        <v>2</v>
      </c>
      <c r="N612" t="str">
        <f>VLOOKUP(M612,[1]Categories!$A$2:$C$9,2,FALSE)</f>
        <v>Condiments</v>
      </c>
      <c r="O612" t="str">
        <f>VLOOKUP(C612,[1]EmployeeTerritories!$A$2:$B$50,2,FALSE)</f>
        <v>19428</v>
      </c>
      <c r="P612" s="10">
        <f>VLOOKUP(O612,[1]Territories!$A$2:$C$50,3,FALSE)</f>
        <v>3</v>
      </c>
      <c r="Q612" t="str">
        <f>VLOOKUP(P612,[1]Region!$A$2:$B$5,2,FALSE)</f>
        <v>Northern</v>
      </c>
      <c r="R612" s="10">
        <f>VLOOKUP(K612,[1]Products!$A$2:$J$78,3,FALSE)</f>
        <v>1</v>
      </c>
      <c r="S612" t="str">
        <f>VLOOKUP(R612,[1]Suppliers!$A$2:$K$30,2,FALSE)</f>
        <v>Exotic Liquids</v>
      </c>
      <c r="T612" s="11">
        <f>SUMIF([1]Order_Details!A611:A2765,'[1]Combined Sheet'!A611,[1]Order_Details!D611:D2765)</f>
        <v>40</v>
      </c>
      <c r="U612">
        <f>SUMIF([1]Order_Details!A611:A2765,'[1]Combined Sheet'!A611,[1]Order_Details!C611:C2765)</f>
        <v>33</v>
      </c>
      <c r="V612">
        <f>VLOOKUP(SalesData[[#This Row],[OrderID]],[1]Order_Details!A611:F2765,5,FALSE)</f>
        <v>0</v>
      </c>
    </row>
    <row r="613" spans="1:22" x14ac:dyDescent="0.3">
      <c r="A613" s="7">
        <v>10858</v>
      </c>
      <c r="B613" s="8" t="s">
        <v>110</v>
      </c>
      <c r="C613" s="8">
        <v>2</v>
      </c>
      <c r="D613" s="13">
        <v>35824</v>
      </c>
      <c r="E613" s="9" t="str">
        <f>VLOOKUP(C613,[1]Employees!$A$1:$E$10,4,FALSE)</f>
        <v>Fuller Andrew</v>
      </c>
      <c r="F613">
        <f>SUMIF([1]Order_Details!A612:A2766,'[1]Combined Sheet'!A612,[1]Order_Details!F612:F2766)</f>
        <v>2630.45</v>
      </c>
      <c r="G613">
        <f>VLOOKUP(A613,[1]!OrdersTable[[OrderID]:[Freight]],8,FALSE)</f>
        <v>52.51</v>
      </c>
      <c r="H613">
        <f>VLOOKUP('[1]Combined Sheet'!A612,[1]!OrdersTable[[OrderID]:[ShipVia]],7,0)</f>
        <v>2</v>
      </c>
      <c r="I613" t="str">
        <f>VLOOKUP(H613,[1]Shippers!$A$1:$C$5,2,0)</f>
        <v>United Package</v>
      </c>
      <c r="J613" t="str">
        <f>VLOOKUP(B613,[1]Customers!$A$2:$K$92,2,FALSE)</f>
        <v>La corne d'abondance</v>
      </c>
      <c r="K613" s="10">
        <f>VLOOKUP(A613,[1]Order_Details!$A$5:$F$2160,2,0)</f>
        <v>7</v>
      </c>
      <c r="L613" t="str">
        <f t="shared" si="9"/>
        <v>Uncle Bob's Organic Dried Pears</v>
      </c>
      <c r="M613" s="10">
        <f>VLOOKUP(K613,[1]Products!$A$2:$J$78,4,FALSE)</f>
        <v>7</v>
      </c>
      <c r="N613" t="str">
        <f>VLOOKUP(M613,[1]Categories!$A$2:$C$9,2,FALSE)</f>
        <v>Produce</v>
      </c>
      <c r="O613" t="str">
        <f>VLOOKUP(C613,[1]EmployeeTerritories!$A$2:$B$50,2,FALSE)</f>
        <v>01581</v>
      </c>
      <c r="P613" s="10">
        <f>VLOOKUP(O613,[1]Territories!$A$2:$C$50,3,FALSE)</f>
        <v>1</v>
      </c>
      <c r="Q613" t="str">
        <f>VLOOKUP(P613,[1]Region!$A$2:$B$5,2,FALSE)</f>
        <v>Eastern</v>
      </c>
      <c r="R613" s="10">
        <f>VLOOKUP(K613,[1]Products!$A$2:$J$78,3,FALSE)</f>
        <v>3</v>
      </c>
      <c r="S613" t="str">
        <f>VLOOKUP(R613,[1]Suppliers!$A$2:$K$30,2,FALSE)</f>
        <v>Grandma Kelly's Homestead</v>
      </c>
      <c r="T613" s="11">
        <f>SUMIF([1]Order_Details!A612:A2766,'[1]Combined Sheet'!A612,[1]Order_Details!D612:D2766)</f>
        <v>75</v>
      </c>
      <c r="U613">
        <f>SUMIF([1]Order_Details!A612:A2766,'[1]Combined Sheet'!A612,[1]Order_Details!C612:C2766)</f>
        <v>165.02</v>
      </c>
      <c r="V613">
        <f>VLOOKUP(SalesData[[#This Row],[OrderID]],[1]Order_Details!A612:F2766,5,FALSE)</f>
        <v>0</v>
      </c>
    </row>
    <row r="614" spans="1:22" x14ac:dyDescent="0.3">
      <c r="A614" s="7">
        <v>10859</v>
      </c>
      <c r="B614" s="8" t="s">
        <v>37</v>
      </c>
      <c r="C614" s="8">
        <v>1</v>
      </c>
      <c r="D614" s="13">
        <v>35824</v>
      </c>
      <c r="E614" s="9" t="str">
        <f>VLOOKUP(C614,[1]Employees!$A$1:$E$10,4,FALSE)</f>
        <v>Davolio Nancy</v>
      </c>
      <c r="F614">
        <f>SUMIF([1]Order_Details!A613:A2767,'[1]Combined Sheet'!A613,[1]Order_Details!F613:F2767)</f>
        <v>649</v>
      </c>
      <c r="G614">
        <f>VLOOKUP(A614,[1]!OrdersTable[[OrderID]:[Freight]],8,FALSE)</f>
        <v>76.099999999999994</v>
      </c>
      <c r="H614">
        <f>VLOOKUP('[1]Combined Sheet'!A613,[1]!OrdersTable[[OrderID]:[ShipVia]],7,0)</f>
        <v>1</v>
      </c>
      <c r="I614" t="str">
        <f>VLOOKUP(H614,[1]Shippers!$A$1:$C$5,2,0)</f>
        <v>Speedy Express</v>
      </c>
      <c r="J614" t="str">
        <f>VLOOKUP(B614,[1]Customers!$A$2:$K$92,2,FALSE)</f>
        <v>Frankenversand</v>
      </c>
      <c r="K614" s="10">
        <f>VLOOKUP(A614,[1]Order_Details!$A$5:$F$2160,2,0)</f>
        <v>24</v>
      </c>
      <c r="L614" t="str">
        <f t="shared" si="9"/>
        <v>Guaraná Fantástica</v>
      </c>
      <c r="M614" s="10">
        <f>VLOOKUP(K614,[1]Products!$A$2:$J$78,4,FALSE)</f>
        <v>1</v>
      </c>
      <c r="N614" t="str">
        <f>VLOOKUP(M614,[1]Categories!$A$2:$C$9,2,FALSE)</f>
        <v>Beverages</v>
      </c>
      <c r="O614" t="str">
        <f>VLOOKUP(C614,[1]EmployeeTerritories!$A$2:$B$50,2,FALSE)</f>
        <v>06897</v>
      </c>
      <c r="P614" s="10">
        <f>VLOOKUP(O614,[1]Territories!$A$2:$C$50,3,FALSE)</f>
        <v>1</v>
      </c>
      <c r="Q614" t="str">
        <f>VLOOKUP(P614,[1]Region!$A$2:$B$5,2,FALSE)</f>
        <v>Eastern</v>
      </c>
      <c r="R614" s="10">
        <f>VLOOKUP(K614,[1]Products!$A$2:$J$78,3,FALSE)</f>
        <v>10</v>
      </c>
      <c r="S614" t="str">
        <f>VLOOKUP(R614,[1]Suppliers!$A$2:$K$30,2,FALSE)</f>
        <v>Refrescos Americanas LTDA</v>
      </c>
      <c r="T614" s="11">
        <f>SUMIF([1]Order_Details!A613:A2767,'[1]Combined Sheet'!A613,[1]Order_Details!D613:D2767)</f>
        <v>19</v>
      </c>
      <c r="U614">
        <f>SUMIF([1]Order_Details!A613:A2767,'[1]Combined Sheet'!A613,[1]Order_Details!C613:C2767)</f>
        <v>88.9</v>
      </c>
      <c r="V614">
        <f>VLOOKUP(SalesData[[#This Row],[OrderID]],[1]Order_Details!A613:F2767,5,FALSE)</f>
        <v>0.25</v>
      </c>
    </row>
    <row r="615" spans="1:22" x14ac:dyDescent="0.3">
      <c r="A615" s="7">
        <v>10860</v>
      </c>
      <c r="B615" s="8" t="s">
        <v>108</v>
      </c>
      <c r="C615" s="8">
        <v>3</v>
      </c>
      <c r="D615" s="13">
        <v>35824</v>
      </c>
      <c r="E615" s="9" t="str">
        <f>VLOOKUP(C615,[1]Employees!$A$1:$E$10,4,FALSE)</f>
        <v>Leverling Janet</v>
      </c>
      <c r="F615">
        <f>SUMIF([1]Order_Details!A614:A2768,'[1]Combined Sheet'!A614,[1]Order_Details!F614:F2768)</f>
        <v>1437.5</v>
      </c>
      <c r="G615">
        <f>VLOOKUP(A615,[1]!OrdersTable[[OrderID]:[Freight]],8,FALSE)</f>
        <v>19.260000000000002</v>
      </c>
      <c r="H615">
        <f>VLOOKUP('[1]Combined Sheet'!A614,[1]!OrdersTable[[OrderID]:[ShipVia]],7,0)</f>
        <v>2</v>
      </c>
      <c r="I615" t="str">
        <f>VLOOKUP(H615,[1]Shippers!$A$1:$C$5,2,0)</f>
        <v>United Package</v>
      </c>
      <c r="J615" t="str">
        <f>VLOOKUP(B615,[1]Customers!$A$2:$K$92,2,FALSE)</f>
        <v>France restauration</v>
      </c>
      <c r="K615" s="10">
        <f>VLOOKUP(A615,[1]Order_Details!$A$5:$F$2160,2,0)</f>
        <v>51</v>
      </c>
      <c r="L615" t="str">
        <f t="shared" si="9"/>
        <v>Manjimup Dried Apples</v>
      </c>
      <c r="M615" s="10">
        <f>VLOOKUP(K615,[1]Products!$A$2:$J$78,4,FALSE)</f>
        <v>7</v>
      </c>
      <c r="N615" t="str">
        <f>VLOOKUP(M615,[1]Categories!$A$2:$C$9,2,FALSE)</f>
        <v>Produce</v>
      </c>
      <c r="O615" t="str">
        <f>VLOOKUP(C615,[1]EmployeeTerritories!$A$2:$B$50,2,FALSE)</f>
        <v>30346</v>
      </c>
      <c r="P615" s="10">
        <f>VLOOKUP(O615,[1]Territories!$A$2:$C$50,3,FALSE)</f>
        <v>4</v>
      </c>
      <c r="Q615" t="str">
        <f>VLOOKUP(P615,[1]Region!$A$2:$B$5,2,FALSE)</f>
        <v>Southern</v>
      </c>
      <c r="R615" s="10">
        <f>VLOOKUP(K615,[1]Products!$A$2:$J$78,3,FALSE)</f>
        <v>24</v>
      </c>
      <c r="S615" t="str">
        <f>VLOOKUP(R615,[1]Suppliers!$A$2:$K$30,2,FALSE)</f>
        <v>G'day, Mate</v>
      </c>
      <c r="T615" s="11">
        <f>SUMIF([1]Order_Details!A614:A2768,'[1]Combined Sheet'!A614,[1]Order_Details!D614:D2768)</f>
        <v>105</v>
      </c>
      <c r="U615">
        <f>SUMIF([1]Order_Details!A614:A2768,'[1]Combined Sheet'!A614,[1]Order_Details!C614:C2768)</f>
        <v>45.2</v>
      </c>
      <c r="V615">
        <f>VLOOKUP(SalesData[[#This Row],[OrderID]],[1]Order_Details!A614:F2768,5,FALSE)</f>
        <v>0</v>
      </c>
    </row>
    <row r="616" spans="1:22" x14ac:dyDescent="0.3">
      <c r="A616" s="7">
        <v>10861</v>
      </c>
      <c r="B616" s="8" t="s">
        <v>39</v>
      </c>
      <c r="C616" s="8">
        <v>4</v>
      </c>
      <c r="D616" s="13">
        <v>35825</v>
      </c>
      <c r="E616" s="9" t="str">
        <f>VLOOKUP(C616,[1]Employees!$A$1:$E$10,4,FALSE)</f>
        <v>Peacock Margaret</v>
      </c>
      <c r="F616">
        <f>SUMIF([1]Order_Details!A615:A2769,'[1]Combined Sheet'!A615,[1]Order_Details!F615:F2769)</f>
        <v>519</v>
      </c>
      <c r="G616">
        <f>VLOOKUP(A616,[1]!OrdersTable[[OrderID]:[Freight]],8,FALSE)</f>
        <v>14.93</v>
      </c>
      <c r="H616">
        <f>VLOOKUP('[1]Combined Sheet'!A615,[1]!OrdersTable[[OrderID]:[ShipVia]],7,0)</f>
        <v>3</v>
      </c>
      <c r="I616" t="str">
        <f>VLOOKUP(H616,[1]Shippers!$A$1:$C$5,2,0)</f>
        <v>Federal Shipping</v>
      </c>
      <c r="J616" t="str">
        <f>VLOOKUP(B616,[1]Customers!$A$2:$K$92,2,FALSE)</f>
        <v>White Clover Markets</v>
      </c>
      <c r="K616" s="10">
        <f>VLOOKUP(A616,[1]Order_Details!$A$5:$F$2160,2,0)</f>
        <v>17</v>
      </c>
      <c r="L616" t="str">
        <f t="shared" si="9"/>
        <v>Alice Mutton</v>
      </c>
      <c r="M616" s="10">
        <f>VLOOKUP(K616,[1]Products!$A$2:$J$78,4,FALSE)</f>
        <v>6</v>
      </c>
      <c r="N616" t="str">
        <f>VLOOKUP(M616,[1]Categories!$A$2:$C$9,2,FALSE)</f>
        <v>Meat/Poultry</v>
      </c>
      <c r="O616" t="str">
        <f>VLOOKUP(C616,[1]EmployeeTerritories!$A$2:$B$50,2,FALSE)</f>
        <v>20852</v>
      </c>
      <c r="P616" s="10">
        <f>VLOOKUP(O616,[1]Territories!$A$2:$C$50,3,FALSE)</f>
        <v>1</v>
      </c>
      <c r="Q616" t="str">
        <f>VLOOKUP(P616,[1]Region!$A$2:$B$5,2,FALSE)</f>
        <v>Eastern</v>
      </c>
      <c r="R616" s="10">
        <f>VLOOKUP(K616,[1]Products!$A$2:$J$78,3,FALSE)</f>
        <v>7</v>
      </c>
      <c r="S616" t="str">
        <f>VLOOKUP(R616,[1]Suppliers!$A$2:$K$30,2,FALSE)</f>
        <v>Pavlova, Ltd.</v>
      </c>
      <c r="T616" s="11">
        <f>SUMIF([1]Order_Details!A615:A2769,'[1]Combined Sheet'!A615,[1]Order_Details!D615:D2769)</f>
        <v>23</v>
      </c>
      <c r="U616">
        <f>SUMIF([1]Order_Details!A615:A2769,'[1]Combined Sheet'!A615,[1]Order_Details!C615:C2769)</f>
        <v>71</v>
      </c>
      <c r="V616">
        <f>VLOOKUP(SalesData[[#This Row],[OrderID]],[1]Order_Details!A615:F2769,5,FALSE)</f>
        <v>0</v>
      </c>
    </row>
    <row r="617" spans="1:22" x14ac:dyDescent="0.3">
      <c r="A617" s="7">
        <v>10862</v>
      </c>
      <c r="B617" s="8" t="s">
        <v>57</v>
      </c>
      <c r="C617" s="8">
        <v>8</v>
      </c>
      <c r="D617" s="13">
        <v>35825</v>
      </c>
      <c r="E617" s="9" t="str">
        <f>VLOOKUP(C617,[1]Employees!$A$1:$E$10,4,FALSE)</f>
        <v>Callahan Laura</v>
      </c>
      <c r="F617">
        <f>SUMIF([1]Order_Details!A616:A2770,'[1]Combined Sheet'!A616,[1]Order_Details!F616:F2770)</f>
        <v>3523.4</v>
      </c>
      <c r="G617">
        <f>VLOOKUP(A617,[1]!OrdersTable[[OrderID]:[Freight]],8,FALSE)</f>
        <v>53.23</v>
      </c>
      <c r="H617">
        <f>VLOOKUP('[1]Combined Sheet'!A616,[1]!OrdersTable[[OrderID]:[ShipVia]],7,0)</f>
        <v>2</v>
      </c>
      <c r="I617" t="str">
        <f>VLOOKUP(H617,[1]Shippers!$A$1:$C$5,2,0)</f>
        <v>United Package</v>
      </c>
      <c r="J617" t="str">
        <f>VLOOKUP(B617,[1]Customers!$A$2:$K$92,2,FALSE)</f>
        <v>Lehmanns Marktstand</v>
      </c>
      <c r="K617" s="10">
        <f>VLOOKUP(A617,[1]Order_Details!$A$5:$F$2160,2,0)</f>
        <v>11</v>
      </c>
      <c r="L617" t="str">
        <f t="shared" si="9"/>
        <v>Queso Cabrales</v>
      </c>
      <c r="M617" s="10">
        <f>VLOOKUP(K617,[1]Products!$A$2:$J$78,4,FALSE)</f>
        <v>4</v>
      </c>
      <c r="N617" t="str">
        <f>VLOOKUP(M617,[1]Categories!$A$2:$C$9,2,FALSE)</f>
        <v>Dairy Products</v>
      </c>
      <c r="O617" t="str">
        <f>VLOOKUP(C617,[1]EmployeeTerritories!$A$2:$B$50,2,FALSE)</f>
        <v>19428</v>
      </c>
      <c r="P617" s="10">
        <f>VLOOKUP(O617,[1]Territories!$A$2:$C$50,3,FALSE)</f>
        <v>3</v>
      </c>
      <c r="Q617" t="str">
        <f>VLOOKUP(P617,[1]Region!$A$2:$B$5,2,FALSE)</f>
        <v>Northern</v>
      </c>
      <c r="R617" s="10">
        <f>VLOOKUP(K617,[1]Products!$A$2:$J$78,3,FALSE)</f>
        <v>5</v>
      </c>
      <c r="S617" t="str">
        <f>VLOOKUP(R617,[1]Suppliers!$A$2:$K$30,2,FALSE)</f>
        <v>Cooperativa de Quesos 'Las Cabras'</v>
      </c>
      <c r="T617" s="11">
        <f>SUMIF([1]Order_Details!A616:A2770,'[1]Combined Sheet'!A616,[1]Order_Details!D616:D2770)</f>
        <v>140</v>
      </c>
      <c r="U617">
        <f>SUMIF([1]Order_Details!A616:A2770,'[1]Combined Sheet'!A616,[1]Order_Details!C616:C2770)</f>
        <v>163.30000000000001</v>
      </c>
      <c r="V617">
        <f>VLOOKUP(SalesData[[#This Row],[OrderID]],[1]Order_Details!A616:F2770,5,FALSE)</f>
        <v>0</v>
      </c>
    </row>
    <row r="618" spans="1:22" x14ac:dyDescent="0.3">
      <c r="A618" s="7">
        <v>10863</v>
      </c>
      <c r="B618" s="8" t="s">
        <v>33</v>
      </c>
      <c r="C618" s="8">
        <v>4</v>
      </c>
      <c r="D618" s="13">
        <v>35828</v>
      </c>
      <c r="E618" s="9" t="str">
        <f>VLOOKUP(C618,[1]Employees!$A$1:$E$10,4,FALSE)</f>
        <v>Peacock Margaret</v>
      </c>
      <c r="F618">
        <f>SUMIF([1]Order_Details!A617:A2771,'[1]Combined Sheet'!A617,[1]Order_Details!F617:F2771)</f>
        <v>581</v>
      </c>
      <c r="G618">
        <f>VLOOKUP(A618,[1]!OrdersTable[[OrderID]:[Freight]],8,FALSE)</f>
        <v>30.26</v>
      </c>
      <c r="H618">
        <f>VLOOKUP('[1]Combined Sheet'!A617,[1]!OrdersTable[[OrderID]:[ShipVia]],7,0)</f>
        <v>2</v>
      </c>
      <c r="I618" t="str">
        <f>VLOOKUP(H618,[1]Shippers!$A$1:$C$5,2,0)</f>
        <v>United Package</v>
      </c>
      <c r="J618" t="str">
        <f>VLOOKUP(B618,[1]Customers!$A$2:$K$92,2,FALSE)</f>
        <v>HILARION-Abastos</v>
      </c>
      <c r="K618" s="10">
        <f>VLOOKUP(A618,[1]Order_Details!$A$5:$F$2160,2,0)</f>
        <v>1</v>
      </c>
      <c r="L618" t="str">
        <f t="shared" si="9"/>
        <v>Chai</v>
      </c>
      <c r="M618" s="10">
        <f>VLOOKUP(K618,[1]Products!$A$2:$J$78,4,FALSE)</f>
        <v>1</v>
      </c>
      <c r="N618" t="str">
        <f>VLOOKUP(M618,[1]Categories!$A$2:$C$9,2,FALSE)</f>
        <v>Beverages</v>
      </c>
      <c r="O618" t="str">
        <f>VLOOKUP(C618,[1]EmployeeTerritories!$A$2:$B$50,2,FALSE)</f>
        <v>20852</v>
      </c>
      <c r="P618" s="10">
        <f>VLOOKUP(O618,[1]Territories!$A$2:$C$50,3,FALSE)</f>
        <v>1</v>
      </c>
      <c r="Q618" t="str">
        <f>VLOOKUP(P618,[1]Region!$A$2:$B$5,2,FALSE)</f>
        <v>Eastern</v>
      </c>
      <c r="R618" s="10">
        <f>VLOOKUP(K618,[1]Products!$A$2:$J$78,3,FALSE)</f>
        <v>1</v>
      </c>
      <c r="S618" t="str">
        <f>VLOOKUP(R618,[1]Suppliers!$A$2:$K$30,2,FALSE)</f>
        <v>Exotic Liquids</v>
      </c>
      <c r="T618" s="11">
        <f>SUMIF([1]Order_Details!A617:A2771,'[1]Combined Sheet'!A617,[1]Order_Details!D617:D2771)</f>
        <v>33</v>
      </c>
      <c r="U618">
        <f>SUMIF([1]Order_Details!A617:A2771,'[1]Combined Sheet'!A617,[1]Order_Details!C617:C2771)</f>
        <v>28</v>
      </c>
      <c r="V618">
        <f>VLOOKUP(SalesData[[#This Row],[OrderID]],[1]Order_Details!A617:F2771,5,FALSE)</f>
        <v>0.15000000596046448</v>
      </c>
    </row>
    <row r="619" spans="1:22" x14ac:dyDescent="0.3">
      <c r="A619" s="7">
        <v>10864</v>
      </c>
      <c r="B619" s="8" t="s">
        <v>65</v>
      </c>
      <c r="C619" s="8">
        <v>4</v>
      </c>
      <c r="D619" s="13">
        <v>35828</v>
      </c>
      <c r="E619" s="9" t="str">
        <f>VLOOKUP(C619,[1]Employees!$A$1:$E$10,4,FALSE)</f>
        <v>Peacock Margaret</v>
      </c>
      <c r="F619">
        <f>SUMIF([1]Order_Details!A618:A2772,'[1]Combined Sheet'!A618,[1]Order_Details!F618:F2772)</f>
        <v>518.69999998807907</v>
      </c>
      <c r="G619">
        <f>VLOOKUP(A619,[1]!OrdersTable[[OrderID]:[Freight]],8,FALSE)</f>
        <v>3.04</v>
      </c>
      <c r="H619">
        <f>VLOOKUP('[1]Combined Sheet'!A618,[1]!OrdersTable[[OrderID]:[ShipVia]],7,0)</f>
        <v>2</v>
      </c>
      <c r="I619" t="str">
        <f>VLOOKUP(H619,[1]Shippers!$A$1:$C$5,2,0)</f>
        <v>United Package</v>
      </c>
      <c r="J619" t="str">
        <f>VLOOKUP(B619,[1]Customers!$A$2:$K$92,2,FALSE)</f>
        <v>Around the Horn</v>
      </c>
      <c r="K619" s="10">
        <f>VLOOKUP(A619,[1]Order_Details!$A$5:$F$2160,2,0)</f>
        <v>35</v>
      </c>
      <c r="L619" t="str">
        <f t="shared" si="9"/>
        <v>Steeleye Stout</v>
      </c>
      <c r="M619" s="10">
        <f>VLOOKUP(K619,[1]Products!$A$2:$J$78,4,FALSE)</f>
        <v>1</v>
      </c>
      <c r="N619" t="str">
        <f>VLOOKUP(M619,[1]Categories!$A$2:$C$9,2,FALSE)</f>
        <v>Beverages</v>
      </c>
      <c r="O619" t="str">
        <f>VLOOKUP(C619,[1]EmployeeTerritories!$A$2:$B$50,2,FALSE)</f>
        <v>20852</v>
      </c>
      <c r="P619" s="10">
        <f>VLOOKUP(O619,[1]Territories!$A$2:$C$50,3,FALSE)</f>
        <v>1</v>
      </c>
      <c r="Q619" t="str">
        <f>VLOOKUP(P619,[1]Region!$A$2:$B$5,2,FALSE)</f>
        <v>Eastern</v>
      </c>
      <c r="R619" s="10">
        <f>VLOOKUP(K619,[1]Products!$A$2:$J$78,3,FALSE)</f>
        <v>16</v>
      </c>
      <c r="S619" t="str">
        <f>VLOOKUP(R619,[1]Suppliers!$A$2:$K$30,2,FALSE)</f>
        <v>Bigfoot Breweries</v>
      </c>
      <c r="T619" s="11">
        <f>SUMIF([1]Order_Details!A618:A2772,'[1]Combined Sheet'!A618,[1]Order_Details!D618:D2772)</f>
        <v>32</v>
      </c>
      <c r="U619">
        <f>SUMIF([1]Order_Details!A618:A2772,'[1]Combined Sheet'!A618,[1]Order_Details!C618:C2772)</f>
        <v>31.25</v>
      </c>
      <c r="V619">
        <f>VLOOKUP(SalesData[[#This Row],[OrderID]],[1]Order_Details!A618:F2772,5,FALSE)</f>
        <v>0</v>
      </c>
    </row>
    <row r="620" spans="1:22" x14ac:dyDescent="0.3">
      <c r="A620" s="7">
        <v>10865</v>
      </c>
      <c r="B620" s="8" t="s">
        <v>40</v>
      </c>
      <c r="C620" s="8">
        <v>2</v>
      </c>
      <c r="D620" s="13">
        <v>35828</v>
      </c>
      <c r="E620" s="9" t="str">
        <f>VLOOKUP(C620,[1]Employees!$A$1:$E$10,4,FALSE)</f>
        <v>Fuller Andrew</v>
      </c>
      <c r="F620">
        <f>SUMIF([1]Order_Details!A619:A2773,'[1]Combined Sheet'!A619,[1]Order_Details!F619:F2773)</f>
        <v>282</v>
      </c>
      <c r="G620">
        <f>VLOOKUP(A620,[1]!OrdersTable[[OrderID]:[Freight]],8,FALSE)</f>
        <v>348.14</v>
      </c>
      <c r="H620">
        <f>VLOOKUP('[1]Combined Sheet'!A619,[1]!OrdersTable[[OrderID]:[ShipVia]],7,0)</f>
        <v>2</v>
      </c>
      <c r="I620" t="str">
        <f>VLOOKUP(H620,[1]Shippers!$A$1:$C$5,2,0)</f>
        <v>United Package</v>
      </c>
      <c r="J620" t="str">
        <f>VLOOKUP(B620,[1]Customers!$A$2:$K$92,2,FALSE)</f>
        <v>QUICK-Stop</v>
      </c>
      <c r="K620" s="10">
        <f>VLOOKUP(A620,[1]Order_Details!$A$5:$F$2160,2,0)</f>
        <v>38</v>
      </c>
      <c r="L620" t="str">
        <f t="shared" si="9"/>
        <v>Côte de Blaye</v>
      </c>
      <c r="M620" s="10">
        <f>VLOOKUP(K620,[1]Products!$A$2:$J$78,4,FALSE)</f>
        <v>1</v>
      </c>
      <c r="N620" t="str">
        <f>VLOOKUP(M620,[1]Categories!$A$2:$C$9,2,FALSE)</f>
        <v>Beverages</v>
      </c>
      <c r="O620" t="str">
        <f>VLOOKUP(C620,[1]EmployeeTerritories!$A$2:$B$50,2,FALSE)</f>
        <v>01581</v>
      </c>
      <c r="P620" s="10">
        <f>VLOOKUP(O620,[1]Territories!$A$2:$C$50,3,FALSE)</f>
        <v>1</v>
      </c>
      <c r="Q620" t="str">
        <f>VLOOKUP(P620,[1]Region!$A$2:$B$5,2,FALSE)</f>
        <v>Eastern</v>
      </c>
      <c r="R620" s="10">
        <f>VLOOKUP(K620,[1]Products!$A$2:$J$78,3,FALSE)</f>
        <v>18</v>
      </c>
      <c r="S620" t="str">
        <f>VLOOKUP(R620,[1]Suppliers!$A$2:$K$30,2,FALSE)</f>
        <v>Aux joyeux ecclésiastiques</v>
      </c>
      <c r="T620" s="11">
        <f>SUMIF([1]Order_Details!A619:A2773,'[1]Combined Sheet'!A619,[1]Order_Details!D619:D2773)</f>
        <v>19</v>
      </c>
      <c r="U620">
        <f>SUMIF([1]Order_Details!A619:A2773,'[1]Combined Sheet'!A619,[1]Order_Details!C619:C2773)</f>
        <v>32</v>
      </c>
      <c r="V620">
        <f>VLOOKUP(SalesData[[#This Row],[OrderID]],[1]Order_Details!A619:F2773,5,FALSE)</f>
        <v>5.000000074505806E-2</v>
      </c>
    </row>
    <row r="621" spans="1:22" x14ac:dyDescent="0.3">
      <c r="A621" s="7">
        <v>10866</v>
      </c>
      <c r="B621" s="8" t="s">
        <v>42</v>
      </c>
      <c r="C621" s="8">
        <v>5</v>
      </c>
      <c r="D621" s="13">
        <v>35829</v>
      </c>
      <c r="E621" s="9" t="str">
        <f>VLOOKUP(C621,[1]Employees!$A$1:$E$10,4,FALSE)</f>
        <v>Buchanan Steven</v>
      </c>
      <c r="F621">
        <f>SUMIF([1]Order_Details!A620:A2774,'[1]Combined Sheet'!A620,[1]Order_Details!F620:F2774)</f>
        <v>17249.89999999851</v>
      </c>
      <c r="G621">
        <f>VLOOKUP(A621,[1]!OrdersTable[[OrderID]:[Freight]],8,FALSE)</f>
        <v>109.11</v>
      </c>
      <c r="H621">
        <f>VLOOKUP('[1]Combined Sheet'!A620,[1]!OrdersTable[[OrderID]:[ShipVia]],7,0)</f>
        <v>1</v>
      </c>
      <c r="I621" t="str">
        <f>VLOOKUP(H621,[1]Shippers!$A$1:$C$5,2,0)</f>
        <v>Speedy Express</v>
      </c>
      <c r="J621" t="str">
        <f>VLOOKUP(B621,[1]Customers!$A$2:$K$92,2,FALSE)</f>
        <v>Berglunds snabbköp</v>
      </c>
      <c r="K621" s="10">
        <f>VLOOKUP(A621,[1]Order_Details!$A$5:$F$2160,2,0)</f>
        <v>2</v>
      </c>
      <c r="L621" t="str">
        <f t="shared" si="9"/>
        <v>Chang</v>
      </c>
      <c r="M621" s="10">
        <f>VLOOKUP(K621,[1]Products!$A$2:$J$78,4,FALSE)</f>
        <v>1</v>
      </c>
      <c r="N621" t="str">
        <f>VLOOKUP(M621,[1]Categories!$A$2:$C$9,2,FALSE)</f>
        <v>Beverages</v>
      </c>
      <c r="O621" t="str">
        <f>VLOOKUP(C621,[1]EmployeeTerritories!$A$2:$B$50,2,FALSE)</f>
        <v>02903</v>
      </c>
      <c r="P621" s="10">
        <f>VLOOKUP(O621,[1]Territories!$A$2:$C$50,3,FALSE)</f>
        <v>1</v>
      </c>
      <c r="Q621" t="str">
        <f>VLOOKUP(P621,[1]Region!$A$2:$B$5,2,FALSE)</f>
        <v>Eastern</v>
      </c>
      <c r="R621" s="10">
        <f>VLOOKUP(K621,[1]Products!$A$2:$J$78,3,FALSE)</f>
        <v>1</v>
      </c>
      <c r="S621" t="str">
        <f>VLOOKUP(R621,[1]Suppliers!$A$2:$K$30,2,FALSE)</f>
        <v>Exotic Liquids</v>
      </c>
      <c r="T621" s="11">
        <f>SUMIF([1]Order_Details!A620:A2774,'[1]Combined Sheet'!A620,[1]Order_Details!D620:D2774)</f>
        <v>140</v>
      </c>
      <c r="U621">
        <f>SUMIF([1]Order_Details!A620:A2774,'[1]Combined Sheet'!A620,[1]Order_Details!C620:C2774)</f>
        <v>281.5</v>
      </c>
      <c r="V621">
        <f>VLOOKUP(SalesData[[#This Row],[OrderID]],[1]Order_Details!A620:F2774,5,FALSE)</f>
        <v>0.25</v>
      </c>
    </row>
    <row r="622" spans="1:22" x14ac:dyDescent="0.3">
      <c r="A622" s="7">
        <v>10867</v>
      </c>
      <c r="B622" s="8" t="s">
        <v>49</v>
      </c>
      <c r="C622" s="8">
        <v>6</v>
      </c>
      <c r="D622" s="13">
        <v>35829</v>
      </c>
      <c r="E622" s="9" t="str">
        <f>VLOOKUP(C622,[1]Employees!$A$1:$E$10,4,FALSE)</f>
        <v>Suyama Michael</v>
      </c>
      <c r="F622">
        <f>SUMIF([1]Order_Details!A621:A2775,'[1]Combined Sheet'!A621,[1]Order_Details!F621:F2775)</f>
        <v>1460.85</v>
      </c>
      <c r="G622">
        <f>VLOOKUP(A622,[1]!OrdersTable[[OrderID]:[Freight]],8,FALSE)</f>
        <v>1.93</v>
      </c>
      <c r="H622">
        <f>VLOOKUP('[1]Combined Sheet'!A621,[1]!OrdersTable[[OrderID]:[ShipVia]],7,0)</f>
        <v>1</v>
      </c>
      <c r="I622" t="str">
        <f>VLOOKUP(H622,[1]Shippers!$A$1:$C$5,2,0)</f>
        <v>Speedy Express</v>
      </c>
      <c r="J622" t="str">
        <f>VLOOKUP(B622,[1]Customers!$A$2:$K$92,2,FALSE)</f>
        <v>Lonesome Pine Restaurant</v>
      </c>
      <c r="K622" s="10">
        <f>VLOOKUP(A622,[1]Order_Details!$A$5:$F$2160,2,0)</f>
        <v>53</v>
      </c>
      <c r="L622" t="str">
        <f t="shared" si="9"/>
        <v>Perth Pasties</v>
      </c>
      <c r="M622" s="10">
        <f>VLOOKUP(K622,[1]Products!$A$2:$J$78,4,FALSE)</f>
        <v>6</v>
      </c>
      <c r="N622" t="str">
        <f>VLOOKUP(M622,[1]Categories!$A$2:$C$9,2,FALSE)</f>
        <v>Meat/Poultry</v>
      </c>
      <c r="O622" t="str">
        <f>VLOOKUP(C622,[1]EmployeeTerritories!$A$2:$B$50,2,FALSE)</f>
        <v>85014</v>
      </c>
      <c r="P622" s="10">
        <f>VLOOKUP(O622,[1]Territories!$A$2:$C$50,3,FALSE)</f>
        <v>2</v>
      </c>
      <c r="Q622" t="str">
        <f>VLOOKUP(P622,[1]Region!$A$2:$B$5,2,FALSE)</f>
        <v>Western</v>
      </c>
      <c r="R622" s="10">
        <f>VLOOKUP(K622,[1]Products!$A$2:$J$78,3,FALSE)</f>
        <v>24</v>
      </c>
      <c r="S622" t="str">
        <f>VLOOKUP(R622,[1]Suppliers!$A$2:$K$30,2,FALSE)</f>
        <v>G'day, Mate</v>
      </c>
      <c r="T622" s="11">
        <f>SUMIF([1]Order_Details!A621:A2775,'[1]Combined Sheet'!A621,[1]Order_Details!D621:D2775)</f>
        <v>67</v>
      </c>
      <c r="U622">
        <f>SUMIF([1]Order_Details!A621:A2775,'[1]Combined Sheet'!A621,[1]Order_Details!C621:C2775)</f>
        <v>49.39</v>
      </c>
      <c r="V622">
        <f>VLOOKUP(SalesData[[#This Row],[OrderID]],[1]Order_Details!A621:F2775,5,FALSE)</f>
        <v>0</v>
      </c>
    </row>
    <row r="623" spans="1:22" x14ac:dyDescent="0.3">
      <c r="A623" s="7">
        <v>10868</v>
      </c>
      <c r="B623" s="8" t="s">
        <v>89</v>
      </c>
      <c r="C623" s="8">
        <v>7</v>
      </c>
      <c r="D623" s="13">
        <v>35830</v>
      </c>
      <c r="E623" s="9" t="str">
        <f>VLOOKUP(C623,[1]Employees!$A$1:$E$10,4,FALSE)</f>
        <v>King Robert</v>
      </c>
      <c r="F623">
        <f>SUMIF([1]Order_Details!A622:A2776,'[1]Combined Sheet'!A622,[1]Order_Details!F622:F2776)</f>
        <v>98.399999999999991</v>
      </c>
      <c r="G623">
        <f>VLOOKUP(A623,[1]!OrdersTable[[OrderID]:[Freight]],8,FALSE)</f>
        <v>191.27</v>
      </c>
      <c r="H623">
        <f>VLOOKUP('[1]Combined Sheet'!A622,[1]!OrdersTable[[OrderID]:[ShipVia]],7,0)</f>
        <v>1</v>
      </c>
      <c r="I623" t="str">
        <f>VLOOKUP(H623,[1]Shippers!$A$1:$C$5,2,0)</f>
        <v>Speedy Express</v>
      </c>
      <c r="J623" t="str">
        <f>VLOOKUP(B623,[1]Customers!$A$2:$K$92,2,FALSE)</f>
        <v>Queen Cozinha</v>
      </c>
      <c r="K623" s="10">
        <f>VLOOKUP(A623,[1]Order_Details!$A$5:$F$2160,2,0)</f>
        <v>26</v>
      </c>
      <c r="L623" t="str">
        <f t="shared" si="9"/>
        <v>Gumbär Gummibärchen</v>
      </c>
      <c r="M623" s="10">
        <f>VLOOKUP(K623,[1]Products!$A$2:$J$78,4,FALSE)</f>
        <v>3</v>
      </c>
      <c r="N623" t="str">
        <f>VLOOKUP(M623,[1]Categories!$A$2:$C$9,2,FALSE)</f>
        <v>Confections</v>
      </c>
      <c r="O623" t="str">
        <f>VLOOKUP(C623,[1]EmployeeTerritories!$A$2:$B$50,2,FALSE)</f>
        <v>60179</v>
      </c>
      <c r="P623" s="10">
        <f>VLOOKUP(O623,[1]Territories!$A$2:$C$50,3,FALSE)</f>
        <v>2</v>
      </c>
      <c r="Q623" t="str">
        <f>VLOOKUP(P623,[1]Region!$A$2:$B$5,2,FALSE)</f>
        <v>Western</v>
      </c>
      <c r="R623" s="10">
        <f>VLOOKUP(K623,[1]Products!$A$2:$J$78,3,FALSE)</f>
        <v>11</v>
      </c>
      <c r="S623" t="str">
        <f>VLOOKUP(R623,[1]Suppliers!$A$2:$K$30,2,FALSE)</f>
        <v>Heli Süßwaren GmbH &amp; Co. KG</v>
      </c>
      <c r="T623" s="11">
        <f>SUMIF([1]Order_Details!A622:A2776,'[1]Combined Sheet'!A622,[1]Order_Details!D622:D2776)</f>
        <v>3</v>
      </c>
      <c r="U623">
        <f>SUMIF([1]Order_Details!A622:A2776,'[1]Combined Sheet'!A622,[1]Order_Details!C622:C2776)</f>
        <v>32.799999999999997</v>
      </c>
      <c r="V623">
        <f>VLOOKUP(SalesData[[#This Row],[OrderID]],[1]Order_Details!A622:F2776,5,FALSE)</f>
        <v>0</v>
      </c>
    </row>
    <row r="624" spans="1:22" x14ac:dyDescent="0.3">
      <c r="A624" s="7">
        <v>10869</v>
      </c>
      <c r="B624" s="8" t="s">
        <v>62</v>
      </c>
      <c r="C624" s="8">
        <v>5</v>
      </c>
      <c r="D624" s="13">
        <v>35830</v>
      </c>
      <c r="E624" s="9" t="str">
        <f>VLOOKUP(C624,[1]Employees!$A$1:$E$10,4,FALSE)</f>
        <v>Buchanan Steven</v>
      </c>
      <c r="F624">
        <f>SUMIF([1]Order_Details!A623:A2777,'[1]Combined Sheet'!A623,[1]Order_Details!F623:F2777)</f>
        <v>2004.4999999985098</v>
      </c>
      <c r="G624">
        <f>VLOOKUP(A624,[1]!OrdersTable[[OrderID]:[Freight]],8,FALSE)</f>
        <v>143.28</v>
      </c>
      <c r="H624">
        <f>VLOOKUP('[1]Combined Sheet'!A623,[1]!OrdersTable[[OrderID]:[ShipVia]],7,0)</f>
        <v>2</v>
      </c>
      <c r="I624" t="str">
        <f>VLOOKUP(H624,[1]Shippers!$A$1:$C$5,2,0)</f>
        <v>United Package</v>
      </c>
      <c r="J624" t="str">
        <f>VLOOKUP(B624,[1]Customers!$A$2:$K$92,2,FALSE)</f>
        <v>Seven Seas Imports</v>
      </c>
      <c r="K624" s="10">
        <f>VLOOKUP(A624,[1]Order_Details!$A$5:$F$2160,2,0)</f>
        <v>1</v>
      </c>
      <c r="L624" t="str">
        <f t="shared" si="9"/>
        <v>Chai</v>
      </c>
      <c r="M624" s="10">
        <f>VLOOKUP(K624,[1]Products!$A$2:$J$78,4,FALSE)</f>
        <v>1</v>
      </c>
      <c r="N624" t="str">
        <f>VLOOKUP(M624,[1]Categories!$A$2:$C$9,2,FALSE)</f>
        <v>Beverages</v>
      </c>
      <c r="O624" t="str">
        <f>VLOOKUP(C624,[1]EmployeeTerritories!$A$2:$B$50,2,FALSE)</f>
        <v>02903</v>
      </c>
      <c r="P624" s="10">
        <f>VLOOKUP(O624,[1]Territories!$A$2:$C$50,3,FALSE)</f>
        <v>1</v>
      </c>
      <c r="Q624" t="str">
        <f>VLOOKUP(P624,[1]Region!$A$2:$B$5,2,FALSE)</f>
        <v>Eastern</v>
      </c>
      <c r="R624" s="10">
        <f>VLOOKUP(K624,[1]Products!$A$2:$J$78,3,FALSE)</f>
        <v>1</v>
      </c>
      <c r="S624" t="str">
        <f>VLOOKUP(R624,[1]Suppliers!$A$2:$K$30,2,FALSE)</f>
        <v>Exotic Liquids</v>
      </c>
      <c r="T624" s="11">
        <f>SUMIF([1]Order_Details!A623:A2777,'[1]Combined Sheet'!A623,[1]Order_Details!D623:D2777)</f>
        <v>92</v>
      </c>
      <c r="U624">
        <f>SUMIF([1]Order_Details!A623:A2777,'[1]Combined Sheet'!A623,[1]Order_Details!C623:C2777)</f>
        <v>69.23</v>
      </c>
      <c r="V624">
        <f>VLOOKUP(SalesData[[#This Row],[OrderID]],[1]Order_Details!A623:F2777,5,FALSE)</f>
        <v>0</v>
      </c>
    </row>
    <row r="625" spans="1:22" x14ac:dyDescent="0.3">
      <c r="A625" s="7">
        <v>10870</v>
      </c>
      <c r="B625" s="8" t="s">
        <v>90</v>
      </c>
      <c r="C625" s="8">
        <v>5</v>
      </c>
      <c r="D625" s="13">
        <v>35830</v>
      </c>
      <c r="E625" s="9" t="str">
        <f>VLOOKUP(C625,[1]Employees!$A$1:$E$10,4,FALSE)</f>
        <v>Buchanan Steven</v>
      </c>
      <c r="F625">
        <f>SUMIF([1]Order_Details!A624:A2778,'[1]Combined Sheet'!A624,[1]Order_Details!F624:F2778)</f>
        <v>1630</v>
      </c>
      <c r="G625">
        <f>VLOOKUP(A625,[1]!OrdersTable[[OrderID]:[Freight]],8,FALSE)</f>
        <v>12.04</v>
      </c>
      <c r="H625">
        <f>VLOOKUP('[1]Combined Sheet'!A624,[1]!OrdersTable[[OrderID]:[ShipVia]],7,0)</f>
        <v>1</v>
      </c>
      <c r="I625" t="str">
        <f>VLOOKUP(H625,[1]Shippers!$A$1:$C$5,2,0)</f>
        <v>Speedy Express</v>
      </c>
      <c r="J625" t="str">
        <f>VLOOKUP(B625,[1]Customers!$A$2:$K$92,2,FALSE)</f>
        <v>Wolski  Zajazd</v>
      </c>
      <c r="K625" s="10">
        <f>VLOOKUP(A625,[1]Order_Details!$A$5:$F$2160,2,0)</f>
        <v>35</v>
      </c>
      <c r="L625" t="str">
        <f t="shared" si="9"/>
        <v>Steeleye Stout</v>
      </c>
      <c r="M625" s="10">
        <f>VLOOKUP(K625,[1]Products!$A$2:$J$78,4,FALSE)</f>
        <v>1</v>
      </c>
      <c r="N625" t="str">
        <f>VLOOKUP(M625,[1]Categories!$A$2:$C$9,2,FALSE)</f>
        <v>Beverages</v>
      </c>
      <c r="O625" t="str">
        <f>VLOOKUP(C625,[1]EmployeeTerritories!$A$2:$B$50,2,FALSE)</f>
        <v>02903</v>
      </c>
      <c r="P625" s="10">
        <f>VLOOKUP(O625,[1]Territories!$A$2:$C$50,3,FALSE)</f>
        <v>1</v>
      </c>
      <c r="Q625" t="str">
        <f>VLOOKUP(P625,[1]Region!$A$2:$B$5,2,FALSE)</f>
        <v>Eastern</v>
      </c>
      <c r="R625" s="10">
        <f>VLOOKUP(K625,[1]Products!$A$2:$J$78,3,FALSE)</f>
        <v>16</v>
      </c>
      <c r="S625" t="str">
        <f>VLOOKUP(R625,[1]Suppliers!$A$2:$K$30,2,FALSE)</f>
        <v>Bigfoot Breweries</v>
      </c>
      <c r="T625" s="11">
        <f>SUMIF([1]Order_Details!A624:A2778,'[1]Combined Sheet'!A624,[1]Order_Details!D624:D2778)</f>
        <v>120</v>
      </c>
      <c r="U625">
        <f>SUMIF([1]Order_Details!A624:A2778,'[1]Combined Sheet'!A624,[1]Order_Details!C624:C2778)</f>
        <v>60.5</v>
      </c>
      <c r="V625">
        <f>VLOOKUP(SalesData[[#This Row],[OrderID]],[1]Order_Details!A624:F2778,5,FALSE)</f>
        <v>0</v>
      </c>
    </row>
    <row r="626" spans="1:22" x14ac:dyDescent="0.3">
      <c r="A626" s="7">
        <v>10871</v>
      </c>
      <c r="B626" s="8" t="s">
        <v>70</v>
      </c>
      <c r="C626" s="8">
        <v>9</v>
      </c>
      <c r="D626" s="13">
        <v>35831</v>
      </c>
      <c r="E626" s="9" t="str">
        <f>VLOOKUP(C626,[1]Employees!$A$1:$E$10,4,FALSE)</f>
        <v>Dodsworth Anne</v>
      </c>
      <c r="F626">
        <f>SUMIF([1]Order_Details!A625:A2779,'[1]Combined Sheet'!A625,[1]Order_Details!F625:F2779)</f>
        <v>160</v>
      </c>
      <c r="G626">
        <f>VLOOKUP(A626,[1]!OrdersTable[[OrderID]:[Freight]],8,FALSE)</f>
        <v>112.27</v>
      </c>
      <c r="H626">
        <f>VLOOKUP('[1]Combined Sheet'!A625,[1]!OrdersTable[[OrderID]:[ShipVia]],7,0)</f>
        <v>3</v>
      </c>
      <c r="I626" t="str">
        <f>VLOOKUP(H626,[1]Shippers!$A$1:$C$5,2,0)</f>
        <v>Federal Shipping</v>
      </c>
      <c r="J626" t="str">
        <f>VLOOKUP(B626,[1]Customers!$A$2:$K$92,2,FALSE)</f>
        <v>Bon app'</v>
      </c>
      <c r="K626" s="10">
        <f>VLOOKUP(A626,[1]Order_Details!$A$5:$F$2160,2,0)</f>
        <v>6</v>
      </c>
      <c r="L626" t="str">
        <f t="shared" si="9"/>
        <v>Grandma's Boysenberry Spread</v>
      </c>
      <c r="M626" s="10">
        <f>VLOOKUP(K626,[1]Products!$A$2:$J$78,4,FALSE)</f>
        <v>2</v>
      </c>
      <c r="N626" t="str">
        <f>VLOOKUP(M626,[1]Categories!$A$2:$C$9,2,FALSE)</f>
        <v>Condiments</v>
      </c>
      <c r="O626" t="str">
        <f>VLOOKUP(C626,[1]EmployeeTerritories!$A$2:$B$50,2,FALSE)</f>
        <v>03049</v>
      </c>
      <c r="P626" s="10">
        <f>VLOOKUP(O626,[1]Territories!$A$2:$C$50,3,FALSE)</f>
        <v>3</v>
      </c>
      <c r="Q626" t="str">
        <f>VLOOKUP(P626,[1]Region!$A$2:$B$5,2,FALSE)</f>
        <v>Northern</v>
      </c>
      <c r="R626" s="10">
        <f>VLOOKUP(K626,[1]Products!$A$2:$J$78,3,FALSE)</f>
        <v>3</v>
      </c>
      <c r="S626" t="str">
        <f>VLOOKUP(R626,[1]Suppliers!$A$2:$K$30,2,FALSE)</f>
        <v>Grandma Kelly's Homestead</v>
      </c>
      <c r="T626" s="11">
        <f>SUMIF([1]Order_Details!A625:A2779,'[1]Combined Sheet'!A625,[1]Order_Details!D625:D2779)</f>
        <v>5</v>
      </c>
      <c r="U626">
        <f>SUMIF([1]Order_Details!A625:A2779,'[1]Combined Sheet'!A625,[1]Order_Details!C625:C2779)</f>
        <v>71</v>
      </c>
      <c r="V626">
        <f>VLOOKUP(SalesData[[#This Row],[OrderID]],[1]Order_Details!A625:F2779,5,FALSE)</f>
        <v>5.000000074505806E-2</v>
      </c>
    </row>
    <row r="627" spans="1:22" x14ac:dyDescent="0.3">
      <c r="A627" s="7">
        <v>10872</v>
      </c>
      <c r="B627" s="8" t="s">
        <v>79</v>
      </c>
      <c r="C627" s="8">
        <v>5</v>
      </c>
      <c r="D627" s="13">
        <v>35831</v>
      </c>
      <c r="E627" s="9" t="str">
        <f>VLOOKUP(C627,[1]Employees!$A$1:$E$10,4,FALSE)</f>
        <v>Buchanan Steven</v>
      </c>
      <c r="F627">
        <f>SUMIF([1]Order_Details!A626:A2780,'[1]Combined Sheet'!A626,[1]Order_Details!F626:F2780)</f>
        <v>2083.2499999977649</v>
      </c>
      <c r="G627">
        <f>VLOOKUP(A627,[1]!OrdersTable[[OrderID]:[Freight]],8,FALSE)</f>
        <v>175.32</v>
      </c>
      <c r="H627">
        <f>VLOOKUP('[1]Combined Sheet'!A626,[1]!OrdersTable[[OrderID]:[ShipVia]],7,0)</f>
        <v>2</v>
      </c>
      <c r="I627" t="str">
        <f>VLOOKUP(H627,[1]Shippers!$A$1:$C$5,2,0)</f>
        <v>United Package</v>
      </c>
      <c r="J627" t="str">
        <f>VLOOKUP(B627,[1]Customers!$A$2:$K$92,2,FALSE)</f>
        <v>Godos Cocina Típica</v>
      </c>
      <c r="K627" s="10">
        <f>VLOOKUP(A627,[1]Order_Details!$A$5:$F$2160,2,0)</f>
        <v>55</v>
      </c>
      <c r="L627" t="str">
        <f t="shared" si="9"/>
        <v>Pâté chinois</v>
      </c>
      <c r="M627" s="10">
        <f>VLOOKUP(K627,[1]Products!$A$2:$J$78,4,FALSE)</f>
        <v>6</v>
      </c>
      <c r="N627" t="str">
        <f>VLOOKUP(M627,[1]Categories!$A$2:$C$9,2,FALSE)</f>
        <v>Meat/Poultry</v>
      </c>
      <c r="O627" t="str">
        <f>VLOOKUP(C627,[1]EmployeeTerritories!$A$2:$B$50,2,FALSE)</f>
        <v>02903</v>
      </c>
      <c r="P627" s="10">
        <f>VLOOKUP(O627,[1]Territories!$A$2:$C$50,3,FALSE)</f>
        <v>1</v>
      </c>
      <c r="Q627" t="str">
        <f>VLOOKUP(P627,[1]Region!$A$2:$B$5,2,FALSE)</f>
        <v>Eastern</v>
      </c>
      <c r="R627" s="10">
        <f>VLOOKUP(K627,[1]Products!$A$2:$J$78,3,FALSE)</f>
        <v>25</v>
      </c>
      <c r="S627" t="str">
        <f>VLOOKUP(R627,[1]Suppliers!$A$2:$K$30,2,FALSE)</f>
        <v>Ma Maison</v>
      </c>
      <c r="T627" s="11">
        <f>SUMIF([1]Order_Details!A626:A2780,'[1]Combined Sheet'!A626,[1]Order_Details!D626:D2780)</f>
        <v>78</v>
      </c>
      <c r="U627">
        <f>SUMIF([1]Order_Details!A626:A2780,'[1]Combined Sheet'!A626,[1]Order_Details!C626:C2780)</f>
        <v>81.45</v>
      </c>
      <c r="V627">
        <f>VLOOKUP(SalesData[[#This Row],[OrderID]],[1]Order_Details!A626:F2780,5,FALSE)</f>
        <v>5.000000074505806E-2</v>
      </c>
    </row>
    <row r="628" spans="1:22" x14ac:dyDescent="0.3">
      <c r="A628" s="7">
        <v>10873</v>
      </c>
      <c r="B628" s="8" t="s">
        <v>106</v>
      </c>
      <c r="C628" s="8">
        <v>4</v>
      </c>
      <c r="D628" s="13">
        <v>35832</v>
      </c>
      <c r="E628" s="9" t="str">
        <f>VLOOKUP(C628,[1]Employees!$A$1:$E$10,4,FALSE)</f>
        <v>Peacock Margaret</v>
      </c>
      <c r="F628">
        <f>SUMIF([1]Order_Details!A627:A2781,'[1]Combined Sheet'!A627,[1]Order_Details!F627:F2781)</f>
        <v>2166.5999999970199</v>
      </c>
      <c r="G628">
        <f>VLOOKUP(A628,[1]!OrdersTable[[OrderID]:[Freight]],8,FALSE)</f>
        <v>0.82</v>
      </c>
      <c r="H628">
        <f>VLOOKUP('[1]Combined Sheet'!A627,[1]!OrdersTable[[OrderID]:[ShipVia]],7,0)</f>
        <v>2</v>
      </c>
      <c r="I628" t="str">
        <f>VLOOKUP(H628,[1]Shippers!$A$1:$C$5,2,0)</f>
        <v>United Package</v>
      </c>
      <c r="J628" t="str">
        <f>VLOOKUP(B628,[1]Customers!$A$2:$K$92,2,FALSE)</f>
        <v>Wilman Kala</v>
      </c>
      <c r="K628" s="10">
        <f>VLOOKUP(A628,[1]Order_Details!$A$5:$F$2160,2,0)</f>
        <v>21</v>
      </c>
      <c r="L628" t="str">
        <f t="shared" si="9"/>
        <v>Sir Rodney's Scones</v>
      </c>
      <c r="M628" s="10">
        <f>VLOOKUP(K628,[1]Products!$A$2:$J$78,4,FALSE)</f>
        <v>3</v>
      </c>
      <c r="N628" t="str">
        <f>VLOOKUP(M628,[1]Categories!$A$2:$C$9,2,FALSE)</f>
        <v>Confections</v>
      </c>
      <c r="O628" t="str">
        <f>VLOOKUP(C628,[1]EmployeeTerritories!$A$2:$B$50,2,FALSE)</f>
        <v>20852</v>
      </c>
      <c r="P628" s="10">
        <f>VLOOKUP(O628,[1]Territories!$A$2:$C$50,3,FALSE)</f>
        <v>1</v>
      </c>
      <c r="Q628" t="str">
        <f>VLOOKUP(P628,[1]Region!$A$2:$B$5,2,FALSE)</f>
        <v>Eastern</v>
      </c>
      <c r="R628" s="10">
        <f>VLOOKUP(K628,[1]Products!$A$2:$J$78,3,FALSE)</f>
        <v>8</v>
      </c>
      <c r="S628" t="str">
        <f>VLOOKUP(R628,[1]Suppliers!$A$2:$K$30,2,FALSE)</f>
        <v>Specialty Biscuits, Ltd.</v>
      </c>
      <c r="T628" s="11">
        <f>SUMIF([1]Order_Details!A627:A2781,'[1]Combined Sheet'!A627,[1]Order_Details!D627:D2781)</f>
        <v>66</v>
      </c>
      <c r="U628">
        <f>SUMIF([1]Order_Details!A627:A2781,'[1]Combined Sheet'!A627,[1]Order_Details!C627:C2781)</f>
        <v>127.6</v>
      </c>
      <c r="V628">
        <f>VLOOKUP(SalesData[[#This Row],[OrderID]],[1]Order_Details!A627:F2781,5,FALSE)</f>
        <v>0</v>
      </c>
    </row>
    <row r="629" spans="1:22" x14ac:dyDescent="0.3">
      <c r="A629" s="7">
        <v>10874</v>
      </c>
      <c r="B629" s="8" t="s">
        <v>79</v>
      </c>
      <c r="C629" s="8">
        <v>5</v>
      </c>
      <c r="D629" s="13">
        <v>35832</v>
      </c>
      <c r="E629" s="9" t="str">
        <f>VLOOKUP(C629,[1]Employees!$A$1:$E$10,4,FALSE)</f>
        <v>Buchanan Steven</v>
      </c>
      <c r="F629">
        <f>SUMIF([1]Order_Details!A628:A2782,'[1]Combined Sheet'!A628,[1]Order_Details!F628:F2782)</f>
        <v>336.8</v>
      </c>
      <c r="G629">
        <f>VLOOKUP(A629,[1]!OrdersTable[[OrderID]:[Freight]],8,FALSE)</f>
        <v>19.579999999999998</v>
      </c>
      <c r="H629">
        <f>VLOOKUP('[1]Combined Sheet'!A628,[1]!OrdersTable[[OrderID]:[ShipVia]],7,0)</f>
        <v>1</v>
      </c>
      <c r="I629" t="str">
        <f>VLOOKUP(H629,[1]Shippers!$A$1:$C$5,2,0)</f>
        <v>Speedy Express</v>
      </c>
      <c r="J629" t="str">
        <f>VLOOKUP(B629,[1]Customers!$A$2:$K$92,2,FALSE)</f>
        <v>Godos Cocina Típica</v>
      </c>
      <c r="K629" s="10">
        <f>VLOOKUP(A629,[1]Order_Details!$A$5:$F$2160,2,0)</f>
        <v>10</v>
      </c>
      <c r="L629" t="str">
        <f t="shared" si="9"/>
        <v>Ikura</v>
      </c>
      <c r="M629" s="10">
        <f>VLOOKUP(K629,[1]Products!$A$2:$J$78,4,FALSE)</f>
        <v>8</v>
      </c>
      <c r="N629" t="str">
        <f>VLOOKUP(M629,[1]Categories!$A$2:$C$9,2,FALSE)</f>
        <v>Seafood</v>
      </c>
      <c r="O629" t="str">
        <f>VLOOKUP(C629,[1]EmployeeTerritories!$A$2:$B$50,2,FALSE)</f>
        <v>02903</v>
      </c>
      <c r="P629" s="10">
        <f>VLOOKUP(O629,[1]Territories!$A$2:$C$50,3,FALSE)</f>
        <v>1</v>
      </c>
      <c r="Q629" t="str">
        <f>VLOOKUP(P629,[1]Region!$A$2:$B$5,2,FALSE)</f>
        <v>Eastern</v>
      </c>
      <c r="R629" s="10">
        <f>VLOOKUP(K629,[1]Products!$A$2:$J$78,3,FALSE)</f>
        <v>4</v>
      </c>
      <c r="S629" t="str">
        <f>VLOOKUP(R629,[1]Suppliers!$A$2:$K$30,2,FALSE)</f>
        <v>Tokyo Traders</v>
      </c>
      <c r="T629" s="11">
        <f>SUMIF([1]Order_Details!A628:A2782,'[1]Combined Sheet'!A628,[1]Order_Details!D628:D2782)</f>
        <v>23</v>
      </c>
      <c r="U629">
        <f>SUMIF([1]Order_Details!A628:A2782,'[1]Combined Sheet'!A628,[1]Order_Details!C628:C2782)</f>
        <v>55.6</v>
      </c>
      <c r="V629">
        <f>VLOOKUP(SalesData[[#This Row],[OrderID]],[1]Order_Details!A628:F2782,5,FALSE)</f>
        <v>0</v>
      </c>
    </row>
    <row r="630" spans="1:22" x14ac:dyDescent="0.3">
      <c r="A630" s="7">
        <v>10875</v>
      </c>
      <c r="B630" s="8" t="s">
        <v>42</v>
      </c>
      <c r="C630" s="8">
        <v>4</v>
      </c>
      <c r="D630" s="13">
        <v>35832</v>
      </c>
      <c r="E630" s="9" t="str">
        <f>VLOOKUP(C630,[1]Employees!$A$1:$E$10,4,FALSE)</f>
        <v>Peacock Margaret</v>
      </c>
      <c r="F630">
        <f>SUMIF([1]Order_Details!A629:A2783,'[1]Combined Sheet'!A629,[1]Order_Details!F629:F2783)</f>
        <v>310</v>
      </c>
      <c r="G630">
        <f>VLOOKUP(A630,[1]!OrdersTable[[OrderID]:[Freight]],8,FALSE)</f>
        <v>32.369999999999997</v>
      </c>
      <c r="H630">
        <f>VLOOKUP('[1]Combined Sheet'!A629,[1]!OrdersTable[[OrderID]:[ShipVia]],7,0)</f>
        <v>2</v>
      </c>
      <c r="I630" t="str">
        <f>VLOOKUP(H630,[1]Shippers!$A$1:$C$5,2,0)</f>
        <v>United Package</v>
      </c>
      <c r="J630" t="str">
        <f>VLOOKUP(B630,[1]Customers!$A$2:$K$92,2,FALSE)</f>
        <v>Berglunds snabbköp</v>
      </c>
      <c r="K630" s="10">
        <f>VLOOKUP(A630,[1]Order_Details!$A$5:$F$2160,2,0)</f>
        <v>19</v>
      </c>
      <c r="L630" t="str">
        <f t="shared" si="9"/>
        <v>Teatime Chocolate Biscuits</v>
      </c>
      <c r="M630" s="10">
        <f>VLOOKUP(K630,[1]Products!$A$2:$J$78,4,FALSE)</f>
        <v>3</v>
      </c>
      <c r="N630" t="str">
        <f>VLOOKUP(M630,[1]Categories!$A$2:$C$9,2,FALSE)</f>
        <v>Confections</v>
      </c>
      <c r="O630" t="str">
        <f>VLOOKUP(C630,[1]EmployeeTerritories!$A$2:$B$50,2,FALSE)</f>
        <v>20852</v>
      </c>
      <c r="P630" s="10">
        <f>VLOOKUP(O630,[1]Territories!$A$2:$C$50,3,FALSE)</f>
        <v>1</v>
      </c>
      <c r="Q630" t="str">
        <f>VLOOKUP(P630,[1]Region!$A$2:$B$5,2,FALSE)</f>
        <v>Eastern</v>
      </c>
      <c r="R630" s="10">
        <f>VLOOKUP(K630,[1]Products!$A$2:$J$78,3,FALSE)</f>
        <v>8</v>
      </c>
      <c r="S630" t="str">
        <f>VLOOKUP(R630,[1]Suppliers!$A$2:$K$30,2,FALSE)</f>
        <v>Specialty Biscuits, Ltd.</v>
      </c>
      <c r="T630" s="11">
        <f>SUMIF([1]Order_Details!A629:A2783,'[1]Combined Sheet'!A629,[1]Order_Details!D629:D2783)</f>
        <v>10</v>
      </c>
      <c r="U630">
        <f>SUMIF([1]Order_Details!A629:A2783,'[1]Combined Sheet'!A629,[1]Order_Details!C629:C2783)</f>
        <v>31</v>
      </c>
      <c r="V630">
        <f>VLOOKUP(SalesData[[#This Row],[OrderID]],[1]Order_Details!A629:F2783,5,FALSE)</f>
        <v>0</v>
      </c>
    </row>
    <row r="631" spans="1:22" x14ac:dyDescent="0.3">
      <c r="A631" s="7">
        <v>10876</v>
      </c>
      <c r="B631" s="8" t="s">
        <v>70</v>
      </c>
      <c r="C631" s="8">
        <v>7</v>
      </c>
      <c r="D631" s="13">
        <v>35835</v>
      </c>
      <c r="E631" s="9" t="str">
        <f>VLOOKUP(C631,[1]Employees!$A$1:$E$10,4,FALSE)</f>
        <v>King Robert</v>
      </c>
      <c r="F631">
        <f>SUMIF([1]Order_Details!A630:A2784,'[1]Combined Sheet'!A630,[1]Order_Details!F630:F2784)</f>
        <v>729.39999999850988</v>
      </c>
      <c r="G631">
        <f>VLOOKUP(A631,[1]!OrdersTable[[OrderID]:[Freight]],8,FALSE)</f>
        <v>60.42</v>
      </c>
      <c r="H631">
        <f>VLOOKUP('[1]Combined Sheet'!A630,[1]!OrdersTable[[OrderID]:[ShipVia]],7,0)</f>
        <v>2</v>
      </c>
      <c r="I631" t="str">
        <f>VLOOKUP(H631,[1]Shippers!$A$1:$C$5,2,0)</f>
        <v>United Package</v>
      </c>
      <c r="J631" t="str">
        <f>VLOOKUP(B631,[1]Customers!$A$2:$K$92,2,FALSE)</f>
        <v>Bon app'</v>
      </c>
      <c r="K631" s="10">
        <f>VLOOKUP(A631,[1]Order_Details!$A$5:$F$2160,2,0)</f>
        <v>46</v>
      </c>
      <c r="L631" t="str">
        <f t="shared" si="9"/>
        <v>Spegesild</v>
      </c>
      <c r="M631" s="10">
        <f>VLOOKUP(K631,[1]Products!$A$2:$J$78,4,FALSE)</f>
        <v>8</v>
      </c>
      <c r="N631" t="str">
        <f>VLOOKUP(M631,[1]Categories!$A$2:$C$9,2,FALSE)</f>
        <v>Seafood</v>
      </c>
      <c r="O631" t="str">
        <f>VLOOKUP(C631,[1]EmployeeTerritories!$A$2:$B$50,2,FALSE)</f>
        <v>60179</v>
      </c>
      <c r="P631" s="10">
        <f>VLOOKUP(O631,[1]Territories!$A$2:$C$50,3,FALSE)</f>
        <v>2</v>
      </c>
      <c r="Q631" t="str">
        <f>VLOOKUP(P631,[1]Region!$A$2:$B$5,2,FALSE)</f>
        <v>Western</v>
      </c>
      <c r="R631" s="10">
        <f>VLOOKUP(K631,[1]Products!$A$2:$J$78,3,FALSE)</f>
        <v>21</v>
      </c>
      <c r="S631" t="str">
        <f>VLOOKUP(R631,[1]Suppliers!$A$2:$K$30,2,FALSE)</f>
        <v>Lyngbysild</v>
      </c>
      <c r="T631" s="11">
        <f>SUMIF([1]Order_Details!A630:A2784,'[1]Combined Sheet'!A630,[1]Order_Details!D630:D2784)</f>
        <v>61</v>
      </c>
      <c r="U631">
        <f>SUMIF([1]Order_Details!A630:A2784,'[1]Combined Sheet'!A630,[1]Order_Details!C630:C2784)</f>
        <v>38.700000000000003</v>
      </c>
      <c r="V631">
        <f>VLOOKUP(SalesData[[#This Row],[OrderID]],[1]Order_Details!A630:F2784,5,FALSE)</f>
        <v>0</v>
      </c>
    </row>
    <row r="632" spans="1:22" x14ac:dyDescent="0.3">
      <c r="A632" s="7">
        <v>10877</v>
      </c>
      <c r="B632" s="8" t="s">
        <v>75</v>
      </c>
      <c r="C632" s="8">
        <v>1</v>
      </c>
      <c r="D632" s="13">
        <v>35835</v>
      </c>
      <c r="E632" s="9" t="str">
        <f>VLOOKUP(C632,[1]Employees!$A$1:$E$10,4,FALSE)</f>
        <v>Davolio Nancy</v>
      </c>
      <c r="F632">
        <f>SUMIF([1]Order_Details!A631:A2785,'[1]Combined Sheet'!A631,[1]Order_Details!F631:F2785)</f>
        <v>917</v>
      </c>
      <c r="G632">
        <f>VLOOKUP(A632,[1]!OrdersTable[[OrderID]:[Freight]],8,FALSE)</f>
        <v>38.06</v>
      </c>
      <c r="H632">
        <f>VLOOKUP('[1]Combined Sheet'!A631,[1]!OrdersTable[[OrderID]:[ShipVia]],7,0)</f>
        <v>3</v>
      </c>
      <c r="I632" t="str">
        <f>VLOOKUP(H632,[1]Shippers!$A$1:$C$5,2,0)</f>
        <v>Federal Shipping</v>
      </c>
      <c r="J632" t="str">
        <f>VLOOKUP(B632,[1]Customers!$A$2:$K$92,2,FALSE)</f>
        <v>Ricardo Adocicados</v>
      </c>
      <c r="K632" s="10">
        <f>VLOOKUP(A632,[1]Order_Details!$A$5:$F$2160,2,0)</f>
        <v>16</v>
      </c>
      <c r="L632" t="str">
        <f t="shared" si="9"/>
        <v>Pavlova</v>
      </c>
      <c r="M632" s="10">
        <f>VLOOKUP(K632,[1]Products!$A$2:$J$78,4,FALSE)</f>
        <v>3</v>
      </c>
      <c r="N632" t="str">
        <f>VLOOKUP(M632,[1]Categories!$A$2:$C$9,2,FALSE)</f>
        <v>Confections</v>
      </c>
      <c r="O632" t="str">
        <f>VLOOKUP(C632,[1]EmployeeTerritories!$A$2:$B$50,2,FALSE)</f>
        <v>06897</v>
      </c>
      <c r="P632" s="10">
        <f>VLOOKUP(O632,[1]Territories!$A$2:$C$50,3,FALSE)</f>
        <v>1</v>
      </c>
      <c r="Q632" t="str">
        <f>VLOOKUP(P632,[1]Region!$A$2:$B$5,2,FALSE)</f>
        <v>Eastern</v>
      </c>
      <c r="R632" s="10">
        <f>VLOOKUP(K632,[1]Products!$A$2:$J$78,3,FALSE)</f>
        <v>7</v>
      </c>
      <c r="S632" t="str">
        <f>VLOOKUP(R632,[1]Suppliers!$A$2:$K$30,2,FALSE)</f>
        <v>Pavlova, Ltd.</v>
      </c>
      <c r="T632" s="11">
        <f>SUMIF([1]Order_Details!A631:A2785,'[1]Combined Sheet'!A631,[1]Order_Details!D631:D2785)</f>
        <v>41</v>
      </c>
      <c r="U632">
        <f>SUMIF([1]Order_Details!A631:A2785,'[1]Combined Sheet'!A631,[1]Order_Details!C631:C2785)</f>
        <v>45.25</v>
      </c>
      <c r="V632">
        <f>VLOOKUP(SalesData[[#This Row],[OrderID]],[1]Order_Details!A631:F2785,5,FALSE)</f>
        <v>0.25</v>
      </c>
    </row>
    <row r="633" spans="1:22" x14ac:dyDescent="0.3">
      <c r="A633" s="7">
        <v>10878</v>
      </c>
      <c r="B633" s="8" t="s">
        <v>40</v>
      </c>
      <c r="C633" s="8">
        <v>4</v>
      </c>
      <c r="D633" s="13">
        <v>35836</v>
      </c>
      <c r="E633" s="9" t="str">
        <f>VLOOKUP(C633,[1]Employees!$A$1:$E$10,4,FALSE)</f>
        <v>Peacock Margaret</v>
      </c>
      <c r="F633">
        <f>SUMIF([1]Order_Details!A632:A2786,'[1]Combined Sheet'!A632,[1]Order_Details!F632:F2786)</f>
        <v>2085.75</v>
      </c>
      <c r="G633">
        <f>VLOOKUP(A633,[1]!OrdersTable[[OrderID]:[Freight]],8,FALSE)</f>
        <v>46.69</v>
      </c>
      <c r="H633">
        <f>VLOOKUP('[1]Combined Sheet'!A632,[1]!OrdersTable[[OrderID]:[ShipVia]],7,0)</f>
        <v>1</v>
      </c>
      <c r="I633" t="str">
        <f>VLOOKUP(H633,[1]Shippers!$A$1:$C$5,2,0)</f>
        <v>Speedy Express</v>
      </c>
      <c r="J633" t="str">
        <f>VLOOKUP(B633,[1]Customers!$A$2:$K$92,2,FALSE)</f>
        <v>QUICK-Stop</v>
      </c>
      <c r="K633" s="10">
        <f>VLOOKUP(A633,[1]Order_Details!$A$5:$F$2160,2,0)</f>
        <v>20</v>
      </c>
      <c r="L633" t="str">
        <f t="shared" si="9"/>
        <v>Sir Rodney's Marmalade</v>
      </c>
      <c r="M633" s="10">
        <f>VLOOKUP(K633,[1]Products!$A$2:$J$78,4,FALSE)</f>
        <v>3</v>
      </c>
      <c r="N633" t="str">
        <f>VLOOKUP(M633,[1]Categories!$A$2:$C$9,2,FALSE)</f>
        <v>Confections</v>
      </c>
      <c r="O633" t="str">
        <f>VLOOKUP(C633,[1]EmployeeTerritories!$A$2:$B$50,2,FALSE)</f>
        <v>20852</v>
      </c>
      <c r="P633" s="10">
        <f>VLOOKUP(O633,[1]Territories!$A$2:$C$50,3,FALSE)</f>
        <v>1</v>
      </c>
      <c r="Q633" t="str">
        <f>VLOOKUP(P633,[1]Region!$A$2:$B$5,2,FALSE)</f>
        <v>Eastern</v>
      </c>
      <c r="R633" s="10">
        <f>VLOOKUP(K633,[1]Products!$A$2:$J$78,3,FALSE)</f>
        <v>8</v>
      </c>
      <c r="S633" t="str">
        <f>VLOOKUP(R633,[1]Suppliers!$A$2:$K$30,2,FALSE)</f>
        <v>Specialty Biscuits, Ltd.</v>
      </c>
      <c r="T633" s="11">
        <f>SUMIF([1]Order_Details!A632:A2786,'[1]Combined Sheet'!A632,[1]Order_Details!D632:D2786)</f>
        <v>55</v>
      </c>
      <c r="U633">
        <f>SUMIF([1]Order_Details!A632:A2786,'[1]Combined Sheet'!A632,[1]Order_Details!C632:C2786)</f>
        <v>79.95</v>
      </c>
      <c r="V633">
        <f>VLOOKUP(SalesData[[#This Row],[OrderID]],[1]Order_Details!A632:F2786,5,FALSE)</f>
        <v>5.000000074505806E-2</v>
      </c>
    </row>
    <row r="634" spans="1:22" x14ac:dyDescent="0.3">
      <c r="A634" s="7">
        <v>10879</v>
      </c>
      <c r="B634" s="8" t="s">
        <v>106</v>
      </c>
      <c r="C634" s="8">
        <v>3</v>
      </c>
      <c r="D634" s="13">
        <v>35836</v>
      </c>
      <c r="E634" s="9" t="str">
        <f>VLOOKUP(C634,[1]Employees!$A$1:$E$10,4,FALSE)</f>
        <v>Leverling Janet</v>
      </c>
      <c r="F634">
        <f>SUMIF([1]Order_Details!A633:A2787,'[1]Combined Sheet'!A633,[1]Order_Details!F633:F2787)</f>
        <v>1619.9499999992549</v>
      </c>
      <c r="G634">
        <f>VLOOKUP(A634,[1]!OrdersTable[[OrderID]:[Freight]],8,FALSE)</f>
        <v>8.5</v>
      </c>
      <c r="H634">
        <f>VLOOKUP('[1]Combined Sheet'!A633,[1]!OrdersTable[[OrderID]:[ShipVia]],7,0)</f>
        <v>1</v>
      </c>
      <c r="I634" t="str">
        <f>VLOOKUP(H634,[1]Shippers!$A$1:$C$5,2,0)</f>
        <v>Speedy Express</v>
      </c>
      <c r="J634" t="str">
        <f>VLOOKUP(B634,[1]Customers!$A$2:$K$92,2,FALSE)</f>
        <v>Wilman Kala</v>
      </c>
      <c r="K634" s="10">
        <f>VLOOKUP(A634,[1]Order_Details!$A$5:$F$2160,2,0)</f>
        <v>40</v>
      </c>
      <c r="L634" t="str">
        <f t="shared" si="9"/>
        <v>Boston Crab Meat</v>
      </c>
      <c r="M634" s="10">
        <f>VLOOKUP(K634,[1]Products!$A$2:$J$78,4,FALSE)</f>
        <v>8</v>
      </c>
      <c r="N634" t="str">
        <f>VLOOKUP(M634,[1]Categories!$A$2:$C$9,2,FALSE)</f>
        <v>Seafood</v>
      </c>
      <c r="O634" t="str">
        <f>VLOOKUP(C634,[1]EmployeeTerritories!$A$2:$B$50,2,FALSE)</f>
        <v>30346</v>
      </c>
      <c r="P634" s="10">
        <f>VLOOKUP(O634,[1]Territories!$A$2:$C$50,3,FALSE)</f>
        <v>4</v>
      </c>
      <c r="Q634" t="str">
        <f>VLOOKUP(P634,[1]Region!$A$2:$B$5,2,FALSE)</f>
        <v>Southern</v>
      </c>
      <c r="R634" s="10">
        <f>VLOOKUP(K634,[1]Products!$A$2:$J$78,3,FALSE)</f>
        <v>19</v>
      </c>
      <c r="S634" t="str">
        <f>VLOOKUP(R634,[1]Suppliers!$A$2:$K$30,2,FALSE)</f>
        <v>New England Seafood Cannery</v>
      </c>
      <c r="T634" s="11">
        <f>SUMIF([1]Order_Details!A633:A2787,'[1]Combined Sheet'!A633,[1]Order_Details!D633:D2787)</f>
        <v>20</v>
      </c>
      <c r="U634">
        <f>SUMIF([1]Order_Details!A633:A2787,'[1]Combined Sheet'!A633,[1]Order_Details!C633:C2787)</f>
        <v>81</v>
      </c>
      <c r="V634">
        <f>VLOOKUP(SalesData[[#This Row],[OrderID]],[1]Order_Details!A633:F2787,5,FALSE)</f>
        <v>0</v>
      </c>
    </row>
    <row r="635" spans="1:22" x14ac:dyDescent="0.3">
      <c r="A635" s="7">
        <v>10880</v>
      </c>
      <c r="B635" s="8" t="s">
        <v>74</v>
      </c>
      <c r="C635" s="8">
        <v>7</v>
      </c>
      <c r="D635" s="13">
        <v>35836</v>
      </c>
      <c r="E635" s="9" t="str">
        <f>VLOOKUP(C635,[1]Employees!$A$1:$E$10,4,FALSE)</f>
        <v>King Robert</v>
      </c>
      <c r="F635">
        <f>SUMIF([1]Order_Details!A634:A2788,'[1]Combined Sheet'!A634,[1]Order_Details!F634:F2788)</f>
        <v>611.29999999999995</v>
      </c>
      <c r="G635">
        <f>VLOOKUP(A635,[1]!OrdersTable[[OrderID]:[Freight]],8,FALSE)</f>
        <v>88.01</v>
      </c>
      <c r="H635">
        <f>VLOOKUP('[1]Combined Sheet'!A634,[1]!OrdersTable[[OrderID]:[ShipVia]],7,0)</f>
        <v>3</v>
      </c>
      <c r="I635" t="str">
        <f>VLOOKUP(H635,[1]Shippers!$A$1:$C$5,2,0)</f>
        <v>Federal Shipping</v>
      </c>
      <c r="J635" t="str">
        <f>VLOOKUP(B635,[1]Customers!$A$2:$K$92,2,FALSE)</f>
        <v>Folk och fä HB</v>
      </c>
      <c r="K635" s="10">
        <f>VLOOKUP(A635,[1]Order_Details!$A$5:$F$2160,2,0)</f>
        <v>23</v>
      </c>
      <c r="L635" t="str">
        <f t="shared" si="9"/>
        <v>Tunnbröd</v>
      </c>
      <c r="M635" s="10">
        <f>VLOOKUP(K635,[1]Products!$A$2:$J$78,4,FALSE)</f>
        <v>5</v>
      </c>
      <c r="N635" t="str">
        <f>VLOOKUP(M635,[1]Categories!$A$2:$C$9,2,FALSE)</f>
        <v>Grains/Cereals</v>
      </c>
      <c r="O635" t="str">
        <f>VLOOKUP(C635,[1]EmployeeTerritories!$A$2:$B$50,2,FALSE)</f>
        <v>60179</v>
      </c>
      <c r="P635" s="10">
        <f>VLOOKUP(O635,[1]Territories!$A$2:$C$50,3,FALSE)</f>
        <v>2</v>
      </c>
      <c r="Q635" t="str">
        <f>VLOOKUP(P635,[1]Region!$A$2:$B$5,2,FALSE)</f>
        <v>Western</v>
      </c>
      <c r="R635" s="10">
        <f>VLOOKUP(K635,[1]Products!$A$2:$J$78,3,FALSE)</f>
        <v>9</v>
      </c>
      <c r="S635" t="str">
        <f>VLOOKUP(R635,[1]Suppliers!$A$2:$K$30,2,FALSE)</f>
        <v>PB Knäckebröd AB</v>
      </c>
      <c r="T635" s="11">
        <f>SUMIF([1]Order_Details!A634:A2788,'[1]Combined Sheet'!A634,[1]Order_Details!D634:D2788)</f>
        <v>32</v>
      </c>
      <c r="U635">
        <f>SUMIF([1]Order_Details!A634:A2788,'[1]Combined Sheet'!A634,[1]Order_Details!C634:C2788)</f>
        <v>57.45</v>
      </c>
      <c r="V635">
        <f>VLOOKUP(SalesData[[#This Row],[OrderID]],[1]Order_Details!A634:F2788,5,FALSE)</f>
        <v>0.20000000298023224</v>
      </c>
    </row>
    <row r="636" spans="1:22" x14ac:dyDescent="0.3">
      <c r="A636" s="7">
        <v>10882</v>
      </c>
      <c r="B636" s="8" t="s">
        <v>82</v>
      </c>
      <c r="C636" s="8">
        <v>4</v>
      </c>
      <c r="D636" s="13">
        <v>35837</v>
      </c>
      <c r="E636" s="9" t="str">
        <f>VLOOKUP(C636,[1]Employees!$A$1:$E$10,4,FALSE)</f>
        <v>Peacock Margaret</v>
      </c>
      <c r="F636">
        <f>SUMIF([1]Order_Details!A636:A2790,'[1]Combined Sheet'!A636,[1]Order_Details!F636:F2790)</f>
        <v>988.09999998807905</v>
      </c>
      <c r="G636">
        <f>VLOOKUP(A636,[1]!OrdersTable[[OrderID]:[Freight]],8,FALSE)</f>
        <v>23.1</v>
      </c>
      <c r="H636">
        <f>VLOOKUP('[1]Combined Sheet'!A636,[1]!OrdersTable[[OrderID]:[ShipVia]],7,0)</f>
        <v>3</v>
      </c>
      <c r="I636" t="str">
        <f>VLOOKUP(H636,[1]Shippers!$A$1:$C$5,2,0)</f>
        <v>Federal Shipping</v>
      </c>
      <c r="J636" t="str">
        <f>VLOOKUP(B636,[1]Customers!$A$2:$K$92,2,FALSE)</f>
        <v>Save-a-lot Markets</v>
      </c>
      <c r="K636" s="10">
        <f>VLOOKUP(A636,[1]Order_Details!$A$5:$F$2160,2,0)</f>
        <v>42</v>
      </c>
      <c r="L636" t="str">
        <f t="shared" si="9"/>
        <v>Singaporean Hokkien Fried Mee</v>
      </c>
      <c r="M636" s="10">
        <f>VLOOKUP(K636,[1]Products!$A$2:$J$78,4,FALSE)</f>
        <v>5</v>
      </c>
      <c r="N636" t="str">
        <f>VLOOKUP(M636,[1]Categories!$A$2:$C$9,2,FALSE)</f>
        <v>Grains/Cereals</v>
      </c>
      <c r="O636" t="str">
        <f>VLOOKUP(C636,[1]EmployeeTerritories!$A$2:$B$50,2,FALSE)</f>
        <v>20852</v>
      </c>
      <c r="P636" s="10">
        <f>VLOOKUP(O636,[1]Territories!$A$2:$C$50,3,FALSE)</f>
        <v>1</v>
      </c>
      <c r="Q636" t="str">
        <f>VLOOKUP(P636,[1]Region!$A$2:$B$5,2,FALSE)</f>
        <v>Eastern</v>
      </c>
      <c r="R636" s="10">
        <f>VLOOKUP(K636,[1]Products!$A$2:$J$78,3,FALSE)</f>
        <v>20</v>
      </c>
      <c r="S636" t="str">
        <f>VLOOKUP(R636,[1]Suppliers!$A$2:$K$30,2,FALSE)</f>
        <v>Leka Trading</v>
      </c>
      <c r="T636" s="11">
        <f>SUMIF([1]Order_Details!A636:A2790,'[1]Combined Sheet'!A636,[1]Order_Details!D636:D2790)</f>
        <v>77</v>
      </c>
      <c r="U636">
        <f>SUMIF([1]Order_Details!A636:A2790,'[1]Combined Sheet'!A636,[1]Order_Details!C636:C2790)</f>
        <v>41.45</v>
      </c>
      <c r="V636">
        <f>VLOOKUP(SalesData[[#This Row],[OrderID]],[1]Order_Details!A636:F2790,5,FALSE)</f>
        <v>0</v>
      </c>
    </row>
    <row r="637" spans="1:22" x14ac:dyDescent="0.3">
      <c r="A637" s="7">
        <v>10883</v>
      </c>
      <c r="B637" s="8" t="s">
        <v>49</v>
      </c>
      <c r="C637" s="8">
        <v>8</v>
      </c>
      <c r="D637" s="13">
        <v>35838</v>
      </c>
      <c r="E637" s="9" t="str">
        <f>VLOOKUP(C637,[1]Employees!$A$1:$E$10,4,FALSE)</f>
        <v>Callahan Laura</v>
      </c>
      <c r="F637">
        <f>SUMIF([1]Order_Details!A637:A2791,'[1]Combined Sheet'!A637,[1]Order_Details!F637:F2791)</f>
        <v>36</v>
      </c>
      <c r="G637">
        <f>VLOOKUP(A637,[1]!OrdersTable[[OrderID]:[Freight]],8,FALSE)</f>
        <v>0.53</v>
      </c>
      <c r="H637">
        <f>VLOOKUP('[1]Combined Sheet'!A637,[1]!OrdersTable[[OrderID]:[ShipVia]],7,0)</f>
        <v>3</v>
      </c>
      <c r="I637" t="str">
        <f>VLOOKUP(H637,[1]Shippers!$A$1:$C$5,2,0)</f>
        <v>Federal Shipping</v>
      </c>
      <c r="J637" t="str">
        <f>VLOOKUP(B637,[1]Customers!$A$2:$K$92,2,FALSE)</f>
        <v>Lonesome Pine Restaurant</v>
      </c>
      <c r="K637" s="10">
        <f>VLOOKUP(A637,[1]Order_Details!$A$5:$F$2160,2,0)</f>
        <v>24</v>
      </c>
      <c r="L637" t="str">
        <f t="shared" si="9"/>
        <v>Guaraná Fantástica</v>
      </c>
      <c r="M637" s="10">
        <f>VLOOKUP(K637,[1]Products!$A$2:$J$78,4,FALSE)</f>
        <v>1</v>
      </c>
      <c r="N637" t="str">
        <f>VLOOKUP(M637,[1]Categories!$A$2:$C$9,2,FALSE)</f>
        <v>Beverages</v>
      </c>
      <c r="O637" t="str">
        <f>VLOOKUP(C637,[1]EmployeeTerritories!$A$2:$B$50,2,FALSE)</f>
        <v>19428</v>
      </c>
      <c r="P637" s="10">
        <f>VLOOKUP(O637,[1]Territories!$A$2:$C$50,3,FALSE)</f>
        <v>3</v>
      </c>
      <c r="Q637" t="str">
        <f>VLOOKUP(P637,[1]Region!$A$2:$B$5,2,FALSE)</f>
        <v>Northern</v>
      </c>
      <c r="R637" s="10">
        <f>VLOOKUP(K637,[1]Products!$A$2:$J$78,3,FALSE)</f>
        <v>10</v>
      </c>
      <c r="S637" t="str">
        <f>VLOOKUP(R637,[1]Suppliers!$A$2:$K$30,2,FALSE)</f>
        <v>Refrescos Americanas LTDA</v>
      </c>
      <c r="T637" s="11">
        <f>SUMIF([1]Order_Details!A637:A2791,'[1]Combined Sheet'!A637,[1]Order_Details!D637:D2791)</f>
        <v>8</v>
      </c>
      <c r="U637">
        <f>SUMIF([1]Order_Details!A637:A2791,'[1]Combined Sheet'!A637,[1]Order_Details!C637:C2791)</f>
        <v>4.5</v>
      </c>
      <c r="V637">
        <f>VLOOKUP(SalesData[[#This Row],[OrderID]],[1]Order_Details!A637:F2791,5,FALSE)</f>
        <v>0</v>
      </c>
    </row>
    <row r="638" spans="1:22" x14ac:dyDescent="0.3">
      <c r="A638" s="7">
        <v>10884</v>
      </c>
      <c r="B638" s="8" t="s">
        <v>71</v>
      </c>
      <c r="C638" s="8">
        <v>4</v>
      </c>
      <c r="D638" s="13">
        <v>35838</v>
      </c>
      <c r="E638" s="9" t="str">
        <f>VLOOKUP(C638,[1]Employees!$A$1:$E$10,4,FALSE)</f>
        <v>Peacock Margaret</v>
      </c>
      <c r="F638">
        <f>SUMIF([1]Order_Details!A638:A2792,'[1]Combined Sheet'!A638,[1]Order_Details!F638:F2792)</f>
        <v>1450.4499999977647</v>
      </c>
      <c r="G638">
        <f>VLOOKUP(A638,[1]!OrdersTable[[OrderID]:[Freight]],8,FALSE)</f>
        <v>90.97</v>
      </c>
      <c r="H638">
        <f>VLOOKUP('[1]Combined Sheet'!A638,[1]!OrdersTable[[OrderID]:[ShipVia]],7,0)</f>
        <v>2</v>
      </c>
      <c r="I638" t="str">
        <f>VLOOKUP(H638,[1]Shippers!$A$1:$C$5,2,0)</f>
        <v>United Package</v>
      </c>
      <c r="J638" t="str">
        <f>VLOOKUP(B638,[1]Customers!$A$2:$K$92,2,FALSE)</f>
        <v>Let's Stop N Shop</v>
      </c>
      <c r="K638" s="10">
        <f>VLOOKUP(A638,[1]Order_Details!$A$5:$F$2160,2,0)</f>
        <v>21</v>
      </c>
      <c r="L638" t="str">
        <f t="shared" si="9"/>
        <v>Sir Rodney's Scones</v>
      </c>
      <c r="M638" s="10">
        <f>VLOOKUP(K638,[1]Products!$A$2:$J$78,4,FALSE)</f>
        <v>3</v>
      </c>
      <c r="N638" t="str">
        <f>VLOOKUP(M638,[1]Categories!$A$2:$C$9,2,FALSE)</f>
        <v>Confections</v>
      </c>
      <c r="O638" t="str">
        <f>VLOOKUP(C638,[1]EmployeeTerritories!$A$2:$B$50,2,FALSE)</f>
        <v>20852</v>
      </c>
      <c r="P638" s="10">
        <f>VLOOKUP(O638,[1]Territories!$A$2:$C$50,3,FALSE)</f>
        <v>1</v>
      </c>
      <c r="Q638" t="str">
        <f>VLOOKUP(P638,[1]Region!$A$2:$B$5,2,FALSE)</f>
        <v>Eastern</v>
      </c>
      <c r="R638" s="10">
        <f>VLOOKUP(K638,[1]Products!$A$2:$J$78,3,FALSE)</f>
        <v>8</v>
      </c>
      <c r="S638" t="str">
        <f>VLOOKUP(R638,[1]Suppliers!$A$2:$K$30,2,FALSE)</f>
        <v>Specialty Biscuits, Ltd.</v>
      </c>
      <c r="T638" s="11">
        <f>SUMIF([1]Order_Details!A638:A2792,'[1]Combined Sheet'!A638,[1]Order_Details!D638:D2792)</f>
        <v>73</v>
      </c>
      <c r="U638">
        <f>SUMIF([1]Order_Details!A638:A2792,'[1]Combined Sheet'!A638,[1]Order_Details!C638:C2792)</f>
        <v>69.05</v>
      </c>
      <c r="V638">
        <f>VLOOKUP(SalesData[[#This Row],[OrderID]],[1]Order_Details!A638:F2792,5,FALSE)</f>
        <v>5.000000074505806E-2</v>
      </c>
    </row>
    <row r="639" spans="1:22" x14ac:dyDescent="0.3">
      <c r="A639" s="7">
        <v>10885</v>
      </c>
      <c r="B639" s="8" t="s">
        <v>30</v>
      </c>
      <c r="C639" s="8">
        <v>6</v>
      </c>
      <c r="D639" s="13">
        <v>35838</v>
      </c>
      <c r="E639" s="9" t="str">
        <f>VLOOKUP(C639,[1]Employees!$A$1:$E$10,4,FALSE)</f>
        <v>Suyama Michael</v>
      </c>
      <c r="F639">
        <f>SUMIF([1]Order_Details!A639:A2793,'[1]Combined Sheet'!A639,[1]Order_Details!F639:F2793)</f>
        <v>1209</v>
      </c>
      <c r="G639">
        <f>VLOOKUP(A639,[1]!OrdersTable[[OrderID]:[Freight]],8,FALSE)</f>
        <v>5.64</v>
      </c>
      <c r="H639">
        <f>VLOOKUP('[1]Combined Sheet'!A639,[1]!OrdersTable[[OrderID]:[ShipVia]],7,0)</f>
        <v>3</v>
      </c>
      <c r="I639" t="str">
        <f>VLOOKUP(H639,[1]Shippers!$A$1:$C$5,2,0)</f>
        <v>Federal Shipping</v>
      </c>
      <c r="J639" t="str">
        <f>VLOOKUP(B639,[1]Customers!$A$2:$K$92,2,FALSE)</f>
        <v>Suprêmes délices</v>
      </c>
      <c r="K639" s="10">
        <f>VLOOKUP(A639,[1]Order_Details!$A$5:$F$2160,2,0)</f>
        <v>2</v>
      </c>
      <c r="L639" t="str">
        <f t="shared" si="9"/>
        <v>Chang</v>
      </c>
      <c r="M639" s="10">
        <f>VLOOKUP(K639,[1]Products!$A$2:$J$78,4,FALSE)</f>
        <v>1</v>
      </c>
      <c r="N639" t="str">
        <f>VLOOKUP(M639,[1]Categories!$A$2:$C$9,2,FALSE)</f>
        <v>Beverages</v>
      </c>
      <c r="O639" t="str">
        <f>VLOOKUP(C639,[1]EmployeeTerritories!$A$2:$B$50,2,FALSE)</f>
        <v>85014</v>
      </c>
      <c r="P639" s="10">
        <f>VLOOKUP(O639,[1]Territories!$A$2:$C$50,3,FALSE)</f>
        <v>2</v>
      </c>
      <c r="Q639" t="str">
        <f>VLOOKUP(P639,[1]Region!$A$2:$B$5,2,FALSE)</f>
        <v>Western</v>
      </c>
      <c r="R639" s="10">
        <f>VLOOKUP(K639,[1]Products!$A$2:$J$78,3,FALSE)</f>
        <v>1</v>
      </c>
      <c r="S639" t="str">
        <f>VLOOKUP(R639,[1]Suppliers!$A$2:$K$30,2,FALSE)</f>
        <v>Exotic Liquids</v>
      </c>
      <c r="T639" s="11">
        <f>SUMIF([1]Order_Details!A639:A2793,'[1]Combined Sheet'!A639,[1]Order_Details!D639:D2793)</f>
        <v>87</v>
      </c>
      <c r="U639">
        <f>SUMIF([1]Order_Details!A639:A2793,'[1]Combined Sheet'!A639,[1]Order_Details!C639:C2793)</f>
        <v>51.5</v>
      </c>
      <c r="V639">
        <f>VLOOKUP(SalesData[[#This Row],[OrderID]],[1]Order_Details!A639:F2793,5,FALSE)</f>
        <v>0</v>
      </c>
    </row>
    <row r="640" spans="1:22" x14ac:dyDescent="0.3">
      <c r="A640" s="7">
        <v>10886</v>
      </c>
      <c r="B640" s="8" t="s">
        <v>24</v>
      </c>
      <c r="C640" s="8">
        <v>1</v>
      </c>
      <c r="D640" s="13">
        <v>35839</v>
      </c>
      <c r="E640" s="9" t="str">
        <f>VLOOKUP(C640,[1]Employees!$A$1:$E$10,4,FALSE)</f>
        <v>Davolio Nancy</v>
      </c>
      <c r="F640">
        <f>SUMIF([1]Order_Details!A640:A2794,'[1]Combined Sheet'!A640,[1]Order_Details!F640:F2794)</f>
        <v>3127.5</v>
      </c>
      <c r="G640">
        <f>VLOOKUP(A640,[1]!OrdersTable[[OrderID]:[Freight]],8,FALSE)</f>
        <v>4.99</v>
      </c>
      <c r="H640">
        <f>VLOOKUP('[1]Combined Sheet'!A640,[1]!OrdersTable[[OrderID]:[ShipVia]],7,0)</f>
        <v>1</v>
      </c>
      <c r="I640" t="str">
        <f>VLOOKUP(H640,[1]Shippers!$A$1:$C$5,2,0)</f>
        <v>Speedy Express</v>
      </c>
      <c r="J640" t="str">
        <f>VLOOKUP(B640,[1]Customers!$A$2:$K$92,2,FALSE)</f>
        <v>Hanari Carnes</v>
      </c>
      <c r="K640" s="10">
        <f>VLOOKUP(A640,[1]Order_Details!$A$5:$F$2160,2,0)</f>
        <v>10</v>
      </c>
      <c r="L640" t="str">
        <f t="shared" si="9"/>
        <v>Ikura</v>
      </c>
      <c r="M640" s="10">
        <f>VLOOKUP(K640,[1]Products!$A$2:$J$78,4,FALSE)</f>
        <v>8</v>
      </c>
      <c r="N640" t="str">
        <f>VLOOKUP(M640,[1]Categories!$A$2:$C$9,2,FALSE)</f>
        <v>Seafood</v>
      </c>
      <c r="O640" t="str">
        <f>VLOOKUP(C640,[1]EmployeeTerritories!$A$2:$B$50,2,FALSE)</f>
        <v>06897</v>
      </c>
      <c r="P640" s="10">
        <f>VLOOKUP(O640,[1]Territories!$A$2:$C$50,3,FALSE)</f>
        <v>1</v>
      </c>
      <c r="Q640" t="str">
        <f>VLOOKUP(P640,[1]Region!$A$2:$B$5,2,FALSE)</f>
        <v>Eastern</v>
      </c>
      <c r="R640" s="10">
        <f>VLOOKUP(K640,[1]Products!$A$2:$J$78,3,FALSE)</f>
        <v>4</v>
      </c>
      <c r="S640" t="str">
        <f>VLOOKUP(R640,[1]Suppliers!$A$2:$K$30,2,FALSE)</f>
        <v>Tokyo Traders</v>
      </c>
      <c r="T640" s="11">
        <f>SUMIF([1]Order_Details!A640:A2794,'[1]Combined Sheet'!A640,[1]Order_Details!D640:D2794)</f>
        <v>145</v>
      </c>
      <c r="U640">
        <f>SUMIF([1]Order_Details!A640:A2794,'[1]Combined Sheet'!A640,[1]Order_Details!C640:C2794)</f>
        <v>56.5</v>
      </c>
      <c r="V640">
        <f>VLOOKUP(SalesData[[#This Row],[OrderID]],[1]Order_Details!A640:F2794,5,FALSE)</f>
        <v>0</v>
      </c>
    </row>
    <row r="641" spans="1:22" x14ac:dyDescent="0.3">
      <c r="A641" s="7">
        <v>10887</v>
      </c>
      <c r="B641" s="8" t="s">
        <v>60</v>
      </c>
      <c r="C641" s="8">
        <v>8</v>
      </c>
      <c r="D641" s="13">
        <v>35839</v>
      </c>
      <c r="E641" s="9" t="str">
        <f>VLOOKUP(C641,[1]Employees!$A$1:$E$10,4,FALSE)</f>
        <v>Callahan Laura</v>
      </c>
      <c r="F641">
        <f>SUMIF([1]Order_Details!A641:A2795,'[1]Combined Sheet'!A641,[1]Order_Details!F641:F2795)</f>
        <v>70</v>
      </c>
      <c r="G641">
        <f>VLOOKUP(A641,[1]!OrdersTable[[OrderID]:[Freight]],8,FALSE)</f>
        <v>1.25</v>
      </c>
      <c r="H641">
        <f>VLOOKUP('[1]Combined Sheet'!A641,[1]!OrdersTable[[OrderID]:[ShipVia]],7,0)</f>
        <v>3</v>
      </c>
      <c r="I641" t="str">
        <f>VLOOKUP(H641,[1]Shippers!$A$1:$C$5,2,0)</f>
        <v>Federal Shipping</v>
      </c>
      <c r="J641" t="str">
        <f>VLOOKUP(B641,[1]Customers!$A$2:$K$92,2,FALSE)</f>
        <v>Galería del gastrónomo</v>
      </c>
      <c r="K641" s="10">
        <f>VLOOKUP(A641,[1]Order_Details!$A$5:$F$2160,2,0)</f>
        <v>25</v>
      </c>
      <c r="L641" t="str">
        <f t="shared" si="9"/>
        <v>NuNuCa Nuß-Nougat-Creme</v>
      </c>
      <c r="M641" s="10">
        <f>VLOOKUP(K641,[1]Products!$A$2:$J$78,4,FALSE)</f>
        <v>3</v>
      </c>
      <c r="N641" t="str">
        <f>VLOOKUP(M641,[1]Categories!$A$2:$C$9,2,FALSE)</f>
        <v>Confections</v>
      </c>
      <c r="O641" t="str">
        <f>VLOOKUP(C641,[1]EmployeeTerritories!$A$2:$B$50,2,FALSE)</f>
        <v>19428</v>
      </c>
      <c r="P641" s="10">
        <f>VLOOKUP(O641,[1]Territories!$A$2:$C$50,3,FALSE)</f>
        <v>3</v>
      </c>
      <c r="Q641" t="str">
        <f>VLOOKUP(P641,[1]Region!$A$2:$B$5,2,FALSE)</f>
        <v>Northern</v>
      </c>
      <c r="R641" s="10">
        <f>VLOOKUP(K641,[1]Products!$A$2:$J$78,3,FALSE)</f>
        <v>11</v>
      </c>
      <c r="S641" t="str">
        <f>VLOOKUP(R641,[1]Suppliers!$A$2:$K$30,2,FALSE)</f>
        <v>Heli Süßwaren GmbH &amp; Co. KG</v>
      </c>
      <c r="T641" s="11">
        <f>SUMIF([1]Order_Details!A641:A2795,'[1]Combined Sheet'!A641,[1]Order_Details!D641:D2795)</f>
        <v>5</v>
      </c>
      <c r="U641">
        <f>SUMIF([1]Order_Details!A641:A2795,'[1]Combined Sheet'!A641,[1]Order_Details!C641:C2795)</f>
        <v>14</v>
      </c>
      <c r="V641">
        <f>VLOOKUP(SalesData[[#This Row],[OrderID]],[1]Order_Details!A641:F2795,5,FALSE)</f>
        <v>0</v>
      </c>
    </row>
    <row r="642" spans="1:22" x14ac:dyDescent="0.3">
      <c r="A642" s="7">
        <v>10888</v>
      </c>
      <c r="B642" s="8" t="s">
        <v>79</v>
      </c>
      <c r="C642" s="8">
        <v>1</v>
      </c>
      <c r="D642" s="13">
        <v>35842</v>
      </c>
      <c r="E642" s="9" t="str">
        <f>VLOOKUP(C642,[1]Employees!$A$1:$E$10,4,FALSE)</f>
        <v>Davolio Nancy</v>
      </c>
      <c r="F642">
        <f>SUMIF([1]Order_Details!A642:A2796,'[1]Combined Sheet'!A642,[1]Order_Details!F642:F2796)</f>
        <v>605</v>
      </c>
      <c r="G642">
        <f>VLOOKUP(A642,[1]!OrdersTable[[OrderID]:[Freight]],8,FALSE)</f>
        <v>51.87</v>
      </c>
      <c r="H642">
        <f>VLOOKUP('[1]Combined Sheet'!A642,[1]!OrdersTable[[OrderID]:[ShipVia]],7,0)</f>
        <v>2</v>
      </c>
      <c r="I642" t="str">
        <f>VLOOKUP(H642,[1]Shippers!$A$1:$C$5,2,0)</f>
        <v>United Package</v>
      </c>
      <c r="J642" t="str">
        <f>VLOOKUP(B642,[1]Customers!$A$2:$K$92,2,FALSE)</f>
        <v>Godos Cocina Típica</v>
      </c>
      <c r="K642" s="10">
        <f>VLOOKUP(A642,[1]Order_Details!$A$5:$F$2160,2,0)</f>
        <v>2</v>
      </c>
      <c r="L642" t="str">
        <f t="shared" ref="L642:L705" si="10">VLOOKUP(K642,Products,2,FALSE)</f>
        <v>Chang</v>
      </c>
      <c r="M642" s="10">
        <f>VLOOKUP(K642,[1]Products!$A$2:$J$78,4,FALSE)</f>
        <v>1</v>
      </c>
      <c r="N642" t="str">
        <f>VLOOKUP(M642,[1]Categories!$A$2:$C$9,2,FALSE)</f>
        <v>Beverages</v>
      </c>
      <c r="O642" t="str">
        <f>VLOOKUP(C642,[1]EmployeeTerritories!$A$2:$B$50,2,FALSE)</f>
        <v>06897</v>
      </c>
      <c r="P642" s="10">
        <f>VLOOKUP(O642,[1]Territories!$A$2:$C$50,3,FALSE)</f>
        <v>1</v>
      </c>
      <c r="Q642" t="str">
        <f>VLOOKUP(P642,[1]Region!$A$2:$B$5,2,FALSE)</f>
        <v>Eastern</v>
      </c>
      <c r="R642" s="10">
        <f>VLOOKUP(K642,[1]Products!$A$2:$J$78,3,FALSE)</f>
        <v>1</v>
      </c>
      <c r="S642" t="str">
        <f>VLOOKUP(R642,[1]Suppliers!$A$2:$K$30,2,FALSE)</f>
        <v>Exotic Liquids</v>
      </c>
      <c r="T642" s="11">
        <f>SUMIF([1]Order_Details!A642:A2796,'[1]Combined Sheet'!A642,[1]Order_Details!D642:D2796)</f>
        <v>38</v>
      </c>
      <c r="U642">
        <f>SUMIF([1]Order_Details!A642:A2796,'[1]Combined Sheet'!A642,[1]Order_Details!C642:C2796)</f>
        <v>31.5</v>
      </c>
      <c r="V642">
        <f>VLOOKUP(SalesData[[#This Row],[OrderID]],[1]Order_Details!A642:F2796,5,FALSE)</f>
        <v>0</v>
      </c>
    </row>
    <row r="643" spans="1:22" x14ac:dyDescent="0.3">
      <c r="A643" s="7">
        <v>10889</v>
      </c>
      <c r="B643" s="8" t="s">
        <v>27</v>
      </c>
      <c r="C643" s="8">
        <v>9</v>
      </c>
      <c r="D643" s="13">
        <v>35842</v>
      </c>
      <c r="E643" s="9" t="str">
        <f>VLOOKUP(C643,[1]Employees!$A$1:$E$10,4,FALSE)</f>
        <v>Dodsworth Anne</v>
      </c>
      <c r="F643">
        <f>SUMIF([1]Order_Details!A643:A2797,'[1]Combined Sheet'!A643,[1]Order_Details!F643:F2797)</f>
        <v>11380</v>
      </c>
      <c r="G643">
        <f>VLOOKUP(A643,[1]!OrdersTable[[OrderID]:[Freight]],8,FALSE)</f>
        <v>280.61</v>
      </c>
      <c r="H643">
        <f>VLOOKUP('[1]Combined Sheet'!A643,[1]!OrdersTable[[OrderID]:[ShipVia]],7,0)</f>
        <v>3</v>
      </c>
      <c r="I643" t="str">
        <f>VLOOKUP(H643,[1]Shippers!$A$1:$C$5,2,0)</f>
        <v>Federal Shipping</v>
      </c>
      <c r="J643" t="str">
        <f>VLOOKUP(B643,[1]Customers!$A$2:$K$92,2,FALSE)</f>
        <v>Rattlesnake Canyon Grocery</v>
      </c>
      <c r="K643" s="10">
        <f>VLOOKUP(A643,[1]Order_Details!$A$5:$F$2160,2,0)</f>
        <v>11</v>
      </c>
      <c r="L643" t="str">
        <f t="shared" si="10"/>
        <v>Queso Cabrales</v>
      </c>
      <c r="M643" s="10">
        <f>VLOOKUP(K643,[1]Products!$A$2:$J$78,4,FALSE)</f>
        <v>4</v>
      </c>
      <c r="N643" t="str">
        <f>VLOOKUP(M643,[1]Categories!$A$2:$C$9,2,FALSE)</f>
        <v>Dairy Products</v>
      </c>
      <c r="O643" t="str">
        <f>VLOOKUP(C643,[1]EmployeeTerritories!$A$2:$B$50,2,FALSE)</f>
        <v>03049</v>
      </c>
      <c r="P643" s="10">
        <f>VLOOKUP(O643,[1]Territories!$A$2:$C$50,3,FALSE)</f>
        <v>3</v>
      </c>
      <c r="Q643" t="str">
        <f>VLOOKUP(P643,[1]Region!$A$2:$B$5,2,FALSE)</f>
        <v>Northern</v>
      </c>
      <c r="R643" s="10">
        <f>VLOOKUP(K643,[1]Products!$A$2:$J$78,3,FALSE)</f>
        <v>5</v>
      </c>
      <c r="S643" t="str">
        <f>VLOOKUP(R643,[1]Suppliers!$A$2:$K$30,2,FALSE)</f>
        <v>Cooperativa de Quesos 'Las Cabras'</v>
      </c>
      <c r="T643" s="11">
        <f>SUMIF([1]Order_Details!A643:A2797,'[1]Combined Sheet'!A643,[1]Order_Details!D643:D2797)</f>
        <v>80</v>
      </c>
      <c r="U643">
        <f>SUMIF([1]Order_Details!A643:A2797,'[1]Combined Sheet'!A643,[1]Order_Details!C643:C2797)</f>
        <v>284.5</v>
      </c>
      <c r="V643">
        <f>VLOOKUP(SalesData[[#This Row],[OrderID]],[1]Order_Details!A643:F2797,5,FALSE)</f>
        <v>0</v>
      </c>
    </row>
    <row r="644" spans="1:22" x14ac:dyDescent="0.3">
      <c r="A644" s="7">
        <v>10890</v>
      </c>
      <c r="B644" s="8" t="s">
        <v>52</v>
      </c>
      <c r="C644" s="8">
        <v>7</v>
      </c>
      <c r="D644" s="13">
        <v>35842</v>
      </c>
      <c r="E644" s="9" t="str">
        <f>VLOOKUP(C644,[1]Employees!$A$1:$E$10,4,FALSE)</f>
        <v>King Robert</v>
      </c>
      <c r="F644">
        <f>SUMIF([1]Order_Details!A644:A2798,'[1]Combined Sheet'!A644,[1]Order_Details!F644:F2798)</f>
        <v>860.1</v>
      </c>
      <c r="G644">
        <f>VLOOKUP(A644,[1]!OrdersTable[[OrderID]:[Freight]],8,FALSE)</f>
        <v>32.76</v>
      </c>
      <c r="H644">
        <f>VLOOKUP('[1]Combined Sheet'!A644,[1]!OrdersTable[[OrderID]:[ShipVia]],7,0)</f>
        <v>1</v>
      </c>
      <c r="I644" t="str">
        <f>VLOOKUP(H644,[1]Shippers!$A$1:$C$5,2,0)</f>
        <v>Speedy Express</v>
      </c>
      <c r="J644" t="str">
        <f>VLOOKUP(B644,[1]Customers!$A$2:$K$92,2,FALSE)</f>
        <v>Du monde entier</v>
      </c>
      <c r="K644" s="10">
        <f>VLOOKUP(A644,[1]Order_Details!$A$5:$F$2160,2,0)</f>
        <v>17</v>
      </c>
      <c r="L644" t="str">
        <f t="shared" si="10"/>
        <v>Alice Mutton</v>
      </c>
      <c r="M644" s="10">
        <f>VLOOKUP(K644,[1]Products!$A$2:$J$78,4,FALSE)</f>
        <v>6</v>
      </c>
      <c r="N644" t="str">
        <f>VLOOKUP(M644,[1]Categories!$A$2:$C$9,2,FALSE)</f>
        <v>Meat/Poultry</v>
      </c>
      <c r="O644" t="str">
        <f>VLOOKUP(C644,[1]EmployeeTerritories!$A$2:$B$50,2,FALSE)</f>
        <v>60179</v>
      </c>
      <c r="P644" s="10">
        <f>VLOOKUP(O644,[1]Territories!$A$2:$C$50,3,FALSE)</f>
        <v>2</v>
      </c>
      <c r="Q644" t="str">
        <f>VLOOKUP(P644,[1]Region!$A$2:$B$5,2,FALSE)</f>
        <v>Western</v>
      </c>
      <c r="R644" s="10">
        <f>VLOOKUP(K644,[1]Products!$A$2:$J$78,3,FALSE)</f>
        <v>7</v>
      </c>
      <c r="S644" t="str">
        <f>VLOOKUP(R644,[1]Suppliers!$A$2:$K$30,2,FALSE)</f>
        <v>Pavlova, Ltd.</v>
      </c>
      <c r="T644" s="11">
        <f>SUMIF([1]Order_Details!A644:A2798,'[1]Combined Sheet'!A644,[1]Order_Details!D644:D2798)</f>
        <v>39</v>
      </c>
      <c r="U644">
        <f>SUMIF([1]Order_Details!A644:A2798,'[1]Combined Sheet'!A644,[1]Order_Details!C644:C2798)</f>
        <v>62.65</v>
      </c>
      <c r="V644">
        <f>VLOOKUP(SalesData[[#This Row],[OrderID]],[1]Order_Details!A644:F2798,5,FALSE)</f>
        <v>0</v>
      </c>
    </row>
    <row r="645" spans="1:22" x14ac:dyDescent="0.3">
      <c r="A645" s="7">
        <v>10891</v>
      </c>
      <c r="B645" s="8" t="s">
        <v>57</v>
      </c>
      <c r="C645" s="8">
        <v>7</v>
      </c>
      <c r="D645" s="13">
        <v>35843</v>
      </c>
      <c r="E645" s="9" t="str">
        <f>VLOOKUP(C645,[1]Employees!$A$1:$E$10,4,FALSE)</f>
        <v>King Robert</v>
      </c>
      <c r="F645">
        <f>SUMIF([1]Order_Details!A645:A2799,'[1]Combined Sheet'!A645,[1]Order_Details!F645:F2799)</f>
        <v>388.29999999925496</v>
      </c>
      <c r="G645">
        <f>VLOOKUP(A645,[1]!OrdersTable[[OrderID]:[Freight]],8,FALSE)</f>
        <v>20.37</v>
      </c>
      <c r="H645">
        <f>VLOOKUP('[1]Combined Sheet'!A645,[1]!OrdersTable[[OrderID]:[ShipVia]],7,0)</f>
        <v>2</v>
      </c>
      <c r="I645" t="str">
        <f>VLOOKUP(H645,[1]Shippers!$A$1:$C$5,2,0)</f>
        <v>United Package</v>
      </c>
      <c r="J645" t="str">
        <f>VLOOKUP(B645,[1]Customers!$A$2:$K$92,2,FALSE)</f>
        <v>Lehmanns Marktstand</v>
      </c>
      <c r="K645" s="10">
        <f>VLOOKUP(A645,[1]Order_Details!$A$5:$F$2160,2,0)</f>
        <v>30</v>
      </c>
      <c r="L645" t="str">
        <f t="shared" si="10"/>
        <v>Nord-Ost Matjeshering</v>
      </c>
      <c r="M645" s="10">
        <f>VLOOKUP(K645,[1]Products!$A$2:$J$78,4,FALSE)</f>
        <v>8</v>
      </c>
      <c r="N645" t="str">
        <f>VLOOKUP(M645,[1]Categories!$A$2:$C$9,2,FALSE)</f>
        <v>Seafood</v>
      </c>
      <c r="O645" t="str">
        <f>VLOOKUP(C645,[1]EmployeeTerritories!$A$2:$B$50,2,FALSE)</f>
        <v>60179</v>
      </c>
      <c r="P645" s="10">
        <f>VLOOKUP(O645,[1]Territories!$A$2:$C$50,3,FALSE)</f>
        <v>2</v>
      </c>
      <c r="Q645" t="str">
        <f>VLOOKUP(P645,[1]Region!$A$2:$B$5,2,FALSE)</f>
        <v>Western</v>
      </c>
      <c r="R645" s="10">
        <f>VLOOKUP(K645,[1]Products!$A$2:$J$78,3,FALSE)</f>
        <v>13</v>
      </c>
      <c r="S645" t="str">
        <f>VLOOKUP(R645,[1]Suppliers!$A$2:$K$30,2,FALSE)</f>
        <v>Nord-Ost-Fisch Handelsgesellschaft mbH</v>
      </c>
      <c r="T645" s="11">
        <f>SUMIF([1]Order_Details!A645:A2799,'[1]Combined Sheet'!A645,[1]Order_Details!D645:D2799)</f>
        <v>15</v>
      </c>
      <c r="U645">
        <f>SUMIF([1]Order_Details!A645:A2799,'[1]Combined Sheet'!A645,[1]Order_Details!C645:C2799)</f>
        <v>25.89</v>
      </c>
      <c r="V645">
        <f>VLOOKUP(SalesData[[#This Row],[OrderID]],[1]Order_Details!A645:F2799,5,FALSE)</f>
        <v>5.000000074505806E-2</v>
      </c>
    </row>
    <row r="646" spans="1:22" x14ac:dyDescent="0.3">
      <c r="A646" s="7">
        <v>10892</v>
      </c>
      <c r="B646" s="8" t="s">
        <v>104</v>
      </c>
      <c r="C646" s="8">
        <v>4</v>
      </c>
      <c r="D646" s="13">
        <v>35843</v>
      </c>
      <c r="E646" s="9" t="str">
        <f>VLOOKUP(C646,[1]Employees!$A$1:$E$10,4,FALSE)</f>
        <v>Peacock Margaret</v>
      </c>
      <c r="F646">
        <f>SUMIF([1]Order_Details!A646:A2800,'[1]Combined Sheet'!A646,[1]Order_Details!F646:F2800)</f>
        <v>2199.9499999992549</v>
      </c>
      <c r="G646">
        <f>VLOOKUP(A646,[1]!OrdersTable[[OrderID]:[Freight]],8,FALSE)</f>
        <v>120.27</v>
      </c>
      <c r="H646">
        <f>VLOOKUP('[1]Combined Sheet'!A646,[1]!OrdersTable[[OrderID]:[ShipVia]],7,0)</f>
        <v>2</v>
      </c>
      <c r="I646" t="str">
        <f>VLOOKUP(H646,[1]Shippers!$A$1:$C$5,2,0)</f>
        <v>United Package</v>
      </c>
      <c r="J646" t="str">
        <f>VLOOKUP(B646,[1]Customers!$A$2:$K$92,2,FALSE)</f>
        <v>Maison Dewey</v>
      </c>
      <c r="K646" s="10">
        <f>VLOOKUP(A646,[1]Order_Details!$A$5:$F$2160,2,0)</f>
        <v>59</v>
      </c>
      <c r="L646" t="str">
        <f t="shared" si="10"/>
        <v>Raclette Courdavault</v>
      </c>
      <c r="M646" s="10">
        <f>VLOOKUP(K646,[1]Products!$A$2:$J$78,4,FALSE)</f>
        <v>4</v>
      </c>
      <c r="N646" t="str">
        <f>VLOOKUP(M646,[1]Categories!$A$2:$C$9,2,FALSE)</f>
        <v>Dairy Products</v>
      </c>
      <c r="O646" t="str">
        <f>VLOOKUP(C646,[1]EmployeeTerritories!$A$2:$B$50,2,FALSE)</f>
        <v>20852</v>
      </c>
      <c r="P646" s="10">
        <f>VLOOKUP(O646,[1]Territories!$A$2:$C$50,3,FALSE)</f>
        <v>1</v>
      </c>
      <c r="Q646" t="str">
        <f>VLOOKUP(P646,[1]Region!$A$2:$B$5,2,FALSE)</f>
        <v>Eastern</v>
      </c>
      <c r="R646" s="10">
        <f>VLOOKUP(K646,[1]Products!$A$2:$J$78,3,FALSE)</f>
        <v>28</v>
      </c>
      <c r="S646" t="str">
        <f>VLOOKUP(R646,[1]Suppliers!$A$2:$K$30,2,FALSE)</f>
        <v>Gai pâturage</v>
      </c>
      <c r="T646" s="11">
        <f>SUMIF([1]Order_Details!A646:A2800,'[1]Combined Sheet'!A646,[1]Order_Details!D646:D2800)</f>
        <v>40</v>
      </c>
      <c r="U646">
        <f>SUMIF([1]Order_Details!A646:A2800,'[1]Combined Sheet'!A646,[1]Order_Details!C646:C2800)</f>
        <v>55</v>
      </c>
      <c r="V646">
        <f>VLOOKUP(SalesData[[#This Row],[OrderID]],[1]Order_Details!A646:F2800,5,FALSE)</f>
        <v>5.000000074505806E-2</v>
      </c>
    </row>
    <row r="647" spans="1:22" x14ac:dyDescent="0.3">
      <c r="A647" s="7">
        <v>10893</v>
      </c>
      <c r="B647" s="8" t="s">
        <v>55</v>
      </c>
      <c r="C647" s="8">
        <v>9</v>
      </c>
      <c r="D647" s="13">
        <v>35844</v>
      </c>
      <c r="E647" s="9" t="str">
        <f>VLOOKUP(C647,[1]Employees!$A$1:$E$10,4,FALSE)</f>
        <v>Dodsworth Anne</v>
      </c>
      <c r="F647">
        <f>SUMIF([1]Order_Details!A647:A2801,'[1]Combined Sheet'!A647,[1]Order_Details!F647:F2801)</f>
        <v>5502.11</v>
      </c>
      <c r="G647">
        <f>VLOOKUP(A647,[1]!OrdersTable[[OrderID]:[Freight]],8,FALSE)</f>
        <v>77.78</v>
      </c>
      <c r="H647">
        <f>VLOOKUP('[1]Combined Sheet'!A647,[1]!OrdersTable[[OrderID]:[ShipVia]],7,0)</f>
        <v>2</v>
      </c>
      <c r="I647" t="str">
        <f>VLOOKUP(H647,[1]Shippers!$A$1:$C$5,2,0)</f>
        <v>United Package</v>
      </c>
      <c r="J647" t="str">
        <f>VLOOKUP(B647,[1]Customers!$A$2:$K$92,2,FALSE)</f>
        <v>Königlich Essen</v>
      </c>
      <c r="K647" s="10">
        <f>VLOOKUP(A647,[1]Order_Details!$A$5:$F$2160,2,0)</f>
        <v>8</v>
      </c>
      <c r="L647" t="str">
        <f t="shared" si="10"/>
        <v>Northwoods Cranberry Sauce</v>
      </c>
      <c r="M647" s="10">
        <f>VLOOKUP(K647,[1]Products!$A$2:$J$78,4,FALSE)</f>
        <v>2</v>
      </c>
      <c r="N647" t="str">
        <f>VLOOKUP(M647,[1]Categories!$A$2:$C$9,2,FALSE)</f>
        <v>Condiments</v>
      </c>
      <c r="O647" t="str">
        <f>VLOOKUP(C647,[1]EmployeeTerritories!$A$2:$B$50,2,FALSE)</f>
        <v>03049</v>
      </c>
      <c r="P647" s="10">
        <f>VLOOKUP(O647,[1]Territories!$A$2:$C$50,3,FALSE)</f>
        <v>3</v>
      </c>
      <c r="Q647" t="str">
        <f>VLOOKUP(P647,[1]Region!$A$2:$B$5,2,FALSE)</f>
        <v>Northern</v>
      </c>
      <c r="R647" s="10">
        <f>VLOOKUP(K647,[1]Products!$A$2:$J$78,3,FALSE)</f>
        <v>3</v>
      </c>
      <c r="S647" t="str">
        <f>VLOOKUP(R647,[1]Suppliers!$A$2:$K$30,2,FALSE)</f>
        <v>Grandma Kelly's Homestead</v>
      </c>
      <c r="T647" s="11">
        <f>SUMIF([1]Order_Details!A647:A2801,'[1]Combined Sheet'!A647,[1]Order_Details!D647:D2801)</f>
        <v>119</v>
      </c>
      <c r="U647">
        <f>SUMIF([1]Order_Details!A647:A2801,'[1]Combined Sheet'!A647,[1]Order_Details!C647:C2801)</f>
        <v>213.18</v>
      </c>
      <c r="V647">
        <f>VLOOKUP(SalesData[[#This Row],[OrderID]],[1]Order_Details!A647:F2801,5,FALSE)</f>
        <v>0</v>
      </c>
    </row>
    <row r="648" spans="1:22" x14ac:dyDescent="0.3">
      <c r="A648" s="7">
        <v>10894</v>
      </c>
      <c r="B648" s="8" t="s">
        <v>82</v>
      </c>
      <c r="C648" s="8">
        <v>1</v>
      </c>
      <c r="D648" s="13">
        <v>35844</v>
      </c>
      <c r="E648" s="9" t="str">
        <f>VLOOKUP(C648,[1]Employees!$A$1:$E$10,4,FALSE)</f>
        <v>Davolio Nancy</v>
      </c>
      <c r="F648">
        <f>SUMIF([1]Order_Details!A648:A2802,'[1]Combined Sheet'!A648,[1]Order_Details!F648:F2802)</f>
        <v>2897.8499999977648</v>
      </c>
      <c r="G648">
        <f>VLOOKUP(A648,[1]!OrdersTable[[OrderID]:[Freight]],8,FALSE)</f>
        <v>116.13</v>
      </c>
      <c r="H648">
        <f>VLOOKUP('[1]Combined Sheet'!A648,[1]!OrdersTable[[OrderID]:[ShipVia]],7,0)</f>
        <v>1</v>
      </c>
      <c r="I648" t="str">
        <f>VLOOKUP(H648,[1]Shippers!$A$1:$C$5,2,0)</f>
        <v>Speedy Express</v>
      </c>
      <c r="J648" t="str">
        <f>VLOOKUP(B648,[1]Customers!$A$2:$K$92,2,FALSE)</f>
        <v>Save-a-lot Markets</v>
      </c>
      <c r="K648" s="10">
        <f>VLOOKUP(A648,[1]Order_Details!$A$5:$F$2160,2,0)</f>
        <v>13</v>
      </c>
      <c r="L648" t="str">
        <f t="shared" si="10"/>
        <v>Konbu</v>
      </c>
      <c r="M648" s="10">
        <f>VLOOKUP(K648,[1]Products!$A$2:$J$78,4,FALSE)</f>
        <v>8</v>
      </c>
      <c r="N648" t="str">
        <f>VLOOKUP(M648,[1]Categories!$A$2:$C$9,2,FALSE)</f>
        <v>Seafood</v>
      </c>
      <c r="O648" t="str">
        <f>VLOOKUP(C648,[1]EmployeeTerritories!$A$2:$B$50,2,FALSE)</f>
        <v>06897</v>
      </c>
      <c r="P648" s="10">
        <f>VLOOKUP(O648,[1]Territories!$A$2:$C$50,3,FALSE)</f>
        <v>1</v>
      </c>
      <c r="Q648" t="str">
        <f>VLOOKUP(P648,[1]Region!$A$2:$B$5,2,FALSE)</f>
        <v>Eastern</v>
      </c>
      <c r="R648" s="10">
        <f>VLOOKUP(K648,[1]Products!$A$2:$J$78,3,FALSE)</f>
        <v>6</v>
      </c>
      <c r="S648" t="str">
        <f>VLOOKUP(R648,[1]Suppliers!$A$2:$K$30,2,FALSE)</f>
        <v>Mayumi's</v>
      </c>
      <c r="T648" s="11">
        <f>SUMIF([1]Order_Details!A648:A2802,'[1]Combined Sheet'!A648,[1]Order_Details!D648:D2802)</f>
        <v>198</v>
      </c>
      <c r="U648">
        <f>SUMIF([1]Order_Details!A648:A2802,'[1]Combined Sheet'!A648,[1]Order_Details!C648:C2802)</f>
        <v>49.75</v>
      </c>
      <c r="V648">
        <f>VLOOKUP(SalesData[[#This Row],[OrderID]],[1]Order_Details!A648:F2802,5,FALSE)</f>
        <v>5.000000074505806E-2</v>
      </c>
    </row>
    <row r="649" spans="1:22" x14ac:dyDescent="0.3">
      <c r="A649" s="7">
        <v>10895</v>
      </c>
      <c r="B649" s="8" t="s">
        <v>35</v>
      </c>
      <c r="C649" s="8">
        <v>3</v>
      </c>
      <c r="D649" s="13">
        <v>35844</v>
      </c>
      <c r="E649" s="9" t="str">
        <f>VLOOKUP(C649,[1]Employees!$A$1:$E$10,4,FALSE)</f>
        <v>Leverling Janet</v>
      </c>
      <c r="F649">
        <f>SUMIF([1]Order_Details!A649:A2803,'[1]Combined Sheet'!A649,[1]Order_Details!F649:F2803)</f>
        <v>6379.4</v>
      </c>
      <c r="G649">
        <f>VLOOKUP(A649,[1]!OrdersTable[[OrderID]:[Freight]],8,FALSE)</f>
        <v>162.75</v>
      </c>
      <c r="H649">
        <f>VLOOKUP('[1]Combined Sheet'!A649,[1]!OrdersTable[[OrderID]:[ShipVia]],7,0)</f>
        <v>1</v>
      </c>
      <c r="I649" t="str">
        <f>VLOOKUP(H649,[1]Shippers!$A$1:$C$5,2,0)</f>
        <v>Speedy Express</v>
      </c>
      <c r="J649" t="str">
        <f>VLOOKUP(B649,[1]Customers!$A$2:$K$92,2,FALSE)</f>
        <v>Ernst Handel</v>
      </c>
      <c r="K649" s="10">
        <f>VLOOKUP(A649,[1]Order_Details!$A$5:$F$2160,2,0)</f>
        <v>24</v>
      </c>
      <c r="L649" t="str">
        <f t="shared" si="10"/>
        <v>Guaraná Fantástica</v>
      </c>
      <c r="M649" s="10">
        <f>VLOOKUP(K649,[1]Products!$A$2:$J$78,4,FALSE)</f>
        <v>1</v>
      </c>
      <c r="N649" t="str">
        <f>VLOOKUP(M649,[1]Categories!$A$2:$C$9,2,FALSE)</f>
        <v>Beverages</v>
      </c>
      <c r="O649" t="str">
        <f>VLOOKUP(C649,[1]EmployeeTerritories!$A$2:$B$50,2,FALSE)</f>
        <v>30346</v>
      </c>
      <c r="P649" s="10">
        <f>VLOOKUP(O649,[1]Territories!$A$2:$C$50,3,FALSE)</f>
        <v>4</v>
      </c>
      <c r="Q649" t="str">
        <f>VLOOKUP(P649,[1]Region!$A$2:$B$5,2,FALSE)</f>
        <v>Southern</v>
      </c>
      <c r="R649" s="10">
        <f>VLOOKUP(K649,[1]Products!$A$2:$J$78,3,FALSE)</f>
        <v>10</v>
      </c>
      <c r="S649" t="str">
        <f>VLOOKUP(R649,[1]Suppliers!$A$2:$K$30,2,FALSE)</f>
        <v>Refrescos Americanas LTDA</v>
      </c>
      <c r="T649" s="11">
        <f>SUMIF([1]Order_Details!A649:A2803,'[1]Combined Sheet'!A649,[1]Order_Details!D649:D2803)</f>
        <v>346</v>
      </c>
      <c r="U649">
        <f>SUMIF([1]Order_Details!A649:A2803,'[1]Combined Sheet'!A649,[1]Order_Details!C649:C2803)</f>
        <v>74.900000000000006</v>
      </c>
      <c r="V649">
        <f>VLOOKUP(SalesData[[#This Row],[OrderID]],[1]Order_Details!A649:F2803,5,FALSE)</f>
        <v>0</v>
      </c>
    </row>
    <row r="650" spans="1:22" x14ac:dyDescent="0.3">
      <c r="A650" s="7">
        <v>10896</v>
      </c>
      <c r="B650" s="8" t="s">
        <v>104</v>
      </c>
      <c r="C650" s="8">
        <v>7</v>
      </c>
      <c r="D650" s="13">
        <v>35845</v>
      </c>
      <c r="E650" s="9" t="str">
        <f>VLOOKUP(C650,[1]Employees!$A$1:$E$10,4,FALSE)</f>
        <v>King Robert</v>
      </c>
      <c r="F650">
        <f>SUMIF([1]Order_Details!A650:A2804,'[1]Combined Sheet'!A650,[1]Order_Details!F650:F2804)</f>
        <v>750.5</v>
      </c>
      <c r="G650">
        <f>VLOOKUP(A650,[1]!OrdersTable[[OrderID]:[Freight]],8,FALSE)</f>
        <v>32.450000000000003</v>
      </c>
      <c r="H650">
        <f>VLOOKUP('[1]Combined Sheet'!A650,[1]!OrdersTable[[OrderID]:[ShipVia]],7,0)</f>
        <v>3</v>
      </c>
      <c r="I650" t="str">
        <f>VLOOKUP(H650,[1]Shippers!$A$1:$C$5,2,0)</f>
        <v>Federal Shipping</v>
      </c>
      <c r="J650" t="str">
        <f>VLOOKUP(B650,[1]Customers!$A$2:$K$92,2,FALSE)</f>
        <v>Maison Dewey</v>
      </c>
      <c r="K650" s="10">
        <f>VLOOKUP(A650,[1]Order_Details!$A$5:$F$2160,2,0)</f>
        <v>45</v>
      </c>
      <c r="L650" t="str">
        <f t="shared" si="10"/>
        <v>Rogede sild</v>
      </c>
      <c r="M650" s="10">
        <f>VLOOKUP(K650,[1]Products!$A$2:$J$78,4,FALSE)</f>
        <v>8</v>
      </c>
      <c r="N650" t="str">
        <f>VLOOKUP(M650,[1]Categories!$A$2:$C$9,2,FALSE)</f>
        <v>Seafood</v>
      </c>
      <c r="O650" t="str">
        <f>VLOOKUP(C650,[1]EmployeeTerritories!$A$2:$B$50,2,FALSE)</f>
        <v>60179</v>
      </c>
      <c r="P650" s="10">
        <f>VLOOKUP(O650,[1]Territories!$A$2:$C$50,3,FALSE)</f>
        <v>2</v>
      </c>
      <c r="Q650" t="str">
        <f>VLOOKUP(P650,[1]Region!$A$2:$B$5,2,FALSE)</f>
        <v>Western</v>
      </c>
      <c r="R650" s="10">
        <f>VLOOKUP(K650,[1]Products!$A$2:$J$78,3,FALSE)</f>
        <v>21</v>
      </c>
      <c r="S650" t="str">
        <f>VLOOKUP(R650,[1]Suppliers!$A$2:$K$30,2,FALSE)</f>
        <v>Lyngbysild</v>
      </c>
      <c r="T650" s="11">
        <f>SUMIF([1]Order_Details!A650:A2804,'[1]Combined Sheet'!A650,[1]Order_Details!D650:D2804)</f>
        <v>31</v>
      </c>
      <c r="U650">
        <f>SUMIF([1]Order_Details!A650:A2804,'[1]Combined Sheet'!A650,[1]Order_Details!C650:C2804)</f>
        <v>47.5</v>
      </c>
      <c r="V650">
        <f>VLOOKUP(SalesData[[#This Row],[OrderID]],[1]Order_Details!A650:F2804,5,FALSE)</f>
        <v>0</v>
      </c>
    </row>
    <row r="651" spans="1:22" x14ac:dyDescent="0.3">
      <c r="A651" s="7">
        <v>10897</v>
      </c>
      <c r="B651" s="8" t="s">
        <v>51</v>
      </c>
      <c r="C651" s="8">
        <v>3</v>
      </c>
      <c r="D651" s="13">
        <v>35845</v>
      </c>
      <c r="E651" s="9" t="str">
        <f>VLOOKUP(C651,[1]Employees!$A$1:$E$10,4,FALSE)</f>
        <v>Leverling Janet</v>
      </c>
      <c r="F651">
        <f>SUMIF([1]Order_Details!A651:A2805,'[1]Combined Sheet'!A651,[1]Order_Details!F651:F2805)</f>
        <v>10835.240000000002</v>
      </c>
      <c r="G651">
        <f>VLOOKUP(A651,[1]!OrdersTable[[OrderID]:[Freight]],8,FALSE)</f>
        <v>603.54</v>
      </c>
      <c r="H651">
        <f>VLOOKUP('[1]Combined Sheet'!A651,[1]!OrdersTable[[OrderID]:[ShipVia]],7,0)</f>
        <v>2</v>
      </c>
      <c r="I651" t="str">
        <f>VLOOKUP(H651,[1]Shippers!$A$1:$C$5,2,0)</f>
        <v>United Package</v>
      </c>
      <c r="J651" t="str">
        <f>VLOOKUP(B651,[1]Customers!$A$2:$K$92,2,FALSE)</f>
        <v>Hungry Owl All-Night Grocers</v>
      </c>
      <c r="K651" s="10">
        <f>VLOOKUP(A651,[1]Order_Details!$A$5:$F$2160,2,0)</f>
        <v>29</v>
      </c>
      <c r="L651" t="str">
        <f t="shared" si="10"/>
        <v>Thüringer Rostbratwurst</v>
      </c>
      <c r="M651" s="10">
        <f>VLOOKUP(K651,[1]Products!$A$2:$J$78,4,FALSE)</f>
        <v>6</v>
      </c>
      <c r="N651" t="str">
        <f>VLOOKUP(M651,[1]Categories!$A$2:$C$9,2,FALSE)</f>
        <v>Meat/Poultry</v>
      </c>
      <c r="O651" t="str">
        <f>VLOOKUP(C651,[1]EmployeeTerritories!$A$2:$B$50,2,FALSE)</f>
        <v>30346</v>
      </c>
      <c r="P651" s="10">
        <f>VLOOKUP(O651,[1]Territories!$A$2:$C$50,3,FALSE)</f>
        <v>4</v>
      </c>
      <c r="Q651" t="str">
        <f>VLOOKUP(P651,[1]Region!$A$2:$B$5,2,FALSE)</f>
        <v>Southern</v>
      </c>
      <c r="R651" s="10">
        <f>VLOOKUP(K651,[1]Products!$A$2:$J$78,3,FALSE)</f>
        <v>12</v>
      </c>
      <c r="S651" t="str">
        <f>VLOOKUP(R651,[1]Suppliers!$A$2:$K$30,2,FALSE)</f>
        <v>Plutzer Lebensmittelgroßmärkte AG</v>
      </c>
      <c r="T651" s="11">
        <f>SUMIF([1]Order_Details!A651:A2805,'[1]Combined Sheet'!A651,[1]Order_Details!D651:D2805)</f>
        <v>116</v>
      </c>
      <c r="U651">
        <f>SUMIF([1]Order_Details!A651:A2805,'[1]Combined Sheet'!A651,[1]Order_Details!C651:C2805)</f>
        <v>149.68</v>
      </c>
      <c r="V651">
        <f>VLOOKUP(SalesData[[#This Row],[OrderID]],[1]Order_Details!A651:F2805,5,FALSE)</f>
        <v>0</v>
      </c>
    </row>
    <row r="652" spans="1:22" x14ac:dyDescent="0.3">
      <c r="A652" s="7">
        <v>10898</v>
      </c>
      <c r="B652" s="8" t="s">
        <v>95</v>
      </c>
      <c r="C652" s="8">
        <v>4</v>
      </c>
      <c r="D652" s="13">
        <v>35846</v>
      </c>
      <c r="E652" s="9" t="str">
        <f>VLOOKUP(C652,[1]Employees!$A$1:$E$10,4,FALSE)</f>
        <v>Peacock Margaret</v>
      </c>
      <c r="F652">
        <f>SUMIF([1]Order_Details!A652:A2806,'[1]Combined Sheet'!A652,[1]Order_Details!F652:F2806)</f>
        <v>30</v>
      </c>
      <c r="G652">
        <f>VLOOKUP(A652,[1]!OrdersTable[[OrderID]:[Freight]],8,FALSE)</f>
        <v>1.27</v>
      </c>
      <c r="H652">
        <f>VLOOKUP('[1]Combined Sheet'!A652,[1]!OrdersTable[[OrderID]:[ShipVia]],7,0)</f>
        <v>2</v>
      </c>
      <c r="I652" t="str">
        <f>VLOOKUP(H652,[1]Shippers!$A$1:$C$5,2,0)</f>
        <v>United Package</v>
      </c>
      <c r="J652" t="str">
        <f>VLOOKUP(B652,[1]Customers!$A$2:$K$92,2,FALSE)</f>
        <v>Océano Atlántico Ltda.</v>
      </c>
      <c r="K652" s="10">
        <f>VLOOKUP(A652,[1]Order_Details!$A$5:$F$2160,2,0)</f>
        <v>13</v>
      </c>
      <c r="L652" t="str">
        <f t="shared" si="10"/>
        <v>Konbu</v>
      </c>
      <c r="M652" s="10">
        <f>VLOOKUP(K652,[1]Products!$A$2:$J$78,4,FALSE)</f>
        <v>8</v>
      </c>
      <c r="N652" t="str">
        <f>VLOOKUP(M652,[1]Categories!$A$2:$C$9,2,FALSE)</f>
        <v>Seafood</v>
      </c>
      <c r="O652" t="str">
        <f>VLOOKUP(C652,[1]EmployeeTerritories!$A$2:$B$50,2,FALSE)</f>
        <v>20852</v>
      </c>
      <c r="P652" s="10">
        <f>VLOOKUP(O652,[1]Territories!$A$2:$C$50,3,FALSE)</f>
        <v>1</v>
      </c>
      <c r="Q652" t="str">
        <f>VLOOKUP(P652,[1]Region!$A$2:$B$5,2,FALSE)</f>
        <v>Eastern</v>
      </c>
      <c r="R652" s="10">
        <f>VLOOKUP(K652,[1]Products!$A$2:$J$78,3,FALSE)</f>
        <v>6</v>
      </c>
      <c r="S652" t="str">
        <f>VLOOKUP(R652,[1]Suppliers!$A$2:$K$30,2,FALSE)</f>
        <v>Mayumi's</v>
      </c>
      <c r="T652" s="11">
        <f>SUMIF([1]Order_Details!A652:A2806,'[1]Combined Sheet'!A652,[1]Order_Details!D652:D2806)</f>
        <v>5</v>
      </c>
      <c r="U652">
        <f>SUMIF([1]Order_Details!A652:A2806,'[1]Combined Sheet'!A652,[1]Order_Details!C652:C2806)</f>
        <v>6</v>
      </c>
      <c r="V652">
        <f>VLOOKUP(SalesData[[#This Row],[OrderID]],[1]Order_Details!A652:F2806,5,FALSE)</f>
        <v>0</v>
      </c>
    </row>
    <row r="653" spans="1:22" x14ac:dyDescent="0.3">
      <c r="A653" s="7">
        <v>10899</v>
      </c>
      <c r="B653" s="8" t="s">
        <v>44</v>
      </c>
      <c r="C653" s="8">
        <v>5</v>
      </c>
      <c r="D653" s="13">
        <v>35846</v>
      </c>
      <c r="E653" s="9" t="str">
        <f>VLOOKUP(C653,[1]Employees!$A$1:$E$10,4,FALSE)</f>
        <v>Buchanan Steven</v>
      </c>
      <c r="F653">
        <f>SUMIF([1]Order_Details!A653:A2807,'[1]Combined Sheet'!A653,[1]Order_Details!F653:F2807)</f>
        <v>143.84999999403954</v>
      </c>
      <c r="G653">
        <f>VLOOKUP(A653,[1]!OrdersTable[[OrderID]:[Freight]],8,FALSE)</f>
        <v>1.21</v>
      </c>
      <c r="H653">
        <f>VLOOKUP('[1]Combined Sheet'!A653,[1]!OrdersTable[[OrderID]:[ShipVia]],7,0)</f>
        <v>3</v>
      </c>
      <c r="I653" t="str">
        <f>VLOOKUP(H653,[1]Shippers!$A$1:$C$5,2,0)</f>
        <v>Federal Shipping</v>
      </c>
      <c r="J653" t="str">
        <f>VLOOKUP(B653,[1]Customers!$A$2:$K$92,2,FALSE)</f>
        <v>LILA-Supermercado</v>
      </c>
      <c r="K653" s="10">
        <f>VLOOKUP(A653,[1]Order_Details!$A$5:$F$2160,2,0)</f>
        <v>39</v>
      </c>
      <c r="L653" t="str">
        <f t="shared" si="10"/>
        <v>Chartreuse verte</v>
      </c>
      <c r="M653" s="10">
        <f>VLOOKUP(K653,[1]Products!$A$2:$J$78,4,FALSE)</f>
        <v>1</v>
      </c>
      <c r="N653" t="str">
        <f>VLOOKUP(M653,[1]Categories!$A$2:$C$9,2,FALSE)</f>
        <v>Beverages</v>
      </c>
      <c r="O653" t="str">
        <f>VLOOKUP(C653,[1]EmployeeTerritories!$A$2:$B$50,2,FALSE)</f>
        <v>02903</v>
      </c>
      <c r="P653" s="10">
        <f>VLOOKUP(O653,[1]Territories!$A$2:$C$50,3,FALSE)</f>
        <v>1</v>
      </c>
      <c r="Q653" t="str">
        <f>VLOOKUP(P653,[1]Region!$A$2:$B$5,2,FALSE)</f>
        <v>Eastern</v>
      </c>
      <c r="R653" s="10">
        <f>VLOOKUP(K653,[1]Products!$A$2:$J$78,3,FALSE)</f>
        <v>18</v>
      </c>
      <c r="S653" t="str">
        <f>VLOOKUP(R653,[1]Suppliers!$A$2:$K$30,2,FALSE)</f>
        <v>Aux joyeux ecclésiastiques</v>
      </c>
      <c r="T653" s="11">
        <f>SUMIF([1]Order_Details!A653:A2807,'[1]Combined Sheet'!A653,[1]Order_Details!D653:D2807)</f>
        <v>8</v>
      </c>
      <c r="U653">
        <f>SUMIF([1]Order_Details!A653:A2807,'[1]Combined Sheet'!A653,[1]Order_Details!C653:C2807)</f>
        <v>18</v>
      </c>
      <c r="V653">
        <f>VLOOKUP(SalesData[[#This Row],[OrderID]],[1]Order_Details!A653:F2807,5,FALSE)</f>
        <v>0.15000000596046448</v>
      </c>
    </row>
    <row r="654" spans="1:22" x14ac:dyDescent="0.3">
      <c r="A654" s="7">
        <v>10900</v>
      </c>
      <c r="B654" s="8" t="s">
        <v>32</v>
      </c>
      <c r="C654" s="8">
        <v>1</v>
      </c>
      <c r="D654" s="13">
        <v>35846</v>
      </c>
      <c r="E654" s="9" t="str">
        <f>VLOOKUP(C654,[1]Employees!$A$1:$E$10,4,FALSE)</f>
        <v>Davolio Nancy</v>
      </c>
      <c r="F654">
        <f>SUMIF([1]Order_Details!A654:A2808,'[1]Combined Sheet'!A654,[1]Order_Details!F654:F2808)</f>
        <v>44.75</v>
      </c>
      <c r="G654">
        <f>VLOOKUP(A654,[1]!OrdersTable[[OrderID]:[Freight]],8,FALSE)</f>
        <v>1.66</v>
      </c>
      <c r="H654">
        <f>VLOOKUP('[1]Combined Sheet'!A654,[1]!OrdersTable[[OrderID]:[ShipVia]],7,0)</f>
        <v>2</v>
      </c>
      <c r="I654" t="str">
        <f>VLOOKUP(H654,[1]Shippers!$A$1:$C$5,2,0)</f>
        <v>United Package</v>
      </c>
      <c r="J654" t="str">
        <f>VLOOKUP(B654,[1]Customers!$A$2:$K$92,2,FALSE)</f>
        <v>Wellington Importadora</v>
      </c>
      <c r="K654" s="10">
        <f>VLOOKUP(A654,[1]Order_Details!$A$5:$F$2160,2,0)</f>
        <v>70</v>
      </c>
      <c r="L654" t="str">
        <f t="shared" si="10"/>
        <v>Outback Lager</v>
      </c>
      <c r="M654" s="10">
        <f>VLOOKUP(K654,[1]Products!$A$2:$J$78,4,FALSE)</f>
        <v>1</v>
      </c>
      <c r="N654" t="str">
        <f>VLOOKUP(M654,[1]Categories!$A$2:$C$9,2,FALSE)</f>
        <v>Beverages</v>
      </c>
      <c r="O654" t="str">
        <f>VLOOKUP(C654,[1]EmployeeTerritories!$A$2:$B$50,2,FALSE)</f>
        <v>06897</v>
      </c>
      <c r="P654" s="10">
        <f>VLOOKUP(O654,[1]Territories!$A$2:$C$50,3,FALSE)</f>
        <v>1</v>
      </c>
      <c r="Q654" t="str">
        <f>VLOOKUP(P654,[1]Region!$A$2:$B$5,2,FALSE)</f>
        <v>Eastern</v>
      </c>
      <c r="R654" s="10">
        <f>VLOOKUP(K654,[1]Products!$A$2:$J$78,3,FALSE)</f>
        <v>7</v>
      </c>
      <c r="S654" t="str">
        <f>VLOOKUP(R654,[1]Suppliers!$A$2:$K$30,2,FALSE)</f>
        <v>Pavlova, Ltd.</v>
      </c>
      <c r="T654" s="11">
        <f>SUMIF([1]Order_Details!A654:A2808,'[1]Combined Sheet'!A654,[1]Order_Details!D654:D2808)</f>
        <v>3</v>
      </c>
      <c r="U654">
        <f>SUMIF([1]Order_Details!A654:A2808,'[1]Combined Sheet'!A654,[1]Order_Details!C654:C2808)</f>
        <v>15</v>
      </c>
      <c r="V654">
        <f>VLOOKUP(SalesData[[#This Row],[OrderID]],[1]Order_Details!A654:F2808,5,FALSE)</f>
        <v>0.25</v>
      </c>
    </row>
    <row r="655" spans="1:22" x14ac:dyDescent="0.3">
      <c r="A655" s="7">
        <v>10901</v>
      </c>
      <c r="B655" s="8" t="s">
        <v>33</v>
      </c>
      <c r="C655" s="8">
        <v>4</v>
      </c>
      <c r="D655" s="13">
        <v>35849</v>
      </c>
      <c r="E655" s="9" t="str">
        <f>VLOOKUP(C655,[1]Employees!$A$1:$E$10,4,FALSE)</f>
        <v>Peacock Margaret</v>
      </c>
      <c r="F655">
        <f>SUMIF([1]Order_Details!A655:A2809,'[1]Combined Sheet'!A655,[1]Order_Details!F655:F2809)</f>
        <v>934.5</v>
      </c>
      <c r="G655">
        <f>VLOOKUP(A655,[1]!OrdersTable[[OrderID]:[Freight]],8,FALSE)</f>
        <v>62.09</v>
      </c>
      <c r="H655">
        <f>VLOOKUP('[1]Combined Sheet'!A655,[1]!OrdersTable[[OrderID]:[ShipVia]],7,0)</f>
        <v>1</v>
      </c>
      <c r="I655" t="str">
        <f>VLOOKUP(H655,[1]Shippers!$A$1:$C$5,2,0)</f>
        <v>Speedy Express</v>
      </c>
      <c r="J655" t="str">
        <f>VLOOKUP(B655,[1]Customers!$A$2:$K$92,2,FALSE)</f>
        <v>HILARION-Abastos</v>
      </c>
      <c r="K655" s="10">
        <f>VLOOKUP(A655,[1]Order_Details!$A$5:$F$2160,2,0)</f>
        <v>41</v>
      </c>
      <c r="L655" t="str">
        <f t="shared" si="10"/>
        <v>Jack's New England Clam Chowder</v>
      </c>
      <c r="M655" s="10">
        <f>VLOOKUP(K655,[1]Products!$A$2:$J$78,4,FALSE)</f>
        <v>8</v>
      </c>
      <c r="N655" t="str">
        <f>VLOOKUP(M655,[1]Categories!$A$2:$C$9,2,FALSE)</f>
        <v>Seafood</v>
      </c>
      <c r="O655" t="str">
        <f>VLOOKUP(C655,[1]EmployeeTerritories!$A$2:$B$50,2,FALSE)</f>
        <v>20852</v>
      </c>
      <c r="P655" s="10">
        <f>VLOOKUP(O655,[1]Territories!$A$2:$C$50,3,FALSE)</f>
        <v>1</v>
      </c>
      <c r="Q655" t="str">
        <f>VLOOKUP(P655,[1]Region!$A$2:$B$5,2,FALSE)</f>
        <v>Eastern</v>
      </c>
      <c r="R655" s="10">
        <f>VLOOKUP(K655,[1]Products!$A$2:$J$78,3,FALSE)</f>
        <v>19</v>
      </c>
      <c r="S655" t="str">
        <f>VLOOKUP(R655,[1]Suppliers!$A$2:$K$30,2,FALSE)</f>
        <v>New England Seafood Cannery</v>
      </c>
      <c r="T655" s="11">
        <f>SUMIF([1]Order_Details!A655:A2809,'[1]Combined Sheet'!A655,[1]Order_Details!D655:D2809)</f>
        <v>60</v>
      </c>
      <c r="U655">
        <f>SUMIF([1]Order_Details!A655:A2809,'[1]Combined Sheet'!A655,[1]Order_Details!C655:C2809)</f>
        <v>31.15</v>
      </c>
      <c r="V655">
        <f>VLOOKUP(SalesData[[#This Row],[OrderID]],[1]Order_Details!A655:F2809,5,FALSE)</f>
        <v>0</v>
      </c>
    </row>
    <row r="656" spans="1:22" x14ac:dyDescent="0.3">
      <c r="A656" s="7">
        <v>10902</v>
      </c>
      <c r="B656" s="8" t="s">
        <v>74</v>
      </c>
      <c r="C656" s="8">
        <v>1</v>
      </c>
      <c r="D656" s="13">
        <v>35849</v>
      </c>
      <c r="E656" s="9" t="str">
        <f>VLOOKUP(C656,[1]Employees!$A$1:$E$10,4,FALSE)</f>
        <v>Davolio Nancy</v>
      </c>
      <c r="F656">
        <f>SUMIF([1]Order_Details!A656:A2810,'[1]Combined Sheet'!A656,[1]Order_Details!F656:F2810)</f>
        <v>1015.499999988079</v>
      </c>
      <c r="G656">
        <f>VLOOKUP(A656,[1]!OrdersTable[[OrderID]:[Freight]],8,FALSE)</f>
        <v>44.15</v>
      </c>
      <c r="H656">
        <f>VLOOKUP('[1]Combined Sheet'!A656,[1]!OrdersTable[[OrderID]:[ShipVia]],7,0)</f>
        <v>1</v>
      </c>
      <c r="I656" t="str">
        <f>VLOOKUP(H656,[1]Shippers!$A$1:$C$5,2,0)</f>
        <v>Speedy Express</v>
      </c>
      <c r="J656" t="str">
        <f>VLOOKUP(B656,[1]Customers!$A$2:$K$92,2,FALSE)</f>
        <v>Folk och fä HB</v>
      </c>
      <c r="K656" s="10">
        <f>VLOOKUP(A656,[1]Order_Details!$A$5:$F$2160,2,0)</f>
        <v>55</v>
      </c>
      <c r="L656" t="str">
        <f t="shared" si="10"/>
        <v>Pâté chinois</v>
      </c>
      <c r="M656" s="10">
        <f>VLOOKUP(K656,[1]Products!$A$2:$J$78,4,FALSE)</f>
        <v>6</v>
      </c>
      <c r="N656" t="str">
        <f>VLOOKUP(M656,[1]Categories!$A$2:$C$9,2,FALSE)</f>
        <v>Meat/Poultry</v>
      </c>
      <c r="O656" t="str">
        <f>VLOOKUP(C656,[1]EmployeeTerritories!$A$2:$B$50,2,FALSE)</f>
        <v>06897</v>
      </c>
      <c r="P656" s="10">
        <f>VLOOKUP(O656,[1]Territories!$A$2:$C$50,3,FALSE)</f>
        <v>1</v>
      </c>
      <c r="Q656" t="str">
        <f>VLOOKUP(P656,[1]Region!$A$2:$B$5,2,FALSE)</f>
        <v>Eastern</v>
      </c>
      <c r="R656" s="10">
        <f>VLOOKUP(K656,[1]Products!$A$2:$J$78,3,FALSE)</f>
        <v>25</v>
      </c>
      <c r="S656" t="str">
        <f>VLOOKUP(R656,[1]Suppliers!$A$2:$K$30,2,FALSE)</f>
        <v>Ma Maison</v>
      </c>
      <c r="T656" s="11">
        <f>SUMIF([1]Order_Details!A656:A2810,'[1]Combined Sheet'!A656,[1]Order_Details!D656:D2810)</f>
        <v>36</v>
      </c>
      <c r="U656">
        <f>SUMIF([1]Order_Details!A656:A2810,'[1]Combined Sheet'!A656,[1]Order_Details!C656:C2810)</f>
        <v>73.3</v>
      </c>
      <c r="V656">
        <f>VLOOKUP(SalesData[[#This Row],[OrderID]],[1]Order_Details!A656:F2810,5,FALSE)</f>
        <v>0.15000000596046448</v>
      </c>
    </row>
    <row r="657" spans="1:22" x14ac:dyDescent="0.3">
      <c r="A657" s="7">
        <v>10903</v>
      </c>
      <c r="B657" s="8" t="s">
        <v>24</v>
      </c>
      <c r="C657" s="8">
        <v>3</v>
      </c>
      <c r="D657" s="13">
        <v>35850</v>
      </c>
      <c r="E657" s="9" t="str">
        <f>VLOOKUP(C657,[1]Employees!$A$1:$E$10,4,FALSE)</f>
        <v>Leverling Janet</v>
      </c>
      <c r="F657">
        <f>SUMIF([1]Order_Details!A657:A2811,'[1]Combined Sheet'!A657,[1]Order_Details!F657:F2811)</f>
        <v>932.05</v>
      </c>
      <c r="G657">
        <f>VLOOKUP(A657,[1]!OrdersTable[[OrderID]:[Freight]],8,FALSE)</f>
        <v>36.71</v>
      </c>
      <c r="H657">
        <f>VLOOKUP('[1]Combined Sheet'!A657,[1]!OrdersTable[[OrderID]:[ShipVia]],7,0)</f>
        <v>3</v>
      </c>
      <c r="I657" t="str">
        <f>VLOOKUP(H657,[1]Shippers!$A$1:$C$5,2,0)</f>
        <v>Federal Shipping</v>
      </c>
      <c r="J657" t="str">
        <f>VLOOKUP(B657,[1]Customers!$A$2:$K$92,2,FALSE)</f>
        <v>Hanari Carnes</v>
      </c>
      <c r="K657" s="10">
        <f>VLOOKUP(A657,[1]Order_Details!$A$5:$F$2160,2,0)</f>
        <v>13</v>
      </c>
      <c r="L657" t="str">
        <f t="shared" si="10"/>
        <v>Konbu</v>
      </c>
      <c r="M657" s="10">
        <f>VLOOKUP(K657,[1]Products!$A$2:$J$78,4,FALSE)</f>
        <v>8</v>
      </c>
      <c r="N657" t="str">
        <f>VLOOKUP(M657,[1]Categories!$A$2:$C$9,2,FALSE)</f>
        <v>Seafood</v>
      </c>
      <c r="O657" t="str">
        <f>VLOOKUP(C657,[1]EmployeeTerritories!$A$2:$B$50,2,FALSE)</f>
        <v>30346</v>
      </c>
      <c r="P657" s="10">
        <f>VLOOKUP(O657,[1]Territories!$A$2:$C$50,3,FALSE)</f>
        <v>4</v>
      </c>
      <c r="Q657" t="str">
        <f>VLOOKUP(P657,[1]Region!$A$2:$B$5,2,FALSE)</f>
        <v>Southern</v>
      </c>
      <c r="R657" s="10">
        <f>VLOOKUP(K657,[1]Products!$A$2:$J$78,3,FALSE)</f>
        <v>6</v>
      </c>
      <c r="S657" t="str">
        <f>VLOOKUP(R657,[1]Suppliers!$A$2:$K$30,2,FALSE)</f>
        <v>Mayumi's</v>
      </c>
      <c r="T657" s="11">
        <f>SUMIF([1]Order_Details!A657:A2811,'[1]Combined Sheet'!A657,[1]Order_Details!D657:D2811)</f>
        <v>81</v>
      </c>
      <c r="U657">
        <f>SUMIF([1]Order_Details!A657:A2811,'[1]Combined Sheet'!A657,[1]Order_Details!C657:C2811)</f>
        <v>39.549999999999997</v>
      </c>
      <c r="V657">
        <f>VLOOKUP(SalesData[[#This Row],[OrderID]],[1]Order_Details!A657:F2811,5,FALSE)</f>
        <v>0</v>
      </c>
    </row>
    <row r="658" spans="1:22" x14ac:dyDescent="0.3">
      <c r="A658" s="7">
        <v>10904</v>
      </c>
      <c r="B658" s="8" t="s">
        <v>39</v>
      </c>
      <c r="C658" s="8">
        <v>3</v>
      </c>
      <c r="D658" s="13">
        <v>35850</v>
      </c>
      <c r="E658" s="9" t="str">
        <f>VLOOKUP(C658,[1]Employees!$A$1:$E$10,4,FALSE)</f>
        <v>Leverling Janet</v>
      </c>
      <c r="F658">
        <f>SUMIF([1]Order_Details!A658:A2812,'[1]Combined Sheet'!A658,[1]Order_Details!F658:F2812)</f>
        <v>1924.25</v>
      </c>
      <c r="G658">
        <f>VLOOKUP(A658,[1]!OrdersTable[[OrderID]:[Freight]],8,FALSE)</f>
        <v>162.94999999999999</v>
      </c>
      <c r="H658">
        <f>VLOOKUP('[1]Combined Sheet'!A658,[1]!OrdersTable[[OrderID]:[ShipVia]],7,0)</f>
        <v>3</v>
      </c>
      <c r="I658" t="str">
        <f>VLOOKUP(H658,[1]Shippers!$A$1:$C$5,2,0)</f>
        <v>Federal Shipping</v>
      </c>
      <c r="J658" t="str">
        <f>VLOOKUP(B658,[1]Customers!$A$2:$K$92,2,FALSE)</f>
        <v>White Clover Markets</v>
      </c>
      <c r="K658" s="10">
        <f>VLOOKUP(A658,[1]Order_Details!$A$5:$F$2160,2,0)</f>
        <v>58</v>
      </c>
      <c r="L658" t="str">
        <f t="shared" si="10"/>
        <v>Escargots de Bourgogne</v>
      </c>
      <c r="M658" s="10">
        <f>VLOOKUP(K658,[1]Products!$A$2:$J$78,4,FALSE)</f>
        <v>8</v>
      </c>
      <c r="N658" t="str">
        <f>VLOOKUP(M658,[1]Categories!$A$2:$C$9,2,FALSE)</f>
        <v>Seafood</v>
      </c>
      <c r="O658" t="str">
        <f>VLOOKUP(C658,[1]EmployeeTerritories!$A$2:$B$50,2,FALSE)</f>
        <v>30346</v>
      </c>
      <c r="P658" s="10">
        <f>VLOOKUP(O658,[1]Territories!$A$2:$C$50,3,FALSE)</f>
        <v>4</v>
      </c>
      <c r="Q658" t="str">
        <f>VLOOKUP(P658,[1]Region!$A$2:$B$5,2,FALSE)</f>
        <v>Southern</v>
      </c>
      <c r="R658" s="10">
        <f>VLOOKUP(K658,[1]Products!$A$2:$J$78,3,FALSE)</f>
        <v>27</v>
      </c>
      <c r="S658" t="str">
        <f>VLOOKUP(R658,[1]Suppliers!$A$2:$K$30,2,FALSE)</f>
        <v>Escargots Nouveaux</v>
      </c>
      <c r="T658" s="11">
        <f>SUMIF([1]Order_Details!A658:A2812,'[1]Combined Sheet'!A658,[1]Order_Details!D658:D2812)</f>
        <v>50</v>
      </c>
      <c r="U658">
        <f>SUMIF([1]Order_Details!A658:A2812,'[1]Combined Sheet'!A658,[1]Order_Details!C658:C2812)</f>
        <v>62.55</v>
      </c>
      <c r="V658">
        <f>VLOOKUP(SalesData[[#This Row],[OrderID]],[1]Order_Details!A658:F2812,5,FALSE)</f>
        <v>0</v>
      </c>
    </row>
    <row r="659" spans="1:22" x14ac:dyDescent="0.3">
      <c r="A659" s="7">
        <v>10905</v>
      </c>
      <c r="B659" s="8" t="s">
        <v>32</v>
      </c>
      <c r="C659" s="8">
        <v>9</v>
      </c>
      <c r="D659" s="13">
        <v>35850</v>
      </c>
      <c r="E659" s="9" t="str">
        <f>VLOOKUP(C659,[1]Employees!$A$1:$E$10,4,FALSE)</f>
        <v>Dodsworth Anne</v>
      </c>
      <c r="F659">
        <f>SUMIF([1]Order_Details!A659:A2813,'[1]Combined Sheet'!A659,[1]Order_Details!F659:F2813)</f>
        <v>359.94999999925494</v>
      </c>
      <c r="G659">
        <f>VLOOKUP(A659,[1]!OrdersTable[[OrderID]:[Freight]],8,FALSE)</f>
        <v>13.72</v>
      </c>
      <c r="H659">
        <f>VLOOKUP('[1]Combined Sheet'!A659,[1]!OrdersTable[[OrderID]:[ShipVia]],7,0)</f>
        <v>2</v>
      </c>
      <c r="I659" t="str">
        <f>VLOOKUP(H659,[1]Shippers!$A$1:$C$5,2,0)</f>
        <v>United Package</v>
      </c>
      <c r="J659" t="str">
        <f>VLOOKUP(B659,[1]Customers!$A$2:$K$92,2,FALSE)</f>
        <v>Wellington Importadora</v>
      </c>
      <c r="K659" s="10">
        <f>VLOOKUP(A659,[1]Order_Details!$A$5:$F$2160,2,0)</f>
        <v>1</v>
      </c>
      <c r="L659" t="str">
        <f t="shared" si="10"/>
        <v>Chai</v>
      </c>
      <c r="M659" s="10">
        <f>VLOOKUP(K659,[1]Products!$A$2:$J$78,4,FALSE)</f>
        <v>1</v>
      </c>
      <c r="N659" t="str">
        <f>VLOOKUP(M659,[1]Categories!$A$2:$C$9,2,FALSE)</f>
        <v>Beverages</v>
      </c>
      <c r="O659" t="str">
        <f>VLOOKUP(C659,[1]EmployeeTerritories!$A$2:$B$50,2,FALSE)</f>
        <v>03049</v>
      </c>
      <c r="P659" s="10">
        <f>VLOOKUP(O659,[1]Territories!$A$2:$C$50,3,FALSE)</f>
        <v>3</v>
      </c>
      <c r="Q659" t="str">
        <f>VLOOKUP(P659,[1]Region!$A$2:$B$5,2,FALSE)</f>
        <v>Northern</v>
      </c>
      <c r="R659" s="10">
        <f>VLOOKUP(K659,[1]Products!$A$2:$J$78,3,FALSE)</f>
        <v>1</v>
      </c>
      <c r="S659" t="str">
        <f>VLOOKUP(R659,[1]Suppliers!$A$2:$K$30,2,FALSE)</f>
        <v>Exotic Liquids</v>
      </c>
      <c r="T659" s="11">
        <f>SUMIF([1]Order_Details!A659:A2813,'[1]Combined Sheet'!A659,[1]Order_Details!D659:D2813)</f>
        <v>20</v>
      </c>
      <c r="U659">
        <f>SUMIF([1]Order_Details!A659:A2813,'[1]Combined Sheet'!A659,[1]Order_Details!C659:C2813)</f>
        <v>18</v>
      </c>
      <c r="V659">
        <f>VLOOKUP(SalesData[[#This Row],[OrderID]],[1]Order_Details!A659:F2813,5,FALSE)</f>
        <v>5.000000074505806E-2</v>
      </c>
    </row>
    <row r="660" spans="1:22" x14ac:dyDescent="0.3">
      <c r="A660" s="7">
        <v>10906</v>
      </c>
      <c r="B660" s="8" t="s">
        <v>90</v>
      </c>
      <c r="C660" s="8">
        <v>4</v>
      </c>
      <c r="D660" s="13">
        <v>35851</v>
      </c>
      <c r="E660" s="9" t="str">
        <f>VLOOKUP(C660,[1]Employees!$A$1:$E$10,4,FALSE)</f>
        <v>Peacock Margaret</v>
      </c>
      <c r="F660">
        <f>SUMIF([1]Order_Details!A660:A2814,'[1]Combined Sheet'!A660,[1]Order_Details!F660:F2814)</f>
        <v>427.5</v>
      </c>
      <c r="G660">
        <f>VLOOKUP(A660,[1]!OrdersTable[[OrderID]:[Freight]],8,FALSE)</f>
        <v>26.29</v>
      </c>
      <c r="H660">
        <f>VLOOKUP('[1]Combined Sheet'!A660,[1]!OrdersTable[[OrderID]:[ShipVia]],7,0)</f>
        <v>3</v>
      </c>
      <c r="I660" t="str">
        <f>VLOOKUP(H660,[1]Shippers!$A$1:$C$5,2,0)</f>
        <v>Federal Shipping</v>
      </c>
      <c r="J660" t="str">
        <f>VLOOKUP(B660,[1]Customers!$A$2:$K$92,2,FALSE)</f>
        <v>Wolski  Zajazd</v>
      </c>
      <c r="K660" s="10">
        <f>VLOOKUP(A660,[1]Order_Details!$A$5:$F$2160,2,0)</f>
        <v>61</v>
      </c>
      <c r="L660" t="str">
        <f t="shared" si="10"/>
        <v>Sirop d'érable</v>
      </c>
      <c r="M660" s="10">
        <f>VLOOKUP(K660,[1]Products!$A$2:$J$78,4,FALSE)</f>
        <v>2</v>
      </c>
      <c r="N660" t="str">
        <f>VLOOKUP(M660,[1]Categories!$A$2:$C$9,2,FALSE)</f>
        <v>Condiments</v>
      </c>
      <c r="O660" t="str">
        <f>VLOOKUP(C660,[1]EmployeeTerritories!$A$2:$B$50,2,FALSE)</f>
        <v>20852</v>
      </c>
      <c r="P660" s="10">
        <f>VLOOKUP(O660,[1]Territories!$A$2:$C$50,3,FALSE)</f>
        <v>1</v>
      </c>
      <c r="Q660" t="str">
        <f>VLOOKUP(P660,[1]Region!$A$2:$B$5,2,FALSE)</f>
        <v>Eastern</v>
      </c>
      <c r="R660" s="10">
        <f>VLOOKUP(K660,[1]Products!$A$2:$J$78,3,FALSE)</f>
        <v>29</v>
      </c>
      <c r="S660" t="str">
        <f>VLOOKUP(R660,[1]Suppliers!$A$2:$K$30,2,FALSE)</f>
        <v>Forêts d'érables</v>
      </c>
      <c r="T660" s="11">
        <f>SUMIF([1]Order_Details!A660:A2814,'[1]Combined Sheet'!A660,[1]Order_Details!D660:D2814)</f>
        <v>15</v>
      </c>
      <c r="U660">
        <f>SUMIF([1]Order_Details!A660:A2814,'[1]Combined Sheet'!A660,[1]Order_Details!C660:C2814)</f>
        <v>28.5</v>
      </c>
      <c r="V660">
        <f>VLOOKUP(SalesData[[#This Row],[OrderID]],[1]Order_Details!A660:F2814,5,FALSE)</f>
        <v>0</v>
      </c>
    </row>
    <row r="661" spans="1:22" x14ac:dyDescent="0.3">
      <c r="A661" s="7">
        <v>10907</v>
      </c>
      <c r="B661" s="8" t="s">
        <v>109</v>
      </c>
      <c r="C661" s="8">
        <v>6</v>
      </c>
      <c r="D661" s="13">
        <v>35851</v>
      </c>
      <c r="E661" s="9" t="str">
        <f>VLOOKUP(C661,[1]Employees!$A$1:$E$10,4,FALSE)</f>
        <v>Suyama Michael</v>
      </c>
      <c r="F661">
        <f>SUMIF([1]Order_Details!A661:A2815,'[1]Combined Sheet'!A661,[1]Order_Details!F661:F2815)</f>
        <v>108.5</v>
      </c>
      <c r="G661">
        <f>VLOOKUP(A661,[1]!OrdersTable[[OrderID]:[Freight]],8,FALSE)</f>
        <v>9.19</v>
      </c>
      <c r="H661">
        <f>VLOOKUP('[1]Combined Sheet'!A661,[1]!OrdersTable[[OrderID]:[ShipVia]],7,0)</f>
        <v>3</v>
      </c>
      <c r="I661" t="str">
        <f>VLOOKUP(H661,[1]Shippers!$A$1:$C$5,2,0)</f>
        <v>Federal Shipping</v>
      </c>
      <c r="J661" t="str">
        <f>VLOOKUP(B661,[1]Customers!$A$2:$K$92,2,FALSE)</f>
        <v>Spécialités du monde</v>
      </c>
      <c r="K661" s="10">
        <f>VLOOKUP(A661,[1]Order_Details!$A$5:$F$2160,2,0)</f>
        <v>75</v>
      </c>
      <c r="L661" t="str">
        <f t="shared" si="10"/>
        <v>Rhönbräu Klosterbier</v>
      </c>
      <c r="M661" s="10">
        <f>VLOOKUP(K661,[1]Products!$A$2:$J$78,4,FALSE)</f>
        <v>1</v>
      </c>
      <c r="N661" t="str">
        <f>VLOOKUP(M661,[1]Categories!$A$2:$C$9,2,FALSE)</f>
        <v>Beverages</v>
      </c>
      <c r="O661" t="str">
        <f>VLOOKUP(C661,[1]EmployeeTerritories!$A$2:$B$50,2,FALSE)</f>
        <v>85014</v>
      </c>
      <c r="P661" s="10">
        <f>VLOOKUP(O661,[1]Territories!$A$2:$C$50,3,FALSE)</f>
        <v>2</v>
      </c>
      <c r="Q661" t="str">
        <f>VLOOKUP(P661,[1]Region!$A$2:$B$5,2,FALSE)</f>
        <v>Western</v>
      </c>
      <c r="R661" s="10">
        <f>VLOOKUP(K661,[1]Products!$A$2:$J$78,3,FALSE)</f>
        <v>12</v>
      </c>
      <c r="S661" t="str">
        <f>VLOOKUP(R661,[1]Suppliers!$A$2:$K$30,2,FALSE)</f>
        <v>Plutzer Lebensmittelgroßmärkte AG</v>
      </c>
      <c r="T661" s="11">
        <f>SUMIF([1]Order_Details!A661:A2815,'[1]Combined Sheet'!A661,[1]Order_Details!D661:D2815)</f>
        <v>14</v>
      </c>
      <c r="U661">
        <f>SUMIF([1]Order_Details!A661:A2815,'[1]Combined Sheet'!A661,[1]Order_Details!C661:C2815)</f>
        <v>7.75</v>
      </c>
      <c r="V661">
        <f>VLOOKUP(SalesData[[#This Row],[OrderID]],[1]Order_Details!A661:F2815,5,FALSE)</f>
        <v>0</v>
      </c>
    </row>
    <row r="662" spans="1:22" x14ac:dyDescent="0.3">
      <c r="A662" s="7">
        <v>10908</v>
      </c>
      <c r="B662" s="8" t="s">
        <v>45</v>
      </c>
      <c r="C662" s="8">
        <v>4</v>
      </c>
      <c r="D662" s="13">
        <v>35852</v>
      </c>
      <c r="E662" s="9" t="str">
        <f>VLOOKUP(C662,[1]Employees!$A$1:$E$10,4,FALSE)</f>
        <v>Peacock Margaret</v>
      </c>
      <c r="F662">
        <f>SUMIF([1]Order_Details!A662:A2816,'[1]Combined Sheet'!A662,[1]Order_Details!F662:F2816)</f>
        <v>697.89999999850988</v>
      </c>
      <c r="G662">
        <f>VLOOKUP(A662,[1]!OrdersTable[[OrderID]:[Freight]],8,FALSE)</f>
        <v>32.96</v>
      </c>
      <c r="H662">
        <f>VLOOKUP('[1]Combined Sheet'!A662,[1]!OrdersTable[[OrderID]:[ShipVia]],7,0)</f>
        <v>2</v>
      </c>
      <c r="I662" t="str">
        <f>VLOOKUP(H662,[1]Shippers!$A$1:$C$5,2,0)</f>
        <v>United Package</v>
      </c>
      <c r="J662" t="str">
        <f>VLOOKUP(B662,[1]Customers!$A$2:$K$92,2,FALSE)</f>
        <v>Reggiani Caseifici</v>
      </c>
      <c r="K662" s="10">
        <f>VLOOKUP(A662,[1]Order_Details!$A$5:$F$2160,2,0)</f>
        <v>7</v>
      </c>
      <c r="L662" t="str">
        <f t="shared" si="10"/>
        <v>Uncle Bob's Organic Dried Pears</v>
      </c>
      <c r="M662" s="10">
        <f>VLOOKUP(K662,[1]Products!$A$2:$J$78,4,FALSE)</f>
        <v>7</v>
      </c>
      <c r="N662" t="str">
        <f>VLOOKUP(M662,[1]Categories!$A$2:$C$9,2,FALSE)</f>
        <v>Produce</v>
      </c>
      <c r="O662" t="str">
        <f>VLOOKUP(C662,[1]EmployeeTerritories!$A$2:$B$50,2,FALSE)</f>
        <v>20852</v>
      </c>
      <c r="P662" s="10">
        <f>VLOOKUP(O662,[1]Territories!$A$2:$C$50,3,FALSE)</f>
        <v>1</v>
      </c>
      <c r="Q662" t="str">
        <f>VLOOKUP(P662,[1]Region!$A$2:$B$5,2,FALSE)</f>
        <v>Eastern</v>
      </c>
      <c r="R662" s="10">
        <f>VLOOKUP(K662,[1]Products!$A$2:$J$78,3,FALSE)</f>
        <v>3</v>
      </c>
      <c r="S662" t="str">
        <f>VLOOKUP(R662,[1]Suppliers!$A$2:$K$30,2,FALSE)</f>
        <v>Grandma Kelly's Homestead</v>
      </c>
      <c r="T662" s="11">
        <f>SUMIF([1]Order_Details!A662:A2816,'[1]Combined Sheet'!A662,[1]Order_Details!D662:D2816)</f>
        <v>34</v>
      </c>
      <c r="U662">
        <f>SUMIF([1]Order_Details!A662:A2816,'[1]Combined Sheet'!A662,[1]Order_Details!C662:C2816)</f>
        <v>37</v>
      </c>
      <c r="V662">
        <f>VLOOKUP(SalesData[[#This Row],[OrderID]],[1]Order_Details!A662:F2816,5,FALSE)</f>
        <v>5.000000074505806E-2</v>
      </c>
    </row>
    <row r="663" spans="1:22" x14ac:dyDescent="0.3">
      <c r="A663" s="7">
        <v>10909</v>
      </c>
      <c r="B663" s="8" t="s">
        <v>92</v>
      </c>
      <c r="C663" s="8">
        <v>1</v>
      </c>
      <c r="D663" s="13">
        <v>35852</v>
      </c>
      <c r="E663" s="9" t="str">
        <f>VLOOKUP(C663,[1]Employees!$A$1:$E$10,4,FALSE)</f>
        <v>Davolio Nancy</v>
      </c>
      <c r="F663">
        <f>SUMIF([1]Order_Details!A663:A2817,'[1]Combined Sheet'!A663,[1]Order_Details!F663:F2817)</f>
        <v>670</v>
      </c>
      <c r="G663">
        <f>VLOOKUP(A663,[1]!OrdersTable[[OrderID]:[Freight]],8,FALSE)</f>
        <v>53.05</v>
      </c>
      <c r="H663">
        <f>VLOOKUP('[1]Combined Sheet'!A663,[1]!OrdersTable[[OrderID]:[ShipVia]],7,0)</f>
        <v>2</v>
      </c>
      <c r="I663" t="str">
        <f>VLOOKUP(H663,[1]Shippers!$A$1:$C$5,2,0)</f>
        <v>United Package</v>
      </c>
      <c r="J663" t="str">
        <f>VLOOKUP(B663,[1]Customers!$A$2:$K$92,2,FALSE)</f>
        <v>Santé Gourmet</v>
      </c>
      <c r="K663" s="10">
        <f>VLOOKUP(A663,[1]Order_Details!$A$5:$F$2160,2,0)</f>
        <v>7</v>
      </c>
      <c r="L663" t="str">
        <f t="shared" si="10"/>
        <v>Uncle Bob's Organic Dried Pears</v>
      </c>
      <c r="M663" s="10">
        <f>VLOOKUP(K663,[1]Products!$A$2:$J$78,4,FALSE)</f>
        <v>7</v>
      </c>
      <c r="N663" t="str">
        <f>VLOOKUP(M663,[1]Categories!$A$2:$C$9,2,FALSE)</f>
        <v>Produce</v>
      </c>
      <c r="O663" t="str">
        <f>VLOOKUP(C663,[1]EmployeeTerritories!$A$2:$B$50,2,FALSE)</f>
        <v>06897</v>
      </c>
      <c r="P663" s="10">
        <f>VLOOKUP(O663,[1]Territories!$A$2:$C$50,3,FALSE)</f>
        <v>1</v>
      </c>
      <c r="Q663" t="str">
        <f>VLOOKUP(P663,[1]Region!$A$2:$B$5,2,FALSE)</f>
        <v>Eastern</v>
      </c>
      <c r="R663" s="10">
        <f>VLOOKUP(K663,[1]Products!$A$2:$J$78,3,FALSE)</f>
        <v>3</v>
      </c>
      <c r="S663" t="str">
        <f>VLOOKUP(R663,[1]Suppliers!$A$2:$K$30,2,FALSE)</f>
        <v>Grandma Kelly's Homestead</v>
      </c>
      <c r="T663" s="11">
        <f>SUMIF([1]Order_Details!A663:A2817,'[1]Combined Sheet'!A663,[1]Order_Details!D663:D2817)</f>
        <v>32</v>
      </c>
      <c r="U663">
        <f>SUMIF([1]Order_Details!A663:A2817,'[1]Combined Sheet'!A663,[1]Order_Details!C663:C2817)</f>
        <v>57.1</v>
      </c>
      <c r="V663">
        <f>VLOOKUP(SalesData[[#This Row],[OrderID]],[1]Order_Details!A663:F2817,5,FALSE)</f>
        <v>0</v>
      </c>
    </row>
    <row r="664" spans="1:22" x14ac:dyDescent="0.3">
      <c r="A664" s="7">
        <v>10910</v>
      </c>
      <c r="B664" s="8" t="s">
        <v>106</v>
      </c>
      <c r="C664" s="8">
        <v>1</v>
      </c>
      <c r="D664" s="13">
        <v>35852</v>
      </c>
      <c r="E664" s="9" t="str">
        <f>VLOOKUP(C664,[1]Employees!$A$1:$E$10,4,FALSE)</f>
        <v>Davolio Nancy</v>
      </c>
      <c r="F664">
        <f>SUMIF([1]Order_Details!A664:A2818,'[1]Combined Sheet'!A664,[1]Order_Details!F664:F2818)</f>
        <v>452.9</v>
      </c>
      <c r="G664">
        <f>VLOOKUP(A664,[1]!OrdersTable[[OrderID]:[Freight]],8,FALSE)</f>
        <v>38.11</v>
      </c>
      <c r="H664">
        <f>VLOOKUP('[1]Combined Sheet'!A664,[1]!OrdersTable[[OrderID]:[ShipVia]],7,0)</f>
        <v>3</v>
      </c>
      <c r="I664" t="str">
        <f>VLOOKUP(H664,[1]Shippers!$A$1:$C$5,2,0)</f>
        <v>Federal Shipping</v>
      </c>
      <c r="J664" t="str">
        <f>VLOOKUP(B664,[1]Customers!$A$2:$K$92,2,FALSE)</f>
        <v>Wilman Kala</v>
      </c>
      <c r="K664" s="10">
        <f>VLOOKUP(A664,[1]Order_Details!$A$5:$F$2160,2,0)</f>
        <v>19</v>
      </c>
      <c r="L664" t="str">
        <f t="shared" si="10"/>
        <v>Teatime Chocolate Biscuits</v>
      </c>
      <c r="M664" s="10">
        <f>VLOOKUP(K664,[1]Products!$A$2:$J$78,4,FALSE)</f>
        <v>3</v>
      </c>
      <c r="N664" t="str">
        <f>VLOOKUP(M664,[1]Categories!$A$2:$C$9,2,FALSE)</f>
        <v>Confections</v>
      </c>
      <c r="O664" t="str">
        <f>VLOOKUP(C664,[1]EmployeeTerritories!$A$2:$B$50,2,FALSE)</f>
        <v>06897</v>
      </c>
      <c r="P664" s="10">
        <f>VLOOKUP(O664,[1]Territories!$A$2:$C$50,3,FALSE)</f>
        <v>1</v>
      </c>
      <c r="Q664" t="str">
        <f>VLOOKUP(P664,[1]Region!$A$2:$B$5,2,FALSE)</f>
        <v>Eastern</v>
      </c>
      <c r="R664" s="10">
        <f>VLOOKUP(K664,[1]Products!$A$2:$J$78,3,FALSE)</f>
        <v>8</v>
      </c>
      <c r="S664" t="str">
        <f>VLOOKUP(R664,[1]Suppliers!$A$2:$K$30,2,FALSE)</f>
        <v>Specialty Biscuits, Ltd.</v>
      </c>
      <c r="T664" s="11">
        <f>SUMIF([1]Order_Details!A664:A2818,'[1]Combined Sheet'!A664,[1]Order_Details!D664:D2818)</f>
        <v>27</v>
      </c>
      <c r="U664">
        <f>SUMIF([1]Order_Details!A664:A2818,'[1]Combined Sheet'!A664,[1]Order_Details!C664:C2818)</f>
        <v>57.7</v>
      </c>
      <c r="V664">
        <f>VLOOKUP(SalesData[[#This Row],[OrderID]],[1]Order_Details!A664:F2818,5,FALSE)</f>
        <v>0</v>
      </c>
    </row>
    <row r="665" spans="1:22" x14ac:dyDescent="0.3">
      <c r="A665" s="7">
        <v>10911</v>
      </c>
      <c r="B665" s="8" t="s">
        <v>79</v>
      </c>
      <c r="C665" s="8">
        <v>3</v>
      </c>
      <c r="D665" s="13">
        <v>35852</v>
      </c>
      <c r="E665" s="9" t="str">
        <f>VLOOKUP(C665,[1]Employees!$A$1:$E$10,4,FALSE)</f>
        <v>Leverling Janet</v>
      </c>
      <c r="F665">
        <f>SUMIF([1]Order_Details!A665:A2819,'[1]Combined Sheet'!A665,[1]Order_Details!F665:F2819)</f>
        <v>858</v>
      </c>
      <c r="G665">
        <f>VLOOKUP(A665,[1]!OrdersTable[[OrderID]:[Freight]],8,FALSE)</f>
        <v>38.19</v>
      </c>
      <c r="H665">
        <f>VLOOKUP('[1]Combined Sheet'!A665,[1]!OrdersTable[[OrderID]:[ShipVia]],7,0)</f>
        <v>1</v>
      </c>
      <c r="I665" t="str">
        <f>VLOOKUP(H665,[1]Shippers!$A$1:$C$5,2,0)</f>
        <v>Speedy Express</v>
      </c>
      <c r="J665" t="str">
        <f>VLOOKUP(B665,[1]Customers!$A$2:$K$92,2,FALSE)</f>
        <v>Godos Cocina Típica</v>
      </c>
      <c r="K665" s="10">
        <f>VLOOKUP(A665,[1]Order_Details!$A$5:$F$2160,2,0)</f>
        <v>1</v>
      </c>
      <c r="L665" t="str">
        <f t="shared" si="10"/>
        <v>Chai</v>
      </c>
      <c r="M665" s="10">
        <f>VLOOKUP(K665,[1]Products!$A$2:$J$78,4,FALSE)</f>
        <v>1</v>
      </c>
      <c r="N665" t="str">
        <f>VLOOKUP(M665,[1]Categories!$A$2:$C$9,2,FALSE)</f>
        <v>Beverages</v>
      </c>
      <c r="O665" t="str">
        <f>VLOOKUP(C665,[1]EmployeeTerritories!$A$2:$B$50,2,FALSE)</f>
        <v>30346</v>
      </c>
      <c r="P665" s="10">
        <f>VLOOKUP(O665,[1]Territories!$A$2:$C$50,3,FALSE)</f>
        <v>4</v>
      </c>
      <c r="Q665" t="str">
        <f>VLOOKUP(P665,[1]Region!$A$2:$B$5,2,FALSE)</f>
        <v>Southern</v>
      </c>
      <c r="R665" s="10">
        <f>VLOOKUP(K665,[1]Products!$A$2:$J$78,3,FALSE)</f>
        <v>1</v>
      </c>
      <c r="S665" t="str">
        <f>VLOOKUP(R665,[1]Suppliers!$A$2:$K$30,2,FALSE)</f>
        <v>Exotic Liquids</v>
      </c>
      <c r="T665" s="11">
        <f>SUMIF([1]Order_Details!A665:A2819,'[1]Combined Sheet'!A665,[1]Order_Details!D665:D2819)</f>
        <v>37</v>
      </c>
      <c r="U665">
        <f>SUMIF([1]Order_Details!A665:A2819,'[1]Combined Sheet'!A665,[1]Order_Details!C665:C2819)</f>
        <v>71</v>
      </c>
      <c r="V665">
        <f>VLOOKUP(SalesData[[#This Row],[OrderID]],[1]Order_Details!A665:F2819,5,FALSE)</f>
        <v>0</v>
      </c>
    </row>
    <row r="666" spans="1:22" x14ac:dyDescent="0.3">
      <c r="A666" s="7">
        <v>10912</v>
      </c>
      <c r="B666" s="8" t="s">
        <v>51</v>
      </c>
      <c r="C666" s="8">
        <v>2</v>
      </c>
      <c r="D666" s="13">
        <v>35852</v>
      </c>
      <c r="E666" s="9" t="str">
        <f>VLOOKUP(C666,[1]Employees!$A$1:$E$10,4,FALSE)</f>
        <v>Fuller Andrew</v>
      </c>
      <c r="F666">
        <f>SUMIF([1]Order_Details!A666:A2820,'[1]Combined Sheet'!A666,[1]Order_Details!F666:F2820)</f>
        <v>8266.9000000000015</v>
      </c>
      <c r="G666">
        <f>VLOOKUP(A666,[1]!OrdersTable[[OrderID]:[Freight]],8,FALSE)</f>
        <v>580.91</v>
      </c>
      <c r="H666">
        <f>VLOOKUP('[1]Combined Sheet'!A666,[1]!OrdersTable[[OrderID]:[ShipVia]],7,0)</f>
        <v>2</v>
      </c>
      <c r="I666" t="str">
        <f>VLOOKUP(H666,[1]Shippers!$A$1:$C$5,2,0)</f>
        <v>United Package</v>
      </c>
      <c r="J666" t="str">
        <f>VLOOKUP(B666,[1]Customers!$A$2:$K$92,2,FALSE)</f>
        <v>Hungry Owl All-Night Grocers</v>
      </c>
      <c r="K666" s="10">
        <f>VLOOKUP(A666,[1]Order_Details!$A$5:$F$2160,2,0)</f>
        <v>11</v>
      </c>
      <c r="L666" t="str">
        <f t="shared" si="10"/>
        <v>Queso Cabrales</v>
      </c>
      <c r="M666" s="10">
        <f>VLOOKUP(K666,[1]Products!$A$2:$J$78,4,FALSE)</f>
        <v>4</v>
      </c>
      <c r="N666" t="str">
        <f>VLOOKUP(M666,[1]Categories!$A$2:$C$9,2,FALSE)</f>
        <v>Dairy Products</v>
      </c>
      <c r="O666" t="str">
        <f>VLOOKUP(C666,[1]EmployeeTerritories!$A$2:$B$50,2,FALSE)</f>
        <v>01581</v>
      </c>
      <c r="P666" s="10">
        <f>VLOOKUP(O666,[1]Territories!$A$2:$C$50,3,FALSE)</f>
        <v>1</v>
      </c>
      <c r="Q666" t="str">
        <f>VLOOKUP(P666,[1]Region!$A$2:$B$5,2,FALSE)</f>
        <v>Eastern</v>
      </c>
      <c r="R666" s="10">
        <f>VLOOKUP(K666,[1]Products!$A$2:$J$78,3,FALSE)</f>
        <v>5</v>
      </c>
      <c r="S666" t="str">
        <f>VLOOKUP(R666,[1]Suppliers!$A$2:$K$30,2,FALSE)</f>
        <v>Cooperativa de Quesos 'Las Cabras'</v>
      </c>
      <c r="T666" s="11">
        <f>SUMIF([1]Order_Details!A666:A2820,'[1]Combined Sheet'!A666,[1]Order_Details!D666:D2820)</f>
        <v>100</v>
      </c>
      <c r="U666">
        <f>SUMIF([1]Order_Details!A666:A2820,'[1]Combined Sheet'!A666,[1]Order_Details!C666:C2820)</f>
        <v>144.79000000000002</v>
      </c>
      <c r="V666">
        <f>VLOOKUP(SalesData[[#This Row],[OrderID]],[1]Order_Details!A666:F2820,5,FALSE)</f>
        <v>0.25</v>
      </c>
    </row>
    <row r="667" spans="1:22" x14ac:dyDescent="0.3">
      <c r="A667" s="7">
        <v>10913</v>
      </c>
      <c r="B667" s="8" t="s">
        <v>89</v>
      </c>
      <c r="C667" s="8">
        <v>4</v>
      </c>
      <c r="D667" s="13">
        <v>35852</v>
      </c>
      <c r="E667" s="9" t="str">
        <f>VLOOKUP(C667,[1]Employees!$A$1:$E$10,4,FALSE)</f>
        <v>Peacock Margaret</v>
      </c>
      <c r="F667">
        <f>SUMIF([1]Order_Details!A667:A2821,'[1]Combined Sheet'!A667,[1]Order_Details!F667:F2821)</f>
        <v>958.25</v>
      </c>
      <c r="G667">
        <f>VLOOKUP(A667,[1]!OrdersTable[[OrderID]:[Freight]],8,FALSE)</f>
        <v>33.049999999999997</v>
      </c>
      <c r="H667">
        <f>VLOOKUP('[1]Combined Sheet'!A667,[1]!OrdersTable[[OrderID]:[ShipVia]],7,0)</f>
        <v>1</v>
      </c>
      <c r="I667" t="str">
        <f>VLOOKUP(H667,[1]Shippers!$A$1:$C$5,2,0)</f>
        <v>Speedy Express</v>
      </c>
      <c r="J667" t="str">
        <f>VLOOKUP(B667,[1]Customers!$A$2:$K$92,2,FALSE)</f>
        <v>Queen Cozinha</v>
      </c>
      <c r="K667" s="10">
        <f>VLOOKUP(A667,[1]Order_Details!$A$5:$F$2160,2,0)</f>
        <v>4</v>
      </c>
      <c r="L667" t="str">
        <f t="shared" si="10"/>
        <v>Chef Anton's Cajun Seasoning</v>
      </c>
      <c r="M667" s="10">
        <f>VLOOKUP(K667,[1]Products!$A$2:$J$78,4,FALSE)</f>
        <v>2</v>
      </c>
      <c r="N667" t="str">
        <f>VLOOKUP(M667,[1]Categories!$A$2:$C$9,2,FALSE)</f>
        <v>Condiments</v>
      </c>
      <c r="O667" t="str">
        <f>VLOOKUP(C667,[1]EmployeeTerritories!$A$2:$B$50,2,FALSE)</f>
        <v>20852</v>
      </c>
      <c r="P667" s="10">
        <f>VLOOKUP(O667,[1]Territories!$A$2:$C$50,3,FALSE)</f>
        <v>1</v>
      </c>
      <c r="Q667" t="str">
        <f>VLOOKUP(P667,[1]Region!$A$2:$B$5,2,FALSE)</f>
        <v>Eastern</v>
      </c>
      <c r="R667" s="10">
        <f>VLOOKUP(K667,[1]Products!$A$2:$J$78,3,FALSE)</f>
        <v>2</v>
      </c>
      <c r="S667" t="str">
        <f>VLOOKUP(R667,[1]Suppliers!$A$2:$K$30,2,FALSE)</f>
        <v>New Orleans Cajun Delights</v>
      </c>
      <c r="T667" s="11">
        <f>SUMIF([1]Order_Details!A667:A2821,'[1]Combined Sheet'!A667,[1]Order_Details!D667:D2821)</f>
        <v>85</v>
      </c>
      <c r="U667">
        <f>SUMIF([1]Order_Details!A667:A2821,'[1]Combined Sheet'!A667,[1]Order_Details!C667:C2821)</f>
        <v>37.75</v>
      </c>
      <c r="V667">
        <f>VLOOKUP(SalesData[[#This Row],[OrderID]],[1]Order_Details!A667:F2821,5,FALSE)</f>
        <v>0.25</v>
      </c>
    </row>
    <row r="668" spans="1:22" x14ac:dyDescent="0.3">
      <c r="A668" s="7">
        <v>10914</v>
      </c>
      <c r="B668" s="8" t="s">
        <v>89</v>
      </c>
      <c r="C668" s="8">
        <v>6</v>
      </c>
      <c r="D668" s="13">
        <v>35853</v>
      </c>
      <c r="E668" s="9" t="str">
        <f>VLOOKUP(C668,[1]Employees!$A$1:$E$10,4,FALSE)</f>
        <v>Suyama Michael</v>
      </c>
      <c r="F668">
        <f>SUMIF([1]Order_Details!A668:A2822,'[1]Combined Sheet'!A668,[1]Order_Details!F668:F2822)</f>
        <v>537.5</v>
      </c>
      <c r="G668">
        <f>VLOOKUP(A668,[1]!OrdersTable[[OrderID]:[Freight]],8,FALSE)</f>
        <v>21.19</v>
      </c>
      <c r="H668">
        <f>VLOOKUP('[1]Combined Sheet'!A668,[1]!OrdersTable[[OrderID]:[ShipVia]],7,0)</f>
        <v>1</v>
      </c>
      <c r="I668" t="str">
        <f>VLOOKUP(H668,[1]Shippers!$A$1:$C$5,2,0)</f>
        <v>Speedy Express</v>
      </c>
      <c r="J668" t="str">
        <f>VLOOKUP(B668,[1]Customers!$A$2:$K$92,2,FALSE)</f>
        <v>Queen Cozinha</v>
      </c>
      <c r="K668" s="10">
        <f>VLOOKUP(A668,[1]Order_Details!$A$5:$F$2160,2,0)</f>
        <v>71</v>
      </c>
      <c r="L668" t="str">
        <f t="shared" si="10"/>
        <v>Flotemysost</v>
      </c>
      <c r="M668" s="10">
        <f>VLOOKUP(K668,[1]Products!$A$2:$J$78,4,FALSE)</f>
        <v>4</v>
      </c>
      <c r="N668" t="str">
        <f>VLOOKUP(M668,[1]Categories!$A$2:$C$9,2,FALSE)</f>
        <v>Dairy Products</v>
      </c>
      <c r="O668" t="str">
        <f>VLOOKUP(C668,[1]EmployeeTerritories!$A$2:$B$50,2,FALSE)</f>
        <v>85014</v>
      </c>
      <c r="P668" s="10">
        <f>VLOOKUP(O668,[1]Territories!$A$2:$C$50,3,FALSE)</f>
        <v>2</v>
      </c>
      <c r="Q668" t="str">
        <f>VLOOKUP(P668,[1]Region!$A$2:$B$5,2,FALSE)</f>
        <v>Western</v>
      </c>
      <c r="R668" s="10">
        <f>VLOOKUP(K668,[1]Products!$A$2:$J$78,3,FALSE)</f>
        <v>15</v>
      </c>
      <c r="S668" t="str">
        <f>VLOOKUP(R668,[1]Suppliers!$A$2:$K$30,2,FALSE)</f>
        <v>Norske Meierier</v>
      </c>
      <c r="T668" s="11">
        <f>SUMIF([1]Order_Details!A668:A2822,'[1]Combined Sheet'!A668,[1]Order_Details!D668:D2822)</f>
        <v>25</v>
      </c>
      <c r="U668">
        <f>SUMIF([1]Order_Details!A668:A2822,'[1]Combined Sheet'!A668,[1]Order_Details!C668:C2822)</f>
        <v>21.5</v>
      </c>
      <c r="V668">
        <f>VLOOKUP(SalesData[[#This Row],[OrderID]],[1]Order_Details!A668:F2822,5,FALSE)</f>
        <v>0</v>
      </c>
    </row>
    <row r="669" spans="1:22" x14ac:dyDescent="0.3">
      <c r="A669" s="7">
        <v>10915</v>
      </c>
      <c r="B669" s="8" t="s">
        <v>47</v>
      </c>
      <c r="C669" s="8">
        <v>2</v>
      </c>
      <c r="D669" s="13">
        <v>35853</v>
      </c>
      <c r="E669" s="9" t="str">
        <f>VLOOKUP(C669,[1]Employees!$A$1:$E$10,4,FALSE)</f>
        <v>Fuller Andrew</v>
      </c>
      <c r="F669">
        <f>SUMIF([1]Order_Details!A669:A2823,'[1]Combined Sheet'!A669,[1]Order_Details!F669:F2823)</f>
        <v>539.5</v>
      </c>
      <c r="G669">
        <f>VLOOKUP(A669,[1]!OrdersTable[[OrderID]:[Freight]],8,FALSE)</f>
        <v>3.51</v>
      </c>
      <c r="H669">
        <f>VLOOKUP('[1]Combined Sheet'!A669,[1]!OrdersTable[[OrderID]:[ShipVia]],7,0)</f>
        <v>2</v>
      </c>
      <c r="I669" t="str">
        <f>VLOOKUP(H669,[1]Shippers!$A$1:$C$5,2,0)</f>
        <v>United Package</v>
      </c>
      <c r="J669" t="str">
        <f>VLOOKUP(B669,[1]Customers!$A$2:$K$92,2,FALSE)</f>
        <v>Tortuga Restaurante</v>
      </c>
      <c r="K669" s="10">
        <f>VLOOKUP(A669,[1]Order_Details!$A$5:$F$2160,2,0)</f>
        <v>17</v>
      </c>
      <c r="L669" t="str">
        <f t="shared" si="10"/>
        <v>Alice Mutton</v>
      </c>
      <c r="M669" s="10">
        <f>VLOOKUP(K669,[1]Products!$A$2:$J$78,4,FALSE)</f>
        <v>6</v>
      </c>
      <c r="N669" t="str">
        <f>VLOOKUP(M669,[1]Categories!$A$2:$C$9,2,FALSE)</f>
        <v>Meat/Poultry</v>
      </c>
      <c r="O669" t="str">
        <f>VLOOKUP(C669,[1]EmployeeTerritories!$A$2:$B$50,2,FALSE)</f>
        <v>01581</v>
      </c>
      <c r="P669" s="10">
        <f>VLOOKUP(O669,[1]Territories!$A$2:$C$50,3,FALSE)</f>
        <v>1</v>
      </c>
      <c r="Q669" t="str">
        <f>VLOOKUP(P669,[1]Region!$A$2:$B$5,2,FALSE)</f>
        <v>Eastern</v>
      </c>
      <c r="R669" s="10">
        <f>VLOOKUP(K669,[1]Products!$A$2:$J$78,3,FALSE)</f>
        <v>7</v>
      </c>
      <c r="S669" t="str">
        <f>VLOOKUP(R669,[1]Suppliers!$A$2:$K$30,2,FALSE)</f>
        <v>Pavlova, Ltd.</v>
      </c>
      <c r="T669" s="11">
        <f>SUMIF([1]Order_Details!A669:A2823,'[1]Combined Sheet'!A669,[1]Order_Details!D669:D2823)</f>
        <v>50</v>
      </c>
      <c r="U669">
        <f>SUMIF([1]Order_Details!A669:A2823,'[1]Combined Sheet'!A669,[1]Order_Details!C669:C2823)</f>
        <v>48.95</v>
      </c>
      <c r="V669">
        <f>VLOOKUP(SalesData[[#This Row],[OrderID]],[1]Order_Details!A669:F2823,5,FALSE)</f>
        <v>0</v>
      </c>
    </row>
    <row r="670" spans="1:22" x14ac:dyDescent="0.3">
      <c r="A670" s="7">
        <v>10916</v>
      </c>
      <c r="B670" s="8" t="s">
        <v>99</v>
      </c>
      <c r="C670" s="8">
        <v>1</v>
      </c>
      <c r="D670" s="13">
        <v>35853</v>
      </c>
      <c r="E670" s="9" t="str">
        <f>VLOOKUP(C670,[1]Employees!$A$1:$E$10,4,FALSE)</f>
        <v>Davolio Nancy</v>
      </c>
      <c r="F670">
        <f>SUMIF([1]Order_Details!A670:A2824,'[1]Combined Sheet'!A670,[1]Order_Details!F670:F2824)</f>
        <v>686.7</v>
      </c>
      <c r="G670">
        <f>VLOOKUP(A670,[1]!OrdersTable[[OrderID]:[Freight]],8,FALSE)</f>
        <v>63.77</v>
      </c>
      <c r="H670">
        <f>VLOOKUP('[1]Combined Sheet'!A670,[1]!OrdersTable[[OrderID]:[ShipVia]],7,0)</f>
        <v>2</v>
      </c>
      <c r="I670" t="str">
        <f>VLOOKUP(H670,[1]Shippers!$A$1:$C$5,2,0)</f>
        <v>United Package</v>
      </c>
      <c r="J670" t="str">
        <f>VLOOKUP(B670,[1]Customers!$A$2:$K$92,2,FALSE)</f>
        <v>Rancho grande</v>
      </c>
      <c r="K670" s="10">
        <f>VLOOKUP(A670,[1]Order_Details!$A$5:$F$2160,2,0)</f>
        <v>16</v>
      </c>
      <c r="L670" t="str">
        <f t="shared" si="10"/>
        <v>Pavlova</v>
      </c>
      <c r="M670" s="10">
        <f>VLOOKUP(K670,[1]Products!$A$2:$J$78,4,FALSE)</f>
        <v>3</v>
      </c>
      <c r="N670" t="str">
        <f>VLOOKUP(M670,[1]Categories!$A$2:$C$9,2,FALSE)</f>
        <v>Confections</v>
      </c>
      <c r="O670" t="str">
        <f>VLOOKUP(C670,[1]EmployeeTerritories!$A$2:$B$50,2,FALSE)</f>
        <v>06897</v>
      </c>
      <c r="P670" s="10">
        <f>VLOOKUP(O670,[1]Territories!$A$2:$C$50,3,FALSE)</f>
        <v>1</v>
      </c>
      <c r="Q670" t="str">
        <f>VLOOKUP(P670,[1]Region!$A$2:$B$5,2,FALSE)</f>
        <v>Eastern</v>
      </c>
      <c r="R670" s="10">
        <f>VLOOKUP(K670,[1]Products!$A$2:$J$78,3,FALSE)</f>
        <v>7</v>
      </c>
      <c r="S670" t="str">
        <f>VLOOKUP(R670,[1]Suppliers!$A$2:$K$30,2,FALSE)</f>
        <v>Pavlova, Ltd.</v>
      </c>
      <c r="T670" s="11">
        <f>SUMIF([1]Order_Details!A670:A2824,'[1]Combined Sheet'!A670,[1]Order_Details!D670:D2824)</f>
        <v>32</v>
      </c>
      <c r="U670">
        <f>SUMIF([1]Order_Details!A670:A2824,'[1]Combined Sheet'!A670,[1]Order_Details!C670:C2824)</f>
        <v>68.95</v>
      </c>
      <c r="V670">
        <f>VLOOKUP(SalesData[[#This Row],[OrderID]],[1]Order_Details!A670:F2824,5,FALSE)</f>
        <v>0</v>
      </c>
    </row>
    <row r="671" spans="1:22" x14ac:dyDescent="0.3">
      <c r="A671" s="7">
        <v>10917</v>
      </c>
      <c r="B671" s="8" t="s">
        <v>43</v>
      </c>
      <c r="C671" s="8">
        <v>4</v>
      </c>
      <c r="D671" s="13">
        <v>35856</v>
      </c>
      <c r="E671" s="9" t="str">
        <f>VLOOKUP(C671,[1]Employees!$A$1:$E$10,4,FALSE)</f>
        <v>Peacock Margaret</v>
      </c>
      <c r="F671">
        <f>SUMIF([1]Order_Details!A671:A2825,'[1]Combined Sheet'!A671,[1]Order_Details!F671:F2825)</f>
        <v>365.89</v>
      </c>
      <c r="G671">
        <f>VLOOKUP(A671,[1]!OrdersTable[[OrderID]:[Freight]],8,FALSE)</f>
        <v>8.2899999999999991</v>
      </c>
      <c r="H671">
        <f>VLOOKUP('[1]Combined Sheet'!A671,[1]!OrdersTable[[OrderID]:[ShipVia]],7,0)</f>
        <v>2</v>
      </c>
      <c r="I671" t="str">
        <f>VLOOKUP(H671,[1]Shippers!$A$1:$C$5,2,0)</f>
        <v>United Package</v>
      </c>
      <c r="J671" t="str">
        <f>VLOOKUP(B671,[1]Customers!$A$2:$K$92,2,FALSE)</f>
        <v>Romero y tomillo</v>
      </c>
      <c r="K671" s="10">
        <f>VLOOKUP(A671,[1]Order_Details!$A$5:$F$2160,2,0)</f>
        <v>30</v>
      </c>
      <c r="L671" t="str">
        <f t="shared" si="10"/>
        <v>Nord-Ost Matjeshering</v>
      </c>
      <c r="M671" s="10">
        <f>VLOOKUP(K671,[1]Products!$A$2:$J$78,4,FALSE)</f>
        <v>8</v>
      </c>
      <c r="N671" t="str">
        <f>VLOOKUP(M671,[1]Categories!$A$2:$C$9,2,FALSE)</f>
        <v>Seafood</v>
      </c>
      <c r="O671" t="str">
        <f>VLOOKUP(C671,[1]EmployeeTerritories!$A$2:$B$50,2,FALSE)</f>
        <v>20852</v>
      </c>
      <c r="P671" s="10">
        <f>VLOOKUP(O671,[1]Territories!$A$2:$C$50,3,FALSE)</f>
        <v>1</v>
      </c>
      <c r="Q671" t="str">
        <f>VLOOKUP(P671,[1]Region!$A$2:$B$5,2,FALSE)</f>
        <v>Eastern</v>
      </c>
      <c r="R671" s="10">
        <f>VLOOKUP(K671,[1]Products!$A$2:$J$78,3,FALSE)</f>
        <v>13</v>
      </c>
      <c r="S671" t="str">
        <f>VLOOKUP(R671,[1]Suppliers!$A$2:$K$30,2,FALSE)</f>
        <v>Nord-Ost-Fisch Handelsgesellschaft mbH</v>
      </c>
      <c r="T671" s="11">
        <f>SUMIF([1]Order_Details!A671:A2825,'[1]Combined Sheet'!A671,[1]Order_Details!D671:D2825)</f>
        <v>11</v>
      </c>
      <c r="U671">
        <f>SUMIF([1]Order_Details!A671:A2825,'[1]Combined Sheet'!A671,[1]Order_Details!C671:C2825)</f>
        <v>59.89</v>
      </c>
      <c r="V671">
        <f>VLOOKUP(SalesData[[#This Row],[OrderID]],[1]Order_Details!A671:F2825,5,FALSE)</f>
        <v>0</v>
      </c>
    </row>
    <row r="672" spans="1:22" x14ac:dyDescent="0.3">
      <c r="A672" s="7">
        <v>10918</v>
      </c>
      <c r="B672" s="8" t="s">
        <v>93</v>
      </c>
      <c r="C672" s="8">
        <v>3</v>
      </c>
      <c r="D672" s="13">
        <v>35856</v>
      </c>
      <c r="E672" s="9" t="str">
        <f>VLOOKUP(C672,[1]Employees!$A$1:$E$10,4,FALSE)</f>
        <v>Leverling Janet</v>
      </c>
      <c r="F672">
        <f>SUMIF([1]Order_Details!A672:A2826,'[1]Combined Sheet'!A672,[1]Order_Details!F672:F2826)</f>
        <v>1929.5</v>
      </c>
      <c r="G672">
        <f>VLOOKUP(A672,[1]!OrdersTable[[OrderID]:[Freight]],8,FALSE)</f>
        <v>48.83</v>
      </c>
      <c r="H672">
        <f>VLOOKUP('[1]Combined Sheet'!A672,[1]!OrdersTable[[OrderID]:[ShipVia]],7,0)</f>
        <v>3</v>
      </c>
      <c r="I672" t="str">
        <f>VLOOKUP(H672,[1]Shippers!$A$1:$C$5,2,0)</f>
        <v>Federal Shipping</v>
      </c>
      <c r="J672" t="str">
        <f>VLOOKUP(B672,[1]Customers!$A$2:$K$92,2,FALSE)</f>
        <v>Bottom-Dollar Markets</v>
      </c>
      <c r="K672" s="10">
        <f>VLOOKUP(A672,[1]Order_Details!$A$5:$F$2160,2,0)</f>
        <v>1</v>
      </c>
      <c r="L672" t="str">
        <f t="shared" si="10"/>
        <v>Chai</v>
      </c>
      <c r="M672" s="10">
        <f>VLOOKUP(K672,[1]Products!$A$2:$J$78,4,FALSE)</f>
        <v>1</v>
      </c>
      <c r="N672" t="str">
        <f>VLOOKUP(M672,[1]Categories!$A$2:$C$9,2,FALSE)</f>
        <v>Beverages</v>
      </c>
      <c r="O672" t="str">
        <f>VLOOKUP(C672,[1]EmployeeTerritories!$A$2:$B$50,2,FALSE)</f>
        <v>30346</v>
      </c>
      <c r="P672" s="10">
        <f>VLOOKUP(O672,[1]Territories!$A$2:$C$50,3,FALSE)</f>
        <v>4</v>
      </c>
      <c r="Q672" t="str">
        <f>VLOOKUP(P672,[1]Region!$A$2:$B$5,2,FALSE)</f>
        <v>Southern</v>
      </c>
      <c r="R672" s="10">
        <f>VLOOKUP(K672,[1]Products!$A$2:$J$78,3,FALSE)</f>
        <v>1</v>
      </c>
      <c r="S672" t="str">
        <f>VLOOKUP(R672,[1]Suppliers!$A$2:$K$30,2,FALSE)</f>
        <v>Exotic Liquids</v>
      </c>
      <c r="T672" s="11">
        <f>SUMIF([1]Order_Details!A672:A2826,'[1]Combined Sheet'!A672,[1]Order_Details!D672:D2826)</f>
        <v>85</v>
      </c>
      <c r="U672">
        <f>SUMIF([1]Order_Details!A672:A2826,'[1]Combined Sheet'!A672,[1]Order_Details!C672:C2826)</f>
        <v>52</v>
      </c>
      <c r="V672">
        <f>VLOOKUP(SalesData[[#This Row],[OrderID]],[1]Order_Details!A672:F2826,5,FALSE)</f>
        <v>0.25</v>
      </c>
    </row>
    <row r="673" spans="1:22" x14ac:dyDescent="0.3">
      <c r="A673" s="7">
        <v>10919</v>
      </c>
      <c r="B673" s="8" t="s">
        <v>94</v>
      </c>
      <c r="C673" s="8">
        <v>2</v>
      </c>
      <c r="D673" s="13">
        <v>35856</v>
      </c>
      <c r="E673" s="9" t="str">
        <f>VLOOKUP(C673,[1]Employees!$A$1:$E$10,4,FALSE)</f>
        <v>Fuller Andrew</v>
      </c>
      <c r="F673">
        <f>SUMIF([1]Order_Details!A673:A2827,'[1]Combined Sheet'!A673,[1]Order_Details!F673:F2827)</f>
        <v>1122.8</v>
      </c>
      <c r="G673">
        <f>VLOOKUP(A673,[1]!OrdersTable[[OrderID]:[Freight]],8,FALSE)</f>
        <v>19.8</v>
      </c>
      <c r="H673">
        <f>VLOOKUP('[1]Combined Sheet'!A673,[1]!OrdersTable[[OrderID]:[ShipVia]],7,0)</f>
        <v>2</v>
      </c>
      <c r="I673" t="str">
        <f>VLOOKUP(H673,[1]Shippers!$A$1:$C$5,2,0)</f>
        <v>United Package</v>
      </c>
      <c r="J673" t="str">
        <f>VLOOKUP(B673,[1]Customers!$A$2:$K$92,2,FALSE)</f>
        <v>LINO-Delicateses</v>
      </c>
      <c r="K673" s="10">
        <f>VLOOKUP(A673,[1]Order_Details!$A$5:$F$2160,2,0)</f>
        <v>16</v>
      </c>
      <c r="L673" t="str">
        <f t="shared" si="10"/>
        <v>Pavlova</v>
      </c>
      <c r="M673" s="10">
        <f>VLOOKUP(K673,[1]Products!$A$2:$J$78,4,FALSE)</f>
        <v>3</v>
      </c>
      <c r="N673" t="str">
        <f>VLOOKUP(M673,[1]Categories!$A$2:$C$9,2,FALSE)</f>
        <v>Confections</v>
      </c>
      <c r="O673" t="str">
        <f>VLOOKUP(C673,[1]EmployeeTerritories!$A$2:$B$50,2,FALSE)</f>
        <v>01581</v>
      </c>
      <c r="P673" s="10">
        <f>VLOOKUP(O673,[1]Territories!$A$2:$C$50,3,FALSE)</f>
        <v>1</v>
      </c>
      <c r="Q673" t="str">
        <f>VLOOKUP(P673,[1]Region!$A$2:$B$5,2,FALSE)</f>
        <v>Eastern</v>
      </c>
      <c r="R673" s="10">
        <f>VLOOKUP(K673,[1]Products!$A$2:$J$78,3,FALSE)</f>
        <v>7</v>
      </c>
      <c r="S673" t="str">
        <f>VLOOKUP(R673,[1]Suppliers!$A$2:$K$30,2,FALSE)</f>
        <v>Pavlova, Ltd.</v>
      </c>
      <c r="T673" s="11">
        <f>SUMIF([1]Order_Details!A673:A2827,'[1]Combined Sheet'!A673,[1]Order_Details!D673:D2827)</f>
        <v>68</v>
      </c>
      <c r="U673">
        <f>SUMIF([1]Order_Details!A673:A2827,'[1]Combined Sheet'!A673,[1]Order_Details!C673:C2827)</f>
        <v>49.849999999999994</v>
      </c>
      <c r="V673">
        <f>VLOOKUP(SalesData[[#This Row],[OrderID]],[1]Order_Details!A673:F2827,5,FALSE)</f>
        <v>0</v>
      </c>
    </row>
    <row r="674" spans="1:22" x14ac:dyDescent="0.3">
      <c r="A674" s="7">
        <v>10920</v>
      </c>
      <c r="B674" s="8" t="s">
        <v>65</v>
      </c>
      <c r="C674" s="8">
        <v>4</v>
      </c>
      <c r="D674" s="13">
        <v>35857</v>
      </c>
      <c r="E674" s="9" t="str">
        <f>VLOOKUP(C674,[1]Employees!$A$1:$E$10,4,FALSE)</f>
        <v>Peacock Margaret</v>
      </c>
      <c r="F674">
        <f>SUMIF([1]Order_Details!A674:A2828,'[1]Combined Sheet'!A674,[1]Order_Details!F674:F2828)</f>
        <v>390</v>
      </c>
      <c r="G674">
        <f>VLOOKUP(A674,[1]!OrdersTable[[OrderID]:[Freight]],8,FALSE)</f>
        <v>29.61</v>
      </c>
      <c r="H674">
        <f>VLOOKUP('[1]Combined Sheet'!A674,[1]!OrdersTable[[OrderID]:[ShipVia]],7,0)</f>
        <v>2</v>
      </c>
      <c r="I674" t="str">
        <f>VLOOKUP(H674,[1]Shippers!$A$1:$C$5,2,0)</f>
        <v>United Package</v>
      </c>
      <c r="J674" t="str">
        <f>VLOOKUP(B674,[1]Customers!$A$2:$K$92,2,FALSE)</f>
        <v>Around the Horn</v>
      </c>
      <c r="K674" s="10">
        <f>VLOOKUP(A674,[1]Order_Details!$A$5:$F$2160,2,0)</f>
        <v>50</v>
      </c>
      <c r="L674" t="str">
        <f t="shared" si="10"/>
        <v>Valkoinen suklaa</v>
      </c>
      <c r="M674" s="10">
        <f>VLOOKUP(K674,[1]Products!$A$2:$J$78,4,FALSE)</f>
        <v>3</v>
      </c>
      <c r="N674" t="str">
        <f>VLOOKUP(M674,[1]Categories!$A$2:$C$9,2,FALSE)</f>
        <v>Confections</v>
      </c>
      <c r="O674" t="str">
        <f>VLOOKUP(C674,[1]EmployeeTerritories!$A$2:$B$50,2,FALSE)</f>
        <v>20852</v>
      </c>
      <c r="P674" s="10">
        <f>VLOOKUP(O674,[1]Territories!$A$2:$C$50,3,FALSE)</f>
        <v>1</v>
      </c>
      <c r="Q674" t="str">
        <f>VLOOKUP(P674,[1]Region!$A$2:$B$5,2,FALSE)</f>
        <v>Eastern</v>
      </c>
      <c r="R674" s="10">
        <f>VLOOKUP(K674,[1]Products!$A$2:$J$78,3,FALSE)</f>
        <v>23</v>
      </c>
      <c r="S674" t="str">
        <f>VLOOKUP(R674,[1]Suppliers!$A$2:$K$30,2,FALSE)</f>
        <v>Karkki Oy</v>
      </c>
      <c r="T674" s="11">
        <f>SUMIF([1]Order_Details!A674:A2828,'[1]Combined Sheet'!A674,[1]Order_Details!D674:D2828)</f>
        <v>24</v>
      </c>
      <c r="U674">
        <f>SUMIF([1]Order_Details!A674:A2828,'[1]Combined Sheet'!A674,[1]Order_Details!C674:C2828)</f>
        <v>16.25</v>
      </c>
      <c r="V674">
        <f>VLOOKUP(SalesData[[#This Row],[OrderID]],[1]Order_Details!A674:F2828,5,FALSE)</f>
        <v>0</v>
      </c>
    </row>
    <row r="675" spans="1:22" x14ac:dyDescent="0.3">
      <c r="A675" s="7">
        <v>10921</v>
      </c>
      <c r="B675" s="8" t="s">
        <v>63</v>
      </c>
      <c r="C675" s="8">
        <v>1</v>
      </c>
      <c r="D675" s="13">
        <v>35857</v>
      </c>
      <c r="E675" s="9" t="str">
        <f>VLOOKUP(C675,[1]Employees!$A$1:$E$10,4,FALSE)</f>
        <v>Davolio Nancy</v>
      </c>
      <c r="F675">
        <f>SUMIF([1]Order_Details!A675:A2829,'[1]Combined Sheet'!A675,[1]Order_Details!F675:F2829)</f>
        <v>1936</v>
      </c>
      <c r="G675">
        <f>VLOOKUP(A675,[1]!OrdersTable[[OrderID]:[Freight]],8,FALSE)</f>
        <v>176.48</v>
      </c>
      <c r="H675">
        <f>VLOOKUP('[1]Combined Sheet'!A675,[1]!OrdersTable[[OrderID]:[ShipVia]],7,0)</f>
        <v>1</v>
      </c>
      <c r="I675" t="str">
        <f>VLOOKUP(H675,[1]Shippers!$A$1:$C$5,2,0)</f>
        <v>Speedy Express</v>
      </c>
      <c r="J675" t="str">
        <f>VLOOKUP(B675,[1]Customers!$A$2:$K$92,2,FALSE)</f>
        <v>Vaffeljernet</v>
      </c>
      <c r="K675" s="10">
        <f>VLOOKUP(A675,[1]Order_Details!$A$5:$F$2160,2,0)</f>
        <v>35</v>
      </c>
      <c r="L675" t="str">
        <f t="shared" si="10"/>
        <v>Steeleye Stout</v>
      </c>
      <c r="M675" s="10">
        <f>VLOOKUP(K675,[1]Products!$A$2:$J$78,4,FALSE)</f>
        <v>1</v>
      </c>
      <c r="N675" t="str">
        <f>VLOOKUP(M675,[1]Categories!$A$2:$C$9,2,FALSE)</f>
        <v>Beverages</v>
      </c>
      <c r="O675" t="str">
        <f>VLOOKUP(C675,[1]EmployeeTerritories!$A$2:$B$50,2,FALSE)</f>
        <v>06897</v>
      </c>
      <c r="P675" s="10">
        <f>VLOOKUP(O675,[1]Territories!$A$2:$C$50,3,FALSE)</f>
        <v>1</v>
      </c>
      <c r="Q675" t="str">
        <f>VLOOKUP(P675,[1]Region!$A$2:$B$5,2,FALSE)</f>
        <v>Eastern</v>
      </c>
      <c r="R675" s="10">
        <f>VLOOKUP(K675,[1]Products!$A$2:$J$78,3,FALSE)</f>
        <v>16</v>
      </c>
      <c r="S675" t="str">
        <f>VLOOKUP(R675,[1]Suppliers!$A$2:$K$30,2,FALSE)</f>
        <v>Bigfoot Breweries</v>
      </c>
      <c r="T675" s="11">
        <f>SUMIF([1]Order_Details!A675:A2829,'[1]Combined Sheet'!A675,[1]Order_Details!D675:D2829)</f>
        <v>50</v>
      </c>
      <c r="U675">
        <f>SUMIF([1]Order_Details!A675:A2829,'[1]Combined Sheet'!A675,[1]Order_Details!C675:C2829)</f>
        <v>61.9</v>
      </c>
      <c r="V675">
        <f>VLOOKUP(SalesData[[#This Row],[OrderID]],[1]Order_Details!A675:F2829,5,FALSE)</f>
        <v>0</v>
      </c>
    </row>
    <row r="676" spans="1:22" x14ac:dyDescent="0.3">
      <c r="A676" s="7">
        <v>10922</v>
      </c>
      <c r="B676" s="8" t="s">
        <v>24</v>
      </c>
      <c r="C676" s="8">
        <v>5</v>
      </c>
      <c r="D676" s="13">
        <v>35857</v>
      </c>
      <c r="E676" s="9" t="str">
        <f>VLOOKUP(C676,[1]Employees!$A$1:$E$10,4,FALSE)</f>
        <v>Buchanan Steven</v>
      </c>
      <c r="F676">
        <f>SUMIF([1]Order_Details!A676:A2830,'[1]Combined Sheet'!A676,[1]Order_Details!F676:F2830)</f>
        <v>742.5</v>
      </c>
      <c r="G676">
        <f>VLOOKUP(A676,[1]!OrdersTable[[OrderID]:[Freight]],8,FALSE)</f>
        <v>62.74</v>
      </c>
      <c r="H676">
        <f>VLOOKUP('[1]Combined Sheet'!A676,[1]!OrdersTable[[OrderID]:[ShipVia]],7,0)</f>
        <v>3</v>
      </c>
      <c r="I676" t="str">
        <f>VLOOKUP(H676,[1]Shippers!$A$1:$C$5,2,0)</f>
        <v>Federal Shipping</v>
      </c>
      <c r="J676" t="str">
        <f>VLOOKUP(B676,[1]Customers!$A$2:$K$92,2,FALSE)</f>
        <v>Hanari Carnes</v>
      </c>
      <c r="K676" s="10">
        <f>VLOOKUP(A676,[1]Order_Details!$A$5:$F$2160,2,0)</f>
        <v>17</v>
      </c>
      <c r="L676" t="str">
        <f t="shared" si="10"/>
        <v>Alice Mutton</v>
      </c>
      <c r="M676" s="10">
        <f>VLOOKUP(K676,[1]Products!$A$2:$J$78,4,FALSE)</f>
        <v>6</v>
      </c>
      <c r="N676" t="str">
        <f>VLOOKUP(M676,[1]Categories!$A$2:$C$9,2,FALSE)</f>
        <v>Meat/Poultry</v>
      </c>
      <c r="O676" t="str">
        <f>VLOOKUP(C676,[1]EmployeeTerritories!$A$2:$B$50,2,FALSE)</f>
        <v>02903</v>
      </c>
      <c r="P676" s="10">
        <f>VLOOKUP(O676,[1]Territories!$A$2:$C$50,3,FALSE)</f>
        <v>1</v>
      </c>
      <c r="Q676" t="str">
        <f>VLOOKUP(P676,[1]Region!$A$2:$B$5,2,FALSE)</f>
        <v>Eastern</v>
      </c>
      <c r="R676" s="10">
        <f>VLOOKUP(K676,[1]Products!$A$2:$J$78,3,FALSE)</f>
        <v>7</v>
      </c>
      <c r="S676" t="str">
        <f>VLOOKUP(R676,[1]Suppliers!$A$2:$K$30,2,FALSE)</f>
        <v>Pavlova, Ltd.</v>
      </c>
      <c r="T676" s="11">
        <f>SUMIF([1]Order_Details!A676:A2830,'[1]Combined Sheet'!A676,[1]Order_Details!D676:D2830)</f>
        <v>50</v>
      </c>
      <c r="U676">
        <f>SUMIF([1]Order_Details!A676:A2830,'[1]Combined Sheet'!A676,[1]Order_Details!C676:C2830)</f>
        <v>43.5</v>
      </c>
      <c r="V676">
        <f>VLOOKUP(SalesData[[#This Row],[OrderID]],[1]Order_Details!A676:F2830,5,FALSE)</f>
        <v>0</v>
      </c>
    </row>
    <row r="677" spans="1:22" x14ac:dyDescent="0.3">
      <c r="A677" s="7">
        <v>10923</v>
      </c>
      <c r="B677" s="8" t="s">
        <v>59</v>
      </c>
      <c r="C677" s="8">
        <v>7</v>
      </c>
      <c r="D677" s="13">
        <v>35857</v>
      </c>
      <c r="E677" s="9" t="str">
        <f>VLOOKUP(C677,[1]Employees!$A$1:$E$10,4,FALSE)</f>
        <v>King Robert</v>
      </c>
      <c r="F677">
        <f>SUMIF([1]Order_Details!A677:A2831,'[1]Combined Sheet'!A677,[1]Order_Details!F677:F2831)</f>
        <v>935.3999999910593</v>
      </c>
      <c r="G677">
        <f>VLOOKUP(A677,[1]!OrdersTable[[OrderID]:[Freight]],8,FALSE)</f>
        <v>68.260000000000005</v>
      </c>
      <c r="H677">
        <f>VLOOKUP('[1]Combined Sheet'!A677,[1]!OrdersTable[[OrderID]:[ShipVia]],7,0)</f>
        <v>3</v>
      </c>
      <c r="I677" t="str">
        <f>VLOOKUP(H677,[1]Shippers!$A$1:$C$5,2,0)</f>
        <v>Federal Shipping</v>
      </c>
      <c r="J677" t="str">
        <f>VLOOKUP(B677,[1]Customers!$A$2:$K$92,2,FALSE)</f>
        <v>La maison d'Asie</v>
      </c>
      <c r="K677" s="10">
        <f>VLOOKUP(A677,[1]Order_Details!$A$5:$F$2160,2,0)</f>
        <v>42</v>
      </c>
      <c r="L677" t="str">
        <f t="shared" si="10"/>
        <v>Singaporean Hokkien Fried Mee</v>
      </c>
      <c r="M677" s="10">
        <f>VLOOKUP(K677,[1]Products!$A$2:$J$78,4,FALSE)</f>
        <v>5</v>
      </c>
      <c r="N677" t="str">
        <f>VLOOKUP(M677,[1]Categories!$A$2:$C$9,2,FALSE)</f>
        <v>Grains/Cereals</v>
      </c>
      <c r="O677" t="str">
        <f>VLOOKUP(C677,[1]EmployeeTerritories!$A$2:$B$50,2,FALSE)</f>
        <v>60179</v>
      </c>
      <c r="P677" s="10">
        <f>VLOOKUP(O677,[1]Territories!$A$2:$C$50,3,FALSE)</f>
        <v>2</v>
      </c>
      <c r="Q677" t="str">
        <f>VLOOKUP(P677,[1]Region!$A$2:$B$5,2,FALSE)</f>
        <v>Western</v>
      </c>
      <c r="R677" s="10">
        <f>VLOOKUP(K677,[1]Products!$A$2:$J$78,3,FALSE)</f>
        <v>20</v>
      </c>
      <c r="S677" t="str">
        <f>VLOOKUP(R677,[1]Suppliers!$A$2:$K$30,2,FALSE)</f>
        <v>Leka Trading</v>
      </c>
      <c r="T677" s="11">
        <f>SUMIF([1]Order_Details!A677:A2831,'[1]Combined Sheet'!A677,[1]Order_Details!D677:D2831)</f>
        <v>44</v>
      </c>
      <c r="U677">
        <f>SUMIF([1]Order_Details!A677:A2831,'[1]Combined Sheet'!A677,[1]Order_Details!C677:C2831)</f>
        <v>74</v>
      </c>
      <c r="V677">
        <f>VLOOKUP(SalesData[[#This Row],[OrderID]],[1]Order_Details!A677:F2831,5,FALSE)</f>
        <v>0.20000000298023224</v>
      </c>
    </row>
    <row r="678" spans="1:22" x14ac:dyDescent="0.3">
      <c r="A678" s="7">
        <v>10924</v>
      </c>
      <c r="B678" s="8" t="s">
        <v>42</v>
      </c>
      <c r="C678" s="8">
        <v>3</v>
      </c>
      <c r="D678" s="13">
        <v>35858</v>
      </c>
      <c r="E678" s="9" t="str">
        <f>VLOOKUP(C678,[1]Employees!$A$1:$E$10,4,FALSE)</f>
        <v>Leverling Janet</v>
      </c>
      <c r="F678">
        <f>SUMIF([1]Order_Details!A678:A2832,'[1]Combined Sheet'!A678,[1]Order_Details!F678:F2832)</f>
        <v>2034.2999999970198</v>
      </c>
      <c r="G678">
        <f>VLOOKUP(A678,[1]!OrdersTable[[OrderID]:[Freight]],8,FALSE)</f>
        <v>151.52000000000001</v>
      </c>
      <c r="H678">
        <f>VLOOKUP('[1]Combined Sheet'!A678,[1]!OrdersTable[[OrderID]:[ShipVia]],7,0)</f>
        <v>2</v>
      </c>
      <c r="I678" t="str">
        <f>VLOOKUP(H678,[1]Shippers!$A$1:$C$5,2,0)</f>
        <v>United Package</v>
      </c>
      <c r="J678" t="str">
        <f>VLOOKUP(B678,[1]Customers!$A$2:$K$92,2,FALSE)</f>
        <v>Berglunds snabbköp</v>
      </c>
      <c r="K678" s="10">
        <f>VLOOKUP(A678,[1]Order_Details!$A$5:$F$2160,2,0)</f>
        <v>10</v>
      </c>
      <c r="L678" t="str">
        <f t="shared" si="10"/>
        <v>Ikura</v>
      </c>
      <c r="M678" s="10">
        <f>VLOOKUP(K678,[1]Products!$A$2:$J$78,4,FALSE)</f>
        <v>8</v>
      </c>
      <c r="N678" t="str">
        <f>VLOOKUP(M678,[1]Categories!$A$2:$C$9,2,FALSE)</f>
        <v>Seafood</v>
      </c>
      <c r="O678" t="str">
        <f>VLOOKUP(C678,[1]EmployeeTerritories!$A$2:$B$50,2,FALSE)</f>
        <v>30346</v>
      </c>
      <c r="P678" s="10">
        <f>VLOOKUP(O678,[1]Territories!$A$2:$C$50,3,FALSE)</f>
        <v>4</v>
      </c>
      <c r="Q678" t="str">
        <f>VLOOKUP(P678,[1]Region!$A$2:$B$5,2,FALSE)</f>
        <v>Southern</v>
      </c>
      <c r="R678" s="10">
        <f>VLOOKUP(K678,[1]Products!$A$2:$J$78,3,FALSE)</f>
        <v>4</v>
      </c>
      <c r="S678" t="str">
        <f>VLOOKUP(R678,[1]Suppliers!$A$2:$K$30,2,FALSE)</f>
        <v>Tokyo Traders</v>
      </c>
      <c r="T678" s="11">
        <f>SUMIF([1]Order_Details!A678:A2832,'[1]Combined Sheet'!A678,[1]Order_Details!D678:D2832)</f>
        <v>56</v>
      </c>
      <c r="U678">
        <f>SUMIF([1]Order_Details!A678:A2832,'[1]Combined Sheet'!A678,[1]Order_Details!C678:C2832)</f>
        <v>84.35</v>
      </c>
      <c r="V678">
        <f>VLOOKUP(SalesData[[#This Row],[OrderID]],[1]Order_Details!A678:F2832,5,FALSE)</f>
        <v>0.10000000149011612</v>
      </c>
    </row>
    <row r="679" spans="1:22" x14ac:dyDescent="0.3">
      <c r="A679" s="7">
        <v>10925</v>
      </c>
      <c r="B679" s="8" t="s">
        <v>24</v>
      </c>
      <c r="C679" s="8">
        <v>3</v>
      </c>
      <c r="D679" s="13">
        <v>35858</v>
      </c>
      <c r="E679" s="9" t="str">
        <f>VLOOKUP(C679,[1]Employees!$A$1:$E$10,4,FALSE)</f>
        <v>Leverling Janet</v>
      </c>
      <c r="F679">
        <f>SUMIF([1]Order_Details!A679:A2833,'[1]Combined Sheet'!A679,[1]Order_Details!F679:F2833)</f>
        <v>558.69999998807907</v>
      </c>
      <c r="G679">
        <f>VLOOKUP(A679,[1]!OrdersTable[[OrderID]:[Freight]],8,FALSE)</f>
        <v>2.27</v>
      </c>
      <c r="H679">
        <f>VLOOKUP('[1]Combined Sheet'!A679,[1]!OrdersTable[[OrderID]:[ShipVia]],7,0)</f>
        <v>1</v>
      </c>
      <c r="I679" t="str">
        <f>VLOOKUP(H679,[1]Shippers!$A$1:$C$5,2,0)</f>
        <v>Speedy Express</v>
      </c>
      <c r="J679" t="str">
        <f>VLOOKUP(B679,[1]Customers!$A$2:$K$92,2,FALSE)</f>
        <v>Hanari Carnes</v>
      </c>
      <c r="K679" s="10">
        <f>VLOOKUP(A679,[1]Order_Details!$A$5:$F$2160,2,0)</f>
        <v>36</v>
      </c>
      <c r="L679" t="str">
        <f t="shared" si="10"/>
        <v>Inlagd Sill</v>
      </c>
      <c r="M679" s="10">
        <f>VLOOKUP(K679,[1]Products!$A$2:$J$78,4,FALSE)</f>
        <v>8</v>
      </c>
      <c r="N679" t="str">
        <f>VLOOKUP(M679,[1]Categories!$A$2:$C$9,2,FALSE)</f>
        <v>Seafood</v>
      </c>
      <c r="O679" t="str">
        <f>VLOOKUP(C679,[1]EmployeeTerritories!$A$2:$B$50,2,FALSE)</f>
        <v>30346</v>
      </c>
      <c r="P679" s="10">
        <f>VLOOKUP(O679,[1]Territories!$A$2:$C$50,3,FALSE)</f>
        <v>4</v>
      </c>
      <c r="Q679" t="str">
        <f>VLOOKUP(P679,[1]Region!$A$2:$B$5,2,FALSE)</f>
        <v>Southern</v>
      </c>
      <c r="R679" s="10">
        <f>VLOOKUP(K679,[1]Products!$A$2:$J$78,3,FALSE)</f>
        <v>17</v>
      </c>
      <c r="S679" t="str">
        <f>VLOOKUP(R679,[1]Suppliers!$A$2:$K$30,2,FALSE)</f>
        <v>Svensk Sjöföda AB</v>
      </c>
      <c r="T679" s="11">
        <f>SUMIF([1]Order_Details!A679:A2833,'[1]Combined Sheet'!A679,[1]Order_Details!D679:D2833)</f>
        <v>37</v>
      </c>
      <c r="U679">
        <f>SUMIF([1]Order_Details!A679:A2833,'[1]Combined Sheet'!A679,[1]Order_Details!C679:C2833)</f>
        <v>26</v>
      </c>
      <c r="V679">
        <f>VLOOKUP(SalesData[[#This Row],[OrderID]],[1]Order_Details!A679:F2833,5,FALSE)</f>
        <v>0.15000000596046448</v>
      </c>
    </row>
    <row r="680" spans="1:22" x14ac:dyDescent="0.3">
      <c r="A680" s="7">
        <v>10926</v>
      </c>
      <c r="B680" s="8" t="s">
        <v>50</v>
      </c>
      <c r="C680" s="8">
        <v>4</v>
      </c>
      <c r="D680" s="13">
        <v>35858</v>
      </c>
      <c r="E680" s="9" t="str">
        <f>VLOOKUP(C680,[1]Employees!$A$1:$E$10,4,FALSE)</f>
        <v>Peacock Margaret</v>
      </c>
      <c r="F680">
        <f>SUMIF([1]Order_Details!A680:A2834,'[1]Combined Sheet'!A680,[1]Order_Details!F680:F2834)</f>
        <v>514.4</v>
      </c>
      <c r="G680">
        <f>VLOOKUP(A680,[1]!OrdersTable[[OrderID]:[Freight]],8,FALSE)</f>
        <v>39.92</v>
      </c>
      <c r="H680">
        <f>VLOOKUP('[1]Combined Sheet'!A680,[1]!OrdersTable[[OrderID]:[ShipVia]],7,0)</f>
        <v>3</v>
      </c>
      <c r="I680" t="str">
        <f>VLOOKUP(H680,[1]Shippers!$A$1:$C$5,2,0)</f>
        <v>Federal Shipping</v>
      </c>
      <c r="J680" t="str">
        <f>VLOOKUP(B680,[1]Customers!$A$2:$K$92,2,FALSE)</f>
        <v>Ana Trujillo Emparedados y helados</v>
      </c>
      <c r="K680" s="10">
        <f>VLOOKUP(A680,[1]Order_Details!$A$5:$F$2160,2,0)</f>
        <v>11</v>
      </c>
      <c r="L680" t="str">
        <f t="shared" si="10"/>
        <v>Queso Cabrales</v>
      </c>
      <c r="M680" s="10">
        <f>VLOOKUP(K680,[1]Products!$A$2:$J$78,4,FALSE)</f>
        <v>4</v>
      </c>
      <c r="N680" t="str">
        <f>VLOOKUP(M680,[1]Categories!$A$2:$C$9,2,FALSE)</f>
        <v>Dairy Products</v>
      </c>
      <c r="O680" t="str">
        <f>VLOOKUP(C680,[1]EmployeeTerritories!$A$2:$B$50,2,FALSE)</f>
        <v>20852</v>
      </c>
      <c r="P680" s="10">
        <f>VLOOKUP(O680,[1]Territories!$A$2:$C$50,3,FALSE)</f>
        <v>1</v>
      </c>
      <c r="Q680" t="str">
        <f>VLOOKUP(P680,[1]Region!$A$2:$B$5,2,FALSE)</f>
        <v>Eastern</v>
      </c>
      <c r="R680" s="10">
        <f>VLOOKUP(K680,[1]Products!$A$2:$J$78,3,FALSE)</f>
        <v>5</v>
      </c>
      <c r="S680" t="str">
        <f>VLOOKUP(R680,[1]Suppliers!$A$2:$K$30,2,FALSE)</f>
        <v>Cooperativa de Quesos 'Las Cabras'</v>
      </c>
      <c r="T680" s="11">
        <f>SUMIF([1]Order_Details!A680:A2834,'[1]Combined Sheet'!A680,[1]Order_Details!D680:D2834)</f>
        <v>29</v>
      </c>
      <c r="U680">
        <f>SUMIF([1]Order_Details!A680:A2834,'[1]Combined Sheet'!A680,[1]Order_Details!C680:C2834)</f>
        <v>71</v>
      </c>
      <c r="V680">
        <f>VLOOKUP(SalesData[[#This Row],[OrderID]],[1]Order_Details!A680:F2834,5,FALSE)</f>
        <v>0</v>
      </c>
    </row>
    <row r="681" spans="1:22" x14ac:dyDescent="0.3">
      <c r="A681" s="7">
        <v>10927</v>
      </c>
      <c r="B681" s="8" t="s">
        <v>110</v>
      </c>
      <c r="C681" s="8">
        <v>4</v>
      </c>
      <c r="D681" s="13">
        <v>35859</v>
      </c>
      <c r="E681" s="9" t="str">
        <f>VLOOKUP(C681,[1]Employees!$A$1:$E$10,4,FALSE)</f>
        <v>Peacock Margaret</v>
      </c>
      <c r="F681">
        <f>SUMIF([1]Order_Details!A681:A2835,'[1]Combined Sheet'!A681,[1]Order_Details!F681:F2835)</f>
        <v>800</v>
      </c>
      <c r="G681">
        <f>VLOOKUP(A681,[1]!OrdersTable[[OrderID]:[Freight]],8,FALSE)</f>
        <v>19.79</v>
      </c>
      <c r="H681">
        <f>VLOOKUP('[1]Combined Sheet'!A681,[1]!OrdersTable[[OrderID]:[ShipVia]],7,0)</f>
        <v>1</v>
      </c>
      <c r="I681" t="str">
        <f>VLOOKUP(H681,[1]Shippers!$A$1:$C$5,2,0)</f>
        <v>Speedy Express</v>
      </c>
      <c r="J681" t="str">
        <f>VLOOKUP(B681,[1]Customers!$A$2:$K$92,2,FALSE)</f>
        <v>La corne d'abondance</v>
      </c>
      <c r="K681" s="10">
        <f>VLOOKUP(A681,[1]Order_Details!$A$5:$F$2160,2,0)</f>
        <v>20</v>
      </c>
      <c r="L681" t="str">
        <f t="shared" si="10"/>
        <v>Sir Rodney's Marmalade</v>
      </c>
      <c r="M681" s="10">
        <f>VLOOKUP(K681,[1]Products!$A$2:$J$78,4,FALSE)</f>
        <v>3</v>
      </c>
      <c r="N681" t="str">
        <f>VLOOKUP(M681,[1]Categories!$A$2:$C$9,2,FALSE)</f>
        <v>Confections</v>
      </c>
      <c r="O681" t="str">
        <f>VLOOKUP(C681,[1]EmployeeTerritories!$A$2:$B$50,2,FALSE)</f>
        <v>20852</v>
      </c>
      <c r="P681" s="10">
        <f>VLOOKUP(O681,[1]Territories!$A$2:$C$50,3,FALSE)</f>
        <v>1</v>
      </c>
      <c r="Q681" t="str">
        <f>VLOOKUP(P681,[1]Region!$A$2:$B$5,2,FALSE)</f>
        <v>Eastern</v>
      </c>
      <c r="R681" s="10">
        <f>VLOOKUP(K681,[1]Products!$A$2:$J$78,3,FALSE)</f>
        <v>8</v>
      </c>
      <c r="S681" t="str">
        <f>VLOOKUP(R681,[1]Suppliers!$A$2:$K$30,2,FALSE)</f>
        <v>Specialty Biscuits, Ltd.</v>
      </c>
      <c r="T681" s="11">
        <f>SUMIF([1]Order_Details!A681:A2835,'[1]Combined Sheet'!A681,[1]Order_Details!D681:D2835)</f>
        <v>30</v>
      </c>
      <c r="U681">
        <f>SUMIF([1]Order_Details!A681:A2835,'[1]Combined Sheet'!A681,[1]Order_Details!C681:C2835)</f>
        <v>106</v>
      </c>
      <c r="V681">
        <f>VLOOKUP(SalesData[[#This Row],[OrderID]],[1]Order_Details!A681:F2835,5,FALSE)</f>
        <v>0</v>
      </c>
    </row>
    <row r="682" spans="1:22" x14ac:dyDescent="0.3">
      <c r="A682" s="7">
        <v>10928</v>
      </c>
      <c r="B682" s="8" t="s">
        <v>60</v>
      </c>
      <c r="C682" s="8">
        <v>1</v>
      </c>
      <c r="D682" s="13">
        <v>35859</v>
      </c>
      <c r="E682" s="9" t="str">
        <f>VLOOKUP(C682,[1]Employees!$A$1:$E$10,4,FALSE)</f>
        <v>Davolio Nancy</v>
      </c>
      <c r="F682">
        <f>SUMIF([1]Order_Details!A682:A2836,'[1]Combined Sheet'!A682,[1]Order_Details!F682:F2836)</f>
        <v>137.5</v>
      </c>
      <c r="G682">
        <f>VLOOKUP(A682,[1]!OrdersTable[[OrderID]:[Freight]],8,FALSE)</f>
        <v>1.36</v>
      </c>
      <c r="H682">
        <f>VLOOKUP('[1]Combined Sheet'!A682,[1]!OrdersTable[[OrderID]:[ShipVia]],7,0)</f>
        <v>1</v>
      </c>
      <c r="I682" t="str">
        <f>VLOOKUP(H682,[1]Shippers!$A$1:$C$5,2,0)</f>
        <v>Speedy Express</v>
      </c>
      <c r="J682" t="str">
        <f>VLOOKUP(B682,[1]Customers!$A$2:$K$92,2,FALSE)</f>
        <v>Galería del gastrónomo</v>
      </c>
      <c r="K682" s="10">
        <f>VLOOKUP(A682,[1]Order_Details!$A$5:$F$2160,2,0)</f>
        <v>47</v>
      </c>
      <c r="L682" t="str">
        <f t="shared" si="10"/>
        <v>Zaanse koeken</v>
      </c>
      <c r="M682" s="10">
        <f>VLOOKUP(K682,[1]Products!$A$2:$J$78,4,FALSE)</f>
        <v>3</v>
      </c>
      <c r="N682" t="str">
        <f>VLOOKUP(M682,[1]Categories!$A$2:$C$9,2,FALSE)</f>
        <v>Confections</v>
      </c>
      <c r="O682" t="str">
        <f>VLOOKUP(C682,[1]EmployeeTerritories!$A$2:$B$50,2,FALSE)</f>
        <v>06897</v>
      </c>
      <c r="P682" s="10">
        <f>VLOOKUP(O682,[1]Territories!$A$2:$C$50,3,FALSE)</f>
        <v>1</v>
      </c>
      <c r="Q682" t="str">
        <f>VLOOKUP(P682,[1]Region!$A$2:$B$5,2,FALSE)</f>
        <v>Eastern</v>
      </c>
      <c r="R682" s="10">
        <f>VLOOKUP(K682,[1]Products!$A$2:$J$78,3,FALSE)</f>
        <v>22</v>
      </c>
      <c r="S682" t="str">
        <f>VLOOKUP(R682,[1]Suppliers!$A$2:$K$30,2,FALSE)</f>
        <v>Zaanse Snoepfabriek</v>
      </c>
      <c r="T682" s="11">
        <f>SUMIF([1]Order_Details!A682:A2836,'[1]Combined Sheet'!A682,[1]Order_Details!D682:D2836)</f>
        <v>10</v>
      </c>
      <c r="U682">
        <f>SUMIF([1]Order_Details!A682:A2836,'[1]Combined Sheet'!A682,[1]Order_Details!C682:C2836)</f>
        <v>27.5</v>
      </c>
      <c r="V682">
        <f>VLOOKUP(SalesData[[#This Row],[OrderID]],[1]Order_Details!A682:F2836,5,FALSE)</f>
        <v>0</v>
      </c>
    </row>
    <row r="683" spans="1:22" x14ac:dyDescent="0.3">
      <c r="A683" s="7">
        <v>10929</v>
      </c>
      <c r="B683" s="8" t="s">
        <v>37</v>
      </c>
      <c r="C683" s="8">
        <v>6</v>
      </c>
      <c r="D683" s="13">
        <v>35859</v>
      </c>
      <c r="E683" s="9" t="str">
        <f>VLOOKUP(C683,[1]Employees!$A$1:$E$10,4,FALSE)</f>
        <v>Suyama Michael</v>
      </c>
      <c r="F683">
        <f>SUMIF([1]Order_Details!A683:A2837,'[1]Combined Sheet'!A683,[1]Order_Details!F683:F2837)</f>
        <v>1174.75</v>
      </c>
      <c r="G683">
        <f>VLOOKUP(A683,[1]!OrdersTable[[OrderID]:[Freight]],8,FALSE)</f>
        <v>33.93</v>
      </c>
      <c r="H683">
        <f>VLOOKUP('[1]Combined Sheet'!A683,[1]!OrdersTable[[OrderID]:[ShipVia]],7,0)</f>
        <v>1</v>
      </c>
      <c r="I683" t="str">
        <f>VLOOKUP(H683,[1]Shippers!$A$1:$C$5,2,0)</f>
        <v>Speedy Express</v>
      </c>
      <c r="J683" t="str">
        <f>VLOOKUP(B683,[1]Customers!$A$2:$K$92,2,FALSE)</f>
        <v>Frankenversand</v>
      </c>
      <c r="K683" s="10">
        <f>VLOOKUP(A683,[1]Order_Details!$A$5:$F$2160,2,0)</f>
        <v>21</v>
      </c>
      <c r="L683" t="str">
        <f t="shared" si="10"/>
        <v>Sir Rodney's Scones</v>
      </c>
      <c r="M683" s="10">
        <f>VLOOKUP(K683,[1]Products!$A$2:$J$78,4,FALSE)</f>
        <v>3</v>
      </c>
      <c r="N683" t="str">
        <f>VLOOKUP(M683,[1]Categories!$A$2:$C$9,2,FALSE)</f>
        <v>Confections</v>
      </c>
      <c r="O683" t="str">
        <f>VLOOKUP(C683,[1]EmployeeTerritories!$A$2:$B$50,2,FALSE)</f>
        <v>85014</v>
      </c>
      <c r="P683" s="10">
        <f>VLOOKUP(O683,[1]Territories!$A$2:$C$50,3,FALSE)</f>
        <v>2</v>
      </c>
      <c r="Q683" t="str">
        <f>VLOOKUP(P683,[1]Region!$A$2:$B$5,2,FALSE)</f>
        <v>Western</v>
      </c>
      <c r="R683" s="10">
        <f>VLOOKUP(K683,[1]Products!$A$2:$J$78,3,FALSE)</f>
        <v>8</v>
      </c>
      <c r="S683" t="str">
        <f>VLOOKUP(R683,[1]Suppliers!$A$2:$K$30,2,FALSE)</f>
        <v>Specialty Biscuits, Ltd.</v>
      </c>
      <c r="T683" s="11">
        <f>SUMIF([1]Order_Details!A683:A2837,'[1]Combined Sheet'!A683,[1]Order_Details!D683:D2837)</f>
        <v>124</v>
      </c>
      <c r="U683">
        <f>SUMIF([1]Order_Details!A683:A2837,'[1]Combined Sheet'!A683,[1]Order_Details!C683:C2837)</f>
        <v>30.75</v>
      </c>
      <c r="V683">
        <f>VLOOKUP(SalesData[[#This Row],[OrderID]],[1]Order_Details!A683:F2837,5,FALSE)</f>
        <v>0</v>
      </c>
    </row>
    <row r="684" spans="1:22" x14ac:dyDescent="0.3">
      <c r="A684" s="7">
        <v>10930</v>
      </c>
      <c r="B684" s="8" t="s">
        <v>30</v>
      </c>
      <c r="C684" s="8">
        <v>4</v>
      </c>
      <c r="D684" s="13">
        <v>35860</v>
      </c>
      <c r="E684" s="9" t="str">
        <f>VLOOKUP(C684,[1]Employees!$A$1:$E$10,4,FALSE)</f>
        <v>Peacock Margaret</v>
      </c>
      <c r="F684">
        <f>SUMIF([1]Order_Details!A684:A2838,'[1]Combined Sheet'!A684,[1]Order_Details!F684:F2838)</f>
        <v>2454.5999999940395</v>
      </c>
      <c r="G684">
        <f>VLOOKUP(A684,[1]!OrdersTable[[OrderID]:[Freight]],8,FALSE)</f>
        <v>15.55</v>
      </c>
      <c r="H684">
        <f>VLOOKUP('[1]Combined Sheet'!A684,[1]!OrdersTable[[OrderID]:[ShipVia]],7,0)</f>
        <v>3</v>
      </c>
      <c r="I684" t="str">
        <f>VLOOKUP(H684,[1]Shippers!$A$1:$C$5,2,0)</f>
        <v>Federal Shipping</v>
      </c>
      <c r="J684" t="str">
        <f>VLOOKUP(B684,[1]Customers!$A$2:$K$92,2,FALSE)</f>
        <v>Suprêmes délices</v>
      </c>
      <c r="K684" s="10">
        <f>VLOOKUP(A684,[1]Order_Details!$A$5:$F$2160,2,0)</f>
        <v>21</v>
      </c>
      <c r="L684" t="str">
        <f t="shared" si="10"/>
        <v>Sir Rodney's Scones</v>
      </c>
      <c r="M684" s="10">
        <f>VLOOKUP(K684,[1]Products!$A$2:$J$78,4,FALSE)</f>
        <v>3</v>
      </c>
      <c r="N684" t="str">
        <f>VLOOKUP(M684,[1]Categories!$A$2:$C$9,2,FALSE)</f>
        <v>Confections</v>
      </c>
      <c r="O684" t="str">
        <f>VLOOKUP(C684,[1]EmployeeTerritories!$A$2:$B$50,2,FALSE)</f>
        <v>20852</v>
      </c>
      <c r="P684" s="10">
        <f>VLOOKUP(O684,[1]Territories!$A$2:$C$50,3,FALSE)</f>
        <v>1</v>
      </c>
      <c r="Q684" t="str">
        <f>VLOOKUP(P684,[1]Region!$A$2:$B$5,2,FALSE)</f>
        <v>Eastern</v>
      </c>
      <c r="R684" s="10">
        <f>VLOOKUP(K684,[1]Products!$A$2:$J$78,3,FALSE)</f>
        <v>8</v>
      </c>
      <c r="S684" t="str">
        <f>VLOOKUP(R684,[1]Suppliers!$A$2:$K$30,2,FALSE)</f>
        <v>Specialty Biscuits, Ltd.</v>
      </c>
      <c r="T684" s="11">
        <f>SUMIF([1]Order_Details!A684:A2838,'[1]Combined Sheet'!A684,[1]Order_Details!D684:D2838)</f>
        <v>116</v>
      </c>
      <c r="U684">
        <f>SUMIF([1]Order_Details!A684:A2838,'[1]Combined Sheet'!A684,[1]Order_Details!C684:C2838)</f>
        <v>91.15</v>
      </c>
      <c r="V684">
        <f>VLOOKUP(SalesData[[#This Row],[OrderID]],[1]Order_Details!A684:F2838,5,FALSE)</f>
        <v>0</v>
      </c>
    </row>
    <row r="685" spans="1:22" x14ac:dyDescent="0.3">
      <c r="A685" s="7">
        <v>10931</v>
      </c>
      <c r="B685" s="8" t="s">
        <v>26</v>
      </c>
      <c r="C685" s="8">
        <v>4</v>
      </c>
      <c r="D685" s="13">
        <v>35860</v>
      </c>
      <c r="E685" s="9" t="str">
        <f>VLOOKUP(C685,[1]Employees!$A$1:$E$10,4,FALSE)</f>
        <v>Peacock Margaret</v>
      </c>
      <c r="F685">
        <f>SUMIF([1]Order_Details!A685:A2839,'[1]Combined Sheet'!A685,[1]Order_Details!F685:F2839)</f>
        <v>836.84999999403954</v>
      </c>
      <c r="G685">
        <f>VLOOKUP(A685,[1]!OrdersTable[[OrderID]:[Freight]],8,FALSE)</f>
        <v>13.6</v>
      </c>
      <c r="H685">
        <f>VLOOKUP('[1]Combined Sheet'!A685,[1]!OrdersTable[[OrderID]:[ShipVia]],7,0)</f>
        <v>2</v>
      </c>
      <c r="I685" t="str">
        <f>VLOOKUP(H685,[1]Shippers!$A$1:$C$5,2,0)</f>
        <v>United Package</v>
      </c>
      <c r="J685" t="str">
        <f>VLOOKUP(B685,[1]Customers!$A$2:$K$92,2,FALSE)</f>
        <v>Richter Supermarkt</v>
      </c>
      <c r="K685" s="10">
        <f>VLOOKUP(A685,[1]Order_Details!$A$5:$F$2160,2,0)</f>
        <v>13</v>
      </c>
      <c r="L685" t="str">
        <f t="shared" si="10"/>
        <v>Konbu</v>
      </c>
      <c r="M685" s="10">
        <f>VLOOKUP(K685,[1]Products!$A$2:$J$78,4,FALSE)</f>
        <v>8</v>
      </c>
      <c r="N685" t="str">
        <f>VLOOKUP(M685,[1]Categories!$A$2:$C$9,2,FALSE)</f>
        <v>Seafood</v>
      </c>
      <c r="O685" t="str">
        <f>VLOOKUP(C685,[1]EmployeeTerritories!$A$2:$B$50,2,FALSE)</f>
        <v>20852</v>
      </c>
      <c r="P685" s="10">
        <f>VLOOKUP(O685,[1]Territories!$A$2:$C$50,3,FALSE)</f>
        <v>1</v>
      </c>
      <c r="Q685" t="str">
        <f>VLOOKUP(P685,[1]Region!$A$2:$B$5,2,FALSE)</f>
        <v>Eastern</v>
      </c>
      <c r="R685" s="10">
        <f>VLOOKUP(K685,[1]Products!$A$2:$J$78,3,FALSE)</f>
        <v>6</v>
      </c>
      <c r="S685" t="str">
        <f>VLOOKUP(R685,[1]Suppliers!$A$2:$K$30,2,FALSE)</f>
        <v>Mayumi's</v>
      </c>
      <c r="T685" s="11">
        <f>SUMIF([1]Order_Details!A685:A2839,'[1]Combined Sheet'!A685,[1]Order_Details!D685:D2839)</f>
        <v>72</v>
      </c>
      <c r="U685">
        <f>SUMIF([1]Order_Details!A685:A2839,'[1]Combined Sheet'!A685,[1]Order_Details!C685:C2839)</f>
        <v>25.5</v>
      </c>
      <c r="V685">
        <f>VLOOKUP(SalesData[[#This Row],[OrderID]],[1]Order_Details!A685:F2839,5,FALSE)</f>
        <v>0.15000000596046448</v>
      </c>
    </row>
    <row r="686" spans="1:22" x14ac:dyDescent="0.3">
      <c r="A686" s="7">
        <v>10932</v>
      </c>
      <c r="B686" s="8" t="s">
        <v>70</v>
      </c>
      <c r="C686" s="8">
        <v>8</v>
      </c>
      <c r="D686" s="13">
        <v>35860</v>
      </c>
      <c r="E686" s="9" t="str">
        <f>VLOOKUP(C686,[1]Employees!$A$1:$E$10,4,FALSE)</f>
        <v>Callahan Laura</v>
      </c>
      <c r="F686">
        <f>SUMIF([1]Order_Details!A686:A2840,'[1]Combined Sheet'!A686,[1]Order_Details!F686:F2840)</f>
        <v>1925.1999999955294</v>
      </c>
      <c r="G686">
        <f>VLOOKUP(A686,[1]!OrdersTable[[OrderID]:[Freight]],8,FALSE)</f>
        <v>134.63999999999999</v>
      </c>
      <c r="H686">
        <f>VLOOKUP('[1]Combined Sheet'!A686,[1]!OrdersTable[[OrderID]:[ShipVia]],7,0)</f>
        <v>1</v>
      </c>
      <c r="I686" t="str">
        <f>VLOOKUP(H686,[1]Shippers!$A$1:$C$5,2,0)</f>
        <v>Speedy Express</v>
      </c>
      <c r="J686" t="str">
        <f>VLOOKUP(B686,[1]Customers!$A$2:$K$92,2,FALSE)</f>
        <v>Bon app'</v>
      </c>
      <c r="K686" s="10">
        <f>VLOOKUP(A686,[1]Order_Details!$A$5:$F$2160,2,0)</f>
        <v>16</v>
      </c>
      <c r="L686" t="str">
        <f t="shared" si="10"/>
        <v>Pavlova</v>
      </c>
      <c r="M686" s="10">
        <f>VLOOKUP(K686,[1]Products!$A$2:$J$78,4,FALSE)</f>
        <v>3</v>
      </c>
      <c r="N686" t="str">
        <f>VLOOKUP(M686,[1]Categories!$A$2:$C$9,2,FALSE)</f>
        <v>Confections</v>
      </c>
      <c r="O686" t="str">
        <f>VLOOKUP(C686,[1]EmployeeTerritories!$A$2:$B$50,2,FALSE)</f>
        <v>19428</v>
      </c>
      <c r="P686" s="10">
        <f>VLOOKUP(O686,[1]Territories!$A$2:$C$50,3,FALSE)</f>
        <v>3</v>
      </c>
      <c r="Q686" t="str">
        <f>VLOOKUP(P686,[1]Region!$A$2:$B$5,2,FALSE)</f>
        <v>Northern</v>
      </c>
      <c r="R686" s="10">
        <f>VLOOKUP(K686,[1]Products!$A$2:$J$78,3,FALSE)</f>
        <v>7</v>
      </c>
      <c r="S686" t="str">
        <f>VLOOKUP(R686,[1]Suppliers!$A$2:$K$30,2,FALSE)</f>
        <v>Pavlova, Ltd.</v>
      </c>
      <c r="T686" s="11">
        <f>SUMIF([1]Order_Details!A686:A2840,'[1]Combined Sheet'!A686,[1]Order_Details!D686:D2840)</f>
        <v>80</v>
      </c>
      <c r="U686">
        <f>SUMIF([1]Order_Details!A686:A2840,'[1]Combined Sheet'!A686,[1]Order_Details!C686:C2840)</f>
        <v>109.3</v>
      </c>
      <c r="V686">
        <f>VLOOKUP(SalesData[[#This Row],[OrderID]],[1]Order_Details!A686:F2840,5,FALSE)</f>
        <v>0.10000000149011612</v>
      </c>
    </row>
    <row r="687" spans="1:22" x14ac:dyDescent="0.3">
      <c r="A687" s="7">
        <v>10933</v>
      </c>
      <c r="B687" s="8" t="s">
        <v>53</v>
      </c>
      <c r="C687" s="8">
        <v>6</v>
      </c>
      <c r="D687" s="13">
        <v>35860</v>
      </c>
      <c r="E687" s="9" t="str">
        <f>VLOOKUP(C687,[1]Employees!$A$1:$E$10,4,FALSE)</f>
        <v>Suyama Michael</v>
      </c>
      <c r="F687">
        <f>SUMIF([1]Order_Details!A687:A2841,'[1]Combined Sheet'!A687,[1]Order_Details!F687:F2841)</f>
        <v>920.6</v>
      </c>
      <c r="G687">
        <f>VLOOKUP(A687,[1]!OrdersTable[[OrderID]:[Freight]],8,FALSE)</f>
        <v>54.15</v>
      </c>
      <c r="H687">
        <f>VLOOKUP('[1]Combined Sheet'!A687,[1]!OrdersTable[[OrderID]:[ShipVia]],7,0)</f>
        <v>3</v>
      </c>
      <c r="I687" t="str">
        <f>VLOOKUP(H687,[1]Shippers!$A$1:$C$5,2,0)</f>
        <v>Federal Shipping</v>
      </c>
      <c r="J687" t="str">
        <f>VLOOKUP(B687,[1]Customers!$A$2:$K$92,2,FALSE)</f>
        <v>Island Trading</v>
      </c>
      <c r="K687" s="10">
        <f>VLOOKUP(A687,[1]Order_Details!$A$5:$F$2160,2,0)</f>
        <v>53</v>
      </c>
      <c r="L687" t="str">
        <f t="shared" si="10"/>
        <v>Perth Pasties</v>
      </c>
      <c r="M687" s="10">
        <f>VLOOKUP(K687,[1]Products!$A$2:$J$78,4,FALSE)</f>
        <v>6</v>
      </c>
      <c r="N687" t="str">
        <f>VLOOKUP(M687,[1]Categories!$A$2:$C$9,2,FALSE)</f>
        <v>Meat/Poultry</v>
      </c>
      <c r="O687" t="str">
        <f>VLOOKUP(C687,[1]EmployeeTerritories!$A$2:$B$50,2,FALSE)</f>
        <v>85014</v>
      </c>
      <c r="P687" s="10">
        <f>VLOOKUP(O687,[1]Territories!$A$2:$C$50,3,FALSE)</f>
        <v>2</v>
      </c>
      <c r="Q687" t="str">
        <f>VLOOKUP(P687,[1]Region!$A$2:$B$5,2,FALSE)</f>
        <v>Western</v>
      </c>
      <c r="R687" s="10">
        <f>VLOOKUP(K687,[1]Products!$A$2:$J$78,3,FALSE)</f>
        <v>24</v>
      </c>
      <c r="S687" t="str">
        <f>VLOOKUP(R687,[1]Suppliers!$A$2:$K$30,2,FALSE)</f>
        <v>G'day, Mate</v>
      </c>
      <c r="T687" s="11">
        <f>SUMIF([1]Order_Details!A687:A2841,'[1]Combined Sheet'!A687,[1]Order_Details!D687:D2841)</f>
        <v>32</v>
      </c>
      <c r="U687">
        <f>SUMIF([1]Order_Details!A687:A2841,'[1]Combined Sheet'!A687,[1]Order_Details!C687:C2841)</f>
        <v>61.3</v>
      </c>
      <c r="V687">
        <f>VLOOKUP(SalesData[[#This Row],[OrderID]],[1]Order_Details!A687:F2841,5,FALSE)</f>
        <v>0</v>
      </c>
    </row>
    <row r="688" spans="1:22" x14ac:dyDescent="0.3">
      <c r="A688" s="7">
        <v>10934</v>
      </c>
      <c r="B688" s="8" t="s">
        <v>57</v>
      </c>
      <c r="C688" s="8">
        <v>3</v>
      </c>
      <c r="D688" s="13">
        <v>35863</v>
      </c>
      <c r="E688" s="9" t="str">
        <f>VLOOKUP(C688,[1]Employees!$A$1:$E$10,4,FALSE)</f>
        <v>Leverling Janet</v>
      </c>
      <c r="F688">
        <f>SUMIF([1]Order_Details!A688:A2842,'[1]Combined Sheet'!A688,[1]Order_Details!F688:F2842)</f>
        <v>500</v>
      </c>
      <c r="G688">
        <f>VLOOKUP(A688,[1]!OrdersTable[[OrderID]:[Freight]],8,FALSE)</f>
        <v>32.01</v>
      </c>
      <c r="H688">
        <f>VLOOKUP('[1]Combined Sheet'!A688,[1]!OrdersTable[[OrderID]:[ShipVia]],7,0)</f>
        <v>3</v>
      </c>
      <c r="I688" t="str">
        <f>VLOOKUP(H688,[1]Shippers!$A$1:$C$5,2,0)</f>
        <v>Federal Shipping</v>
      </c>
      <c r="J688" t="str">
        <f>VLOOKUP(B688,[1]Customers!$A$2:$K$92,2,FALSE)</f>
        <v>Lehmanns Marktstand</v>
      </c>
      <c r="K688" s="10">
        <f>VLOOKUP(A688,[1]Order_Details!$A$5:$F$2160,2,0)</f>
        <v>6</v>
      </c>
      <c r="L688" t="str">
        <f t="shared" si="10"/>
        <v>Grandma's Boysenberry Spread</v>
      </c>
      <c r="M688" s="10">
        <f>VLOOKUP(K688,[1]Products!$A$2:$J$78,4,FALSE)</f>
        <v>2</v>
      </c>
      <c r="N688" t="str">
        <f>VLOOKUP(M688,[1]Categories!$A$2:$C$9,2,FALSE)</f>
        <v>Condiments</v>
      </c>
      <c r="O688" t="str">
        <f>VLOOKUP(C688,[1]EmployeeTerritories!$A$2:$B$50,2,FALSE)</f>
        <v>30346</v>
      </c>
      <c r="P688" s="10">
        <f>VLOOKUP(O688,[1]Territories!$A$2:$C$50,3,FALSE)</f>
        <v>4</v>
      </c>
      <c r="Q688" t="str">
        <f>VLOOKUP(P688,[1]Region!$A$2:$B$5,2,FALSE)</f>
        <v>Southern</v>
      </c>
      <c r="R688" s="10">
        <f>VLOOKUP(K688,[1]Products!$A$2:$J$78,3,FALSE)</f>
        <v>3</v>
      </c>
      <c r="S688" t="str">
        <f>VLOOKUP(R688,[1]Suppliers!$A$2:$K$30,2,FALSE)</f>
        <v>Grandma Kelly's Homestead</v>
      </c>
      <c r="T688" s="11">
        <f>SUMIF([1]Order_Details!A688:A2842,'[1]Combined Sheet'!A688,[1]Order_Details!D688:D2842)</f>
        <v>20</v>
      </c>
      <c r="U688">
        <f>SUMIF([1]Order_Details!A688:A2842,'[1]Combined Sheet'!A688,[1]Order_Details!C688:C2842)</f>
        <v>25</v>
      </c>
      <c r="V688">
        <f>VLOOKUP(SalesData[[#This Row],[OrderID]],[1]Order_Details!A688:F2842,5,FALSE)</f>
        <v>0</v>
      </c>
    </row>
    <row r="689" spans="1:22" x14ac:dyDescent="0.3">
      <c r="A689" s="7">
        <v>10935</v>
      </c>
      <c r="B689" s="8" t="s">
        <v>32</v>
      </c>
      <c r="C689" s="8">
        <v>4</v>
      </c>
      <c r="D689" s="13">
        <v>35863</v>
      </c>
      <c r="E689" s="9" t="str">
        <f>VLOOKUP(C689,[1]Employees!$A$1:$E$10,4,FALSE)</f>
        <v>Peacock Margaret</v>
      </c>
      <c r="F689">
        <f>SUMIF([1]Order_Details!A689:A2843,'[1]Combined Sheet'!A689,[1]Order_Details!F689:F2843)</f>
        <v>699.5</v>
      </c>
      <c r="G689">
        <f>VLOOKUP(A689,[1]!OrdersTable[[OrderID]:[Freight]],8,FALSE)</f>
        <v>47.59</v>
      </c>
      <c r="H689">
        <f>VLOOKUP('[1]Combined Sheet'!A689,[1]!OrdersTable[[OrderID]:[ShipVia]],7,0)</f>
        <v>3</v>
      </c>
      <c r="I689" t="str">
        <f>VLOOKUP(H689,[1]Shippers!$A$1:$C$5,2,0)</f>
        <v>Federal Shipping</v>
      </c>
      <c r="J689" t="str">
        <f>VLOOKUP(B689,[1]Customers!$A$2:$K$92,2,FALSE)</f>
        <v>Wellington Importadora</v>
      </c>
      <c r="K689" s="10">
        <f>VLOOKUP(A689,[1]Order_Details!$A$5:$F$2160,2,0)</f>
        <v>1</v>
      </c>
      <c r="L689" t="str">
        <f t="shared" si="10"/>
        <v>Chai</v>
      </c>
      <c r="M689" s="10">
        <f>VLOOKUP(K689,[1]Products!$A$2:$J$78,4,FALSE)</f>
        <v>1</v>
      </c>
      <c r="N689" t="str">
        <f>VLOOKUP(M689,[1]Categories!$A$2:$C$9,2,FALSE)</f>
        <v>Beverages</v>
      </c>
      <c r="O689" t="str">
        <f>VLOOKUP(C689,[1]EmployeeTerritories!$A$2:$B$50,2,FALSE)</f>
        <v>20852</v>
      </c>
      <c r="P689" s="10">
        <f>VLOOKUP(O689,[1]Territories!$A$2:$C$50,3,FALSE)</f>
        <v>1</v>
      </c>
      <c r="Q689" t="str">
        <f>VLOOKUP(P689,[1]Region!$A$2:$B$5,2,FALSE)</f>
        <v>Eastern</v>
      </c>
      <c r="R689" s="10">
        <f>VLOOKUP(K689,[1]Products!$A$2:$J$78,3,FALSE)</f>
        <v>1</v>
      </c>
      <c r="S689" t="str">
        <f>VLOOKUP(R689,[1]Suppliers!$A$2:$K$30,2,FALSE)</f>
        <v>Exotic Liquids</v>
      </c>
      <c r="T689" s="11">
        <f>SUMIF([1]Order_Details!A689:A2843,'[1]Combined Sheet'!A689,[1]Order_Details!D689:D2843)</f>
        <v>33</v>
      </c>
      <c r="U689">
        <f>SUMIF([1]Order_Details!A689:A2843,'[1]Combined Sheet'!A689,[1]Order_Details!C689:C2843)</f>
        <v>89.5</v>
      </c>
      <c r="V689">
        <f>VLOOKUP(SalesData[[#This Row],[OrderID]],[1]Order_Details!A689:F2843,5,FALSE)</f>
        <v>0</v>
      </c>
    </row>
    <row r="690" spans="1:22" x14ac:dyDescent="0.3">
      <c r="A690" s="7">
        <v>10936</v>
      </c>
      <c r="B690" s="8" t="s">
        <v>103</v>
      </c>
      <c r="C690" s="8">
        <v>3</v>
      </c>
      <c r="D690" s="13">
        <v>35863</v>
      </c>
      <c r="E690" s="9" t="str">
        <f>VLOOKUP(C690,[1]Employees!$A$1:$E$10,4,FALSE)</f>
        <v>Leverling Janet</v>
      </c>
      <c r="F690">
        <f>SUMIF([1]Order_Details!A690:A2844,'[1]Combined Sheet'!A690,[1]Order_Details!F690:F2844)</f>
        <v>569.79999999701977</v>
      </c>
      <c r="G690">
        <f>VLOOKUP(A690,[1]!OrdersTable[[OrderID]:[Freight]],8,FALSE)</f>
        <v>33.68</v>
      </c>
      <c r="H690">
        <f>VLOOKUP('[1]Combined Sheet'!A690,[1]!OrdersTable[[OrderID]:[ShipVia]],7,0)</f>
        <v>2</v>
      </c>
      <c r="I690" t="str">
        <f>VLOOKUP(H690,[1]Shippers!$A$1:$C$5,2,0)</f>
        <v>United Package</v>
      </c>
      <c r="J690" t="str">
        <f>VLOOKUP(B690,[1]Customers!$A$2:$K$92,2,FALSE)</f>
        <v>Great Lakes Food Market</v>
      </c>
      <c r="K690" s="10">
        <f>VLOOKUP(A690,[1]Order_Details!$A$5:$F$2160,2,0)</f>
        <v>36</v>
      </c>
      <c r="L690" t="str">
        <f t="shared" si="10"/>
        <v>Inlagd Sill</v>
      </c>
      <c r="M690" s="10">
        <f>VLOOKUP(K690,[1]Products!$A$2:$J$78,4,FALSE)</f>
        <v>8</v>
      </c>
      <c r="N690" t="str">
        <f>VLOOKUP(M690,[1]Categories!$A$2:$C$9,2,FALSE)</f>
        <v>Seafood</v>
      </c>
      <c r="O690" t="str">
        <f>VLOOKUP(C690,[1]EmployeeTerritories!$A$2:$B$50,2,FALSE)</f>
        <v>30346</v>
      </c>
      <c r="P690" s="10">
        <f>VLOOKUP(O690,[1]Territories!$A$2:$C$50,3,FALSE)</f>
        <v>4</v>
      </c>
      <c r="Q690" t="str">
        <f>VLOOKUP(P690,[1]Region!$A$2:$B$5,2,FALSE)</f>
        <v>Southern</v>
      </c>
      <c r="R690" s="10">
        <f>VLOOKUP(K690,[1]Products!$A$2:$J$78,3,FALSE)</f>
        <v>17</v>
      </c>
      <c r="S690" t="str">
        <f>VLOOKUP(R690,[1]Suppliers!$A$2:$K$30,2,FALSE)</f>
        <v>Svensk Sjöföda AB</v>
      </c>
      <c r="T690" s="11">
        <f>SUMIF([1]Order_Details!A690:A2844,'[1]Combined Sheet'!A690,[1]Order_Details!D690:D2844)</f>
        <v>30</v>
      </c>
      <c r="U690">
        <f>SUMIF([1]Order_Details!A690:A2844,'[1]Combined Sheet'!A690,[1]Order_Details!C690:C2844)</f>
        <v>19</v>
      </c>
      <c r="V690">
        <f>VLOOKUP(SalesData[[#This Row],[OrderID]],[1]Order_Details!A690:F2844,5,FALSE)</f>
        <v>0.20000000298023224</v>
      </c>
    </row>
    <row r="691" spans="1:22" x14ac:dyDescent="0.3">
      <c r="A691" s="7">
        <v>10937</v>
      </c>
      <c r="B691" s="8" t="s">
        <v>72</v>
      </c>
      <c r="C691" s="8">
        <v>7</v>
      </c>
      <c r="D691" s="13">
        <v>35864</v>
      </c>
      <c r="E691" s="9" t="str">
        <f>VLOOKUP(C691,[1]Employees!$A$1:$E$10,4,FALSE)</f>
        <v>King Robert</v>
      </c>
      <c r="F691">
        <f>SUMIF([1]Order_Details!A691:A2845,'[1]Combined Sheet'!A691,[1]Order_Details!F691:F2845)</f>
        <v>644.79999999999995</v>
      </c>
      <c r="G691">
        <f>VLOOKUP(A691,[1]!OrdersTable[[OrderID]:[Freight]],8,FALSE)</f>
        <v>31.51</v>
      </c>
      <c r="H691">
        <f>VLOOKUP('[1]Combined Sheet'!A691,[1]!OrdersTable[[OrderID]:[ShipVia]],7,0)</f>
        <v>3</v>
      </c>
      <c r="I691" t="str">
        <f>VLOOKUP(H691,[1]Shippers!$A$1:$C$5,2,0)</f>
        <v>Federal Shipping</v>
      </c>
      <c r="J691" t="str">
        <f>VLOOKUP(B691,[1]Customers!$A$2:$K$92,2,FALSE)</f>
        <v>Cactus Comidas para llevar</v>
      </c>
      <c r="K691" s="10">
        <f>VLOOKUP(A691,[1]Order_Details!$A$5:$F$2160,2,0)</f>
        <v>28</v>
      </c>
      <c r="L691" t="str">
        <f t="shared" si="10"/>
        <v>Rössle Sauerkraut</v>
      </c>
      <c r="M691" s="10">
        <f>VLOOKUP(K691,[1]Products!$A$2:$J$78,4,FALSE)</f>
        <v>7</v>
      </c>
      <c r="N691" t="str">
        <f>VLOOKUP(M691,[1]Categories!$A$2:$C$9,2,FALSE)</f>
        <v>Produce</v>
      </c>
      <c r="O691" t="str">
        <f>VLOOKUP(C691,[1]EmployeeTerritories!$A$2:$B$50,2,FALSE)</f>
        <v>60179</v>
      </c>
      <c r="P691" s="10">
        <f>VLOOKUP(O691,[1]Territories!$A$2:$C$50,3,FALSE)</f>
        <v>2</v>
      </c>
      <c r="Q691" t="str">
        <f>VLOOKUP(P691,[1]Region!$A$2:$B$5,2,FALSE)</f>
        <v>Western</v>
      </c>
      <c r="R691" s="10">
        <f>VLOOKUP(K691,[1]Products!$A$2:$J$78,3,FALSE)</f>
        <v>12</v>
      </c>
      <c r="S691" t="str">
        <f>VLOOKUP(R691,[1]Suppliers!$A$2:$K$30,2,FALSE)</f>
        <v>Plutzer Lebensmittelgroßmärkte AG</v>
      </c>
      <c r="T691" s="11">
        <f>SUMIF([1]Order_Details!A691:A2845,'[1]Combined Sheet'!A691,[1]Order_Details!D691:D2845)</f>
        <v>28</v>
      </c>
      <c r="U691">
        <f>SUMIF([1]Order_Details!A691:A2845,'[1]Combined Sheet'!A691,[1]Order_Details!C691:C2845)</f>
        <v>59.6</v>
      </c>
      <c r="V691">
        <f>VLOOKUP(SalesData[[#This Row],[OrderID]],[1]Order_Details!A691:F2845,5,FALSE)</f>
        <v>0</v>
      </c>
    </row>
    <row r="692" spans="1:22" x14ac:dyDescent="0.3">
      <c r="A692" s="7">
        <v>10938</v>
      </c>
      <c r="B692" s="8" t="s">
        <v>40</v>
      </c>
      <c r="C692" s="8">
        <v>3</v>
      </c>
      <c r="D692" s="13">
        <v>35864</v>
      </c>
      <c r="E692" s="9" t="str">
        <f>VLOOKUP(C692,[1]Employees!$A$1:$E$10,4,FALSE)</f>
        <v>Leverling Janet</v>
      </c>
      <c r="F692">
        <f>SUMIF([1]Order_Details!A692:A2846,'[1]Combined Sheet'!A692,[1]Order_Details!F692:F2846)</f>
        <v>3641.5</v>
      </c>
      <c r="G692">
        <f>VLOOKUP(A692,[1]!OrdersTable[[OrderID]:[Freight]],8,FALSE)</f>
        <v>31.89</v>
      </c>
      <c r="H692">
        <f>VLOOKUP('[1]Combined Sheet'!A692,[1]!OrdersTable[[OrderID]:[ShipVia]],7,0)</f>
        <v>2</v>
      </c>
      <c r="I692" t="str">
        <f>VLOOKUP(H692,[1]Shippers!$A$1:$C$5,2,0)</f>
        <v>United Package</v>
      </c>
      <c r="J692" t="str">
        <f>VLOOKUP(B692,[1]Customers!$A$2:$K$92,2,FALSE)</f>
        <v>QUICK-Stop</v>
      </c>
      <c r="K692" s="10">
        <f>VLOOKUP(A692,[1]Order_Details!$A$5:$F$2160,2,0)</f>
        <v>13</v>
      </c>
      <c r="L692" t="str">
        <f t="shared" si="10"/>
        <v>Konbu</v>
      </c>
      <c r="M692" s="10">
        <f>VLOOKUP(K692,[1]Products!$A$2:$J$78,4,FALSE)</f>
        <v>8</v>
      </c>
      <c r="N692" t="str">
        <f>VLOOKUP(M692,[1]Categories!$A$2:$C$9,2,FALSE)</f>
        <v>Seafood</v>
      </c>
      <c r="O692" t="str">
        <f>VLOOKUP(C692,[1]EmployeeTerritories!$A$2:$B$50,2,FALSE)</f>
        <v>30346</v>
      </c>
      <c r="P692" s="10">
        <f>VLOOKUP(O692,[1]Territories!$A$2:$C$50,3,FALSE)</f>
        <v>4</v>
      </c>
      <c r="Q692" t="str">
        <f>VLOOKUP(P692,[1]Region!$A$2:$B$5,2,FALSE)</f>
        <v>Southern</v>
      </c>
      <c r="R692" s="10">
        <f>VLOOKUP(K692,[1]Products!$A$2:$J$78,3,FALSE)</f>
        <v>6</v>
      </c>
      <c r="S692" t="str">
        <f>VLOOKUP(R692,[1]Suppliers!$A$2:$K$30,2,FALSE)</f>
        <v>Mayumi's</v>
      </c>
      <c r="T692" s="11">
        <f>SUMIF([1]Order_Details!A692:A2846,'[1]Combined Sheet'!A692,[1]Order_Details!D692:D2846)</f>
        <v>128</v>
      </c>
      <c r="U692">
        <f>SUMIF([1]Order_Details!A692:A2846,'[1]Combined Sheet'!A692,[1]Order_Details!C692:C2846)</f>
        <v>107.5</v>
      </c>
      <c r="V692">
        <f>VLOOKUP(SalesData[[#This Row],[OrderID]],[1]Order_Details!A692:F2846,5,FALSE)</f>
        <v>0.25</v>
      </c>
    </row>
    <row r="693" spans="1:22" x14ac:dyDescent="0.3">
      <c r="A693" s="7">
        <v>10939</v>
      </c>
      <c r="B693" s="8" t="s">
        <v>48</v>
      </c>
      <c r="C693" s="8">
        <v>2</v>
      </c>
      <c r="D693" s="13">
        <v>35864</v>
      </c>
      <c r="E693" s="9" t="str">
        <f>VLOOKUP(C693,[1]Employees!$A$1:$E$10,4,FALSE)</f>
        <v>Fuller Andrew</v>
      </c>
      <c r="F693">
        <f>SUMIF([1]Order_Details!A693:A2847,'[1]Combined Sheet'!A693,[1]Order_Details!F693:F2847)</f>
        <v>749.69999998807907</v>
      </c>
      <c r="G693">
        <f>VLOOKUP(A693,[1]!OrdersTable[[OrderID]:[Freight]],8,FALSE)</f>
        <v>76.33</v>
      </c>
      <c r="H693">
        <f>VLOOKUP('[1]Combined Sheet'!A693,[1]!OrdersTable[[OrderID]:[ShipVia]],7,0)</f>
        <v>2</v>
      </c>
      <c r="I693" t="str">
        <f>VLOOKUP(H693,[1]Shippers!$A$1:$C$5,2,0)</f>
        <v>United Package</v>
      </c>
      <c r="J693" t="str">
        <f>VLOOKUP(B693,[1]Customers!$A$2:$K$92,2,FALSE)</f>
        <v>Magazzini Alimentari Riuniti</v>
      </c>
      <c r="K693" s="10">
        <f>VLOOKUP(A693,[1]Order_Details!$A$5:$F$2160,2,0)</f>
        <v>2</v>
      </c>
      <c r="L693" t="str">
        <f t="shared" si="10"/>
        <v>Chang</v>
      </c>
      <c r="M693" s="10">
        <f>VLOOKUP(K693,[1]Products!$A$2:$J$78,4,FALSE)</f>
        <v>1</v>
      </c>
      <c r="N693" t="str">
        <f>VLOOKUP(M693,[1]Categories!$A$2:$C$9,2,FALSE)</f>
        <v>Beverages</v>
      </c>
      <c r="O693" t="str">
        <f>VLOOKUP(C693,[1]EmployeeTerritories!$A$2:$B$50,2,FALSE)</f>
        <v>01581</v>
      </c>
      <c r="P693" s="10">
        <f>VLOOKUP(O693,[1]Territories!$A$2:$C$50,3,FALSE)</f>
        <v>1</v>
      </c>
      <c r="Q693" t="str">
        <f>VLOOKUP(P693,[1]Region!$A$2:$B$5,2,FALSE)</f>
        <v>Eastern</v>
      </c>
      <c r="R693" s="10">
        <f>VLOOKUP(K693,[1]Products!$A$2:$J$78,3,FALSE)</f>
        <v>1</v>
      </c>
      <c r="S693" t="str">
        <f>VLOOKUP(R693,[1]Suppliers!$A$2:$K$30,2,FALSE)</f>
        <v>Exotic Liquids</v>
      </c>
      <c r="T693" s="11">
        <f>SUMIF([1]Order_Details!A693:A2847,'[1]Combined Sheet'!A693,[1]Order_Details!D693:D2847)</f>
        <v>50</v>
      </c>
      <c r="U693">
        <f>SUMIF([1]Order_Details!A693:A2847,'[1]Combined Sheet'!A693,[1]Order_Details!C693:C2847)</f>
        <v>33</v>
      </c>
      <c r="V693">
        <f>VLOOKUP(SalesData[[#This Row],[OrderID]],[1]Order_Details!A693:F2847,5,FALSE)</f>
        <v>0.15000000596046448</v>
      </c>
    </row>
    <row r="694" spans="1:22" x14ac:dyDescent="0.3">
      <c r="A694" s="7">
        <v>10940</v>
      </c>
      <c r="B694" s="8" t="s">
        <v>70</v>
      </c>
      <c r="C694" s="8">
        <v>8</v>
      </c>
      <c r="D694" s="13">
        <v>35865</v>
      </c>
      <c r="E694" s="9" t="str">
        <f>VLOOKUP(C694,[1]Employees!$A$1:$E$10,4,FALSE)</f>
        <v>Callahan Laura</v>
      </c>
      <c r="F694">
        <f>SUMIF([1]Order_Details!A694:A2848,'[1]Combined Sheet'!A694,[1]Order_Details!F694:F2848)</f>
        <v>360</v>
      </c>
      <c r="G694">
        <f>VLOOKUP(A694,[1]!OrdersTable[[OrderID]:[Freight]],8,FALSE)</f>
        <v>19.77</v>
      </c>
      <c r="H694">
        <f>VLOOKUP('[1]Combined Sheet'!A694,[1]!OrdersTable[[OrderID]:[ShipVia]],7,0)</f>
        <v>3</v>
      </c>
      <c r="I694" t="str">
        <f>VLOOKUP(H694,[1]Shippers!$A$1:$C$5,2,0)</f>
        <v>Federal Shipping</v>
      </c>
      <c r="J694" t="str">
        <f>VLOOKUP(B694,[1]Customers!$A$2:$K$92,2,FALSE)</f>
        <v>Bon app'</v>
      </c>
      <c r="K694" s="10">
        <f>VLOOKUP(A694,[1]Order_Details!$A$5:$F$2160,2,0)</f>
        <v>7</v>
      </c>
      <c r="L694" t="str">
        <f t="shared" si="10"/>
        <v>Uncle Bob's Organic Dried Pears</v>
      </c>
      <c r="M694" s="10">
        <f>VLOOKUP(K694,[1]Products!$A$2:$J$78,4,FALSE)</f>
        <v>7</v>
      </c>
      <c r="N694" t="str">
        <f>VLOOKUP(M694,[1]Categories!$A$2:$C$9,2,FALSE)</f>
        <v>Produce</v>
      </c>
      <c r="O694" t="str">
        <f>VLOOKUP(C694,[1]EmployeeTerritories!$A$2:$B$50,2,FALSE)</f>
        <v>19428</v>
      </c>
      <c r="P694" s="10">
        <f>VLOOKUP(O694,[1]Territories!$A$2:$C$50,3,FALSE)</f>
        <v>3</v>
      </c>
      <c r="Q694" t="str">
        <f>VLOOKUP(P694,[1]Region!$A$2:$B$5,2,FALSE)</f>
        <v>Northern</v>
      </c>
      <c r="R694" s="10">
        <f>VLOOKUP(K694,[1]Products!$A$2:$J$78,3,FALSE)</f>
        <v>3</v>
      </c>
      <c r="S694" t="str">
        <f>VLOOKUP(R694,[1]Suppliers!$A$2:$K$30,2,FALSE)</f>
        <v>Grandma Kelly's Homestead</v>
      </c>
      <c r="T694" s="11">
        <f>SUMIF([1]Order_Details!A694:A2848,'[1]Combined Sheet'!A694,[1]Order_Details!D694:D2848)</f>
        <v>28</v>
      </c>
      <c r="U694">
        <f>SUMIF([1]Order_Details!A694:A2848,'[1]Combined Sheet'!A694,[1]Order_Details!C694:C2848)</f>
        <v>36</v>
      </c>
      <c r="V694">
        <f>VLOOKUP(SalesData[[#This Row],[OrderID]],[1]Order_Details!A694:F2848,5,FALSE)</f>
        <v>0</v>
      </c>
    </row>
    <row r="695" spans="1:22" x14ac:dyDescent="0.3">
      <c r="A695" s="7">
        <v>10941</v>
      </c>
      <c r="B695" s="8" t="s">
        <v>82</v>
      </c>
      <c r="C695" s="8">
        <v>7</v>
      </c>
      <c r="D695" s="13">
        <v>35865</v>
      </c>
      <c r="E695" s="9" t="str">
        <f>VLOOKUP(C695,[1]Employees!$A$1:$E$10,4,FALSE)</f>
        <v>King Robert</v>
      </c>
      <c r="F695">
        <f>SUMIF([1]Order_Details!A695:A2849,'[1]Combined Sheet'!A695,[1]Order_Details!F695:F2849)</f>
        <v>4768.25</v>
      </c>
      <c r="G695">
        <f>VLOOKUP(A695,[1]!OrdersTable[[OrderID]:[Freight]],8,FALSE)</f>
        <v>400.81</v>
      </c>
      <c r="H695">
        <f>VLOOKUP('[1]Combined Sheet'!A695,[1]!OrdersTable[[OrderID]:[ShipVia]],7,0)</f>
        <v>2</v>
      </c>
      <c r="I695" t="str">
        <f>VLOOKUP(H695,[1]Shippers!$A$1:$C$5,2,0)</f>
        <v>United Package</v>
      </c>
      <c r="J695" t="str">
        <f>VLOOKUP(B695,[1]Customers!$A$2:$K$92,2,FALSE)</f>
        <v>Save-a-lot Markets</v>
      </c>
      <c r="K695" s="10">
        <f>VLOOKUP(A695,[1]Order_Details!$A$5:$F$2160,2,0)</f>
        <v>31</v>
      </c>
      <c r="L695" t="str">
        <f t="shared" si="10"/>
        <v>Gorgonzola Telino</v>
      </c>
      <c r="M695" s="10">
        <f>VLOOKUP(K695,[1]Products!$A$2:$J$78,4,FALSE)</f>
        <v>4</v>
      </c>
      <c r="N695" t="str">
        <f>VLOOKUP(M695,[1]Categories!$A$2:$C$9,2,FALSE)</f>
        <v>Dairy Products</v>
      </c>
      <c r="O695" t="str">
        <f>VLOOKUP(C695,[1]EmployeeTerritories!$A$2:$B$50,2,FALSE)</f>
        <v>60179</v>
      </c>
      <c r="P695" s="10">
        <f>VLOOKUP(O695,[1]Territories!$A$2:$C$50,3,FALSE)</f>
        <v>2</v>
      </c>
      <c r="Q695" t="str">
        <f>VLOOKUP(P695,[1]Region!$A$2:$B$5,2,FALSE)</f>
        <v>Western</v>
      </c>
      <c r="R695" s="10">
        <f>VLOOKUP(K695,[1]Products!$A$2:$J$78,3,FALSE)</f>
        <v>14</v>
      </c>
      <c r="S695" t="str">
        <f>VLOOKUP(R695,[1]Suppliers!$A$2:$K$30,2,FALSE)</f>
        <v>Formaggi Fortini s.r.l.</v>
      </c>
      <c r="T695" s="11">
        <f>SUMIF([1]Order_Details!A695:A2849,'[1]Combined Sheet'!A695,[1]Order_Details!D695:D2849)</f>
        <v>204</v>
      </c>
      <c r="U695">
        <f>SUMIF([1]Order_Details!A695:A2849,'[1]Combined Sheet'!A695,[1]Order_Details!C695:C2849)</f>
        <v>109.1</v>
      </c>
      <c r="V695">
        <f>VLOOKUP(SalesData[[#This Row],[OrderID]],[1]Order_Details!A695:F2849,5,FALSE)</f>
        <v>0.25</v>
      </c>
    </row>
    <row r="696" spans="1:22" x14ac:dyDescent="0.3">
      <c r="A696" s="7">
        <v>10942</v>
      </c>
      <c r="B696" s="8" t="s">
        <v>45</v>
      </c>
      <c r="C696" s="8">
        <v>9</v>
      </c>
      <c r="D696" s="13">
        <v>35865</v>
      </c>
      <c r="E696" s="9" t="str">
        <f>VLOOKUP(C696,[1]Employees!$A$1:$E$10,4,FALSE)</f>
        <v>Dodsworth Anne</v>
      </c>
      <c r="F696">
        <f>SUMIF([1]Order_Details!A696:A2850,'[1]Combined Sheet'!A696,[1]Order_Details!F696:F2850)</f>
        <v>560</v>
      </c>
      <c r="G696">
        <f>VLOOKUP(A696,[1]!OrdersTable[[OrderID]:[Freight]],8,FALSE)</f>
        <v>17.95</v>
      </c>
      <c r="H696">
        <f>VLOOKUP('[1]Combined Sheet'!A696,[1]!OrdersTable[[OrderID]:[ShipVia]],7,0)</f>
        <v>3</v>
      </c>
      <c r="I696" t="str">
        <f>VLOOKUP(H696,[1]Shippers!$A$1:$C$5,2,0)</f>
        <v>Federal Shipping</v>
      </c>
      <c r="J696" t="str">
        <f>VLOOKUP(B696,[1]Customers!$A$2:$K$92,2,FALSE)</f>
        <v>Reggiani Caseifici</v>
      </c>
      <c r="K696" s="10">
        <f>VLOOKUP(A696,[1]Order_Details!$A$5:$F$2160,2,0)</f>
        <v>49</v>
      </c>
      <c r="L696" t="str">
        <f t="shared" si="10"/>
        <v>Maxilaku</v>
      </c>
      <c r="M696" s="10">
        <f>VLOOKUP(K696,[1]Products!$A$2:$J$78,4,FALSE)</f>
        <v>3</v>
      </c>
      <c r="N696" t="str">
        <f>VLOOKUP(M696,[1]Categories!$A$2:$C$9,2,FALSE)</f>
        <v>Confections</v>
      </c>
      <c r="O696" t="str">
        <f>VLOOKUP(C696,[1]EmployeeTerritories!$A$2:$B$50,2,FALSE)</f>
        <v>03049</v>
      </c>
      <c r="P696" s="10">
        <f>VLOOKUP(O696,[1]Territories!$A$2:$C$50,3,FALSE)</f>
        <v>3</v>
      </c>
      <c r="Q696" t="str">
        <f>VLOOKUP(P696,[1]Region!$A$2:$B$5,2,FALSE)</f>
        <v>Northern</v>
      </c>
      <c r="R696" s="10">
        <f>VLOOKUP(K696,[1]Products!$A$2:$J$78,3,FALSE)</f>
        <v>23</v>
      </c>
      <c r="S696" t="str">
        <f>VLOOKUP(R696,[1]Suppliers!$A$2:$K$30,2,FALSE)</f>
        <v>Karkki Oy</v>
      </c>
      <c r="T696" s="11">
        <f>SUMIF([1]Order_Details!A696:A2850,'[1]Combined Sheet'!A696,[1]Order_Details!D696:D2850)</f>
        <v>28</v>
      </c>
      <c r="U696">
        <f>SUMIF([1]Order_Details!A696:A2850,'[1]Combined Sheet'!A696,[1]Order_Details!C696:C2850)</f>
        <v>20</v>
      </c>
      <c r="V696">
        <f>VLOOKUP(SalesData[[#This Row],[OrderID]],[1]Order_Details!A696:F2850,5,FALSE)</f>
        <v>0</v>
      </c>
    </row>
    <row r="697" spans="1:22" x14ac:dyDescent="0.3">
      <c r="A697" s="7">
        <v>10943</v>
      </c>
      <c r="B697" s="8" t="s">
        <v>29</v>
      </c>
      <c r="C697" s="8">
        <v>4</v>
      </c>
      <c r="D697" s="13">
        <v>35865</v>
      </c>
      <c r="E697" s="9" t="str">
        <f>VLOOKUP(C697,[1]Employees!$A$1:$E$10,4,FALSE)</f>
        <v>Peacock Margaret</v>
      </c>
      <c r="F697">
        <f>SUMIF([1]Order_Details!A697:A2851,'[1]Combined Sheet'!A697,[1]Order_Details!F697:F2851)</f>
        <v>711</v>
      </c>
      <c r="G697">
        <f>VLOOKUP(A697,[1]!OrdersTable[[OrderID]:[Freight]],8,FALSE)</f>
        <v>2.17</v>
      </c>
      <c r="H697">
        <f>VLOOKUP('[1]Combined Sheet'!A697,[1]!OrdersTable[[OrderID]:[ShipVia]],7,0)</f>
        <v>2</v>
      </c>
      <c r="I697" t="str">
        <f>VLOOKUP(H697,[1]Shippers!$A$1:$C$5,2,0)</f>
        <v>United Package</v>
      </c>
      <c r="J697" t="str">
        <f>VLOOKUP(B697,[1]Customers!$A$2:$K$92,2,FALSE)</f>
        <v>B's Beverages</v>
      </c>
      <c r="K697" s="10">
        <f>VLOOKUP(A697,[1]Order_Details!$A$5:$F$2160,2,0)</f>
        <v>13</v>
      </c>
      <c r="L697" t="str">
        <f t="shared" si="10"/>
        <v>Konbu</v>
      </c>
      <c r="M697" s="10">
        <f>VLOOKUP(K697,[1]Products!$A$2:$J$78,4,FALSE)</f>
        <v>8</v>
      </c>
      <c r="N697" t="str">
        <f>VLOOKUP(M697,[1]Categories!$A$2:$C$9,2,FALSE)</f>
        <v>Seafood</v>
      </c>
      <c r="O697" t="str">
        <f>VLOOKUP(C697,[1]EmployeeTerritories!$A$2:$B$50,2,FALSE)</f>
        <v>20852</v>
      </c>
      <c r="P697" s="10">
        <f>VLOOKUP(O697,[1]Territories!$A$2:$C$50,3,FALSE)</f>
        <v>1</v>
      </c>
      <c r="Q697" t="str">
        <f>VLOOKUP(P697,[1]Region!$A$2:$B$5,2,FALSE)</f>
        <v>Eastern</v>
      </c>
      <c r="R697" s="10">
        <f>VLOOKUP(K697,[1]Products!$A$2:$J$78,3,FALSE)</f>
        <v>6</v>
      </c>
      <c r="S697" t="str">
        <f>VLOOKUP(R697,[1]Suppliers!$A$2:$K$30,2,FALSE)</f>
        <v>Mayumi's</v>
      </c>
      <c r="T697" s="11">
        <f>SUMIF([1]Order_Details!A697:A2851,'[1]Combined Sheet'!A697,[1]Order_Details!D697:D2851)</f>
        <v>51</v>
      </c>
      <c r="U697">
        <f>SUMIF([1]Order_Details!A697:A2851,'[1]Combined Sheet'!A697,[1]Order_Details!C697:C2851)</f>
        <v>39</v>
      </c>
      <c r="V697">
        <f>VLOOKUP(SalesData[[#This Row],[OrderID]],[1]Order_Details!A697:F2851,5,FALSE)</f>
        <v>0</v>
      </c>
    </row>
    <row r="698" spans="1:22" x14ac:dyDescent="0.3">
      <c r="A698" s="7">
        <v>10944</v>
      </c>
      <c r="B698" s="8" t="s">
        <v>93</v>
      </c>
      <c r="C698" s="8">
        <v>6</v>
      </c>
      <c r="D698" s="13">
        <v>35866</v>
      </c>
      <c r="E698" s="9" t="str">
        <f>VLOOKUP(C698,[1]Employees!$A$1:$E$10,4,FALSE)</f>
        <v>Suyama Michael</v>
      </c>
      <c r="F698">
        <f>SUMIF([1]Order_Details!A698:A2852,'[1]Combined Sheet'!A698,[1]Order_Details!F698:F2852)</f>
        <v>1138.5999999999999</v>
      </c>
      <c r="G698">
        <f>VLOOKUP(A698,[1]!OrdersTable[[OrderID]:[Freight]],8,FALSE)</f>
        <v>52.92</v>
      </c>
      <c r="H698">
        <f>VLOOKUP('[1]Combined Sheet'!A698,[1]!OrdersTable[[OrderID]:[ShipVia]],7,0)</f>
        <v>3</v>
      </c>
      <c r="I698" t="str">
        <f>VLOOKUP(H698,[1]Shippers!$A$1:$C$5,2,0)</f>
        <v>Federal Shipping</v>
      </c>
      <c r="J698" t="str">
        <f>VLOOKUP(B698,[1]Customers!$A$2:$K$92,2,FALSE)</f>
        <v>Bottom-Dollar Markets</v>
      </c>
      <c r="K698" s="10">
        <f>VLOOKUP(A698,[1]Order_Details!$A$5:$F$2160,2,0)</f>
        <v>11</v>
      </c>
      <c r="L698" t="str">
        <f t="shared" si="10"/>
        <v>Queso Cabrales</v>
      </c>
      <c r="M698" s="10">
        <f>VLOOKUP(K698,[1]Products!$A$2:$J$78,4,FALSE)</f>
        <v>4</v>
      </c>
      <c r="N698" t="str">
        <f>VLOOKUP(M698,[1]Categories!$A$2:$C$9,2,FALSE)</f>
        <v>Dairy Products</v>
      </c>
      <c r="O698" t="str">
        <f>VLOOKUP(C698,[1]EmployeeTerritories!$A$2:$B$50,2,FALSE)</f>
        <v>85014</v>
      </c>
      <c r="P698" s="10">
        <f>VLOOKUP(O698,[1]Territories!$A$2:$C$50,3,FALSE)</f>
        <v>2</v>
      </c>
      <c r="Q698" t="str">
        <f>VLOOKUP(P698,[1]Region!$A$2:$B$5,2,FALSE)</f>
        <v>Western</v>
      </c>
      <c r="R698" s="10">
        <f>VLOOKUP(K698,[1]Products!$A$2:$J$78,3,FALSE)</f>
        <v>5</v>
      </c>
      <c r="S698" t="str">
        <f>VLOOKUP(R698,[1]Suppliers!$A$2:$K$30,2,FALSE)</f>
        <v>Cooperativa de Quesos 'Las Cabras'</v>
      </c>
      <c r="T698" s="11">
        <f>SUMIF([1]Order_Details!A698:A2852,'[1]Combined Sheet'!A698,[1]Order_Details!D698:D2852)</f>
        <v>41</v>
      </c>
      <c r="U698">
        <f>SUMIF([1]Order_Details!A698:A2852,'[1]Combined Sheet'!A698,[1]Order_Details!C698:C2852)</f>
        <v>78.45</v>
      </c>
      <c r="V698">
        <f>VLOOKUP(SalesData[[#This Row],[OrderID]],[1]Order_Details!A698:F2852,5,FALSE)</f>
        <v>0.25</v>
      </c>
    </row>
    <row r="699" spans="1:22" x14ac:dyDescent="0.3">
      <c r="A699" s="7">
        <v>10945</v>
      </c>
      <c r="B699" s="8" t="s">
        <v>41</v>
      </c>
      <c r="C699" s="8">
        <v>4</v>
      </c>
      <c r="D699" s="13">
        <v>35866</v>
      </c>
      <c r="E699" s="9" t="str">
        <f>VLOOKUP(C699,[1]Employees!$A$1:$E$10,4,FALSE)</f>
        <v>Peacock Margaret</v>
      </c>
      <c r="F699">
        <f>SUMIF([1]Order_Details!A699:A2853,'[1]Combined Sheet'!A699,[1]Order_Details!F699:F2853)</f>
        <v>245</v>
      </c>
      <c r="G699">
        <f>VLOOKUP(A699,[1]!OrdersTable[[OrderID]:[Freight]],8,FALSE)</f>
        <v>10.220000000000001</v>
      </c>
      <c r="H699">
        <f>VLOOKUP('[1]Combined Sheet'!A699,[1]!OrdersTable[[OrderID]:[ShipVia]],7,0)</f>
        <v>1</v>
      </c>
      <c r="I699" t="str">
        <f>VLOOKUP(H699,[1]Shippers!$A$1:$C$5,2,0)</f>
        <v>Speedy Express</v>
      </c>
      <c r="J699" t="str">
        <f>VLOOKUP(B699,[1]Customers!$A$2:$K$92,2,FALSE)</f>
        <v>Morgenstern Gesundkost</v>
      </c>
      <c r="K699" s="10">
        <f>VLOOKUP(A699,[1]Order_Details!$A$5:$F$2160,2,0)</f>
        <v>13</v>
      </c>
      <c r="L699" t="str">
        <f t="shared" si="10"/>
        <v>Konbu</v>
      </c>
      <c r="M699" s="10">
        <f>VLOOKUP(K699,[1]Products!$A$2:$J$78,4,FALSE)</f>
        <v>8</v>
      </c>
      <c r="N699" t="str">
        <f>VLOOKUP(M699,[1]Categories!$A$2:$C$9,2,FALSE)</f>
        <v>Seafood</v>
      </c>
      <c r="O699" t="str">
        <f>VLOOKUP(C699,[1]EmployeeTerritories!$A$2:$B$50,2,FALSE)</f>
        <v>20852</v>
      </c>
      <c r="P699" s="10">
        <f>VLOOKUP(O699,[1]Territories!$A$2:$C$50,3,FALSE)</f>
        <v>1</v>
      </c>
      <c r="Q699" t="str">
        <f>VLOOKUP(P699,[1]Region!$A$2:$B$5,2,FALSE)</f>
        <v>Eastern</v>
      </c>
      <c r="R699" s="10">
        <f>VLOOKUP(K699,[1]Products!$A$2:$J$78,3,FALSE)</f>
        <v>6</v>
      </c>
      <c r="S699" t="str">
        <f>VLOOKUP(R699,[1]Suppliers!$A$2:$K$30,2,FALSE)</f>
        <v>Mayumi's</v>
      </c>
      <c r="T699" s="11">
        <f>SUMIF([1]Order_Details!A699:A2853,'[1]Combined Sheet'!A699,[1]Order_Details!D699:D2853)</f>
        <v>30</v>
      </c>
      <c r="U699">
        <f>SUMIF([1]Order_Details!A699:A2853,'[1]Combined Sheet'!A699,[1]Order_Details!C699:C2853)</f>
        <v>18.5</v>
      </c>
      <c r="V699">
        <f>VLOOKUP(SalesData[[#This Row],[OrderID]],[1]Order_Details!A699:F2853,5,FALSE)</f>
        <v>0</v>
      </c>
    </row>
    <row r="700" spans="1:22" x14ac:dyDescent="0.3">
      <c r="A700" s="7">
        <v>10946</v>
      </c>
      <c r="B700" s="8" t="s">
        <v>63</v>
      </c>
      <c r="C700" s="8">
        <v>1</v>
      </c>
      <c r="D700" s="13">
        <v>35866</v>
      </c>
      <c r="E700" s="9" t="str">
        <f>VLOOKUP(C700,[1]Employees!$A$1:$E$10,4,FALSE)</f>
        <v>Davolio Nancy</v>
      </c>
      <c r="F700">
        <f>SUMIF([1]Order_Details!A700:A2854,'[1]Combined Sheet'!A700,[1]Order_Details!F700:F2854)</f>
        <v>1407.5</v>
      </c>
      <c r="G700">
        <f>VLOOKUP(A700,[1]!OrdersTable[[OrderID]:[Freight]],8,FALSE)</f>
        <v>27.2</v>
      </c>
      <c r="H700">
        <f>VLOOKUP('[1]Combined Sheet'!A700,[1]!OrdersTable[[OrderID]:[ShipVia]],7,0)</f>
        <v>2</v>
      </c>
      <c r="I700" t="str">
        <f>VLOOKUP(H700,[1]Shippers!$A$1:$C$5,2,0)</f>
        <v>United Package</v>
      </c>
      <c r="J700" t="str">
        <f>VLOOKUP(B700,[1]Customers!$A$2:$K$92,2,FALSE)</f>
        <v>Vaffeljernet</v>
      </c>
      <c r="K700" s="10">
        <f>VLOOKUP(A700,[1]Order_Details!$A$5:$F$2160,2,0)</f>
        <v>10</v>
      </c>
      <c r="L700" t="str">
        <f t="shared" si="10"/>
        <v>Ikura</v>
      </c>
      <c r="M700" s="10">
        <f>VLOOKUP(K700,[1]Products!$A$2:$J$78,4,FALSE)</f>
        <v>8</v>
      </c>
      <c r="N700" t="str">
        <f>VLOOKUP(M700,[1]Categories!$A$2:$C$9,2,FALSE)</f>
        <v>Seafood</v>
      </c>
      <c r="O700" t="str">
        <f>VLOOKUP(C700,[1]EmployeeTerritories!$A$2:$B$50,2,FALSE)</f>
        <v>06897</v>
      </c>
      <c r="P700" s="10">
        <f>VLOOKUP(O700,[1]Territories!$A$2:$C$50,3,FALSE)</f>
        <v>1</v>
      </c>
      <c r="Q700" t="str">
        <f>VLOOKUP(P700,[1]Region!$A$2:$B$5,2,FALSE)</f>
        <v>Eastern</v>
      </c>
      <c r="R700" s="10">
        <f>VLOOKUP(K700,[1]Products!$A$2:$J$78,3,FALSE)</f>
        <v>4</v>
      </c>
      <c r="S700" t="str">
        <f>VLOOKUP(R700,[1]Suppliers!$A$2:$K$30,2,FALSE)</f>
        <v>Tokyo Traders</v>
      </c>
      <c r="T700" s="11">
        <f>SUMIF([1]Order_Details!A700:A2854,'[1]Combined Sheet'!A700,[1]Order_Details!D700:D2854)</f>
        <v>90</v>
      </c>
      <c r="U700">
        <f>SUMIF([1]Order_Details!A700:A2854,'[1]Combined Sheet'!A700,[1]Order_Details!C700:C2854)</f>
        <v>48.5</v>
      </c>
      <c r="V700">
        <f>VLOOKUP(SalesData[[#This Row],[OrderID]],[1]Order_Details!A700:F2854,5,FALSE)</f>
        <v>0</v>
      </c>
    </row>
    <row r="701" spans="1:22" x14ac:dyDescent="0.3">
      <c r="A701" s="7">
        <v>10947</v>
      </c>
      <c r="B701" s="8" t="s">
        <v>29</v>
      </c>
      <c r="C701" s="8">
        <v>3</v>
      </c>
      <c r="D701" s="13">
        <v>35867</v>
      </c>
      <c r="E701" s="9" t="str">
        <f>VLOOKUP(C701,[1]Employees!$A$1:$E$10,4,FALSE)</f>
        <v>Leverling Janet</v>
      </c>
      <c r="F701">
        <f>SUMIF([1]Order_Details!A701:A2855,'[1]Combined Sheet'!A701,[1]Order_Details!F701:F2855)</f>
        <v>220</v>
      </c>
      <c r="G701">
        <f>VLOOKUP(A701,[1]!OrdersTable[[OrderID]:[Freight]],8,FALSE)</f>
        <v>3.26</v>
      </c>
      <c r="H701">
        <f>VLOOKUP('[1]Combined Sheet'!A701,[1]!OrdersTable[[OrderID]:[ShipVia]],7,0)</f>
        <v>2</v>
      </c>
      <c r="I701" t="str">
        <f>VLOOKUP(H701,[1]Shippers!$A$1:$C$5,2,0)</f>
        <v>United Package</v>
      </c>
      <c r="J701" t="str">
        <f>VLOOKUP(B701,[1]Customers!$A$2:$K$92,2,FALSE)</f>
        <v>B's Beverages</v>
      </c>
      <c r="K701" s="10">
        <f>VLOOKUP(A701,[1]Order_Details!$A$5:$F$2160,2,0)</f>
        <v>59</v>
      </c>
      <c r="L701" t="str">
        <f t="shared" si="10"/>
        <v>Raclette Courdavault</v>
      </c>
      <c r="M701" s="10">
        <f>VLOOKUP(K701,[1]Products!$A$2:$J$78,4,FALSE)</f>
        <v>4</v>
      </c>
      <c r="N701" t="str">
        <f>VLOOKUP(M701,[1]Categories!$A$2:$C$9,2,FALSE)</f>
        <v>Dairy Products</v>
      </c>
      <c r="O701" t="str">
        <f>VLOOKUP(C701,[1]EmployeeTerritories!$A$2:$B$50,2,FALSE)</f>
        <v>30346</v>
      </c>
      <c r="P701" s="10">
        <f>VLOOKUP(O701,[1]Territories!$A$2:$C$50,3,FALSE)</f>
        <v>4</v>
      </c>
      <c r="Q701" t="str">
        <f>VLOOKUP(P701,[1]Region!$A$2:$B$5,2,FALSE)</f>
        <v>Southern</v>
      </c>
      <c r="R701" s="10">
        <f>VLOOKUP(K701,[1]Products!$A$2:$J$78,3,FALSE)</f>
        <v>28</v>
      </c>
      <c r="S701" t="str">
        <f>VLOOKUP(R701,[1]Suppliers!$A$2:$K$30,2,FALSE)</f>
        <v>Gai pâturage</v>
      </c>
      <c r="T701" s="11">
        <f>SUMIF([1]Order_Details!A701:A2855,'[1]Combined Sheet'!A701,[1]Order_Details!D701:D2855)</f>
        <v>4</v>
      </c>
      <c r="U701">
        <f>SUMIF([1]Order_Details!A701:A2855,'[1]Combined Sheet'!A701,[1]Order_Details!C701:C2855)</f>
        <v>55</v>
      </c>
      <c r="V701">
        <f>VLOOKUP(SalesData[[#This Row],[OrderID]],[1]Order_Details!A701:F2855,5,FALSE)</f>
        <v>0</v>
      </c>
    </row>
    <row r="702" spans="1:22" x14ac:dyDescent="0.3">
      <c r="A702" s="7">
        <v>10948</v>
      </c>
      <c r="B702" s="8" t="s">
        <v>79</v>
      </c>
      <c r="C702" s="8">
        <v>3</v>
      </c>
      <c r="D702" s="13">
        <v>35867</v>
      </c>
      <c r="E702" s="9" t="str">
        <f>VLOOKUP(C702,[1]Employees!$A$1:$E$10,4,FALSE)</f>
        <v>Leverling Janet</v>
      </c>
      <c r="F702">
        <f>SUMIF([1]Order_Details!A702:A2856,'[1]Combined Sheet'!A702,[1]Order_Details!F702:F2856)</f>
        <v>2362.25</v>
      </c>
      <c r="G702">
        <f>VLOOKUP(A702,[1]!OrdersTable[[OrderID]:[Freight]],8,FALSE)</f>
        <v>23.39</v>
      </c>
      <c r="H702">
        <f>VLOOKUP('[1]Combined Sheet'!A702,[1]!OrdersTable[[OrderID]:[ShipVia]],7,0)</f>
        <v>3</v>
      </c>
      <c r="I702" t="str">
        <f>VLOOKUP(H702,[1]Shippers!$A$1:$C$5,2,0)</f>
        <v>Federal Shipping</v>
      </c>
      <c r="J702" t="str">
        <f>VLOOKUP(B702,[1]Customers!$A$2:$K$92,2,FALSE)</f>
        <v>Godos Cocina Típica</v>
      </c>
      <c r="K702" s="10">
        <f>VLOOKUP(A702,[1]Order_Details!$A$5:$F$2160,2,0)</f>
        <v>50</v>
      </c>
      <c r="L702" t="str">
        <f t="shared" si="10"/>
        <v>Valkoinen suklaa</v>
      </c>
      <c r="M702" s="10">
        <f>VLOOKUP(K702,[1]Products!$A$2:$J$78,4,FALSE)</f>
        <v>3</v>
      </c>
      <c r="N702" t="str">
        <f>VLOOKUP(M702,[1]Categories!$A$2:$C$9,2,FALSE)</f>
        <v>Confections</v>
      </c>
      <c r="O702" t="str">
        <f>VLOOKUP(C702,[1]EmployeeTerritories!$A$2:$B$50,2,FALSE)</f>
        <v>30346</v>
      </c>
      <c r="P702" s="10">
        <f>VLOOKUP(O702,[1]Territories!$A$2:$C$50,3,FALSE)</f>
        <v>4</v>
      </c>
      <c r="Q702" t="str">
        <f>VLOOKUP(P702,[1]Region!$A$2:$B$5,2,FALSE)</f>
        <v>Southern</v>
      </c>
      <c r="R702" s="10">
        <f>VLOOKUP(K702,[1]Products!$A$2:$J$78,3,FALSE)</f>
        <v>23</v>
      </c>
      <c r="S702" t="str">
        <f>VLOOKUP(R702,[1]Suppliers!$A$2:$K$30,2,FALSE)</f>
        <v>Karkki Oy</v>
      </c>
      <c r="T702" s="11">
        <f>SUMIF([1]Order_Details!A702:A2856,'[1]Combined Sheet'!A702,[1]Order_Details!D702:D2856)</f>
        <v>53</v>
      </c>
      <c r="U702">
        <f>SUMIF([1]Order_Details!A702:A2856,'[1]Combined Sheet'!A702,[1]Order_Details!C702:C2856)</f>
        <v>93.25</v>
      </c>
      <c r="V702">
        <f>VLOOKUP(SalesData[[#This Row],[OrderID]],[1]Order_Details!A702:F2856,5,FALSE)</f>
        <v>0</v>
      </c>
    </row>
    <row r="703" spans="1:22" x14ac:dyDescent="0.3">
      <c r="A703" s="7">
        <v>10949</v>
      </c>
      <c r="B703" s="8" t="s">
        <v>93</v>
      </c>
      <c r="C703" s="8">
        <v>2</v>
      </c>
      <c r="D703" s="13">
        <v>35867</v>
      </c>
      <c r="E703" s="9" t="str">
        <f>VLOOKUP(C703,[1]Employees!$A$1:$E$10,4,FALSE)</f>
        <v>Fuller Andrew</v>
      </c>
      <c r="F703">
        <f>SUMIF([1]Order_Details!A703:A2857,'[1]Combined Sheet'!A703,[1]Order_Details!F703:F2857)</f>
        <v>4422</v>
      </c>
      <c r="G703">
        <f>VLOOKUP(A703,[1]!OrdersTable[[OrderID]:[Freight]],8,FALSE)</f>
        <v>74.44</v>
      </c>
      <c r="H703">
        <f>VLOOKUP('[1]Combined Sheet'!A703,[1]!OrdersTable[[OrderID]:[ShipVia]],7,0)</f>
        <v>3</v>
      </c>
      <c r="I703" t="str">
        <f>VLOOKUP(H703,[1]Shippers!$A$1:$C$5,2,0)</f>
        <v>Federal Shipping</v>
      </c>
      <c r="J703" t="str">
        <f>VLOOKUP(B703,[1]Customers!$A$2:$K$92,2,FALSE)</f>
        <v>Bottom-Dollar Markets</v>
      </c>
      <c r="K703" s="10">
        <f>VLOOKUP(A703,[1]Order_Details!$A$5:$F$2160,2,0)</f>
        <v>6</v>
      </c>
      <c r="L703" t="str">
        <f t="shared" si="10"/>
        <v>Grandma's Boysenberry Spread</v>
      </c>
      <c r="M703" s="10">
        <f>VLOOKUP(K703,[1]Products!$A$2:$J$78,4,FALSE)</f>
        <v>2</v>
      </c>
      <c r="N703" t="str">
        <f>VLOOKUP(M703,[1]Categories!$A$2:$C$9,2,FALSE)</f>
        <v>Condiments</v>
      </c>
      <c r="O703" t="str">
        <f>VLOOKUP(C703,[1]EmployeeTerritories!$A$2:$B$50,2,FALSE)</f>
        <v>01581</v>
      </c>
      <c r="P703" s="10">
        <f>VLOOKUP(O703,[1]Territories!$A$2:$C$50,3,FALSE)</f>
        <v>1</v>
      </c>
      <c r="Q703" t="str">
        <f>VLOOKUP(P703,[1]Region!$A$2:$B$5,2,FALSE)</f>
        <v>Eastern</v>
      </c>
      <c r="R703" s="10">
        <f>VLOOKUP(K703,[1]Products!$A$2:$J$78,3,FALSE)</f>
        <v>3</v>
      </c>
      <c r="S703" t="str">
        <f>VLOOKUP(R703,[1]Suppliers!$A$2:$K$30,2,FALSE)</f>
        <v>Grandma Kelly's Homestead</v>
      </c>
      <c r="T703" s="11">
        <f>SUMIF([1]Order_Details!A703:A2857,'[1]Combined Sheet'!A703,[1]Order_Details!D703:D2857)</f>
        <v>108</v>
      </c>
      <c r="U703">
        <f>SUMIF([1]Order_Details!A703:A2857,'[1]Combined Sheet'!A703,[1]Order_Details!C703:C2857)</f>
        <v>144.30000000000001</v>
      </c>
      <c r="V703">
        <f>VLOOKUP(SalesData[[#This Row],[OrderID]],[1]Order_Details!A703:F2857,5,FALSE)</f>
        <v>0</v>
      </c>
    </row>
    <row r="704" spans="1:22" x14ac:dyDescent="0.3">
      <c r="A704" s="7">
        <v>10950</v>
      </c>
      <c r="B704" s="8" t="s">
        <v>48</v>
      </c>
      <c r="C704" s="8">
        <v>1</v>
      </c>
      <c r="D704" s="13">
        <v>35870</v>
      </c>
      <c r="E704" s="9" t="str">
        <f>VLOOKUP(C704,[1]Employees!$A$1:$E$10,4,FALSE)</f>
        <v>Davolio Nancy</v>
      </c>
      <c r="F704">
        <f>SUMIF([1]Order_Details!A704:A2858,'[1]Combined Sheet'!A704,[1]Order_Details!F704:F2858)</f>
        <v>110</v>
      </c>
      <c r="G704">
        <f>VLOOKUP(A704,[1]!OrdersTable[[OrderID]:[Freight]],8,FALSE)</f>
        <v>2.5</v>
      </c>
      <c r="H704">
        <f>VLOOKUP('[1]Combined Sheet'!A704,[1]!OrdersTable[[OrderID]:[ShipVia]],7,0)</f>
        <v>2</v>
      </c>
      <c r="I704" t="str">
        <f>VLOOKUP(H704,[1]Shippers!$A$1:$C$5,2,0)</f>
        <v>United Package</v>
      </c>
      <c r="J704" t="str">
        <f>VLOOKUP(B704,[1]Customers!$A$2:$K$92,2,FALSE)</f>
        <v>Magazzini Alimentari Riuniti</v>
      </c>
      <c r="K704" s="10">
        <f>VLOOKUP(A704,[1]Order_Details!$A$5:$F$2160,2,0)</f>
        <v>4</v>
      </c>
      <c r="L704" t="str">
        <f t="shared" si="10"/>
        <v>Chef Anton's Cajun Seasoning</v>
      </c>
      <c r="M704" s="10">
        <f>VLOOKUP(K704,[1]Products!$A$2:$J$78,4,FALSE)</f>
        <v>2</v>
      </c>
      <c r="N704" t="str">
        <f>VLOOKUP(M704,[1]Categories!$A$2:$C$9,2,FALSE)</f>
        <v>Condiments</v>
      </c>
      <c r="O704" t="str">
        <f>VLOOKUP(C704,[1]EmployeeTerritories!$A$2:$B$50,2,FALSE)</f>
        <v>06897</v>
      </c>
      <c r="P704" s="10">
        <f>VLOOKUP(O704,[1]Territories!$A$2:$C$50,3,FALSE)</f>
        <v>1</v>
      </c>
      <c r="Q704" t="str">
        <f>VLOOKUP(P704,[1]Region!$A$2:$B$5,2,FALSE)</f>
        <v>Eastern</v>
      </c>
      <c r="R704" s="10">
        <f>VLOOKUP(K704,[1]Products!$A$2:$J$78,3,FALSE)</f>
        <v>2</v>
      </c>
      <c r="S704" t="str">
        <f>VLOOKUP(R704,[1]Suppliers!$A$2:$K$30,2,FALSE)</f>
        <v>New Orleans Cajun Delights</v>
      </c>
      <c r="T704" s="11">
        <f>SUMIF([1]Order_Details!A704:A2858,'[1]Combined Sheet'!A704,[1]Order_Details!D704:D2858)</f>
        <v>5</v>
      </c>
      <c r="U704">
        <f>SUMIF([1]Order_Details!A704:A2858,'[1]Combined Sheet'!A704,[1]Order_Details!C704:C2858)</f>
        <v>22</v>
      </c>
      <c r="V704">
        <f>VLOOKUP(SalesData[[#This Row],[OrderID]],[1]Order_Details!A704:F2858,5,FALSE)</f>
        <v>0</v>
      </c>
    </row>
    <row r="705" spans="1:22" x14ac:dyDescent="0.3">
      <c r="A705" s="7">
        <v>10951</v>
      </c>
      <c r="B705" s="8" t="s">
        <v>26</v>
      </c>
      <c r="C705" s="8">
        <v>9</v>
      </c>
      <c r="D705" s="13">
        <v>35870</v>
      </c>
      <c r="E705" s="9" t="str">
        <f>VLOOKUP(C705,[1]Employees!$A$1:$E$10,4,FALSE)</f>
        <v>Dodsworth Anne</v>
      </c>
      <c r="F705">
        <f>SUMIF([1]Order_Details!A705:A2859,'[1]Combined Sheet'!A705,[1]Order_Details!F705:F2859)</f>
        <v>482.7499999977648</v>
      </c>
      <c r="G705">
        <f>VLOOKUP(A705,[1]!OrdersTable[[OrderID]:[Freight]],8,FALSE)</f>
        <v>30.85</v>
      </c>
      <c r="H705">
        <f>VLOOKUP('[1]Combined Sheet'!A705,[1]!OrdersTable[[OrderID]:[ShipVia]],7,0)</f>
        <v>2</v>
      </c>
      <c r="I705" t="str">
        <f>VLOOKUP(H705,[1]Shippers!$A$1:$C$5,2,0)</f>
        <v>United Package</v>
      </c>
      <c r="J705" t="str">
        <f>VLOOKUP(B705,[1]Customers!$A$2:$K$92,2,FALSE)</f>
        <v>Richter Supermarkt</v>
      </c>
      <c r="K705" s="10">
        <f>VLOOKUP(A705,[1]Order_Details!$A$5:$F$2160,2,0)</f>
        <v>33</v>
      </c>
      <c r="L705" t="str">
        <f t="shared" si="10"/>
        <v>Geitost</v>
      </c>
      <c r="M705" s="10">
        <f>VLOOKUP(K705,[1]Products!$A$2:$J$78,4,FALSE)</f>
        <v>4</v>
      </c>
      <c r="N705" t="str">
        <f>VLOOKUP(M705,[1]Categories!$A$2:$C$9,2,FALSE)</f>
        <v>Dairy Products</v>
      </c>
      <c r="O705" t="str">
        <f>VLOOKUP(C705,[1]EmployeeTerritories!$A$2:$B$50,2,FALSE)</f>
        <v>03049</v>
      </c>
      <c r="P705" s="10">
        <f>VLOOKUP(O705,[1]Territories!$A$2:$C$50,3,FALSE)</f>
        <v>3</v>
      </c>
      <c r="Q705" t="str">
        <f>VLOOKUP(P705,[1]Region!$A$2:$B$5,2,FALSE)</f>
        <v>Northern</v>
      </c>
      <c r="R705" s="10">
        <f>VLOOKUP(K705,[1]Products!$A$2:$J$78,3,FALSE)</f>
        <v>15</v>
      </c>
      <c r="S705" t="str">
        <f>VLOOKUP(R705,[1]Suppliers!$A$2:$K$30,2,FALSE)</f>
        <v>Norske Meierier</v>
      </c>
      <c r="T705" s="11">
        <f>SUMIF([1]Order_Details!A705:A2859,'[1]Combined Sheet'!A705,[1]Order_Details!D705:D2859)</f>
        <v>71</v>
      </c>
      <c r="U705">
        <f>SUMIF([1]Order_Details!A705:A2859,'[1]Combined Sheet'!A705,[1]Order_Details!C705:C2859)</f>
        <v>19.899999999999999</v>
      </c>
      <c r="V705">
        <f>VLOOKUP(SalesData[[#This Row],[OrderID]],[1]Order_Details!A705:F2859,5,FALSE)</f>
        <v>5.000000074505806E-2</v>
      </c>
    </row>
    <row r="706" spans="1:22" x14ac:dyDescent="0.3">
      <c r="A706" s="7">
        <v>10952</v>
      </c>
      <c r="B706" s="8" t="s">
        <v>69</v>
      </c>
      <c r="C706" s="8">
        <v>1</v>
      </c>
      <c r="D706" s="13">
        <v>35870</v>
      </c>
      <c r="E706" s="9" t="str">
        <f>VLOOKUP(C706,[1]Employees!$A$1:$E$10,4,FALSE)</f>
        <v>Davolio Nancy</v>
      </c>
      <c r="F706">
        <f>SUMIF([1]Order_Details!A706:A2860,'[1]Combined Sheet'!A706,[1]Order_Details!F706:F2860)</f>
        <v>491.14999999925493</v>
      </c>
      <c r="G706">
        <f>VLOOKUP(A706,[1]!OrdersTable[[OrderID]:[Freight]],8,FALSE)</f>
        <v>40.42</v>
      </c>
      <c r="H706">
        <f>VLOOKUP('[1]Combined Sheet'!A706,[1]!OrdersTable[[OrderID]:[ShipVia]],7,0)</f>
        <v>1</v>
      </c>
      <c r="I706" t="str">
        <f>VLOOKUP(H706,[1]Shippers!$A$1:$C$5,2,0)</f>
        <v>Speedy Express</v>
      </c>
      <c r="J706" t="str">
        <f>VLOOKUP(B706,[1]Customers!$A$2:$K$92,2,FALSE)</f>
        <v>Alfreds Futterkiste</v>
      </c>
      <c r="K706" s="10">
        <f>VLOOKUP(A706,[1]Order_Details!$A$5:$F$2160,2,0)</f>
        <v>6</v>
      </c>
      <c r="L706" t="str">
        <f t="shared" ref="L706:L769" si="11">VLOOKUP(K706,Products,2,FALSE)</f>
        <v>Grandma's Boysenberry Spread</v>
      </c>
      <c r="M706" s="10">
        <f>VLOOKUP(K706,[1]Products!$A$2:$J$78,4,FALSE)</f>
        <v>2</v>
      </c>
      <c r="N706" t="str">
        <f>VLOOKUP(M706,[1]Categories!$A$2:$C$9,2,FALSE)</f>
        <v>Condiments</v>
      </c>
      <c r="O706" t="str">
        <f>VLOOKUP(C706,[1]EmployeeTerritories!$A$2:$B$50,2,FALSE)</f>
        <v>06897</v>
      </c>
      <c r="P706" s="10">
        <f>VLOOKUP(O706,[1]Territories!$A$2:$C$50,3,FALSE)</f>
        <v>1</v>
      </c>
      <c r="Q706" t="str">
        <f>VLOOKUP(P706,[1]Region!$A$2:$B$5,2,FALSE)</f>
        <v>Eastern</v>
      </c>
      <c r="R706" s="10">
        <f>VLOOKUP(K706,[1]Products!$A$2:$J$78,3,FALSE)</f>
        <v>3</v>
      </c>
      <c r="S706" t="str">
        <f>VLOOKUP(R706,[1]Suppliers!$A$2:$K$30,2,FALSE)</f>
        <v>Grandma Kelly's Homestead</v>
      </c>
      <c r="T706" s="11">
        <f>SUMIF([1]Order_Details!A706:A2860,'[1]Combined Sheet'!A706,[1]Order_Details!D706:D2860)</f>
        <v>18</v>
      </c>
      <c r="U706">
        <f>SUMIF([1]Order_Details!A706:A2860,'[1]Combined Sheet'!A706,[1]Order_Details!C706:C2860)</f>
        <v>70.599999999999994</v>
      </c>
      <c r="V706">
        <f>VLOOKUP(SalesData[[#This Row],[OrderID]],[1]Order_Details!A706:F2860,5,FALSE)</f>
        <v>5.000000074505806E-2</v>
      </c>
    </row>
    <row r="707" spans="1:22" x14ac:dyDescent="0.3">
      <c r="A707" s="7">
        <v>10953</v>
      </c>
      <c r="B707" s="8" t="s">
        <v>65</v>
      </c>
      <c r="C707" s="8">
        <v>9</v>
      </c>
      <c r="D707" s="13">
        <v>35870</v>
      </c>
      <c r="E707" s="9" t="str">
        <f>VLOOKUP(C707,[1]Employees!$A$1:$E$10,4,FALSE)</f>
        <v>Dodsworth Anne</v>
      </c>
      <c r="F707">
        <f>SUMIF([1]Order_Details!A707:A2861,'[1]Combined Sheet'!A707,[1]Order_Details!F707:F2861)</f>
        <v>4674.8999999985099</v>
      </c>
      <c r="G707">
        <f>VLOOKUP(A707,[1]!OrdersTable[[OrderID]:[Freight]],8,FALSE)</f>
        <v>23.72</v>
      </c>
      <c r="H707">
        <f>VLOOKUP('[1]Combined Sheet'!A707,[1]!OrdersTable[[OrderID]:[ShipVia]],7,0)</f>
        <v>2</v>
      </c>
      <c r="I707" t="str">
        <f>VLOOKUP(H707,[1]Shippers!$A$1:$C$5,2,0)</f>
        <v>United Package</v>
      </c>
      <c r="J707" t="str">
        <f>VLOOKUP(B707,[1]Customers!$A$2:$K$92,2,FALSE)</f>
        <v>Around the Horn</v>
      </c>
      <c r="K707" s="10">
        <f>VLOOKUP(A707,[1]Order_Details!$A$5:$F$2160,2,0)</f>
        <v>20</v>
      </c>
      <c r="L707" t="str">
        <f t="shared" si="11"/>
        <v>Sir Rodney's Marmalade</v>
      </c>
      <c r="M707" s="10">
        <f>VLOOKUP(K707,[1]Products!$A$2:$J$78,4,FALSE)</f>
        <v>3</v>
      </c>
      <c r="N707" t="str">
        <f>VLOOKUP(M707,[1]Categories!$A$2:$C$9,2,FALSE)</f>
        <v>Confections</v>
      </c>
      <c r="O707" t="str">
        <f>VLOOKUP(C707,[1]EmployeeTerritories!$A$2:$B$50,2,FALSE)</f>
        <v>03049</v>
      </c>
      <c r="P707" s="10">
        <f>VLOOKUP(O707,[1]Territories!$A$2:$C$50,3,FALSE)</f>
        <v>3</v>
      </c>
      <c r="Q707" t="str">
        <f>VLOOKUP(P707,[1]Region!$A$2:$B$5,2,FALSE)</f>
        <v>Northern</v>
      </c>
      <c r="R707" s="10">
        <f>VLOOKUP(K707,[1]Products!$A$2:$J$78,3,FALSE)</f>
        <v>8</v>
      </c>
      <c r="S707" t="str">
        <f>VLOOKUP(R707,[1]Suppliers!$A$2:$K$30,2,FALSE)</f>
        <v>Specialty Biscuits, Ltd.</v>
      </c>
      <c r="T707" s="11">
        <f>SUMIF([1]Order_Details!A707:A2861,'[1]Combined Sheet'!A707,[1]Order_Details!D707:D2861)</f>
        <v>100</v>
      </c>
      <c r="U707">
        <f>SUMIF([1]Order_Details!A707:A2861,'[1]Combined Sheet'!A707,[1]Order_Details!C707:C2861)</f>
        <v>93.5</v>
      </c>
      <c r="V707">
        <f>VLOOKUP(SalesData[[#This Row],[OrderID]],[1]Order_Details!A707:F2861,5,FALSE)</f>
        <v>5.000000074505806E-2</v>
      </c>
    </row>
    <row r="708" spans="1:22" x14ac:dyDescent="0.3">
      <c r="A708" s="7">
        <v>10954</v>
      </c>
      <c r="B708" s="8" t="s">
        <v>94</v>
      </c>
      <c r="C708" s="8">
        <v>5</v>
      </c>
      <c r="D708" s="13">
        <v>35871</v>
      </c>
      <c r="E708" s="9" t="str">
        <f>VLOOKUP(C708,[1]Employees!$A$1:$E$10,4,FALSE)</f>
        <v>Buchanan Steven</v>
      </c>
      <c r="F708">
        <f>SUMIF([1]Order_Details!A708:A2862,'[1]Combined Sheet'!A708,[1]Order_Details!F708:F2862)</f>
        <v>1901.6499999821185</v>
      </c>
      <c r="G708">
        <f>VLOOKUP(A708,[1]!OrdersTable[[OrderID]:[Freight]],8,FALSE)</f>
        <v>27.91</v>
      </c>
      <c r="H708">
        <f>VLOOKUP('[1]Combined Sheet'!A708,[1]!OrdersTable[[OrderID]:[ShipVia]],7,0)</f>
        <v>1</v>
      </c>
      <c r="I708" t="str">
        <f>VLOOKUP(H708,[1]Shippers!$A$1:$C$5,2,0)</f>
        <v>Speedy Express</v>
      </c>
      <c r="J708" t="str">
        <f>VLOOKUP(B708,[1]Customers!$A$2:$K$92,2,FALSE)</f>
        <v>LINO-Delicateses</v>
      </c>
      <c r="K708" s="10">
        <f>VLOOKUP(A708,[1]Order_Details!$A$5:$F$2160,2,0)</f>
        <v>16</v>
      </c>
      <c r="L708" t="str">
        <f t="shared" si="11"/>
        <v>Pavlova</v>
      </c>
      <c r="M708" s="10">
        <f>VLOOKUP(K708,[1]Products!$A$2:$J$78,4,FALSE)</f>
        <v>3</v>
      </c>
      <c r="N708" t="str">
        <f>VLOOKUP(M708,[1]Categories!$A$2:$C$9,2,FALSE)</f>
        <v>Confections</v>
      </c>
      <c r="O708" t="str">
        <f>VLOOKUP(C708,[1]EmployeeTerritories!$A$2:$B$50,2,FALSE)</f>
        <v>02903</v>
      </c>
      <c r="P708" s="10">
        <f>VLOOKUP(O708,[1]Territories!$A$2:$C$50,3,FALSE)</f>
        <v>1</v>
      </c>
      <c r="Q708" t="str">
        <f>VLOOKUP(P708,[1]Region!$A$2:$B$5,2,FALSE)</f>
        <v>Eastern</v>
      </c>
      <c r="R708" s="10">
        <f>VLOOKUP(K708,[1]Products!$A$2:$J$78,3,FALSE)</f>
        <v>7</v>
      </c>
      <c r="S708" t="str">
        <f>VLOOKUP(R708,[1]Suppliers!$A$2:$K$30,2,FALSE)</f>
        <v>Pavlova, Ltd.</v>
      </c>
      <c r="T708" s="11">
        <f>SUMIF([1]Order_Details!A708:A2862,'[1]Combined Sheet'!A708,[1]Order_Details!D708:D2862)</f>
        <v>107</v>
      </c>
      <c r="U708">
        <f>SUMIF([1]Order_Details!A708:A2862,'[1]Combined Sheet'!A708,[1]Order_Details!C708:C2862)</f>
        <v>73.45</v>
      </c>
      <c r="V708">
        <f>VLOOKUP(SalesData[[#This Row],[OrderID]],[1]Order_Details!A708:F2862,5,FALSE)</f>
        <v>0.15000000596046448</v>
      </c>
    </row>
    <row r="709" spans="1:22" x14ac:dyDescent="0.3">
      <c r="A709" s="7">
        <v>10955</v>
      </c>
      <c r="B709" s="8" t="s">
        <v>74</v>
      </c>
      <c r="C709" s="8">
        <v>8</v>
      </c>
      <c r="D709" s="13">
        <v>35871</v>
      </c>
      <c r="E709" s="9" t="str">
        <f>VLOOKUP(C709,[1]Employees!$A$1:$E$10,4,FALSE)</f>
        <v>Callahan Laura</v>
      </c>
      <c r="F709">
        <f>SUMIF([1]Order_Details!A709:A2863,'[1]Combined Sheet'!A709,[1]Order_Details!F709:F2863)</f>
        <v>92.799999997019768</v>
      </c>
      <c r="G709">
        <f>VLOOKUP(A709,[1]!OrdersTable[[OrderID]:[Freight]],8,FALSE)</f>
        <v>3.26</v>
      </c>
      <c r="H709">
        <f>VLOOKUP('[1]Combined Sheet'!A709,[1]!OrdersTable[[OrderID]:[ShipVia]],7,0)</f>
        <v>2</v>
      </c>
      <c r="I709" t="str">
        <f>VLOOKUP(H709,[1]Shippers!$A$1:$C$5,2,0)</f>
        <v>United Package</v>
      </c>
      <c r="J709" t="str">
        <f>VLOOKUP(B709,[1]Customers!$A$2:$K$92,2,FALSE)</f>
        <v>Folk och fä HB</v>
      </c>
      <c r="K709" s="10">
        <f>VLOOKUP(A709,[1]Order_Details!$A$5:$F$2160,2,0)</f>
        <v>75</v>
      </c>
      <c r="L709" t="str">
        <f t="shared" si="11"/>
        <v>Rhönbräu Klosterbier</v>
      </c>
      <c r="M709" s="10">
        <f>VLOOKUP(K709,[1]Products!$A$2:$J$78,4,FALSE)</f>
        <v>1</v>
      </c>
      <c r="N709" t="str">
        <f>VLOOKUP(M709,[1]Categories!$A$2:$C$9,2,FALSE)</f>
        <v>Beverages</v>
      </c>
      <c r="O709" t="str">
        <f>VLOOKUP(C709,[1]EmployeeTerritories!$A$2:$B$50,2,FALSE)</f>
        <v>19428</v>
      </c>
      <c r="P709" s="10">
        <f>VLOOKUP(O709,[1]Territories!$A$2:$C$50,3,FALSE)</f>
        <v>3</v>
      </c>
      <c r="Q709" t="str">
        <f>VLOOKUP(P709,[1]Region!$A$2:$B$5,2,FALSE)</f>
        <v>Northern</v>
      </c>
      <c r="R709" s="10">
        <f>VLOOKUP(K709,[1]Products!$A$2:$J$78,3,FALSE)</f>
        <v>12</v>
      </c>
      <c r="S709" t="str">
        <f>VLOOKUP(R709,[1]Suppliers!$A$2:$K$30,2,FALSE)</f>
        <v>Plutzer Lebensmittelgroßmärkte AG</v>
      </c>
      <c r="T709" s="11">
        <f>SUMIF([1]Order_Details!A709:A2863,'[1]Combined Sheet'!A709,[1]Order_Details!D709:D2863)</f>
        <v>12</v>
      </c>
      <c r="U709">
        <f>SUMIF([1]Order_Details!A709:A2863,'[1]Combined Sheet'!A709,[1]Order_Details!C709:C2863)</f>
        <v>7.75</v>
      </c>
      <c r="V709">
        <f>VLOOKUP(SalesData[[#This Row],[OrderID]],[1]Order_Details!A709:F2863,5,FALSE)</f>
        <v>0.20000000298023224</v>
      </c>
    </row>
    <row r="710" spans="1:22" x14ac:dyDescent="0.3">
      <c r="A710" s="7">
        <v>10956</v>
      </c>
      <c r="B710" s="8" t="s">
        <v>68</v>
      </c>
      <c r="C710" s="8">
        <v>6</v>
      </c>
      <c r="D710" s="13">
        <v>35871</v>
      </c>
      <c r="E710" s="9" t="str">
        <f>VLOOKUP(C710,[1]Employees!$A$1:$E$10,4,FALSE)</f>
        <v>Suyama Michael</v>
      </c>
      <c r="F710">
        <f>SUMIF([1]Order_Details!A710:A2864,'[1]Combined Sheet'!A710,[1]Order_Details!F710:F2864)</f>
        <v>677</v>
      </c>
      <c r="G710">
        <f>VLOOKUP(A710,[1]!OrdersTable[[OrderID]:[Freight]],8,FALSE)</f>
        <v>44.65</v>
      </c>
      <c r="H710">
        <f>VLOOKUP('[1]Combined Sheet'!A710,[1]!OrdersTable[[OrderID]:[ShipVia]],7,0)</f>
        <v>2</v>
      </c>
      <c r="I710" t="str">
        <f>VLOOKUP(H710,[1]Shippers!$A$1:$C$5,2,0)</f>
        <v>United Package</v>
      </c>
      <c r="J710" t="str">
        <f>VLOOKUP(B710,[1]Customers!$A$2:$K$92,2,FALSE)</f>
        <v>Blauer See Delikatessen</v>
      </c>
      <c r="K710" s="10">
        <f>VLOOKUP(A710,[1]Order_Details!$A$5:$F$2160,2,0)</f>
        <v>21</v>
      </c>
      <c r="L710" t="str">
        <f t="shared" si="11"/>
        <v>Sir Rodney's Scones</v>
      </c>
      <c r="M710" s="10">
        <f>VLOOKUP(K710,[1]Products!$A$2:$J$78,4,FALSE)</f>
        <v>3</v>
      </c>
      <c r="N710" t="str">
        <f>VLOOKUP(M710,[1]Categories!$A$2:$C$9,2,FALSE)</f>
        <v>Confections</v>
      </c>
      <c r="O710" t="str">
        <f>VLOOKUP(C710,[1]EmployeeTerritories!$A$2:$B$50,2,FALSE)</f>
        <v>85014</v>
      </c>
      <c r="P710" s="10">
        <f>VLOOKUP(O710,[1]Territories!$A$2:$C$50,3,FALSE)</f>
        <v>2</v>
      </c>
      <c r="Q710" t="str">
        <f>VLOOKUP(P710,[1]Region!$A$2:$B$5,2,FALSE)</f>
        <v>Western</v>
      </c>
      <c r="R710" s="10">
        <f>VLOOKUP(K710,[1]Products!$A$2:$J$78,3,FALSE)</f>
        <v>8</v>
      </c>
      <c r="S710" t="str">
        <f>VLOOKUP(R710,[1]Suppliers!$A$2:$K$30,2,FALSE)</f>
        <v>Specialty Biscuits, Ltd.</v>
      </c>
      <c r="T710" s="11">
        <f>SUMIF([1]Order_Details!A710:A2864,'[1]Combined Sheet'!A710,[1]Order_Details!D710:D2864)</f>
        <v>34</v>
      </c>
      <c r="U710">
        <f>SUMIF([1]Order_Details!A710:A2864,'[1]Combined Sheet'!A710,[1]Order_Details!C710:C2864)</f>
        <v>72.5</v>
      </c>
      <c r="V710">
        <f>VLOOKUP(SalesData[[#This Row],[OrderID]],[1]Order_Details!A710:F2864,5,FALSE)</f>
        <v>0</v>
      </c>
    </row>
    <row r="711" spans="1:22" x14ac:dyDescent="0.3">
      <c r="A711" s="7">
        <v>10957</v>
      </c>
      <c r="B711" s="8" t="s">
        <v>33</v>
      </c>
      <c r="C711" s="8">
        <v>8</v>
      </c>
      <c r="D711" s="13">
        <v>35872</v>
      </c>
      <c r="E711" s="9" t="str">
        <f>VLOOKUP(C711,[1]Employees!$A$1:$E$10,4,FALSE)</f>
        <v>Callahan Laura</v>
      </c>
      <c r="F711">
        <f>SUMIF([1]Order_Details!A711:A2865,'[1]Combined Sheet'!A711,[1]Order_Details!F711:F2865)</f>
        <v>1762.7</v>
      </c>
      <c r="G711">
        <f>VLOOKUP(A711,[1]!OrdersTable[[OrderID]:[Freight]],8,FALSE)</f>
        <v>105.36</v>
      </c>
      <c r="H711">
        <f>VLOOKUP('[1]Combined Sheet'!A711,[1]!OrdersTable[[OrderID]:[ShipVia]],7,0)</f>
        <v>3</v>
      </c>
      <c r="I711" t="str">
        <f>VLOOKUP(H711,[1]Shippers!$A$1:$C$5,2,0)</f>
        <v>Federal Shipping</v>
      </c>
      <c r="J711" t="str">
        <f>VLOOKUP(B711,[1]Customers!$A$2:$K$92,2,FALSE)</f>
        <v>HILARION-Abastos</v>
      </c>
      <c r="K711" s="10">
        <f>VLOOKUP(A711,[1]Order_Details!$A$5:$F$2160,2,0)</f>
        <v>30</v>
      </c>
      <c r="L711" t="str">
        <f t="shared" si="11"/>
        <v>Nord-Ost Matjeshering</v>
      </c>
      <c r="M711" s="10">
        <f>VLOOKUP(K711,[1]Products!$A$2:$J$78,4,FALSE)</f>
        <v>8</v>
      </c>
      <c r="N711" t="str">
        <f>VLOOKUP(M711,[1]Categories!$A$2:$C$9,2,FALSE)</f>
        <v>Seafood</v>
      </c>
      <c r="O711" t="str">
        <f>VLOOKUP(C711,[1]EmployeeTerritories!$A$2:$B$50,2,FALSE)</f>
        <v>19428</v>
      </c>
      <c r="P711" s="10">
        <f>VLOOKUP(O711,[1]Territories!$A$2:$C$50,3,FALSE)</f>
        <v>3</v>
      </c>
      <c r="Q711" t="str">
        <f>VLOOKUP(P711,[1]Region!$A$2:$B$5,2,FALSE)</f>
        <v>Northern</v>
      </c>
      <c r="R711" s="10">
        <f>VLOOKUP(K711,[1]Products!$A$2:$J$78,3,FALSE)</f>
        <v>13</v>
      </c>
      <c r="S711" t="str">
        <f>VLOOKUP(R711,[1]Suppliers!$A$2:$K$30,2,FALSE)</f>
        <v>Nord-Ost-Fisch Handelsgesellschaft mbH</v>
      </c>
      <c r="T711" s="11">
        <f>SUMIF([1]Order_Details!A711:A2865,'[1]Combined Sheet'!A711,[1]Order_Details!D711:D2865)</f>
        <v>78</v>
      </c>
      <c r="U711">
        <f>SUMIF([1]Order_Details!A711:A2865,'[1]Combined Sheet'!A711,[1]Order_Details!C711:C2865)</f>
        <v>77.14</v>
      </c>
      <c r="V711">
        <f>VLOOKUP(SalesData[[#This Row],[OrderID]],[1]Order_Details!A711:F2865,5,FALSE)</f>
        <v>0</v>
      </c>
    </row>
    <row r="712" spans="1:22" x14ac:dyDescent="0.3">
      <c r="A712" s="7">
        <v>10958</v>
      </c>
      <c r="B712" s="8" t="s">
        <v>95</v>
      </c>
      <c r="C712" s="8">
        <v>7</v>
      </c>
      <c r="D712" s="13">
        <v>35872</v>
      </c>
      <c r="E712" s="9" t="str">
        <f>VLOOKUP(C712,[1]Employees!$A$1:$E$10,4,FALSE)</f>
        <v>King Robert</v>
      </c>
      <c r="F712">
        <f>SUMIF([1]Order_Details!A712:A2866,'[1]Combined Sheet'!A712,[1]Order_Details!F712:F2866)</f>
        <v>781</v>
      </c>
      <c r="G712">
        <f>VLOOKUP(A712,[1]!OrdersTable[[OrderID]:[Freight]],8,FALSE)</f>
        <v>49.56</v>
      </c>
      <c r="H712">
        <f>VLOOKUP('[1]Combined Sheet'!A712,[1]!OrdersTable[[OrderID]:[ShipVia]],7,0)</f>
        <v>2</v>
      </c>
      <c r="I712" t="str">
        <f>VLOOKUP(H712,[1]Shippers!$A$1:$C$5,2,0)</f>
        <v>United Package</v>
      </c>
      <c r="J712" t="str">
        <f>VLOOKUP(B712,[1]Customers!$A$2:$K$92,2,FALSE)</f>
        <v>Océano Atlántico Ltda.</v>
      </c>
      <c r="K712" s="10">
        <f>VLOOKUP(A712,[1]Order_Details!$A$5:$F$2160,2,0)</f>
        <v>5</v>
      </c>
      <c r="L712" t="str">
        <f t="shared" si="11"/>
        <v>Chef Anton's Gumbo Mix</v>
      </c>
      <c r="M712" s="10">
        <f>VLOOKUP(K712,[1]Products!$A$2:$J$78,4,FALSE)</f>
        <v>2</v>
      </c>
      <c r="N712" t="str">
        <f>VLOOKUP(M712,[1]Categories!$A$2:$C$9,2,FALSE)</f>
        <v>Condiments</v>
      </c>
      <c r="O712" t="str">
        <f>VLOOKUP(C712,[1]EmployeeTerritories!$A$2:$B$50,2,FALSE)</f>
        <v>60179</v>
      </c>
      <c r="P712" s="10">
        <f>VLOOKUP(O712,[1]Territories!$A$2:$C$50,3,FALSE)</f>
        <v>2</v>
      </c>
      <c r="Q712" t="str">
        <f>VLOOKUP(P712,[1]Region!$A$2:$B$5,2,FALSE)</f>
        <v>Western</v>
      </c>
      <c r="R712" s="10">
        <f>VLOOKUP(K712,[1]Products!$A$2:$J$78,3,FALSE)</f>
        <v>2</v>
      </c>
      <c r="S712" t="str">
        <f>VLOOKUP(R712,[1]Suppliers!$A$2:$K$30,2,FALSE)</f>
        <v>New Orleans Cajun Delights</v>
      </c>
      <c r="T712" s="11">
        <f>SUMIF([1]Order_Details!A712:A2866,'[1]Combined Sheet'!A712,[1]Order_Details!D712:D2866)</f>
        <v>31</v>
      </c>
      <c r="U712">
        <f>SUMIF([1]Order_Details!A712:A2866,'[1]Combined Sheet'!A712,[1]Order_Details!C712:C2866)</f>
        <v>86.15</v>
      </c>
      <c r="V712">
        <f>VLOOKUP(SalesData[[#This Row],[OrderID]],[1]Order_Details!A712:F2866,5,FALSE)</f>
        <v>0</v>
      </c>
    </row>
    <row r="713" spans="1:22" x14ac:dyDescent="0.3">
      <c r="A713" s="7">
        <v>10959</v>
      </c>
      <c r="B713" s="8" t="s">
        <v>97</v>
      </c>
      <c r="C713" s="8">
        <v>6</v>
      </c>
      <c r="D713" s="13">
        <v>35872</v>
      </c>
      <c r="E713" s="9" t="str">
        <f>VLOOKUP(C713,[1]Employees!$A$1:$E$10,4,FALSE)</f>
        <v>Suyama Michael</v>
      </c>
      <c r="F713">
        <f>SUMIF([1]Order_Details!A713:A2867,'[1]Combined Sheet'!A713,[1]Order_Details!F713:F2867)</f>
        <v>154.84999999403954</v>
      </c>
      <c r="G713">
        <f>VLOOKUP(A713,[1]!OrdersTable[[OrderID]:[Freight]],8,FALSE)</f>
        <v>4.9800000000000004</v>
      </c>
      <c r="H713">
        <f>VLOOKUP('[1]Combined Sheet'!A713,[1]!OrdersTable[[OrderID]:[ShipVia]],7,0)</f>
        <v>2</v>
      </c>
      <c r="I713" t="str">
        <f>VLOOKUP(H713,[1]Shippers!$A$1:$C$5,2,0)</f>
        <v>United Package</v>
      </c>
      <c r="J713" t="str">
        <f>VLOOKUP(B713,[1]Customers!$A$2:$K$92,2,FALSE)</f>
        <v>Gourmet Lanchonetes</v>
      </c>
      <c r="K713" s="10">
        <f>VLOOKUP(A713,[1]Order_Details!$A$5:$F$2160,2,0)</f>
        <v>75</v>
      </c>
      <c r="L713" t="str">
        <f t="shared" si="11"/>
        <v>Rhönbräu Klosterbier</v>
      </c>
      <c r="M713" s="10">
        <f>VLOOKUP(K713,[1]Products!$A$2:$J$78,4,FALSE)</f>
        <v>1</v>
      </c>
      <c r="N713" t="str">
        <f>VLOOKUP(M713,[1]Categories!$A$2:$C$9,2,FALSE)</f>
        <v>Beverages</v>
      </c>
      <c r="O713" t="str">
        <f>VLOOKUP(C713,[1]EmployeeTerritories!$A$2:$B$50,2,FALSE)</f>
        <v>85014</v>
      </c>
      <c r="P713" s="10">
        <f>VLOOKUP(O713,[1]Territories!$A$2:$C$50,3,FALSE)</f>
        <v>2</v>
      </c>
      <c r="Q713" t="str">
        <f>VLOOKUP(P713,[1]Region!$A$2:$B$5,2,FALSE)</f>
        <v>Western</v>
      </c>
      <c r="R713" s="10">
        <f>VLOOKUP(K713,[1]Products!$A$2:$J$78,3,FALSE)</f>
        <v>12</v>
      </c>
      <c r="S713" t="str">
        <f>VLOOKUP(R713,[1]Suppliers!$A$2:$K$30,2,FALSE)</f>
        <v>Plutzer Lebensmittelgroßmärkte AG</v>
      </c>
      <c r="T713" s="11">
        <f>SUMIF([1]Order_Details!A713:A2867,'[1]Combined Sheet'!A713,[1]Order_Details!D713:D2867)</f>
        <v>20</v>
      </c>
      <c r="U713">
        <f>SUMIF([1]Order_Details!A713:A2867,'[1]Combined Sheet'!A713,[1]Order_Details!C713:C2867)</f>
        <v>7.75</v>
      </c>
      <c r="V713">
        <f>VLOOKUP(SalesData[[#This Row],[OrderID]],[1]Order_Details!A713:F2867,5,FALSE)</f>
        <v>0.15000000596046448</v>
      </c>
    </row>
    <row r="714" spans="1:22" x14ac:dyDescent="0.3">
      <c r="A714" s="7">
        <v>10960</v>
      </c>
      <c r="B714" s="8" t="s">
        <v>33</v>
      </c>
      <c r="C714" s="8">
        <v>3</v>
      </c>
      <c r="D714" s="13">
        <v>35873</v>
      </c>
      <c r="E714" s="9" t="str">
        <f>VLOOKUP(C714,[1]Employees!$A$1:$E$10,4,FALSE)</f>
        <v>Leverling Janet</v>
      </c>
      <c r="F714">
        <f>SUMIF([1]Order_Details!A714:A2868,'[1]Combined Sheet'!A714,[1]Order_Details!F714:F2868)</f>
        <v>276.35000000000002</v>
      </c>
      <c r="G714">
        <f>VLOOKUP(A714,[1]!OrdersTable[[OrderID]:[Freight]],8,FALSE)</f>
        <v>2.08</v>
      </c>
      <c r="H714">
        <f>VLOOKUP('[1]Combined Sheet'!A714,[1]!OrdersTable[[OrderID]:[ShipVia]],7,0)</f>
        <v>1</v>
      </c>
      <c r="I714" t="str">
        <f>VLOOKUP(H714,[1]Shippers!$A$1:$C$5,2,0)</f>
        <v>Speedy Express</v>
      </c>
      <c r="J714" t="str">
        <f>VLOOKUP(B714,[1]Customers!$A$2:$K$92,2,FALSE)</f>
        <v>HILARION-Abastos</v>
      </c>
      <c r="K714" s="10">
        <f>VLOOKUP(A714,[1]Order_Details!$A$5:$F$2160,2,0)</f>
        <v>24</v>
      </c>
      <c r="L714" t="str">
        <f t="shared" si="11"/>
        <v>Guaraná Fantástica</v>
      </c>
      <c r="M714" s="10">
        <f>VLOOKUP(K714,[1]Products!$A$2:$J$78,4,FALSE)</f>
        <v>1</v>
      </c>
      <c r="N714" t="str">
        <f>VLOOKUP(M714,[1]Categories!$A$2:$C$9,2,FALSE)</f>
        <v>Beverages</v>
      </c>
      <c r="O714" t="str">
        <f>VLOOKUP(C714,[1]EmployeeTerritories!$A$2:$B$50,2,FALSE)</f>
        <v>30346</v>
      </c>
      <c r="P714" s="10">
        <f>VLOOKUP(O714,[1]Territories!$A$2:$C$50,3,FALSE)</f>
        <v>4</v>
      </c>
      <c r="Q714" t="str">
        <f>VLOOKUP(P714,[1]Region!$A$2:$B$5,2,FALSE)</f>
        <v>Southern</v>
      </c>
      <c r="R714" s="10">
        <f>VLOOKUP(K714,[1]Products!$A$2:$J$78,3,FALSE)</f>
        <v>10</v>
      </c>
      <c r="S714" t="str">
        <f>VLOOKUP(R714,[1]Suppliers!$A$2:$K$30,2,FALSE)</f>
        <v>Refrescos Americanas LTDA</v>
      </c>
      <c r="T714" s="11">
        <f>SUMIF([1]Order_Details!A714:A2868,'[1]Combined Sheet'!A714,[1]Order_Details!D714:D2868)</f>
        <v>34</v>
      </c>
      <c r="U714">
        <f>SUMIF([1]Order_Details!A714:A2868,'[1]Combined Sheet'!A714,[1]Order_Details!C714:C2868)</f>
        <v>14.15</v>
      </c>
      <c r="V714">
        <f>VLOOKUP(SalesData[[#This Row],[OrderID]],[1]Order_Details!A714:F2868,5,FALSE)</f>
        <v>0.25</v>
      </c>
    </row>
    <row r="715" spans="1:22" x14ac:dyDescent="0.3">
      <c r="A715" s="7">
        <v>10961</v>
      </c>
      <c r="B715" s="8" t="s">
        <v>89</v>
      </c>
      <c r="C715" s="8">
        <v>8</v>
      </c>
      <c r="D715" s="13">
        <v>35873</v>
      </c>
      <c r="E715" s="9" t="str">
        <f>VLOOKUP(C715,[1]Employees!$A$1:$E$10,4,FALSE)</f>
        <v>Callahan Laura</v>
      </c>
      <c r="F715">
        <f>SUMIF([1]Order_Details!A715:A2869,'[1]Combined Sheet'!A715,[1]Order_Details!F715:F2869)</f>
        <v>1121.9499999992549</v>
      </c>
      <c r="G715">
        <f>VLOOKUP(A715,[1]!OrdersTable[[OrderID]:[Freight]],8,FALSE)</f>
        <v>104.47</v>
      </c>
      <c r="H715">
        <f>VLOOKUP('[1]Combined Sheet'!A715,[1]!OrdersTable[[OrderID]:[ShipVia]],7,0)</f>
        <v>1</v>
      </c>
      <c r="I715" t="str">
        <f>VLOOKUP(H715,[1]Shippers!$A$1:$C$5,2,0)</f>
        <v>Speedy Express</v>
      </c>
      <c r="J715" t="str">
        <f>VLOOKUP(B715,[1]Customers!$A$2:$K$92,2,FALSE)</f>
        <v>Queen Cozinha</v>
      </c>
      <c r="K715" s="10">
        <f>VLOOKUP(A715,[1]Order_Details!$A$5:$F$2160,2,0)</f>
        <v>52</v>
      </c>
      <c r="L715" t="str">
        <f t="shared" si="11"/>
        <v>Filo Mix</v>
      </c>
      <c r="M715" s="10">
        <f>VLOOKUP(K715,[1]Products!$A$2:$J$78,4,FALSE)</f>
        <v>5</v>
      </c>
      <c r="N715" t="str">
        <f>VLOOKUP(M715,[1]Categories!$A$2:$C$9,2,FALSE)</f>
        <v>Grains/Cereals</v>
      </c>
      <c r="O715" t="str">
        <f>VLOOKUP(C715,[1]EmployeeTerritories!$A$2:$B$50,2,FALSE)</f>
        <v>19428</v>
      </c>
      <c r="P715" s="10">
        <f>VLOOKUP(O715,[1]Territories!$A$2:$C$50,3,FALSE)</f>
        <v>3</v>
      </c>
      <c r="Q715" t="str">
        <f>VLOOKUP(P715,[1]Region!$A$2:$B$5,2,FALSE)</f>
        <v>Northern</v>
      </c>
      <c r="R715" s="10">
        <f>VLOOKUP(K715,[1]Products!$A$2:$J$78,3,FALSE)</f>
        <v>24</v>
      </c>
      <c r="S715" t="str">
        <f>VLOOKUP(R715,[1]Suppliers!$A$2:$K$30,2,FALSE)</f>
        <v>G'day, Mate</v>
      </c>
      <c r="T715" s="11">
        <f>SUMIF([1]Order_Details!A715:A2869,'[1]Combined Sheet'!A715,[1]Order_Details!D715:D2869)</f>
        <v>66</v>
      </c>
      <c r="U715">
        <f>SUMIF([1]Order_Details!A715:A2869,'[1]Combined Sheet'!A715,[1]Order_Details!C715:C2869)</f>
        <v>25</v>
      </c>
      <c r="V715">
        <f>VLOOKUP(SalesData[[#This Row],[OrderID]],[1]Order_Details!A715:F2869,5,FALSE)</f>
        <v>5.000000074505806E-2</v>
      </c>
    </row>
    <row r="716" spans="1:22" x14ac:dyDescent="0.3">
      <c r="A716" s="7">
        <v>10962</v>
      </c>
      <c r="B716" s="8" t="s">
        <v>40</v>
      </c>
      <c r="C716" s="8">
        <v>8</v>
      </c>
      <c r="D716" s="13">
        <v>35873</v>
      </c>
      <c r="E716" s="9" t="str">
        <f>VLOOKUP(C716,[1]Employees!$A$1:$E$10,4,FALSE)</f>
        <v>Callahan Laura</v>
      </c>
      <c r="F716">
        <f>SUMIF([1]Order_Details!A716:A2870,'[1]Combined Sheet'!A716,[1]Order_Details!F716:F2870)</f>
        <v>3584</v>
      </c>
      <c r="G716">
        <f>VLOOKUP(A716,[1]!OrdersTable[[OrderID]:[Freight]],8,FALSE)</f>
        <v>275.79000000000002</v>
      </c>
      <c r="H716">
        <f>VLOOKUP('[1]Combined Sheet'!A716,[1]!OrdersTable[[OrderID]:[ShipVia]],7,0)</f>
        <v>2</v>
      </c>
      <c r="I716" t="str">
        <f>VLOOKUP(H716,[1]Shippers!$A$1:$C$5,2,0)</f>
        <v>United Package</v>
      </c>
      <c r="J716" t="str">
        <f>VLOOKUP(B716,[1]Customers!$A$2:$K$92,2,FALSE)</f>
        <v>QUICK-Stop</v>
      </c>
      <c r="K716" s="10">
        <f>VLOOKUP(A716,[1]Order_Details!$A$5:$F$2160,2,0)</f>
        <v>7</v>
      </c>
      <c r="L716" t="str">
        <f t="shared" si="11"/>
        <v>Uncle Bob's Organic Dried Pears</v>
      </c>
      <c r="M716" s="10">
        <f>VLOOKUP(K716,[1]Products!$A$2:$J$78,4,FALSE)</f>
        <v>7</v>
      </c>
      <c r="N716" t="str">
        <f>VLOOKUP(M716,[1]Categories!$A$2:$C$9,2,FALSE)</f>
        <v>Produce</v>
      </c>
      <c r="O716" t="str">
        <f>VLOOKUP(C716,[1]EmployeeTerritories!$A$2:$B$50,2,FALSE)</f>
        <v>19428</v>
      </c>
      <c r="P716" s="10">
        <f>VLOOKUP(O716,[1]Territories!$A$2:$C$50,3,FALSE)</f>
        <v>3</v>
      </c>
      <c r="Q716" t="str">
        <f>VLOOKUP(P716,[1]Region!$A$2:$B$5,2,FALSE)</f>
        <v>Northern</v>
      </c>
      <c r="R716" s="10">
        <f>VLOOKUP(K716,[1]Products!$A$2:$J$78,3,FALSE)</f>
        <v>3</v>
      </c>
      <c r="S716" t="str">
        <f>VLOOKUP(R716,[1]Suppliers!$A$2:$K$30,2,FALSE)</f>
        <v>Grandma Kelly's Homestead</v>
      </c>
      <c r="T716" s="11">
        <f>SUMIF([1]Order_Details!A716:A2870,'[1]Combined Sheet'!A716,[1]Order_Details!D716:D2870)</f>
        <v>195</v>
      </c>
      <c r="U716">
        <f>SUMIF([1]Order_Details!A716:A2870,'[1]Combined Sheet'!A716,[1]Order_Details!C716:C2870)</f>
        <v>122.8</v>
      </c>
      <c r="V716">
        <f>VLOOKUP(SalesData[[#This Row],[OrderID]],[1]Order_Details!A716:F2870,5,FALSE)</f>
        <v>0</v>
      </c>
    </row>
    <row r="717" spans="1:22" x14ac:dyDescent="0.3">
      <c r="A717" s="7">
        <v>10963</v>
      </c>
      <c r="B717" s="8" t="s">
        <v>56</v>
      </c>
      <c r="C717" s="8">
        <v>9</v>
      </c>
      <c r="D717" s="13">
        <v>35873</v>
      </c>
      <c r="E717" s="9" t="str">
        <f>VLOOKUP(C717,[1]Employees!$A$1:$E$10,4,FALSE)</f>
        <v>Dodsworth Anne</v>
      </c>
      <c r="F717">
        <f>SUMIF([1]Order_Details!A717:A2871,'[1]Combined Sheet'!A717,[1]Order_Details!F717:F2871)</f>
        <v>67.849999994039536</v>
      </c>
      <c r="G717">
        <f>VLOOKUP(A717,[1]!OrdersTable[[OrderID]:[Freight]],8,FALSE)</f>
        <v>2.7</v>
      </c>
      <c r="H717">
        <f>VLOOKUP('[1]Combined Sheet'!A717,[1]!OrdersTable[[OrderID]:[ShipVia]],7,0)</f>
        <v>3</v>
      </c>
      <c r="I717" t="str">
        <f>VLOOKUP(H717,[1]Shippers!$A$1:$C$5,2,0)</f>
        <v>Federal Shipping</v>
      </c>
      <c r="J717" t="str">
        <f>VLOOKUP(B717,[1]Customers!$A$2:$K$92,2,FALSE)</f>
        <v>Furia Bacalhau e Frutos do Mar</v>
      </c>
      <c r="K717" s="10">
        <f>VLOOKUP(A717,[1]Order_Details!$A$5:$F$2160,2,0)</f>
        <v>60</v>
      </c>
      <c r="L717" t="str">
        <f t="shared" si="11"/>
        <v>Camembert Pierrot</v>
      </c>
      <c r="M717" s="10">
        <f>VLOOKUP(K717,[1]Products!$A$2:$J$78,4,FALSE)</f>
        <v>4</v>
      </c>
      <c r="N717" t="str">
        <f>VLOOKUP(M717,[1]Categories!$A$2:$C$9,2,FALSE)</f>
        <v>Dairy Products</v>
      </c>
      <c r="O717" t="str">
        <f>VLOOKUP(C717,[1]EmployeeTerritories!$A$2:$B$50,2,FALSE)</f>
        <v>03049</v>
      </c>
      <c r="P717" s="10">
        <f>VLOOKUP(O717,[1]Territories!$A$2:$C$50,3,FALSE)</f>
        <v>3</v>
      </c>
      <c r="Q717" t="str">
        <f>VLOOKUP(P717,[1]Region!$A$2:$B$5,2,FALSE)</f>
        <v>Northern</v>
      </c>
      <c r="R717" s="10">
        <f>VLOOKUP(K717,[1]Products!$A$2:$J$78,3,FALSE)</f>
        <v>28</v>
      </c>
      <c r="S717" t="str">
        <f>VLOOKUP(R717,[1]Suppliers!$A$2:$K$30,2,FALSE)</f>
        <v>Gai pâturage</v>
      </c>
      <c r="T717" s="11">
        <f>SUMIF([1]Order_Details!A717:A2871,'[1]Combined Sheet'!A717,[1]Order_Details!D717:D2871)</f>
        <v>2</v>
      </c>
      <c r="U717">
        <f>SUMIF([1]Order_Details!A717:A2871,'[1]Combined Sheet'!A717,[1]Order_Details!C717:C2871)</f>
        <v>34</v>
      </c>
      <c r="V717">
        <f>VLOOKUP(SalesData[[#This Row],[OrderID]],[1]Order_Details!A717:F2871,5,FALSE)</f>
        <v>0.15000000596046448</v>
      </c>
    </row>
    <row r="718" spans="1:22" x14ac:dyDescent="0.3">
      <c r="A718" s="7">
        <v>10964</v>
      </c>
      <c r="B718" s="8" t="s">
        <v>109</v>
      </c>
      <c r="C718" s="8">
        <v>3</v>
      </c>
      <c r="D718" s="13">
        <v>35874</v>
      </c>
      <c r="E718" s="9" t="str">
        <f>VLOOKUP(C718,[1]Employees!$A$1:$E$10,4,FALSE)</f>
        <v>Leverling Janet</v>
      </c>
      <c r="F718">
        <f>SUMIF([1]Order_Details!A718:A2872,'[1]Combined Sheet'!A718,[1]Order_Details!F718:F2872)</f>
        <v>2052.5</v>
      </c>
      <c r="G718">
        <f>VLOOKUP(A718,[1]!OrdersTable[[OrderID]:[Freight]],8,FALSE)</f>
        <v>87.38</v>
      </c>
      <c r="H718">
        <f>VLOOKUP('[1]Combined Sheet'!A718,[1]!OrdersTable[[OrderID]:[ShipVia]],7,0)</f>
        <v>2</v>
      </c>
      <c r="I718" t="str">
        <f>VLOOKUP(H718,[1]Shippers!$A$1:$C$5,2,0)</f>
        <v>United Package</v>
      </c>
      <c r="J718" t="str">
        <f>VLOOKUP(B718,[1]Customers!$A$2:$K$92,2,FALSE)</f>
        <v>Spécialités du monde</v>
      </c>
      <c r="K718" s="10">
        <f>VLOOKUP(A718,[1]Order_Details!$A$5:$F$2160,2,0)</f>
        <v>18</v>
      </c>
      <c r="L718" t="str">
        <f t="shared" si="11"/>
        <v>Carnarvon Tigers</v>
      </c>
      <c r="M718" s="10">
        <f>VLOOKUP(K718,[1]Products!$A$2:$J$78,4,FALSE)</f>
        <v>8</v>
      </c>
      <c r="N718" t="str">
        <f>VLOOKUP(M718,[1]Categories!$A$2:$C$9,2,FALSE)</f>
        <v>Seafood</v>
      </c>
      <c r="O718" t="str">
        <f>VLOOKUP(C718,[1]EmployeeTerritories!$A$2:$B$50,2,FALSE)</f>
        <v>30346</v>
      </c>
      <c r="P718" s="10">
        <f>VLOOKUP(O718,[1]Territories!$A$2:$C$50,3,FALSE)</f>
        <v>4</v>
      </c>
      <c r="Q718" t="str">
        <f>VLOOKUP(P718,[1]Region!$A$2:$B$5,2,FALSE)</f>
        <v>Southern</v>
      </c>
      <c r="R718" s="10">
        <f>VLOOKUP(K718,[1]Products!$A$2:$J$78,3,FALSE)</f>
        <v>7</v>
      </c>
      <c r="S718" t="str">
        <f>VLOOKUP(R718,[1]Suppliers!$A$2:$K$30,2,FALSE)</f>
        <v>Pavlova, Ltd.</v>
      </c>
      <c r="T718" s="11">
        <f>SUMIF([1]Order_Details!A718:A2872,'[1]Combined Sheet'!A718,[1]Order_Details!D718:D2872)</f>
        <v>21</v>
      </c>
      <c r="U718">
        <f>SUMIF([1]Order_Details!A718:A2872,'[1]Combined Sheet'!A718,[1]Order_Details!C718:C2872)</f>
        <v>362</v>
      </c>
      <c r="V718">
        <f>VLOOKUP(SalesData[[#This Row],[OrderID]],[1]Order_Details!A718:F2872,5,FALSE)</f>
        <v>0</v>
      </c>
    </row>
    <row r="719" spans="1:22" x14ac:dyDescent="0.3">
      <c r="A719" s="7">
        <v>10965</v>
      </c>
      <c r="B719" s="8" t="s">
        <v>80</v>
      </c>
      <c r="C719" s="8">
        <v>6</v>
      </c>
      <c r="D719" s="13">
        <v>35874</v>
      </c>
      <c r="E719" s="9" t="str">
        <f>VLOOKUP(C719,[1]Employees!$A$1:$E$10,4,FALSE)</f>
        <v>Suyama Michael</v>
      </c>
      <c r="F719">
        <f>SUMIF([1]Order_Details!A719:A2873,'[1]Combined Sheet'!A719,[1]Order_Details!F719:F2873)</f>
        <v>848</v>
      </c>
      <c r="G719">
        <f>VLOOKUP(A719,[1]!OrdersTable[[OrderID]:[Freight]],8,FALSE)</f>
        <v>144.38</v>
      </c>
      <c r="H719">
        <f>VLOOKUP('[1]Combined Sheet'!A719,[1]!OrdersTable[[OrderID]:[ShipVia]],7,0)</f>
        <v>3</v>
      </c>
      <c r="I719" t="str">
        <f>VLOOKUP(H719,[1]Shippers!$A$1:$C$5,2,0)</f>
        <v>Federal Shipping</v>
      </c>
      <c r="J719" t="str">
        <f>VLOOKUP(B719,[1]Customers!$A$2:$K$92,2,FALSE)</f>
        <v>Old World Delicatessen</v>
      </c>
      <c r="K719" s="10">
        <f>VLOOKUP(A719,[1]Order_Details!$A$5:$F$2160,2,0)</f>
        <v>51</v>
      </c>
      <c r="L719" t="str">
        <f t="shared" si="11"/>
        <v>Manjimup Dried Apples</v>
      </c>
      <c r="M719" s="10">
        <f>VLOOKUP(K719,[1]Products!$A$2:$J$78,4,FALSE)</f>
        <v>7</v>
      </c>
      <c r="N719" t="str">
        <f>VLOOKUP(M719,[1]Categories!$A$2:$C$9,2,FALSE)</f>
        <v>Produce</v>
      </c>
      <c r="O719" t="str">
        <f>VLOOKUP(C719,[1]EmployeeTerritories!$A$2:$B$50,2,FALSE)</f>
        <v>85014</v>
      </c>
      <c r="P719" s="10">
        <f>VLOOKUP(O719,[1]Territories!$A$2:$C$50,3,FALSE)</f>
        <v>2</v>
      </c>
      <c r="Q719" t="str">
        <f>VLOOKUP(P719,[1]Region!$A$2:$B$5,2,FALSE)</f>
        <v>Western</v>
      </c>
      <c r="R719" s="10">
        <f>VLOOKUP(K719,[1]Products!$A$2:$J$78,3,FALSE)</f>
        <v>24</v>
      </c>
      <c r="S719" t="str">
        <f>VLOOKUP(R719,[1]Suppliers!$A$2:$K$30,2,FALSE)</f>
        <v>G'day, Mate</v>
      </c>
      <c r="T719" s="11">
        <f>SUMIF([1]Order_Details!A719:A2873,'[1]Combined Sheet'!A719,[1]Order_Details!D719:D2873)</f>
        <v>16</v>
      </c>
      <c r="U719">
        <f>SUMIF([1]Order_Details!A719:A2873,'[1]Combined Sheet'!A719,[1]Order_Details!C719:C2873)</f>
        <v>53</v>
      </c>
      <c r="V719">
        <f>VLOOKUP(SalesData[[#This Row],[OrderID]],[1]Order_Details!A719:F2873,5,FALSE)</f>
        <v>0</v>
      </c>
    </row>
    <row r="720" spans="1:22" x14ac:dyDescent="0.3">
      <c r="A720" s="7">
        <v>10966</v>
      </c>
      <c r="B720" s="8" t="s">
        <v>31</v>
      </c>
      <c r="C720" s="8">
        <v>4</v>
      </c>
      <c r="D720" s="13">
        <v>35874</v>
      </c>
      <c r="E720" s="9" t="str">
        <f>VLOOKUP(C720,[1]Employees!$A$1:$E$10,4,FALSE)</f>
        <v>Peacock Margaret</v>
      </c>
      <c r="F720">
        <f>SUMIF([1]Order_Details!A720:A2874,'[1]Combined Sheet'!A720,[1]Order_Details!F720:F2874)</f>
        <v>1255.299999988079</v>
      </c>
      <c r="G720">
        <f>VLOOKUP(A720,[1]!OrdersTable[[OrderID]:[Freight]],8,FALSE)</f>
        <v>27.19</v>
      </c>
      <c r="H720">
        <f>VLOOKUP('[1]Combined Sheet'!A720,[1]!OrdersTable[[OrderID]:[ShipVia]],7,0)</f>
        <v>1</v>
      </c>
      <c r="I720" t="str">
        <f>VLOOKUP(H720,[1]Shippers!$A$1:$C$5,2,0)</f>
        <v>Speedy Express</v>
      </c>
      <c r="J720" t="str">
        <f>VLOOKUP(B720,[1]Customers!$A$2:$K$92,2,FALSE)</f>
        <v>Chop-suey Chinese</v>
      </c>
      <c r="K720" s="10">
        <f>VLOOKUP(A720,[1]Order_Details!$A$5:$F$2160,2,0)</f>
        <v>37</v>
      </c>
      <c r="L720" t="str">
        <f t="shared" si="11"/>
        <v>Gravad lax</v>
      </c>
      <c r="M720" s="10">
        <f>VLOOKUP(K720,[1]Products!$A$2:$J$78,4,FALSE)</f>
        <v>8</v>
      </c>
      <c r="N720" t="str">
        <f>VLOOKUP(M720,[1]Categories!$A$2:$C$9,2,FALSE)</f>
        <v>Seafood</v>
      </c>
      <c r="O720" t="str">
        <f>VLOOKUP(C720,[1]EmployeeTerritories!$A$2:$B$50,2,FALSE)</f>
        <v>20852</v>
      </c>
      <c r="P720" s="10">
        <f>VLOOKUP(O720,[1]Territories!$A$2:$C$50,3,FALSE)</f>
        <v>1</v>
      </c>
      <c r="Q720" t="str">
        <f>VLOOKUP(P720,[1]Region!$A$2:$B$5,2,FALSE)</f>
        <v>Eastern</v>
      </c>
      <c r="R720" s="10">
        <f>VLOOKUP(K720,[1]Products!$A$2:$J$78,3,FALSE)</f>
        <v>17</v>
      </c>
      <c r="S720" t="str">
        <f>VLOOKUP(R720,[1]Suppliers!$A$2:$K$30,2,FALSE)</f>
        <v>Svensk Sjöföda AB</v>
      </c>
      <c r="T720" s="11">
        <f>SUMIF([1]Order_Details!A720:A2874,'[1]Combined Sheet'!A720,[1]Order_Details!D720:D2874)</f>
        <v>32</v>
      </c>
      <c r="U720">
        <f>SUMIF([1]Order_Details!A720:A2874,'[1]Combined Sheet'!A720,[1]Order_Details!C720:C2874)</f>
        <v>113.3</v>
      </c>
      <c r="V720">
        <f>VLOOKUP(SalesData[[#This Row],[OrderID]],[1]Order_Details!A720:F2874,5,FALSE)</f>
        <v>0</v>
      </c>
    </row>
    <row r="721" spans="1:22" x14ac:dyDescent="0.3">
      <c r="A721" s="7">
        <v>10967</v>
      </c>
      <c r="B721" s="8" t="s">
        <v>23</v>
      </c>
      <c r="C721" s="8">
        <v>2</v>
      </c>
      <c r="D721" s="13">
        <v>35877</v>
      </c>
      <c r="E721" s="9" t="str">
        <f>VLOOKUP(C721,[1]Employees!$A$1:$E$10,4,FALSE)</f>
        <v>Fuller Andrew</v>
      </c>
      <c r="F721">
        <f>SUMIF([1]Order_Details!A721:A2875,'[1]Combined Sheet'!A721,[1]Order_Details!F721:F2875)</f>
        <v>910.4</v>
      </c>
      <c r="G721">
        <f>VLOOKUP(A721,[1]!OrdersTable[[OrderID]:[Freight]],8,FALSE)</f>
        <v>62.22</v>
      </c>
      <c r="H721">
        <f>VLOOKUP('[1]Combined Sheet'!A721,[1]!OrdersTable[[OrderID]:[ShipVia]],7,0)</f>
        <v>2</v>
      </c>
      <c r="I721" t="str">
        <f>VLOOKUP(H721,[1]Shippers!$A$1:$C$5,2,0)</f>
        <v>United Package</v>
      </c>
      <c r="J721" t="str">
        <f>VLOOKUP(B721,[1]Customers!$A$2:$K$92,2,FALSE)</f>
        <v>Toms Spezialitäten</v>
      </c>
      <c r="K721" s="10">
        <f>VLOOKUP(A721,[1]Order_Details!$A$5:$F$2160,2,0)</f>
        <v>19</v>
      </c>
      <c r="L721" t="str">
        <f t="shared" si="11"/>
        <v>Teatime Chocolate Biscuits</v>
      </c>
      <c r="M721" s="10">
        <f>VLOOKUP(K721,[1]Products!$A$2:$J$78,4,FALSE)</f>
        <v>3</v>
      </c>
      <c r="N721" t="str">
        <f>VLOOKUP(M721,[1]Categories!$A$2:$C$9,2,FALSE)</f>
        <v>Confections</v>
      </c>
      <c r="O721" t="str">
        <f>VLOOKUP(C721,[1]EmployeeTerritories!$A$2:$B$50,2,FALSE)</f>
        <v>01581</v>
      </c>
      <c r="P721" s="10">
        <f>VLOOKUP(O721,[1]Territories!$A$2:$C$50,3,FALSE)</f>
        <v>1</v>
      </c>
      <c r="Q721" t="str">
        <f>VLOOKUP(P721,[1]Region!$A$2:$B$5,2,FALSE)</f>
        <v>Eastern</v>
      </c>
      <c r="R721" s="10">
        <f>VLOOKUP(K721,[1]Products!$A$2:$J$78,3,FALSE)</f>
        <v>8</v>
      </c>
      <c r="S721" t="str">
        <f>VLOOKUP(R721,[1]Suppliers!$A$2:$K$30,2,FALSE)</f>
        <v>Specialty Biscuits, Ltd.</v>
      </c>
      <c r="T721" s="11">
        <f>SUMIF([1]Order_Details!A721:A2875,'[1]Combined Sheet'!A721,[1]Order_Details!D721:D2875)</f>
        <v>52</v>
      </c>
      <c r="U721">
        <f>SUMIF([1]Order_Details!A721:A2875,'[1]Combined Sheet'!A721,[1]Order_Details!C721:C2875)</f>
        <v>29.2</v>
      </c>
      <c r="V721">
        <f>VLOOKUP(SalesData[[#This Row],[OrderID]],[1]Order_Details!A721:F2875,5,FALSE)</f>
        <v>0</v>
      </c>
    </row>
    <row r="722" spans="1:22" x14ac:dyDescent="0.3">
      <c r="A722" s="7">
        <v>10968</v>
      </c>
      <c r="B722" s="8" t="s">
        <v>35</v>
      </c>
      <c r="C722" s="8">
        <v>1</v>
      </c>
      <c r="D722" s="13">
        <v>35877</v>
      </c>
      <c r="E722" s="9" t="str">
        <f>VLOOKUP(C722,[1]Employees!$A$1:$E$10,4,FALSE)</f>
        <v>Davolio Nancy</v>
      </c>
      <c r="F722">
        <f>SUMIF([1]Order_Details!A722:A2876,'[1]Combined Sheet'!A722,[1]Order_Details!F722:F2876)</f>
        <v>1408</v>
      </c>
      <c r="G722">
        <f>VLOOKUP(A722,[1]!OrdersTable[[OrderID]:[Freight]],8,FALSE)</f>
        <v>74.599999999999994</v>
      </c>
      <c r="H722">
        <f>VLOOKUP('[1]Combined Sheet'!A722,[1]!OrdersTable[[OrderID]:[ShipVia]],7,0)</f>
        <v>3</v>
      </c>
      <c r="I722" t="str">
        <f>VLOOKUP(H722,[1]Shippers!$A$1:$C$5,2,0)</f>
        <v>Federal Shipping</v>
      </c>
      <c r="J722" t="str">
        <f>VLOOKUP(B722,[1]Customers!$A$2:$K$92,2,FALSE)</f>
        <v>Ernst Handel</v>
      </c>
      <c r="K722" s="10">
        <f>VLOOKUP(A722,[1]Order_Details!$A$5:$F$2160,2,0)</f>
        <v>12</v>
      </c>
      <c r="L722" t="str">
        <f t="shared" si="11"/>
        <v>Queso Manchego La Pastora</v>
      </c>
      <c r="M722" s="10">
        <f>VLOOKUP(K722,[1]Products!$A$2:$J$78,4,FALSE)</f>
        <v>4</v>
      </c>
      <c r="N722" t="str">
        <f>VLOOKUP(M722,[1]Categories!$A$2:$C$9,2,FALSE)</f>
        <v>Dairy Products</v>
      </c>
      <c r="O722" t="str">
        <f>VLOOKUP(C722,[1]EmployeeTerritories!$A$2:$B$50,2,FALSE)</f>
        <v>06897</v>
      </c>
      <c r="P722" s="10">
        <f>VLOOKUP(O722,[1]Territories!$A$2:$C$50,3,FALSE)</f>
        <v>1</v>
      </c>
      <c r="Q722" t="str">
        <f>VLOOKUP(P722,[1]Region!$A$2:$B$5,2,FALSE)</f>
        <v>Eastern</v>
      </c>
      <c r="R722" s="10">
        <f>VLOOKUP(K722,[1]Products!$A$2:$J$78,3,FALSE)</f>
        <v>5</v>
      </c>
      <c r="S722" t="str">
        <f>VLOOKUP(R722,[1]Suppliers!$A$2:$K$30,2,FALSE)</f>
        <v>Cooperativa de Quesos 'Las Cabras'</v>
      </c>
      <c r="T722" s="11">
        <f>SUMIF([1]Order_Details!A722:A2876,'[1]Combined Sheet'!A722,[1]Order_Details!D722:D2876)</f>
        <v>64</v>
      </c>
      <c r="U722">
        <f>SUMIF([1]Order_Details!A722:A2876,'[1]Combined Sheet'!A722,[1]Order_Details!C722:C2876)</f>
        <v>75.75</v>
      </c>
      <c r="V722">
        <f>VLOOKUP(SalesData[[#This Row],[OrderID]],[1]Order_Details!A722:F2876,5,FALSE)</f>
        <v>0</v>
      </c>
    </row>
    <row r="723" spans="1:22" x14ac:dyDescent="0.3">
      <c r="A723" s="7">
        <v>10969</v>
      </c>
      <c r="B723" s="8" t="s">
        <v>76</v>
      </c>
      <c r="C723" s="8">
        <v>1</v>
      </c>
      <c r="D723" s="13">
        <v>35877</v>
      </c>
      <c r="E723" s="9" t="str">
        <f>VLOOKUP(C723,[1]Employees!$A$1:$E$10,4,FALSE)</f>
        <v>Davolio Nancy</v>
      </c>
      <c r="F723">
        <f>SUMIF([1]Order_Details!A723:A2877,'[1]Combined Sheet'!A723,[1]Order_Details!F723:F2877)</f>
        <v>108</v>
      </c>
      <c r="G723">
        <f>VLOOKUP(A723,[1]!OrdersTable[[OrderID]:[Freight]],8,FALSE)</f>
        <v>0.21</v>
      </c>
      <c r="H723">
        <f>VLOOKUP('[1]Combined Sheet'!A723,[1]!OrdersTable[[OrderID]:[ShipVia]],7,0)</f>
        <v>2</v>
      </c>
      <c r="I723" t="str">
        <f>VLOOKUP(H723,[1]Shippers!$A$1:$C$5,2,0)</f>
        <v>United Package</v>
      </c>
      <c r="J723" t="str">
        <f>VLOOKUP(B723,[1]Customers!$A$2:$K$92,2,FALSE)</f>
        <v>Comércio Mineiro</v>
      </c>
      <c r="K723" s="10">
        <f>VLOOKUP(A723,[1]Order_Details!$A$5:$F$2160,2,0)</f>
        <v>46</v>
      </c>
      <c r="L723" t="str">
        <f t="shared" si="11"/>
        <v>Spegesild</v>
      </c>
      <c r="M723" s="10">
        <f>VLOOKUP(K723,[1]Products!$A$2:$J$78,4,FALSE)</f>
        <v>8</v>
      </c>
      <c r="N723" t="str">
        <f>VLOOKUP(M723,[1]Categories!$A$2:$C$9,2,FALSE)</f>
        <v>Seafood</v>
      </c>
      <c r="O723" t="str">
        <f>VLOOKUP(C723,[1]EmployeeTerritories!$A$2:$B$50,2,FALSE)</f>
        <v>06897</v>
      </c>
      <c r="P723" s="10">
        <f>VLOOKUP(O723,[1]Territories!$A$2:$C$50,3,FALSE)</f>
        <v>1</v>
      </c>
      <c r="Q723" t="str">
        <f>VLOOKUP(P723,[1]Region!$A$2:$B$5,2,FALSE)</f>
        <v>Eastern</v>
      </c>
      <c r="R723" s="10">
        <f>VLOOKUP(K723,[1]Products!$A$2:$J$78,3,FALSE)</f>
        <v>21</v>
      </c>
      <c r="S723" t="str">
        <f>VLOOKUP(R723,[1]Suppliers!$A$2:$K$30,2,FALSE)</f>
        <v>Lyngbysild</v>
      </c>
      <c r="T723" s="11">
        <f>SUMIF([1]Order_Details!A723:A2877,'[1]Combined Sheet'!A723,[1]Order_Details!D723:D2877)</f>
        <v>9</v>
      </c>
      <c r="U723">
        <f>SUMIF([1]Order_Details!A723:A2877,'[1]Combined Sheet'!A723,[1]Order_Details!C723:C2877)</f>
        <v>12</v>
      </c>
      <c r="V723">
        <f>VLOOKUP(SalesData[[#This Row],[OrderID]],[1]Order_Details!A723:F2877,5,FALSE)</f>
        <v>0</v>
      </c>
    </row>
    <row r="724" spans="1:22" x14ac:dyDescent="0.3">
      <c r="A724" s="7">
        <v>10970</v>
      </c>
      <c r="B724" s="8" t="s">
        <v>83</v>
      </c>
      <c r="C724" s="8">
        <v>9</v>
      </c>
      <c r="D724" s="13">
        <v>35878</v>
      </c>
      <c r="E724" s="9" t="str">
        <f>VLOOKUP(C724,[1]Employees!$A$1:$E$10,4,FALSE)</f>
        <v>Dodsworth Anne</v>
      </c>
      <c r="F724">
        <f>SUMIF([1]Order_Details!A724:A2878,'[1]Combined Sheet'!A724,[1]Order_Details!F724:F2878)</f>
        <v>279.79999999701977</v>
      </c>
      <c r="G724">
        <f>VLOOKUP(A724,[1]!OrdersTable[[OrderID]:[Freight]],8,FALSE)</f>
        <v>16.16</v>
      </c>
      <c r="H724">
        <f>VLOOKUP('[1]Combined Sheet'!A724,[1]!OrdersTable[[OrderID]:[ShipVia]],7,0)</f>
        <v>1</v>
      </c>
      <c r="I724" t="str">
        <f>VLOOKUP(H724,[1]Shippers!$A$1:$C$5,2,0)</f>
        <v>Speedy Express</v>
      </c>
      <c r="J724" t="str">
        <f>VLOOKUP(B724,[1]Customers!$A$2:$K$92,2,FALSE)</f>
        <v>Bólido Comidas preparadas</v>
      </c>
      <c r="K724" s="10">
        <f>VLOOKUP(A724,[1]Order_Details!$A$5:$F$2160,2,0)</f>
        <v>52</v>
      </c>
      <c r="L724" t="str">
        <f t="shared" si="11"/>
        <v>Filo Mix</v>
      </c>
      <c r="M724" s="10">
        <f>VLOOKUP(K724,[1]Products!$A$2:$J$78,4,FALSE)</f>
        <v>5</v>
      </c>
      <c r="N724" t="str">
        <f>VLOOKUP(M724,[1]Categories!$A$2:$C$9,2,FALSE)</f>
        <v>Grains/Cereals</v>
      </c>
      <c r="O724" t="str">
        <f>VLOOKUP(C724,[1]EmployeeTerritories!$A$2:$B$50,2,FALSE)</f>
        <v>03049</v>
      </c>
      <c r="P724" s="10">
        <f>VLOOKUP(O724,[1]Territories!$A$2:$C$50,3,FALSE)</f>
        <v>3</v>
      </c>
      <c r="Q724" t="str">
        <f>VLOOKUP(P724,[1]Region!$A$2:$B$5,2,FALSE)</f>
        <v>Northern</v>
      </c>
      <c r="R724" s="10">
        <f>VLOOKUP(K724,[1]Products!$A$2:$J$78,3,FALSE)</f>
        <v>24</v>
      </c>
      <c r="S724" t="str">
        <f>VLOOKUP(R724,[1]Suppliers!$A$2:$K$30,2,FALSE)</f>
        <v>G'day, Mate</v>
      </c>
      <c r="T724" s="11">
        <f>SUMIF([1]Order_Details!A724:A2878,'[1]Combined Sheet'!A724,[1]Order_Details!D724:D2878)</f>
        <v>40</v>
      </c>
      <c r="U724">
        <f>SUMIF([1]Order_Details!A724:A2878,'[1]Combined Sheet'!A724,[1]Order_Details!C724:C2878)</f>
        <v>7</v>
      </c>
      <c r="V724">
        <f>VLOOKUP(SalesData[[#This Row],[OrderID]],[1]Order_Details!A724:F2878,5,FALSE)</f>
        <v>0.20000000298023224</v>
      </c>
    </row>
    <row r="725" spans="1:22" x14ac:dyDescent="0.3">
      <c r="A725" s="7">
        <v>10971</v>
      </c>
      <c r="B725" s="8" t="s">
        <v>108</v>
      </c>
      <c r="C725" s="8">
        <v>2</v>
      </c>
      <c r="D725" s="13">
        <v>35878</v>
      </c>
      <c r="E725" s="9" t="str">
        <f>VLOOKUP(C725,[1]Employees!$A$1:$E$10,4,FALSE)</f>
        <v>Fuller Andrew</v>
      </c>
      <c r="F725">
        <f>SUMIF([1]Order_Details!A725:A2879,'[1]Combined Sheet'!A725,[1]Order_Details!F725:F2879)</f>
        <v>1733.0600000000002</v>
      </c>
      <c r="G725">
        <f>VLOOKUP(A725,[1]!OrdersTable[[OrderID]:[Freight]],8,FALSE)</f>
        <v>121.82</v>
      </c>
      <c r="H725">
        <f>VLOOKUP('[1]Combined Sheet'!A725,[1]!OrdersTable[[OrderID]:[ShipVia]],7,0)</f>
        <v>2</v>
      </c>
      <c r="I725" t="str">
        <f>VLOOKUP(H725,[1]Shippers!$A$1:$C$5,2,0)</f>
        <v>United Package</v>
      </c>
      <c r="J725" t="str">
        <f>VLOOKUP(B725,[1]Customers!$A$2:$K$92,2,FALSE)</f>
        <v>France restauration</v>
      </c>
      <c r="K725" s="10">
        <f>VLOOKUP(A725,[1]Order_Details!$A$5:$F$2160,2,0)</f>
        <v>29</v>
      </c>
      <c r="L725" t="str">
        <f t="shared" si="11"/>
        <v>Thüringer Rostbratwurst</v>
      </c>
      <c r="M725" s="10">
        <f>VLOOKUP(K725,[1]Products!$A$2:$J$78,4,FALSE)</f>
        <v>6</v>
      </c>
      <c r="N725" t="str">
        <f>VLOOKUP(M725,[1]Categories!$A$2:$C$9,2,FALSE)</f>
        <v>Meat/Poultry</v>
      </c>
      <c r="O725" t="str">
        <f>VLOOKUP(C725,[1]EmployeeTerritories!$A$2:$B$50,2,FALSE)</f>
        <v>01581</v>
      </c>
      <c r="P725" s="10">
        <f>VLOOKUP(O725,[1]Territories!$A$2:$C$50,3,FALSE)</f>
        <v>1</v>
      </c>
      <c r="Q725" t="str">
        <f>VLOOKUP(P725,[1]Region!$A$2:$B$5,2,FALSE)</f>
        <v>Eastern</v>
      </c>
      <c r="R725" s="10">
        <f>VLOOKUP(K725,[1]Products!$A$2:$J$78,3,FALSE)</f>
        <v>12</v>
      </c>
      <c r="S725" t="str">
        <f>VLOOKUP(R725,[1]Suppliers!$A$2:$K$30,2,FALSE)</f>
        <v>Plutzer Lebensmittelgroßmärkte AG</v>
      </c>
      <c r="T725" s="11">
        <f>SUMIF([1]Order_Details!A725:A2879,'[1]Combined Sheet'!A725,[1]Order_Details!D725:D2879)</f>
        <v>14</v>
      </c>
      <c r="U725">
        <f>SUMIF([1]Order_Details!A725:A2879,'[1]Combined Sheet'!A725,[1]Order_Details!C725:C2879)</f>
        <v>123.79</v>
      </c>
      <c r="V725">
        <f>VLOOKUP(SalesData[[#This Row],[OrderID]],[1]Order_Details!A725:F2879,5,FALSE)</f>
        <v>0</v>
      </c>
    </row>
    <row r="726" spans="1:22" x14ac:dyDescent="0.3">
      <c r="A726" s="7">
        <v>10972</v>
      </c>
      <c r="B726" s="8" t="s">
        <v>110</v>
      </c>
      <c r="C726" s="8">
        <v>4</v>
      </c>
      <c r="D726" s="13">
        <v>35878</v>
      </c>
      <c r="E726" s="9" t="str">
        <f>VLOOKUP(C726,[1]Employees!$A$1:$E$10,4,FALSE)</f>
        <v>Peacock Margaret</v>
      </c>
      <c r="F726">
        <f>SUMIF([1]Order_Details!A726:A2880,'[1]Combined Sheet'!A726,[1]Order_Details!F726:F2880)</f>
        <v>251.5</v>
      </c>
      <c r="G726">
        <f>VLOOKUP(A726,[1]!OrdersTable[[OrderID]:[Freight]],8,FALSE)</f>
        <v>0.02</v>
      </c>
      <c r="H726">
        <f>VLOOKUP('[1]Combined Sheet'!A726,[1]!OrdersTable[[OrderID]:[ShipVia]],7,0)</f>
        <v>2</v>
      </c>
      <c r="I726" t="str">
        <f>VLOOKUP(H726,[1]Shippers!$A$1:$C$5,2,0)</f>
        <v>United Package</v>
      </c>
      <c r="J726" t="str">
        <f>VLOOKUP(B726,[1]Customers!$A$2:$K$92,2,FALSE)</f>
        <v>La corne d'abondance</v>
      </c>
      <c r="K726" s="10">
        <f>VLOOKUP(A726,[1]Order_Details!$A$5:$F$2160,2,0)</f>
        <v>17</v>
      </c>
      <c r="L726" t="str">
        <f t="shared" si="11"/>
        <v>Alice Mutton</v>
      </c>
      <c r="M726" s="10">
        <f>VLOOKUP(K726,[1]Products!$A$2:$J$78,4,FALSE)</f>
        <v>6</v>
      </c>
      <c r="N726" t="str">
        <f>VLOOKUP(M726,[1]Categories!$A$2:$C$9,2,FALSE)</f>
        <v>Meat/Poultry</v>
      </c>
      <c r="O726" t="str">
        <f>VLOOKUP(C726,[1]EmployeeTerritories!$A$2:$B$50,2,FALSE)</f>
        <v>20852</v>
      </c>
      <c r="P726" s="10">
        <f>VLOOKUP(O726,[1]Territories!$A$2:$C$50,3,FALSE)</f>
        <v>1</v>
      </c>
      <c r="Q726" t="str">
        <f>VLOOKUP(P726,[1]Region!$A$2:$B$5,2,FALSE)</f>
        <v>Eastern</v>
      </c>
      <c r="R726" s="10">
        <f>VLOOKUP(K726,[1]Products!$A$2:$J$78,3,FALSE)</f>
        <v>7</v>
      </c>
      <c r="S726" t="str">
        <f>VLOOKUP(R726,[1]Suppliers!$A$2:$K$30,2,FALSE)</f>
        <v>Pavlova, Ltd.</v>
      </c>
      <c r="T726" s="11">
        <f>SUMIF([1]Order_Details!A726:A2880,'[1]Combined Sheet'!A726,[1]Order_Details!D726:D2880)</f>
        <v>13</v>
      </c>
      <c r="U726">
        <f>SUMIF([1]Order_Details!A726:A2880,'[1]Combined Sheet'!A726,[1]Order_Details!C726:C2880)</f>
        <v>41.5</v>
      </c>
      <c r="V726">
        <f>VLOOKUP(SalesData[[#This Row],[OrderID]],[1]Order_Details!A726:F2880,5,FALSE)</f>
        <v>0</v>
      </c>
    </row>
    <row r="727" spans="1:22" x14ac:dyDescent="0.3">
      <c r="A727" s="7">
        <v>10973</v>
      </c>
      <c r="B727" s="8" t="s">
        <v>110</v>
      </c>
      <c r="C727" s="8">
        <v>6</v>
      </c>
      <c r="D727" s="13">
        <v>35878</v>
      </c>
      <c r="E727" s="9" t="str">
        <f>VLOOKUP(C727,[1]Employees!$A$1:$E$10,4,FALSE)</f>
        <v>Suyama Michael</v>
      </c>
      <c r="F727">
        <f>SUMIF([1]Order_Details!A727:A2881,'[1]Combined Sheet'!A727,[1]Order_Details!F727:F2881)</f>
        <v>291.55</v>
      </c>
      <c r="G727">
        <f>VLOOKUP(A727,[1]!OrdersTable[[OrderID]:[Freight]],8,FALSE)</f>
        <v>15.17</v>
      </c>
      <c r="H727">
        <f>VLOOKUP('[1]Combined Sheet'!A727,[1]!OrdersTable[[OrderID]:[ShipVia]],7,0)</f>
        <v>2</v>
      </c>
      <c r="I727" t="str">
        <f>VLOOKUP(H727,[1]Shippers!$A$1:$C$5,2,0)</f>
        <v>United Package</v>
      </c>
      <c r="J727" t="str">
        <f>VLOOKUP(B727,[1]Customers!$A$2:$K$92,2,FALSE)</f>
        <v>La corne d'abondance</v>
      </c>
      <c r="K727" s="10">
        <f>VLOOKUP(A727,[1]Order_Details!$A$5:$F$2160,2,0)</f>
        <v>26</v>
      </c>
      <c r="L727" t="str">
        <f t="shared" si="11"/>
        <v>Gumbär Gummibärchen</v>
      </c>
      <c r="M727" s="10">
        <f>VLOOKUP(K727,[1]Products!$A$2:$J$78,4,FALSE)</f>
        <v>3</v>
      </c>
      <c r="N727" t="str">
        <f>VLOOKUP(M727,[1]Categories!$A$2:$C$9,2,FALSE)</f>
        <v>Confections</v>
      </c>
      <c r="O727" t="str">
        <f>VLOOKUP(C727,[1]EmployeeTerritories!$A$2:$B$50,2,FALSE)</f>
        <v>85014</v>
      </c>
      <c r="P727" s="10">
        <f>VLOOKUP(O727,[1]Territories!$A$2:$C$50,3,FALSE)</f>
        <v>2</v>
      </c>
      <c r="Q727" t="str">
        <f>VLOOKUP(P727,[1]Region!$A$2:$B$5,2,FALSE)</f>
        <v>Western</v>
      </c>
      <c r="R727" s="10">
        <f>VLOOKUP(K727,[1]Products!$A$2:$J$78,3,FALSE)</f>
        <v>11</v>
      </c>
      <c r="S727" t="str">
        <f>VLOOKUP(R727,[1]Suppliers!$A$2:$K$30,2,FALSE)</f>
        <v>Heli Süßwaren GmbH &amp; Co. KG</v>
      </c>
      <c r="T727" s="11">
        <f>SUMIF([1]Order_Details!A727:A2881,'[1]Combined Sheet'!A727,[1]Order_Details!D727:D2881)</f>
        <v>21</v>
      </c>
      <c r="U727">
        <f>SUMIF([1]Order_Details!A727:A2881,'[1]Combined Sheet'!A727,[1]Order_Details!C727:C2881)</f>
        <v>48.63</v>
      </c>
      <c r="V727">
        <f>VLOOKUP(SalesData[[#This Row],[OrderID]],[1]Order_Details!A727:F2881,5,FALSE)</f>
        <v>0</v>
      </c>
    </row>
    <row r="728" spans="1:22" x14ac:dyDescent="0.3">
      <c r="A728" s="7">
        <v>10974</v>
      </c>
      <c r="B728" s="8" t="s">
        <v>61</v>
      </c>
      <c r="C728" s="8">
        <v>3</v>
      </c>
      <c r="D728" s="13">
        <v>35879</v>
      </c>
      <c r="E728" s="9" t="str">
        <f>VLOOKUP(C728,[1]Employees!$A$1:$E$10,4,FALSE)</f>
        <v>Leverling Janet</v>
      </c>
      <c r="F728">
        <f>SUMIF([1]Order_Details!A728:A2882,'[1]Combined Sheet'!A728,[1]Order_Details!F728:F2882)</f>
        <v>439</v>
      </c>
      <c r="G728">
        <f>VLOOKUP(A728,[1]!OrdersTable[[OrderID]:[Freight]],8,FALSE)</f>
        <v>12.96</v>
      </c>
      <c r="H728">
        <f>VLOOKUP('[1]Combined Sheet'!A728,[1]!OrdersTable[[OrderID]:[ShipVia]],7,0)</f>
        <v>3</v>
      </c>
      <c r="I728" t="str">
        <f>VLOOKUP(H728,[1]Shippers!$A$1:$C$5,2,0)</f>
        <v>Federal Shipping</v>
      </c>
      <c r="J728" t="str">
        <f>VLOOKUP(B728,[1]Customers!$A$2:$K$92,2,FALSE)</f>
        <v>Split Rail Beer &amp; Ale</v>
      </c>
      <c r="K728" s="10">
        <f>VLOOKUP(A728,[1]Order_Details!$A$5:$F$2160,2,0)</f>
        <v>63</v>
      </c>
      <c r="L728" t="str">
        <f t="shared" si="11"/>
        <v>Vegie-spread</v>
      </c>
      <c r="M728" s="10">
        <f>VLOOKUP(K728,[1]Products!$A$2:$J$78,4,FALSE)</f>
        <v>2</v>
      </c>
      <c r="N728" t="str">
        <f>VLOOKUP(M728,[1]Categories!$A$2:$C$9,2,FALSE)</f>
        <v>Condiments</v>
      </c>
      <c r="O728" t="str">
        <f>VLOOKUP(C728,[1]EmployeeTerritories!$A$2:$B$50,2,FALSE)</f>
        <v>30346</v>
      </c>
      <c r="P728" s="10">
        <f>VLOOKUP(O728,[1]Territories!$A$2:$C$50,3,FALSE)</f>
        <v>4</v>
      </c>
      <c r="Q728" t="str">
        <f>VLOOKUP(P728,[1]Region!$A$2:$B$5,2,FALSE)</f>
        <v>Southern</v>
      </c>
      <c r="R728" s="10">
        <f>VLOOKUP(K728,[1]Products!$A$2:$J$78,3,FALSE)</f>
        <v>7</v>
      </c>
      <c r="S728" t="str">
        <f>VLOOKUP(R728,[1]Suppliers!$A$2:$K$30,2,FALSE)</f>
        <v>Pavlova, Ltd.</v>
      </c>
      <c r="T728" s="11">
        <f>SUMIF([1]Order_Details!A728:A2882,'[1]Combined Sheet'!A728,[1]Order_Details!D728:D2882)</f>
        <v>10</v>
      </c>
      <c r="U728">
        <f>SUMIF([1]Order_Details!A728:A2882,'[1]Combined Sheet'!A728,[1]Order_Details!C728:C2882)</f>
        <v>43.9</v>
      </c>
      <c r="V728">
        <f>VLOOKUP(SalesData[[#This Row],[OrderID]],[1]Order_Details!A728:F2882,5,FALSE)</f>
        <v>0</v>
      </c>
    </row>
    <row r="729" spans="1:22" x14ac:dyDescent="0.3">
      <c r="A729" s="7">
        <v>10975</v>
      </c>
      <c r="B729" s="8" t="s">
        <v>93</v>
      </c>
      <c r="C729" s="8">
        <v>1</v>
      </c>
      <c r="D729" s="13">
        <v>35879</v>
      </c>
      <c r="E729" s="9" t="str">
        <f>VLOOKUP(C729,[1]Employees!$A$1:$E$10,4,FALSE)</f>
        <v>Davolio Nancy</v>
      </c>
      <c r="F729">
        <f>SUMIF([1]Order_Details!A729:A2883,'[1]Combined Sheet'!A729,[1]Order_Details!F729:F2883)</f>
        <v>717.5</v>
      </c>
      <c r="G729">
        <f>VLOOKUP(A729,[1]!OrdersTable[[OrderID]:[Freight]],8,FALSE)</f>
        <v>32.270000000000003</v>
      </c>
      <c r="H729">
        <f>VLOOKUP('[1]Combined Sheet'!A729,[1]!OrdersTable[[OrderID]:[ShipVia]],7,0)</f>
        <v>3</v>
      </c>
      <c r="I729" t="str">
        <f>VLOOKUP(H729,[1]Shippers!$A$1:$C$5,2,0)</f>
        <v>Federal Shipping</v>
      </c>
      <c r="J729" t="str">
        <f>VLOOKUP(B729,[1]Customers!$A$2:$K$92,2,FALSE)</f>
        <v>Bottom-Dollar Markets</v>
      </c>
      <c r="K729" s="10">
        <f>VLOOKUP(A729,[1]Order_Details!$A$5:$F$2160,2,0)</f>
        <v>8</v>
      </c>
      <c r="L729" t="str">
        <f t="shared" si="11"/>
        <v>Northwoods Cranberry Sauce</v>
      </c>
      <c r="M729" s="10">
        <f>VLOOKUP(K729,[1]Products!$A$2:$J$78,4,FALSE)</f>
        <v>2</v>
      </c>
      <c r="N729" t="str">
        <f>VLOOKUP(M729,[1]Categories!$A$2:$C$9,2,FALSE)</f>
        <v>Condiments</v>
      </c>
      <c r="O729" t="str">
        <f>VLOOKUP(C729,[1]EmployeeTerritories!$A$2:$B$50,2,FALSE)</f>
        <v>06897</v>
      </c>
      <c r="P729" s="10">
        <f>VLOOKUP(O729,[1]Territories!$A$2:$C$50,3,FALSE)</f>
        <v>1</v>
      </c>
      <c r="Q729" t="str">
        <f>VLOOKUP(P729,[1]Region!$A$2:$B$5,2,FALSE)</f>
        <v>Eastern</v>
      </c>
      <c r="R729" s="10">
        <f>VLOOKUP(K729,[1]Products!$A$2:$J$78,3,FALSE)</f>
        <v>3</v>
      </c>
      <c r="S729" t="str">
        <f>VLOOKUP(R729,[1]Suppliers!$A$2:$K$30,2,FALSE)</f>
        <v>Grandma Kelly's Homestead</v>
      </c>
      <c r="T729" s="11">
        <f>SUMIF([1]Order_Details!A729:A2883,'[1]Combined Sheet'!A729,[1]Order_Details!D729:D2883)</f>
        <v>26</v>
      </c>
      <c r="U729">
        <f>SUMIF([1]Order_Details!A729:A2883,'[1]Combined Sheet'!A729,[1]Order_Details!C729:C2883)</f>
        <v>47.75</v>
      </c>
      <c r="V729">
        <f>VLOOKUP(SalesData[[#This Row],[OrderID]],[1]Order_Details!A729:F2883,5,FALSE)</f>
        <v>0</v>
      </c>
    </row>
    <row r="730" spans="1:22" x14ac:dyDescent="0.3">
      <c r="A730" s="7">
        <v>10976</v>
      </c>
      <c r="B730" s="8" t="s">
        <v>33</v>
      </c>
      <c r="C730" s="8">
        <v>1</v>
      </c>
      <c r="D730" s="13">
        <v>35879</v>
      </c>
      <c r="E730" s="9" t="str">
        <f>VLOOKUP(C730,[1]Employees!$A$1:$E$10,4,FALSE)</f>
        <v>Davolio Nancy</v>
      </c>
      <c r="F730">
        <f>SUMIF([1]Order_Details!A730:A2884,'[1]Combined Sheet'!A730,[1]Order_Details!F730:F2884)</f>
        <v>912</v>
      </c>
      <c r="G730">
        <f>VLOOKUP(A730,[1]!OrdersTable[[OrderID]:[Freight]],8,FALSE)</f>
        <v>37.97</v>
      </c>
      <c r="H730">
        <f>VLOOKUP('[1]Combined Sheet'!A730,[1]!OrdersTable[[OrderID]:[ShipVia]],7,0)</f>
        <v>1</v>
      </c>
      <c r="I730" t="str">
        <f>VLOOKUP(H730,[1]Shippers!$A$1:$C$5,2,0)</f>
        <v>Speedy Express</v>
      </c>
      <c r="J730" t="str">
        <f>VLOOKUP(B730,[1]Customers!$A$2:$K$92,2,FALSE)</f>
        <v>HILARION-Abastos</v>
      </c>
      <c r="K730" s="10">
        <f>VLOOKUP(A730,[1]Order_Details!$A$5:$F$2160,2,0)</f>
        <v>28</v>
      </c>
      <c r="L730" t="str">
        <f t="shared" si="11"/>
        <v>Rössle Sauerkraut</v>
      </c>
      <c r="M730" s="10">
        <f>VLOOKUP(K730,[1]Products!$A$2:$J$78,4,FALSE)</f>
        <v>7</v>
      </c>
      <c r="N730" t="str">
        <f>VLOOKUP(M730,[1]Categories!$A$2:$C$9,2,FALSE)</f>
        <v>Produce</v>
      </c>
      <c r="O730" t="str">
        <f>VLOOKUP(C730,[1]EmployeeTerritories!$A$2:$B$50,2,FALSE)</f>
        <v>06897</v>
      </c>
      <c r="P730" s="10">
        <f>VLOOKUP(O730,[1]Territories!$A$2:$C$50,3,FALSE)</f>
        <v>1</v>
      </c>
      <c r="Q730" t="str">
        <f>VLOOKUP(P730,[1]Region!$A$2:$B$5,2,FALSE)</f>
        <v>Eastern</v>
      </c>
      <c r="R730" s="10">
        <f>VLOOKUP(K730,[1]Products!$A$2:$J$78,3,FALSE)</f>
        <v>12</v>
      </c>
      <c r="S730" t="str">
        <f>VLOOKUP(R730,[1]Suppliers!$A$2:$K$30,2,FALSE)</f>
        <v>Plutzer Lebensmittelgroßmärkte AG</v>
      </c>
      <c r="T730" s="11">
        <f>SUMIF([1]Order_Details!A730:A2884,'[1]Combined Sheet'!A730,[1]Order_Details!D730:D2884)</f>
        <v>20</v>
      </c>
      <c r="U730">
        <f>SUMIF([1]Order_Details!A730:A2884,'[1]Combined Sheet'!A730,[1]Order_Details!C730:C2884)</f>
        <v>45.6</v>
      </c>
      <c r="V730">
        <f>VLOOKUP(SalesData[[#This Row],[OrderID]],[1]Order_Details!A730:F2884,5,FALSE)</f>
        <v>0</v>
      </c>
    </row>
    <row r="731" spans="1:22" x14ac:dyDescent="0.3">
      <c r="A731" s="7">
        <v>10977</v>
      </c>
      <c r="B731" s="8" t="s">
        <v>74</v>
      </c>
      <c r="C731" s="8">
        <v>8</v>
      </c>
      <c r="D731" s="13">
        <v>35880</v>
      </c>
      <c r="E731" s="9" t="str">
        <f>VLOOKUP(C731,[1]Employees!$A$1:$E$10,4,FALSE)</f>
        <v>Callahan Laura</v>
      </c>
      <c r="F731">
        <f>SUMIF([1]Order_Details!A731:A2885,'[1]Combined Sheet'!A731,[1]Order_Details!F731:F2885)</f>
        <v>2233</v>
      </c>
      <c r="G731">
        <f>VLOOKUP(A731,[1]!OrdersTable[[OrderID]:[Freight]],8,FALSE)</f>
        <v>208.5</v>
      </c>
      <c r="H731">
        <f>VLOOKUP('[1]Combined Sheet'!A731,[1]!OrdersTable[[OrderID]:[ShipVia]],7,0)</f>
        <v>3</v>
      </c>
      <c r="I731" t="str">
        <f>VLOOKUP(H731,[1]Shippers!$A$1:$C$5,2,0)</f>
        <v>Federal Shipping</v>
      </c>
      <c r="J731" t="str">
        <f>VLOOKUP(B731,[1]Customers!$A$2:$K$92,2,FALSE)</f>
        <v>Folk och fä HB</v>
      </c>
      <c r="K731" s="10">
        <f>VLOOKUP(A731,[1]Order_Details!$A$5:$F$2160,2,0)</f>
        <v>39</v>
      </c>
      <c r="L731" t="str">
        <f t="shared" si="11"/>
        <v>Chartreuse verte</v>
      </c>
      <c r="M731" s="10">
        <f>VLOOKUP(K731,[1]Products!$A$2:$J$78,4,FALSE)</f>
        <v>1</v>
      </c>
      <c r="N731" t="str">
        <f>VLOOKUP(M731,[1]Categories!$A$2:$C$9,2,FALSE)</f>
        <v>Beverages</v>
      </c>
      <c r="O731" t="str">
        <f>VLOOKUP(C731,[1]EmployeeTerritories!$A$2:$B$50,2,FALSE)</f>
        <v>19428</v>
      </c>
      <c r="P731" s="10">
        <f>VLOOKUP(O731,[1]Territories!$A$2:$C$50,3,FALSE)</f>
        <v>3</v>
      </c>
      <c r="Q731" t="str">
        <f>VLOOKUP(P731,[1]Region!$A$2:$B$5,2,FALSE)</f>
        <v>Northern</v>
      </c>
      <c r="R731" s="10">
        <f>VLOOKUP(K731,[1]Products!$A$2:$J$78,3,FALSE)</f>
        <v>18</v>
      </c>
      <c r="S731" t="str">
        <f>VLOOKUP(R731,[1]Suppliers!$A$2:$K$30,2,FALSE)</f>
        <v>Aux joyeux ecclésiastiques</v>
      </c>
      <c r="T731" s="11">
        <f>SUMIF([1]Order_Details!A731:A2885,'[1]Combined Sheet'!A731,[1]Order_Details!D731:D2885)</f>
        <v>90</v>
      </c>
      <c r="U731">
        <f>SUMIF([1]Order_Details!A731:A2885,'[1]Combined Sheet'!A731,[1]Order_Details!C731:C2885)</f>
        <v>124.4</v>
      </c>
      <c r="V731">
        <f>VLOOKUP(SalesData[[#This Row],[OrderID]],[1]Order_Details!A731:F2885,5,FALSE)</f>
        <v>0</v>
      </c>
    </row>
    <row r="732" spans="1:22" x14ac:dyDescent="0.3">
      <c r="A732" s="7">
        <v>10978</v>
      </c>
      <c r="B732" s="8" t="s">
        <v>104</v>
      </c>
      <c r="C732" s="8">
        <v>9</v>
      </c>
      <c r="D732" s="13">
        <v>35880</v>
      </c>
      <c r="E732" s="9" t="str">
        <f>VLOOKUP(C732,[1]Employees!$A$1:$E$10,4,FALSE)</f>
        <v>Dodsworth Anne</v>
      </c>
      <c r="F732">
        <f>SUMIF([1]Order_Details!A732:A2886,'[1]Combined Sheet'!A732,[1]Order_Details!F732:F2886)</f>
        <v>1500.2499999821187</v>
      </c>
      <c r="G732">
        <f>VLOOKUP(A732,[1]!OrdersTable[[OrderID]:[Freight]],8,FALSE)</f>
        <v>32.82</v>
      </c>
      <c r="H732">
        <f>VLOOKUP('[1]Combined Sheet'!A732,[1]!OrdersTable[[OrderID]:[ShipVia]],7,0)</f>
        <v>2</v>
      </c>
      <c r="I732" t="str">
        <f>VLOOKUP(H732,[1]Shippers!$A$1:$C$5,2,0)</f>
        <v>United Package</v>
      </c>
      <c r="J732" t="str">
        <f>VLOOKUP(B732,[1]Customers!$A$2:$K$92,2,FALSE)</f>
        <v>Maison Dewey</v>
      </c>
      <c r="K732" s="10">
        <f>VLOOKUP(A732,[1]Order_Details!$A$5:$F$2160,2,0)</f>
        <v>8</v>
      </c>
      <c r="L732" t="str">
        <f t="shared" si="11"/>
        <v>Northwoods Cranberry Sauce</v>
      </c>
      <c r="M732" s="10">
        <f>VLOOKUP(K732,[1]Products!$A$2:$J$78,4,FALSE)</f>
        <v>2</v>
      </c>
      <c r="N732" t="str">
        <f>VLOOKUP(M732,[1]Categories!$A$2:$C$9,2,FALSE)</f>
        <v>Condiments</v>
      </c>
      <c r="O732" t="str">
        <f>VLOOKUP(C732,[1]EmployeeTerritories!$A$2:$B$50,2,FALSE)</f>
        <v>03049</v>
      </c>
      <c r="P732" s="10">
        <f>VLOOKUP(O732,[1]Territories!$A$2:$C$50,3,FALSE)</f>
        <v>3</v>
      </c>
      <c r="Q732" t="str">
        <f>VLOOKUP(P732,[1]Region!$A$2:$B$5,2,FALSE)</f>
        <v>Northern</v>
      </c>
      <c r="R732" s="10">
        <f>VLOOKUP(K732,[1]Products!$A$2:$J$78,3,FALSE)</f>
        <v>3</v>
      </c>
      <c r="S732" t="str">
        <f>VLOOKUP(R732,[1]Suppliers!$A$2:$K$30,2,FALSE)</f>
        <v>Grandma Kelly's Homestead</v>
      </c>
      <c r="T732" s="11">
        <f>SUMIF([1]Order_Details!A732:A2886,'[1]Combined Sheet'!A732,[1]Order_Details!D732:D2886)</f>
        <v>76</v>
      </c>
      <c r="U732">
        <f>SUMIF([1]Order_Details!A732:A2886,'[1]Combined Sheet'!A732,[1]Order_Details!C732:C2886)</f>
        <v>87.850000000000009</v>
      </c>
      <c r="V732">
        <f>VLOOKUP(SalesData[[#This Row],[OrderID]],[1]Order_Details!A732:F2886,5,FALSE)</f>
        <v>0.15000000596046448</v>
      </c>
    </row>
    <row r="733" spans="1:22" x14ac:dyDescent="0.3">
      <c r="A733" s="7">
        <v>10979</v>
      </c>
      <c r="B733" s="8" t="s">
        <v>35</v>
      </c>
      <c r="C733" s="8">
        <v>8</v>
      </c>
      <c r="D733" s="13">
        <v>35880</v>
      </c>
      <c r="E733" s="9" t="str">
        <f>VLOOKUP(C733,[1]Employees!$A$1:$E$10,4,FALSE)</f>
        <v>Callahan Laura</v>
      </c>
      <c r="F733">
        <f>SUMIF([1]Order_Details!A733:A2887,'[1]Combined Sheet'!A733,[1]Order_Details!F733:F2887)</f>
        <v>4813.5</v>
      </c>
      <c r="G733">
        <f>VLOOKUP(A733,[1]!OrdersTable[[OrderID]:[Freight]],8,FALSE)</f>
        <v>353.07</v>
      </c>
      <c r="H733">
        <f>VLOOKUP('[1]Combined Sheet'!A733,[1]!OrdersTable[[OrderID]:[ShipVia]],7,0)</f>
        <v>2</v>
      </c>
      <c r="I733" t="str">
        <f>VLOOKUP(H733,[1]Shippers!$A$1:$C$5,2,0)</f>
        <v>United Package</v>
      </c>
      <c r="J733" t="str">
        <f>VLOOKUP(B733,[1]Customers!$A$2:$K$92,2,FALSE)</f>
        <v>Ernst Handel</v>
      </c>
      <c r="K733" s="10">
        <f>VLOOKUP(A733,[1]Order_Details!$A$5:$F$2160,2,0)</f>
        <v>7</v>
      </c>
      <c r="L733" t="str">
        <f t="shared" si="11"/>
        <v>Uncle Bob's Organic Dried Pears</v>
      </c>
      <c r="M733" s="10">
        <f>VLOOKUP(K733,[1]Products!$A$2:$J$78,4,FALSE)</f>
        <v>7</v>
      </c>
      <c r="N733" t="str">
        <f>VLOOKUP(M733,[1]Categories!$A$2:$C$9,2,FALSE)</f>
        <v>Produce</v>
      </c>
      <c r="O733" t="str">
        <f>VLOOKUP(C733,[1]EmployeeTerritories!$A$2:$B$50,2,FALSE)</f>
        <v>19428</v>
      </c>
      <c r="P733" s="10">
        <f>VLOOKUP(O733,[1]Territories!$A$2:$C$50,3,FALSE)</f>
        <v>3</v>
      </c>
      <c r="Q733" t="str">
        <f>VLOOKUP(P733,[1]Region!$A$2:$B$5,2,FALSE)</f>
        <v>Northern</v>
      </c>
      <c r="R733" s="10">
        <f>VLOOKUP(K733,[1]Products!$A$2:$J$78,3,FALSE)</f>
        <v>3</v>
      </c>
      <c r="S733" t="str">
        <f>VLOOKUP(R733,[1]Suppliers!$A$2:$K$30,2,FALSE)</f>
        <v>Grandma Kelly's Homestead</v>
      </c>
      <c r="T733" s="11">
        <f>SUMIF([1]Order_Details!A733:A2887,'[1]Combined Sheet'!A733,[1]Order_Details!D733:D2887)</f>
        <v>207</v>
      </c>
      <c r="U733">
        <f>SUMIF([1]Order_Details!A733:A2887,'[1]Combined Sheet'!A733,[1]Order_Details!C733:C2887)</f>
        <v>172.8</v>
      </c>
      <c r="V733">
        <f>VLOOKUP(SalesData[[#This Row],[OrderID]],[1]Order_Details!A733:F2887,5,FALSE)</f>
        <v>0</v>
      </c>
    </row>
    <row r="734" spans="1:22" x14ac:dyDescent="0.3">
      <c r="A734" s="7">
        <v>10980</v>
      </c>
      <c r="B734" s="8" t="s">
        <v>74</v>
      </c>
      <c r="C734" s="8">
        <v>4</v>
      </c>
      <c r="D734" s="13">
        <v>35881</v>
      </c>
      <c r="E734" s="9" t="str">
        <f>VLOOKUP(C734,[1]Employees!$A$1:$E$10,4,FALSE)</f>
        <v>Peacock Margaret</v>
      </c>
      <c r="F734">
        <f>SUMIF([1]Order_Details!A734:A2888,'[1]Combined Sheet'!A734,[1]Order_Details!F734:F2888)</f>
        <v>309.79999999701977</v>
      </c>
      <c r="G734">
        <f>VLOOKUP(A734,[1]!OrdersTable[[OrderID]:[Freight]],8,FALSE)</f>
        <v>1.26</v>
      </c>
      <c r="H734">
        <f>VLOOKUP('[1]Combined Sheet'!A734,[1]!OrdersTable[[OrderID]:[ShipVia]],7,0)</f>
        <v>1</v>
      </c>
      <c r="I734" t="str">
        <f>VLOOKUP(H734,[1]Shippers!$A$1:$C$5,2,0)</f>
        <v>Speedy Express</v>
      </c>
      <c r="J734" t="str">
        <f>VLOOKUP(B734,[1]Customers!$A$2:$K$92,2,FALSE)</f>
        <v>Folk och fä HB</v>
      </c>
      <c r="K734" s="10">
        <f>VLOOKUP(A734,[1]Order_Details!$A$5:$F$2160,2,0)</f>
        <v>75</v>
      </c>
      <c r="L734" t="str">
        <f t="shared" si="11"/>
        <v>Rhönbräu Klosterbier</v>
      </c>
      <c r="M734" s="10">
        <f>VLOOKUP(K734,[1]Products!$A$2:$J$78,4,FALSE)</f>
        <v>1</v>
      </c>
      <c r="N734" t="str">
        <f>VLOOKUP(M734,[1]Categories!$A$2:$C$9,2,FALSE)</f>
        <v>Beverages</v>
      </c>
      <c r="O734" t="str">
        <f>VLOOKUP(C734,[1]EmployeeTerritories!$A$2:$B$50,2,FALSE)</f>
        <v>20852</v>
      </c>
      <c r="P734" s="10">
        <f>VLOOKUP(O734,[1]Territories!$A$2:$C$50,3,FALSE)</f>
        <v>1</v>
      </c>
      <c r="Q734" t="str">
        <f>VLOOKUP(P734,[1]Region!$A$2:$B$5,2,FALSE)</f>
        <v>Eastern</v>
      </c>
      <c r="R734" s="10">
        <f>VLOOKUP(K734,[1]Products!$A$2:$J$78,3,FALSE)</f>
        <v>12</v>
      </c>
      <c r="S734" t="str">
        <f>VLOOKUP(R734,[1]Suppliers!$A$2:$K$30,2,FALSE)</f>
        <v>Plutzer Lebensmittelgroßmärkte AG</v>
      </c>
      <c r="T734" s="11">
        <f>SUMIF([1]Order_Details!A734:A2888,'[1]Combined Sheet'!A734,[1]Order_Details!D734:D2888)</f>
        <v>40</v>
      </c>
      <c r="U734">
        <f>SUMIF([1]Order_Details!A734:A2888,'[1]Combined Sheet'!A734,[1]Order_Details!C734:C2888)</f>
        <v>7.75</v>
      </c>
      <c r="V734">
        <f>VLOOKUP(SalesData[[#This Row],[OrderID]],[1]Order_Details!A734:F2888,5,FALSE)</f>
        <v>0.20000000298023224</v>
      </c>
    </row>
    <row r="735" spans="1:22" x14ac:dyDescent="0.3">
      <c r="A735" s="7">
        <v>10981</v>
      </c>
      <c r="B735" s="8" t="s">
        <v>24</v>
      </c>
      <c r="C735" s="8">
        <v>1</v>
      </c>
      <c r="D735" s="13">
        <v>35881</v>
      </c>
      <c r="E735" s="9" t="str">
        <f>VLOOKUP(C735,[1]Employees!$A$1:$E$10,4,FALSE)</f>
        <v>Davolio Nancy</v>
      </c>
      <c r="F735">
        <f>SUMIF([1]Order_Details!A735:A2889,'[1]Combined Sheet'!A735,[1]Order_Details!F735:F2889)</f>
        <v>15810</v>
      </c>
      <c r="G735">
        <f>VLOOKUP(A735,[1]!OrdersTable[[OrderID]:[Freight]],8,FALSE)</f>
        <v>193.37</v>
      </c>
      <c r="H735">
        <f>VLOOKUP('[1]Combined Sheet'!A735,[1]!OrdersTable[[OrderID]:[ShipVia]],7,0)</f>
        <v>2</v>
      </c>
      <c r="I735" t="str">
        <f>VLOOKUP(H735,[1]Shippers!$A$1:$C$5,2,0)</f>
        <v>United Package</v>
      </c>
      <c r="J735" t="str">
        <f>VLOOKUP(B735,[1]Customers!$A$2:$K$92,2,FALSE)</f>
        <v>Hanari Carnes</v>
      </c>
      <c r="K735" s="10">
        <f>VLOOKUP(A735,[1]Order_Details!$A$5:$F$2160,2,0)</f>
        <v>38</v>
      </c>
      <c r="L735" t="str">
        <f t="shared" si="11"/>
        <v>Côte de Blaye</v>
      </c>
      <c r="M735" s="10">
        <f>VLOOKUP(K735,[1]Products!$A$2:$J$78,4,FALSE)</f>
        <v>1</v>
      </c>
      <c r="N735" t="str">
        <f>VLOOKUP(M735,[1]Categories!$A$2:$C$9,2,FALSE)</f>
        <v>Beverages</v>
      </c>
      <c r="O735" t="str">
        <f>VLOOKUP(C735,[1]EmployeeTerritories!$A$2:$B$50,2,FALSE)</f>
        <v>06897</v>
      </c>
      <c r="P735" s="10">
        <f>VLOOKUP(O735,[1]Territories!$A$2:$C$50,3,FALSE)</f>
        <v>1</v>
      </c>
      <c r="Q735" t="str">
        <f>VLOOKUP(P735,[1]Region!$A$2:$B$5,2,FALSE)</f>
        <v>Eastern</v>
      </c>
      <c r="R735" s="10">
        <f>VLOOKUP(K735,[1]Products!$A$2:$J$78,3,FALSE)</f>
        <v>18</v>
      </c>
      <c r="S735" t="str">
        <f>VLOOKUP(R735,[1]Suppliers!$A$2:$K$30,2,FALSE)</f>
        <v>Aux joyeux ecclésiastiques</v>
      </c>
      <c r="T735" s="11">
        <f>SUMIF([1]Order_Details!A735:A2889,'[1]Combined Sheet'!A735,[1]Order_Details!D735:D2889)</f>
        <v>60</v>
      </c>
      <c r="U735">
        <f>SUMIF([1]Order_Details!A735:A2889,'[1]Combined Sheet'!A735,[1]Order_Details!C735:C2889)</f>
        <v>263.5</v>
      </c>
      <c r="V735">
        <f>VLOOKUP(SalesData[[#This Row],[OrderID]],[1]Order_Details!A735:F2889,5,FALSE)</f>
        <v>0</v>
      </c>
    </row>
    <row r="736" spans="1:22" x14ac:dyDescent="0.3">
      <c r="A736" s="7">
        <v>10982</v>
      </c>
      <c r="B736" s="8" t="s">
        <v>93</v>
      </c>
      <c r="C736" s="8">
        <v>2</v>
      </c>
      <c r="D736" s="13">
        <v>35881</v>
      </c>
      <c r="E736" s="9" t="str">
        <f>VLOOKUP(C736,[1]Employees!$A$1:$E$10,4,FALSE)</f>
        <v>Fuller Andrew</v>
      </c>
      <c r="F736">
        <f>SUMIF([1]Order_Details!A736:A2890,'[1]Combined Sheet'!A736,[1]Order_Details!F736:F2890)</f>
        <v>1014</v>
      </c>
      <c r="G736">
        <f>VLOOKUP(A736,[1]!OrdersTable[[OrderID]:[Freight]],8,FALSE)</f>
        <v>14.01</v>
      </c>
      <c r="H736">
        <f>VLOOKUP('[1]Combined Sheet'!A736,[1]!OrdersTable[[OrderID]:[ShipVia]],7,0)</f>
        <v>1</v>
      </c>
      <c r="I736" t="str">
        <f>VLOOKUP(H736,[1]Shippers!$A$1:$C$5,2,0)</f>
        <v>Speedy Express</v>
      </c>
      <c r="J736" t="str">
        <f>VLOOKUP(B736,[1]Customers!$A$2:$K$92,2,FALSE)</f>
        <v>Bottom-Dollar Markets</v>
      </c>
      <c r="K736" s="10">
        <f>VLOOKUP(A736,[1]Order_Details!$A$5:$F$2160,2,0)</f>
        <v>7</v>
      </c>
      <c r="L736" t="str">
        <f t="shared" si="11"/>
        <v>Uncle Bob's Organic Dried Pears</v>
      </c>
      <c r="M736" s="10">
        <f>VLOOKUP(K736,[1]Products!$A$2:$J$78,4,FALSE)</f>
        <v>7</v>
      </c>
      <c r="N736" t="str">
        <f>VLOOKUP(M736,[1]Categories!$A$2:$C$9,2,FALSE)</f>
        <v>Produce</v>
      </c>
      <c r="O736" t="str">
        <f>VLOOKUP(C736,[1]EmployeeTerritories!$A$2:$B$50,2,FALSE)</f>
        <v>01581</v>
      </c>
      <c r="P736" s="10">
        <f>VLOOKUP(O736,[1]Territories!$A$2:$C$50,3,FALSE)</f>
        <v>1</v>
      </c>
      <c r="Q736" t="str">
        <f>VLOOKUP(P736,[1]Region!$A$2:$B$5,2,FALSE)</f>
        <v>Eastern</v>
      </c>
      <c r="R736" s="10">
        <f>VLOOKUP(K736,[1]Products!$A$2:$J$78,3,FALSE)</f>
        <v>3</v>
      </c>
      <c r="S736" t="str">
        <f>VLOOKUP(R736,[1]Suppliers!$A$2:$K$30,2,FALSE)</f>
        <v>Grandma Kelly's Homestead</v>
      </c>
      <c r="T736" s="11">
        <f>SUMIF([1]Order_Details!A736:A2890,'[1]Combined Sheet'!A736,[1]Order_Details!D736:D2890)</f>
        <v>29</v>
      </c>
      <c r="U736">
        <f>SUMIF([1]Order_Details!A736:A2890,'[1]Combined Sheet'!A736,[1]Order_Details!C736:C2890)</f>
        <v>76</v>
      </c>
      <c r="V736">
        <f>VLOOKUP(SalesData[[#This Row],[OrderID]],[1]Order_Details!A736:F2890,5,FALSE)</f>
        <v>0</v>
      </c>
    </row>
    <row r="737" spans="1:22" x14ac:dyDescent="0.3">
      <c r="A737" s="7">
        <v>10983</v>
      </c>
      <c r="B737" s="8" t="s">
        <v>82</v>
      </c>
      <c r="C737" s="8">
        <v>2</v>
      </c>
      <c r="D737" s="13">
        <v>35881</v>
      </c>
      <c r="E737" s="9" t="str">
        <f>VLOOKUP(C737,[1]Employees!$A$1:$E$10,4,FALSE)</f>
        <v>Fuller Andrew</v>
      </c>
      <c r="F737">
        <f>SUMIF([1]Order_Details!A737:A2891,'[1]Combined Sheet'!A737,[1]Order_Details!F737:F2891)</f>
        <v>796.34999999403954</v>
      </c>
      <c r="G737">
        <f>VLOOKUP(A737,[1]!OrdersTable[[OrderID]:[Freight]],8,FALSE)</f>
        <v>657.54</v>
      </c>
      <c r="H737">
        <f>VLOOKUP('[1]Combined Sheet'!A737,[1]!OrdersTable[[OrderID]:[ShipVia]],7,0)</f>
        <v>2</v>
      </c>
      <c r="I737" t="str">
        <f>VLOOKUP(H737,[1]Shippers!$A$1:$C$5,2,0)</f>
        <v>United Package</v>
      </c>
      <c r="J737" t="str">
        <f>VLOOKUP(B737,[1]Customers!$A$2:$K$92,2,FALSE)</f>
        <v>Save-a-lot Markets</v>
      </c>
      <c r="K737" s="10">
        <f>VLOOKUP(A737,[1]Order_Details!$A$5:$F$2160,2,0)</f>
        <v>13</v>
      </c>
      <c r="L737" t="str">
        <f t="shared" si="11"/>
        <v>Konbu</v>
      </c>
      <c r="M737" s="10">
        <f>VLOOKUP(K737,[1]Products!$A$2:$J$78,4,FALSE)</f>
        <v>8</v>
      </c>
      <c r="N737" t="str">
        <f>VLOOKUP(M737,[1]Categories!$A$2:$C$9,2,FALSE)</f>
        <v>Seafood</v>
      </c>
      <c r="O737" t="str">
        <f>VLOOKUP(C737,[1]EmployeeTerritories!$A$2:$B$50,2,FALSE)</f>
        <v>01581</v>
      </c>
      <c r="P737" s="10">
        <f>VLOOKUP(O737,[1]Territories!$A$2:$C$50,3,FALSE)</f>
        <v>1</v>
      </c>
      <c r="Q737" t="str">
        <f>VLOOKUP(P737,[1]Region!$A$2:$B$5,2,FALSE)</f>
        <v>Eastern</v>
      </c>
      <c r="R737" s="10">
        <f>VLOOKUP(K737,[1]Products!$A$2:$J$78,3,FALSE)</f>
        <v>6</v>
      </c>
      <c r="S737" t="str">
        <f>VLOOKUP(R737,[1]Suppliers!$A$2:$K$30,2,FALSE)</f>
        <v>Mayumi's</v>
      </c>
      <c r="T737" s="11">
        <f>SUMIF([1]Order_Details!A737:A2891,'[1]Combined Sheet'!A737,[1]Order_Details!D737:D2891)</f>
        <v>99</v>
      </c>
      <c r="U737">
        <f>SUMIF([1]Order_Details!A737:A2891,'[1]Combined Sheet'!A737,[1]Order_Details!C737:C2891)</f>
        <v>25.5</v>
      </c>
      <c r="V737">
        <f>VLOOKUP(SalesData[[#This Row],[OrderID]],[1]Order_Details!A737:F2891,5,FALSE)</f>
        <v>0.15000000596046448</v>
      </c>
    </row>
    <row r="738" spans="1:22" x14ac:dyDescent="0.3">
      <c r="A738" s="7">
        <v>10984</v>
      </c>
      <c r="B738" s="8" t="s">
        <v>82</v>
      </c>
      <c r="C738" s="8">
        <v>1</v>
      </c>
      <c r="D738" s="13">
        <v>35884</v>
      </c>
      <c r="E738" s="9" t="str">
        <f>VLOOKUP(C738,[1]Employees!$A$1:$E$10,4,FALSE)</f>
        <v>Davolio Nancy</v>
      </c>
      <c r="F738">
        <f>SUMIF([1]Order_Details!A738:A2892,'[1]Combined Sheet'!A738,[1]Order_Details!F738:F2892)</f>
        <v>1809.75</v>
      </c>
      <c r="G738">
        <f>VLOOKUP(A738,[1]!OrdersTable[[OrderID]:[Freight]],8,FALSE)</f>
        <v>211.22</v>
      </c>
      <c r="H738">
        <f>VLOOKUP('[1]Combined Sheet'!A738,[1]!OrdersTable[[OrderID]:[ShipVia]],7,0)</f>
        <v>3</v>
      </c>
      <c r="I738" t="str">
        <f>VLOOKUP(H738,[1]Shippers!$A$1:$C$5,2,0)</f>
        <v>Federal Shipping</v>
      </c>
      <c r="J738" t="str">
        <f>VLOOKUP(B738,[1]Customers!$A$2:$K$92,2,FALSE)</f>
        <v>Save-a-lot Markets</v>
      </c>
      <c r="K738" s="10">
        <f>VLOOKUP(A738,[1]Order_Details!$A$5:$F$2160,2,0)</f>
        <v>16</v>
      </c>
      <c r="L738" t="str">
        <f t="shared" si="11"/>
        <v>Pavlova</v>
      </c>
      <c r="M738" s="10">
        <f>VLOOKUP(K738,[1]Products!$A$2:$J$78,4,FALSE)</f>
        <v>3</v>
      </c>
      <c r="N738" t="str">
        <f>VLOOKUP(M738,[1]Categories!$A$2:$C$9,2,FALSE)</f>
        <v>Confections</v>
      </c>
      <c r="O738" t="str">
        <f>VLOOKUP(C738,[1]EmployeeTerritories!$A$2:$B$50,2,FALSE)</f>
        <v>06897</v>
      </c>
      <c r="P738" s="10">
        <f>VLOOKUP(O738,[1]Territories!$A$2:$C$50,3,FALSE)</f>
        <v>1</v>
      </c>
      <c r="Q738" t="str">
        <f>VLOOKUP(P738,[1]Region!$A$2:$B$5,2,FALSE)</f>
        <v>Eastern</v>
      </c>
      <c r="R738" s="10">
        <f>VLOOKUP(K738,[1]Products!$A$2:$J$78,3,FALSE)</f>
        <v>7</v>
      </c>
      <c r="S738" t="str">
        <f>VLOOKUP(R738,[1]Suppliers!$A$2:$K$30,2,FALSE)</f>
        <v>Pavlova, Ltd.</v>
      </c>
      <c r="T738" s="11">
        <f>SUMIF([1]Order_Details!A738:A2892,'[1]Combined Sheet'!A738,[1]Order_Details!D738:D2892)</f>
        <v>115</v>
      </c>
      <c r="U738">
        <f>SUMIF([1]Order_Details!A738:A2892,'[1]Combined Sheet'!A738,[1]Order_Details!C738:C2892)</f>
        <v>40.950000000000003</v>
      </c>
      <c r="V738">
        <f>VLOOKUP(SalesData[[#This Row],[OrderID]],[1]Order_Details!A738:F2892,5,FALSE)</f>
        <v>0</v>
      </c>
    </row>
    <row r="739" spans="1:22" x14ac:dyDescent="0.3">
      <c r="A739" s="7">
        <v>10985</v>
      </c>
      <c r="B739" s="8" t="s">
        <v>51</v>
      </c>
      <c r="C739" s="8">
        <v>2</v>
      </c>
      <c r="D739" s="13">
        <v>35884</v>
      </c>
      <c r="E739" s="9" t="str">
        <f>VLOOKUP(C739,[1]Employees!$A$1:$E$10,4,FALSE)</f>
        <v>Fuller Andrew</v>
      </c>
      <c r="F739">
        <f>SUMIF([1]Order_Details!A739:A2893,'[1]Combined Sheet'!A739,[1]Order_Details!F739:F2893)</f>
        <v>2247.8999999955295</v>
      </c>
      <c r="G739">
        <f>VLOOKUP(A739,[1]!OrdersTable[[OrderID]:[Freight]],8,FALSE)</f>
        <v>91.51</v>
      </c>
      <c r="H739">
        <f>VLOOKUP('[1]Combined Sheet'!A739,[1]!OrdersTable[[OrderID]:[ShipVia]],7,0)</f>
        <v>1</v>
      </c>
      <c r="I739" t="str">
        <f>VLOOKUP(H739,[1]Shippers!$A$1:$C$5,2,0)</f>
        <v>Speedy Express</v>
      </c>
      <c r="J739" t="str">
        <f>VLOOKUP(B739,[1]Customers!$A$2:$K$92,2,FALSE)</f>
        <v>Hungry Owl All-Night Grocers</v>
      </c>
      <c r="K739" s="10">
        <f>VLOOKUP(A739,[1]Order_Details!$A$5:$F$2160,2,0)</f>
        <v>16</v>
      </c>
      <c r="L739" t="str">
        <f t="shared" si="11"/>
        <v>Pavlova</v>
      </c>
      <c r="M739" s="10">
        <f>VLOOKUP(K739,[1]Products!$A$2:$J$78,4,FALSE)</f>
        <v>3</v>
      </c>
      <c r="N739" t="str">
        <f>VLOOKUP(M739,[1]Categories!$A$2:$C$9,2,FALSE)</f>
        <v>Confections</v>
      </c>
      <c r="O739" t="str">
        <f>VLOOKUP(C739,[1]EmployeeTerritories!$A$2:$B$50,2,FALSE)</f>
        <v>01581</v>
      </c>
      <c r="P739" s="10">
        <f>VLOOKUP(O739,[1]Territories!$A$2:$C$50,3,FALSE)</f>
        <v>1</v>
      </c>
      <c r="Q739" t="str">
        <f>VLOOKUP(P739,[1]Region!$A$2:$B$5,2,FALSE)</f>
        <v>Eastern</v>
      </c>
      <c r="R739" s="10">
        <f>VLOOKUP(K739,[1]Products!$A$2:$J$78,3,FALSE)</f>
        <v>7</v>
      </c>
      <c r="S739" t="str">
        <f>VLOOKUP(R739,[1]Suppliers!$A$2:$K$30,2,FALSE)</f>
        <v>Pavlova, Ltd.</v>
      </c>
      <c r="T739" s="11">
        <f>SUMIF([1]Order_Details!A739:A2893,'[1]Combined Sheet'!A739,[1]Order_Details!D739:D2893)</f>
        <v>79</v>
      </c>
      <c r="U739">
        <f>SUMIF([1]Order_Details!A739:A2893,'[1]Combined Sheet'!A739,[1]Order_Details!C739:C2893)</f>
        <v>111.95</v>
      </c>
      <c r="V739">
        <f>VLOOKUP(SalesData[[#This Row],[OrderID]],[1]Order_Details!A739:F2893,5,FALSE)</f>
        <v>0.10000000149011612</v>
      </c>
    </row>
    <row r="740" spans="1:22" x14ac:dyDescent="0.3">
      <c r="A740" s="7">
        <v>10986</v>
      </c>
      <c r="B740" s="8" t="s">
        <v>95</v>
      </c>
      <c r="C740" s="8">
        <v>8</v>
      </c>
      <c r="D740" s="13">
        <v>35884</v>
      </c>
      <c r="E740" s="9" t="str">
        <f>VLOOKUP(C740,[1]Employees!$A$1:$E$10,4,FALSE)</f>
        <v>Callahan Laura</v>
      </c>
      <c r="F740">
        <f>SUMIF([1]Order_Details!A740:A2894,'[1]Combined Sheet'!A740,[1]Order_Details!F740:F2894)</f>
        <v>2220</v>
      </c>
      <c r="G740">
        <f>VLOOKUP(A740,[1]!OrdersTable[[OrderID]:[Freight]],8,FALSE)</f>
        <v>217.86</v>
      </c>
      <c r="H740">
        <f>VLOOKUP('[1]Combined Sheet'!A740,[1]!OrdersTable[[OrderID]:[ShipVia]],7,0)</f>
        <v>2</v>
      </c>
      <c r="I740" t="str">
        <f>VLOOKUP(H740,[1]Shippers!$A$1:$C$5,2,0)</f>
        <v>United Package</v>
      </c>
      <c r="J740" t="str">
        <f>VLOOKUP(B740,[1]Customers!$A$2:$K$92,2,FALSE)</f>
        <v>Océano Atlántico Ltda.</v>
      </c>
      <c r="K740" s="10">
        <f>VLOOKUP(A740,[1]Order_Details!$A$5:$F$2160,2,0)</f>
        <v>11</v>
      </c>
      <c r="L740" t="str">
        <f t="shared" si="11"/>
        <v>Queso Cabrales</v>
      </c>
      <c r="M740" s="10">
        <f>VLOOKUP(K740,[1]Products!$A$2:$J$78,4,FALSE)</f>
        <v>4</v>
      </c>
      <c r="N740" t="str">
        <f>VLOOKUP(M740,[1]Categories!$A$2:$C$9,2,FALSE)</f>
        <v>Dairy Products</v>
      </c>
      <c r="O740" t="str">
        <f>VLOOKUP(C740,[1]EmployeeTerritories!$A$2:$B$50,2,FALSE)</f>
        <v>19428</v>
      </c>
      <c r="P740" s="10">
        <f>VLOOKUP(O740,[1]Territories!$A$2:$C$50,3,FALSE)</f>
        <v>3</v>
      </c>
      <c r="Q740" t="str">
        <f>VLOOKUP(P740,[1]Region!$A$2:$B$5,2,FALSE)</f>
        <v>Northern</v>
      </c>
      <c r="R740" s="10">
        <f>VLOOKUP(K740,[1]Products!$A$2:$J$78,3,FALSE)</f>
        <v>5</v>
      </c>
      <c r="S740" t="str">
        <f>VLOOKUP(R740,[1]Suppliers!$A$2:$K$30,2,FALSE)</f>
        <v>Cooperativa de Quesos 'Las Cabras'</v>
      </c>
      <c r="T740" s="11">
        <f>SUMIF([1]Order_Details!A740:A2894,'[1]Combined Sheet'!A740,[1]Order_Details!D740:D2894)</f>
        <v>70</v>
      </c>
      <c r="U740">
        <f>SUMIF([1]Order_Details!A740:A2894,'[1]Combined Sheet'!A740,[1]Order_Details!C740:C2894)</f>
        <v>133</v>
      </c>
      <c r="V740">
        <f>VLOOKUP(SalesData[[#This Row],[OrderID]],[1]Order_Details!A740:F2894,5,FALSE)</f>
        <v>0</v>
      </c>
    </row>
    <row r="741" spans="1:22" x14ac:dyDescent="0.3">
      <c r="A741" s="7">
        <v>10987</v>
      </c>
      <c r="B741" s="8" t="s">
        <v>88</v>
      </c>
      <c r="C741" s="8">
        <v>8</v>
      </c>
      <c r="D741" s="13">
        <v>35885</v>
      </c>
      <c r="E741" s="9" t="str">
        <f>VLOOKUP(C741,[1]Employees!$A$1:$E$10,4,FALSE)</f>
        <v>Callahan Laura</v>
      </c>
      <c r="F741">
        <f>SUMIF([1]Order_Details!A741:A2895,'[1]Combined Sheet'!A741,[1]Order_Details!F741:F2895)</f>
        <v>2772</v>
      </c>
      <c r="G741">
        <f>VLOOKUP(A741,[1]!OrdersTable[[OrderID]:[Freight]],8,FALSE)</f>
        <v>185.48</v>
      </c>
      <c r="H741">
        <f>VLOOKUP('[1]Combined Sheet'!A741,[1]!OrdersTable[[OrderID]:[ShipVia]],7,0)</f>
        <v>1</v>
      </c>
      <c r="I741" t="str">
        <f>VLOOKUP(H741,[1]Shippers!$A$1:$C$5,2,0)</f>
        <v>Speedy Express</v>
      </c>
      <c r="J741" t="str">
        <f>VLOOKUP(B741,[1]Customers!$A$2:$K$92,2,FALSE)</f>
        <v>Eastern Connection</v>
      </c>
      <c r="K741" s="10">
        <f>VLOOKUP(A741,[1]Order_Details!$A$5:$F$2160,2,0)</f>
        <v>7</v>
      </c>
      <c r="L741" t="str">
        <f t="shared" si="11"/>
        <v>Uncle Bob's Organic Dried Pears</v>
      </c>
      <c r="M741" s="10">
        <f>VLOOKUP(K741,[1]Products!$A$2:$J$78,4,FALSE)</f>
        <v>7</v>
      </c>
      <c r="N741" t="str">
        <f>VLOOKUP(M741,[1]Categories!$A$2:$C$9,2,FALSE)</f>
        <v>Produce</v>
      </c>
      <c r="O741" t="str">
        <f>VLOOKUP(C741,[1]EmployeeTerritories!$A$2:$B$50,2,FALSE)</f>
        <v>19428</v>
      </c>
      <c r="P741" s="10">
        <f>VLOOKUP(O741,[1]Territories!$A$2:$C$50,3,FALSE)</f>
        <v>3</v>
      </c>
      <c r="Q741" t="str">
        <f>VLOOKUP(P741,[1]Region!$A$2:$B$5,2,FALSE)</f>
        <v>Northern</v>
      </c>
      <c r="R741" s="10">
        <f>VLOOKUP(K741,[1]Products!$A$2:$J$78,3,FALSE)</f>
        <v>3</v>
      </c>
      <c r="S741" t="str">
        <f>VLOOKUP(R741,[1]Suppliers!$A$2:$K$30,2,FALSE)</f>
        <v>Grandma Kelly's Homestead</v>
      </c>
      <c r="T741" s="11">
        <f>SUMIF([1]Order_Details!A741:A2895,'[1]Combined Sheet'!A741,[1]Order_Details!D741:D2895)</f>
        <v>86</v>
      </c>
      <c r="U741">
        <f>SUMIF([1]Order_Details!A741:A2895,'[1]Combined Sheet'!A741,[1]Order_Details!C741:C2895)</f>
        <v>110.8</v>
      </c>
      <c r="V741">
        <f>VLOOKUP(SalesData[[#This Row],[OrderID]],[1]Order_Details!A741:F2895,5,FALSE)</f>
        <v>0</v>
      </c>
    </row>
    <row r="742" spans="1:22" x14ac:dyDescent="0.3">
      <c r="A742" s="7">
        <v>10988</v>
      </c>
      <c r="B742" s="8" t="s">
        <v>27</v>
      </c>
      <c r="C742" s="8">
        <v>3</v>
      </c>
      <c r="D742" s="13">
        <v>35885</v>
      </c>
      <c r="E742" s="9" t="str">
        <f>VLOOKUP(C742,[1]Employees!$A$1:$E$10,4,FALSE)</f>
        <v>Leverling Janet</v>
      </c>
      <c r="F742">
        <f>SUMIF([1]Order_Details!A742:A2896,'[1]Combined Sheet'!A742,[1]Order_Details!F742:F2896)</f>
        <v>3771.8999999985099</v>
      </c>
      <c r="G742">
        <f>VLOOKUP(A742,[1]!OrdersTable[[OrderID]:[Freight]],8,FALSE)</f>
        <v>61.14</v>
      </c>
      <c r="H742">
        <f>VLOOKUP('[1]Combined Sheet'!A742,[1]!OrdersTable[[OrderID]:[ShipVia]],7,0)</f>
        <v>2</v>
      </c>
      <c r="I742" t="str">
        <f>VLOOKUP(H742,[1]Shippers!$A$1:$C$5,2,0)</f>
        <v>United Package</v>
      </c>
      <c r="J742" t="str">
        <f>VLOOKUP(B742,[1]Customers!$A$2:$K$92,2,FALSE)</f>
        <v>Rattlesnake Canyon Grocery</v>
      </c>
      <c r="K742" s="10">
        <f>VLOOKUP(A742,[1]Order_Details!$A$5:$F$2160,2,0)</f>
        <v>7</v>
      </c>
      <c r="L742" t="str">
        <f t="shared" si="11"/>
        <v>Uncle Bob's Organic Dried Pears</v>
      </c>
      <c r="M742" s="10">
        <f>VLOOKUP(K742,[1]Products!$A$2:$J$78,4,FALSE)</f>
        <v>7</v>
      </c>
      <c r="N742" t="str">
        <f>VLOOKUP(M742,[1]Categories!$A$2:$C$9,2,FALSE)</f>
        <v>Produce</v>
      </c>
      <c r="O742" t="str">
        <f>VLOOKUP(C742,[1]EmployeeTerritories!$A$2:$B$50,2,FALSE)</f>
        <v>30346</v>
      </c>
      <c r="P742" s="10">
        <f>VLOOKUP(O742,[1]Territories!$A$2:$C$50,3,FALSE)</f>
        <v>4</v>
      </c>
      <c r="Q742" t="str">
        <f>VLOOKUP(P742,[1]Region!$A$2:$B$5,2,FALSE)</f>
        <v>Southern</v>
      </c>
      <c r="R742" s="10">
        <f>VLOOKUP(K742,[1]Products!$A$2:$J$78,3,FALSE)</f>
        <v>3</v>
      </c>
      <c r="S742" t="str">
        <f>VLOOKUP(R742,[1]Suppliers!$A$2:$K$30,2,FALSE)</f>
        <v>Grandma Kelly's Homestead</v>
      </c>
      <c r="T742" s="11">
        <f>SUMIF([1]Order_Details!A742:A2896,'[1]Combined Sheet'!A742,[1]Order_Details!D742:D2896)</f>
        <v>100</v>
      </c>
      <c r="U742">
        <f>SUMIF([1]Order_Details!A742:A2896,'[1]Combined Sheet'!A742,[1]Order_Details!C742:C2896)</f>
        <v>79.3</v>
      </c>
      <c r="V742">
        <f>VLOOKUP(SalesData[[#This Row],[OrderID]],[1]Order_Details!A742:F2896,5,FALSE)</f>
        <v>0</v>
      </c>
    </row>
    <row r="743" spans="1:22" x14ac:dyDescent="0.3">
      <c r="A743" s="7">
        <v>10989</v>
      </c>
      <c r="B743" s="8" t="s">
        <v>46</v>
      </c>
      <c r="C743" s="8">
        <v>2</v>
      </c>
      <c r="D743" s="13">
        <v>35885</v>
      </c>
      <c r="E743" s="9" t="str">
        <f>VLOOKUP(C743,[1]Employees!$A$1:$E$10,4,FALSE)</f>
        <v>Fuller Andrew</v>
      </c>
      <c r="F743">
        <f>SUMIF([1]Order_Details!A743:A2897,'[1]Combined Sheet'!A743,[1]Order_Details!F743:F2897)</f>
        <v>1353.6</v>
      </c>
      <c r="G743">
        <f>VLOOKUP(A743,[1]!OrdersTable[[OrderID]:[Freight]],8,FALSE)</f>
        <v>34.76</v>
      </c>
      <c r="H743">
        <f>VLOOKUP('[1]Combined Sheet'!A743,[1]!OrdersTable[[OrderID]:[ShipVia]],7,0)</f>
        <v>1</v>
      </c>
      <c r="I743" t="str">
        <f>VLOOKUP(H743,[1]Shippers!$A$1:$C$5,2,0)</f>
        <v>Speedy Express</v>
      </c>
      <c r="J743" t="str">
        <f>VLOOKUP(B743,[1]Customers!$A$2:$K$92,2,FALSE)</f>
        <v>Que Delícia</v>
      </c>
      <c r="K743" s="10">
        <f>VLOOKUP(A743,[1]Order_Details!$A$5:$F$2160,2,0)</f>
        <v>6</v>
      </c>
      <c r="L743" t="str">
        <f t="shared" si="11"/>
        <v>Grandma's Boysenberry Spread</v>
      </c>
      <c r="M743" s="10">
        <f>VLOOKUP(K743,[1]Products!$A$2:$J$78,4,FALSE)</f>
        <v>2</v>
      </c>
      <c r="N743" t="str">
        <f>VLOOKUP(M743,[1]Categories!$A$2:$C$9,2,FALSE)</f>
        <v>Condiments</v>
      </c>
      <c r="O743" t="str">
        <f>VLOOKUP(C743,[1]EmployeeTerritories!$A$2:$B$50,2,FALSE)</f>
        <v>01581</v>
      </c>
      <c r="P743" s="10">
        <f>VLOOKUP(O743,[1]Territories!$A$2:$C$50,3,FALSE)</f>
        <v>1</v>
      </c>
      <c r="Q743" t="str">
        <f>VLOOKUP(P743,[1]Region!$A$2:$B$5,2,FALSE)</f>
        <v>Eastern</v>
      </c>
      <c r="R743" s="10">
        <f>VLOOKUP(K743,[1]Products!$A$2:$J$78,3,FALSE)</f>
        <v>3</v>
      </c>
      <c r="S743" t="str">
        <f>VLOOKUP(R743,[1]Suppliers!$A$2:$K$30,2,FALSE)</f>
        <v>Grandma Kelly's Homestead</v>
      </c>
      <c r="T743" s="11">
        <f>SUMIF([1]Order_Details!A743:A2897,'[1]Combined Sheet'!A743,[1]Order_Details!D743:D2897)</f>
        <v>59</v>
      </c>
      <c r="U743">
        <f>SUMIF([1]Order_Details!A743:A2897,'[1]Combined Sheet'!A743,[1]Order_Details!C743:C2897)</f>
        <v>55.65</v>
      </c>
      <c r="V743">
        <f>VLOOKUP(SalesData[[#This Row],[OrderID]],[1]Order_Details!A743:F2897,5,FALSE)</f>
        <v>0</v>
      </c>
    </row>
    <row r="744" spans="1:22" x14ac:dyDescent="0.3">
      <c r="A744" s="7">
        <v>10990</v>
      </c>
      <c r="B744" s="8" t="s">
        <v>35</v>
      </c>
      <c r="C744" s="8">
        <v>2</v>
      </c>
      <c r="D744" s="13">
        <v>35886</v>
      </c>
      <c r="E744" s="9" t="str">
        <f>VLOOKUP(C744,[1]Employees!$A$1:$E$10,4,FALSE)</f>
        <v>Fuller Andrew</v>
      </c>
      <c r="F744">
        <f>SUMIF([1]Order_Details!A744:A2898,'[1]Combined Sheet'!A744,[1]Order_Details!F744:F2898)</f>
        <v>4930.5499999821186</v>
      </c>
      <c r="G744">
        <f>VLOOKUP(A744,[1]!OrdersTable[[OrderID]:[Freight]],8,FALSE)</f>
        <v>117.61</v>
      </c>
      <c r="H744">
        <f>VLOOKUP('[1]Combined Sheet'!A744,[1]!OrdersTable[[OrderID]:[ShipVia]],7,0)</f>
        <v>3</v>
      </c>
      <c r="I744" t="str">
        <f>VLOOKUP(H744,[1]Shippers!$A$1:$C$5,2,0)</f>
        <v>Federal Shipping</v>
      </c>
      <c r="J744" t="str">
        <f>VLOOKUP(B744,[1]Customers!$A$2:$K$92,2,FALSE)</f>
        <v>Ernst Handel</v>
      </c>
      <c r="K744" s="10">
        <f>VLOOKUP(A744,[1]Order_Details!$A$5:$F$2160,2,0)</f>
        <v>21</v>
      </c>
      <c r="L744" t="str">
        <f t="shared" si="11"/>
        <v>Sir Rodney's Scones</v>
      </c>
      <c r="M744" s="10">
        <f>VLOOKUP(K744,[1]Products!$A$2:$J$78,4,FALSE)</f>
        <v>3</v>
      </c>
      <c r="N744" t="str">
        <f>VLOOKUP(M744,[1]Categories!$A$2:$C$9,2,FALSE)</f>
        <v>Confections</v>
      </c>
      <c r="O744" t="str">
        <f>VLOOKUP(C744,[1]EmployeeTerritories!$A$2:$B$50,2,FALSE)</f>
        <v>01581</v>
      </c>
      <c r="P744" s="10">
        <f>VLOOKUP(O744,[1]Territories!$A$2:$C$50,3,FALSE)</f>
        <v>1</v>
      </c>
      <c r="Q744" t="str">
        <f>VLOOKUP(P744,[1]Region!$A$2:$B$5,2,FALSE)</f>
        <v>Eastern</v>
      </c>
      <c r="R744" s="10">
        <f>VLOOKUP(K744,[1]Products!$A$2:$J$78,3,FALSE)</f>
        <v>8</v>
      </c>
      <c r="S744" t="str">
        <f>VLOOKUP(R744,[1]Suppliers!$A$2:$K$30,2,FALSE)</f>
        <v>Specialty Biscuits, Ltd.</v>
      </c>
      <c r="T744" s="11">
        <f>SUMIF([1]Order_Details!A744:A2898,'[1]Combined Sheet'!A744,[1]Order_Details!D744:D2898)</f>
        <v>256</v>
      </c>
      <c r="U744">
        <f>SUMIF([1]Order_Details!A744:A2898,'[1]Combined Sheet'!A744,[1]Order_Details!C744:C2898)</f>
        <v>76.5</v>
      </c>
      <c r="V744">
        <f>VLOOKUP(SalesData[[#This Row],[OrderID]],[1]Order_Details!A744:F2898,5,FALSE)</f>
        <v>0</v>
      </c>
    </row>
    <row r="745" spans="1:22" x14ac:dyDescent="0.3">
      <c r="A745" s="7">
        <v>10991</v>
      </c>
      <c r="B745" s="8" t="s">
        <v>40</v>
      </c>
      <c r="C745" s="8">
        <v>1</v>
      </c>
      <c r="D745" s="13">
        <v>35886</v>
      </c>
      <c r="E745" s="9" t="str">
        <f>VLOOKUP(C745,[1]Employees!$A$1:$E$10,4,FALSE)</f>
        <v>Davolio Nancy</v>
      </c>
      <c r="F745">
        <f>SUMIF([1]Order_Details!A745:A2899,'[1]Combined Sheet'!A745,[1]Order_Details!F745:F2899)</f>
        <v>2869.3999999910593</v>
      </c>
      <c r="G745">
        <f>VLOOKUP(A745,[1]!OrdersTable[[OrderID]:[Freight]],8,FALSE)</f>
        <v>38.51</v>
      </c>
      <c r="H745">
        <f>VLOOKUP('[1]Combined Sheet'!A745,[1]!OrdersTable[[OrderID]:[ShipVia]],7,0)</f>
        <v>1</v>
      </c>
      <c r="I745" t="str">
        <f>VLOOKUP(H745,[1]Shippers!$A$1:$C$5,2,0)</f>
        <v>Speedy Express</v>
      </c>
      <c r="J745" t="str">
        <f>VLOOKUP(B745,[1]Customers!$A$2:$K$92,2,FALSE)</f>
        <v>QUICK-Stop</v>
      </c>
      <c r="K745" s="10">
        <f>VLOOKUP(A745,[1]Order_Details!$A$5:$F$2160,2,0)</f>
        <v>2</v>
      </c>
      <c r="L745" t="str">
        <f t="shared" si="11"/>
        <v>Chang</v>
      </c>
      <c r="M745" s="10">
        <f>VLOOKUP(K745,[1]Products!$A$2:$J$78,4,FALSE)</f>
        <v>1</v>
      </c>
      <c r="N745" t="str">
        <f>VLOOKUP(M745,[1]Categories!$A$2:$C$9,2,FALSE)</f>
        <v>Beverages</v>
      </c>
      <c r="O745" t="str">
        <f>VLOOKUP(C745,[1]EmployeeTerritories!$A$2:$B$50,2,FALSE)</f>
        <v>06897</v>
      </c>
      <c r="P745" s="10">
        <f>VLOOKUP(O745,[1]Territories!$A$2:$C$50,3,FALSE)</f>
        <v>1</v>
      </c>
      <c r="Q745" t="str">
        <f>VLOOKUP(P745,[1]Region!$A$2:$B$5,2,FALSE)</f>
        <v>Eastern</v>
      </c>
      <c r="R745" s="10">
        <f>VLOOKUP(K745,[1]Products!$A$2:$J$78,3,FALSE)</f>
        <v>1</v>
      </c>
      <c r="S745" t="str">
        <f>VLOOKUP(R745,[1]Suppliers!$A$2:$K$30,2,FALSE)</f>
        <v>Exotic Liquids</v>
      </c>
      <c r="T745" s="11">
        <f>SUMIF([1]Order_Details!A745:A2899,'[1]Combined Sheet'!A745,[1]Order_Details!D745:D2899)</f>
        <v>160</v>
      </c>
      <c r="U745">
        <f>SUMIF([1]Order_Details!A745:A2899,'[1]Combined Sheet'!A745,[1]Order_Details!C745:C2899)</f>
        <v>52</v>
      </c>
      <c r="V745">
        <f>VLOOKUP(SalesData[[#This Row],[OrderID]],[1]Order_Details!A745:F2899,5,FALSE)</f>
        <v>0.20000000298023224</v>
      </c>
    </row>
    <row r="746" spans="1:22" x14ac:dyDescent="0.3">
      <c r="A746" s="7">
        <v>10992</v>
      </c>
      <c r="B746" s="8" t="s">
        <v>81</v>
      </c>
      <c r="C746" s="8">
        <v>1</v>
      </c>
      <c r="D746" s="13">
        <v>35886</v>
      </c>
      <c r="E746" s="9" t="str">
        <f>VLOOKUP(C746,[1]Employees!$A$1:$E$10,4,FALSE)</f>
        <v>Davolio Nancy</v>
      </c>
      <c r="F746">
        <f>SUMIF([1]Order_Details!A746:A2900,'[1]Combined Sheet'!A746,[1]Order_Details!F746:F2900)</f>
        <v>69.599999999999994</v>
      </c>
      <c r="G746">
        <f>VLOOKUP(A746,[1]!OrdersTable[[OrderID]:[Freight]],8,FALSE)</f>
        <v>4.2699999999999996</v>
      </c>
      <c r="H746">
        <f>VLOOKUP('[1]Combined Sheet'!A746,[1]!OrdersTable[[OrderID]:[ShipVia]],7,0)</f>
        <v>3</v>
      </c>
      <c r="I746" t="str">
        <f>VLOOKUP(H746,[1]Shippers!$A$1:$C$5,2,0)</f>
        <v>Federal Shipping</v>
      </c>
      <c r="J746" t="str">
        <f>VLOOKUP(B746,[1]Customers!$A$2:$K$92,2,FALSE)</f>
        <v>The Big Cheese</v>
      </c>
      <c r="K746" s="10">
        <f>VLOOKUP(A746,[1]Order_Details!$A$5:$F$2160,2,0)</f>
        <v>72</v>
      </c>
      <c r="L746" t="str">
        <f t="shared" si="11"/>
        <v>Mozzarella di Giovanni</v>
      </c>
      <c r="M746" s="10">
        <f>VLOOKUP(K746,[1]Products!$A$2:$J$78,4,FALSE)</f>
        <v>4</v>
      </c>
      <c r="N746" t="str">
        <f>VLOOKUP(M746,[1]Categories!$A$2:$C$9,2,FALSE)</f>
        <v>Dairy Products</v>
      </c>
      <c r="O746" t="str">
        <f>VLOOKUP(C746,[1]EmployeeTerritories!$A$2:$B$50,2,FALSE)</f>
        <v>06897</v>
      </c>
      <c r="P746" s="10">
        <f>VLOOKUP(O746,[1]Territories!$A$2:$C$50,3,FALSE)</f>
        <v>1</v>
      </c>
      <c r="Q746" t="str">
        <f>VLOOKUP(P746,[1]Region!$A$2:$B$5,2,FALSE)</f>
        <v>Eastern</v>
      </c>
      <c r="R746" s="10">
        <f>VLOOKUP(K746,[1]Products!$A$2:$J$78,3,FALSE)</f>
        <v>14</v>
      </c>
      <c r="S746" t="str">
        <f>VLOOKUP(R746,[1]Suppliers!$A$2:$K$30,2,FALSE)</f>
        <v>Formaggi Fortini s.r.l.</v>
      </c>
      <c r="T746" s="11">
        <f>SUMIF([1]Order_Details!A746:A2900,'[1]Combined Sheet'!A746,[1]Order_Details!D746:D2900)</f>
        <v>2</v>
      </c>
      <c r="U746">
        <f>SUMIF([1]Order_Details!A746:A2900,'[1]Combined Sheet'!A746,[1]Order_Details!C746:C2900)</f>
        <v>34.799999999999997</v>
      </c>
      <c r="V746">
        <f>VLOOKUP(SalesData[[#This Row],[OrderID]],[1]Order_Details!A746:F2900,5,FALSE)</f>
        <v>0</v>
      </c>
    </row>
    <row r="747" spans="1:22" x14ac:dyDescent="0.3">
      <c r="A747" s="7">
        <v>10993</v>
      </c>
      <c r="B747" s="8" t="s">
        <v>74</v>
      </c>
      <c r="C747" s="8">
        <v>7</v>
      </c>
      <c r="D747" s="13">
        <v>35886</v>
      </c>
      <c r="E747" s="9" t="str">
        <f>VLOOKUP(C747,[1]Employees!$A$1:$E$10,4,FALSE)</f>
        <v>King Robert</v>
      </c>
      <c r="F747">
        <f>SUMIF([1]Order_Details!A747:A2901,'[1]Combined Sheet'!A747,[1]Order_Details!F747:F2901)</f>
        <v>6526.75</v>
      </c>
      <c r="G747">
        <f>VLOOKUP(A747,[1]!OrdersTable[[OrderID]:[Freight]],8,FALSE)</f>
        <v>8.81</v>
      </c>
      <c r="H747">
        <f>VLOOKUP('[1]Combined Sheet'!A747,[1]!OrdersTable[[OrderID]:[ShipVia]],7,0)</f>
        <v>3</v>
      </c>
      <c r="I747" t="str">
        <f>VLOOKUP(H747,[1]Shippers!$A$1:$C$5,2,0)</f>
        <v>Federal Shipping</v>
      </c>
      <c r="J747" t="str">
        <f>VLOOKUP(B747,[1]Customers!$A$2:$K$92,2,FALSE)</f>
        <v>Folk och fä HB</v>
      </c>
      <c r="K747" s="10">
        <f>VLOOKUP(A747,[1]Order_Details!$A$5:$F$2160,2,0)</f>
        <v>29</v>
      </c>
      <c r="L747" t="str">
        <f t="shared" si="11"/>
        <v>Thüringer Rostbratwurst</v>
      </c>
      <c r="M747" s="10">
        <f>VLOOKUP(K747,[1]Products!$A$2:$J$78,4,FALSE)</f>
        <v>6</v>
      </c>
      <c r="N747" t="str">
        <f>VLOOKUP(M747,[1]Categories!$A$2:$C$9,2,FALSE)</f>
        <v>Meat/Poultry</v>
      </c>
      <c r="O747" t="str">
        <f>VLOOKUP(C747,[1]EmployeeTerritories!$A$2:$B$50,2,FALSE)</f>
        <v>60179</v>
      </c>
      <c r="P747" s="10">
        <f>VLOOKUP(O747,[1]Territories!$A$2:$C$50,3,FALSE)</f>
        <v>2</v>
      </c>
      <c r="Q747" t="str">
        <f>VLOOKUP(P747,[1]Region!$A$2:$B$5,2,FALSE)</f>
        <v>Western</v>
      </c>
      <c r="R747" s="10">
        <f>VLOOKUP(K747,[1]Products!$A$2:$J$78,3,FALSE)</f>
        <v>12</v>
      </c>
      <c r="S747" t="str">
        <f>VLOOKUP(R747,[1]Suppliers!$A$2:$K$30,2,FALSE)</f>
        <v>Plutzer Lebensmittelgroßmärkte AG</v>
      </c>
      <c r="T747" s="11">
        <f>SUMIF([1]Order_Details!A747:A2901,'[1]Combined Sheet'!A747,[1]Order_Details!D747:D2901)</f>
        <v>85</v>
      </c>
      <c r="U747">
        <f>SUMIF([1]Order_Details!A747:A2901,'[1]Combined Sheet'!A747,[1]Order_Details!C747:C2901)</f>
        <v>133.44</v>
      </c>
      <c r="V747">
        <f>VLOOKUP(SalesData[[#This Row],[OrderID]],[1]Order_Details!A747:F2901,5,FALSE)</f>
        <v>0.25</v>
      </c>
    </row>
    <row r="748" spans="1:22" x14ac:dyDescent="0.3">
      <c r="A748" s="7">
        <v>10994</v>
      </c>
      <c r="B748" s="8" t="s">
        <v>63</v>
      </c>
      <c r="C748" s="8">
        <v>2</v>
      </c>
      <c r="D748" s="13">
        <v>35887</v>
      </c>
      <c r="E748" s="9" t="str">
        <f>VLOOKUP(C748,[1]Employees!$A$1:$E$10,4,FALSE)</f>
        <v>Fuller Andrew</v>
      </c>
      <c r="F748">
        <f>SUMIF([1]Order_Details!A748:A2902,'[1]Combined Sheet'!A748,[1]Order_Details!F748:F2902)</f>
        <v>989.94999999925494</v>
      </c>
      <c r="G748">
        <f>VLOOKUP(A748,[1]!OrdersTable[[OrderID]:[Freight]],8,FALSE)</f>
        <v>65.53</v>
      </c>
      <c r="H748">
        <f>VLOOKUP('[1]Combined Sheet'!A748,[1]!OrdersTable[[OrderID]:[ShipVia]],7,0)</f>
        <v>3</v>
      </c>
      <c r="I748" t="str">
        <f>VLOOKUP(H748,[1]Shippers!$A$1:$C$5,2,0)</f>
        <v>Federal Shipping</v>
      </c>
      <c r="J748" t="str">
        <f>VLOOKUP(B748,[1]Customers!$A$2:$K$92,2,FALSE)</f>
        <v>Vaffeljernet</v>
      </c>
      <c r="K748" s="10">
        <f>VLOOKUP(A748,[1]Order_Details!$A$5:$F$2160,2,0)</f>
        <v>59</v>
      </c>
      <c r="L748" t="str">
        <f t="shared" si="11"/>
        <v>Raclette Courdavault</v>
      </c>
      <c r="M748" s="10">
        <f>VLOOKUP(K748,[1]Products!$A$2:$J$78,4,FALSE)</f>
        <v>4</v>
      </c>
      <c r="N748" t="str">
        <f>VLOOKUP(M748,[1]Categories!$A$2:$C$9,2,FALSE)</f>
        <v>Dairy Products</v>
      </c>
      <c r="O748" t="str">
        <f>VLOOKUP(C748,[1]EmployeeTerritories!$A$2:$B$50,2,FALSE)</f>
        <v>01581</v>
      </c>
      <c r="P748" s="10">
        <f>VLOOKUP(O748,[1]Territories!$A$2:$C$50,3,FALSE)</f>
        <v>1</v>
      </c>
      <c r="Q748" t="str">
        <f>VLOOKUP(P748,[1]Region!$A$2:$B$5,2,FALSE)</f>
        <v>Eastern</v>
      </c>
      <c r="R748" s="10">
        <f>VLOOKUP(K748,[1]Products!$A$2:$J$78,3,FALSE)</f>
        <v>28</v>
      </c>
      <c r="S748" t="str">
        <f>VLOOKUP(R748,[1]Suppliers!$A$2:$K$30,2,FALSE)</f>
        <v>Gai pâturage</v>
      </c>
      <c r="T748" s="11">
        <f>SUMIF([1]Order_Details!A748:A2902,'[1]Combined Sheet'!A748,[1]Order_Details!D748:D2902)</f>
        <v>18</v>
      </c>
      <c r="U748">
        <f>SUMIF([1]Order_Details!A748:A2902,'[1]Combined Sheet'!A748,[1]Order_Details!C748:C2902)</f>
        <v>55</v>
      </c>
      <c r="V748">
        <f>VLOOKUP(SalesData[[#This Row],[OrderID]],[1]Order_Details!A748:F2902,5,FALSE)</f>
        <v>5.000000074505806E-2</v>
      </c>
    </row>
    <row r="749" spans="1:22" x14ac:dyDescent="0.3">
      <c r="A749" s="7">
        <v>10995</v>
      </c>
      <c r="B749" s="8" t="s">
        <v>54</v>
      </c>
      <c r="C749" s="8">
        <v>1</v>
      </c>
      <c r="D749" s="13">
        <v>35887</v>
      </c>
      <c r="E749" s="9" t="str">
        <f>VLOOKUP(C749,[1]Employees!$A$1:$E$10,4,FALSE)</f>
        <v>Davolio Nancy</v>
      </c>
      <c r="F749">
        <f>SUMIF([1]Order_Details!A749:A2903,'[1]Combined Sheet'!A749,[1]Order_Details!F749:F2903)</f>
        <v>1196</v>
      </c>
      <c r="G749">
        <f>VLOOKUP(A749,[1]!OrdersTable[[OrderID]:[Freight]],8,FALSE)</f>
        <v>46</v>
      </c>
      <c r="H749">
        <f>VLOOKUP('[1]Combined Sheet'!A749,[1]!OrdersTable[[OrderID]:[ShipVia]],7,0)</f>
        <v>3</v>
      </c>
      <c r="I749" t="str">
        <f>VLOOKUP(H749,[1]Shippers!$A$1:$C$5,2,0)</f>
        <v>Federal Shipping</v>
      </c>
      <c r="J749" t="str">
        <f>VLOOKUP(B749,[1]Customers!$A$2:$K$92,2,FALSE)</f>
        <v>Pericles Comidas clásicas</v>
      </c>
      <c r="K749" s="10">
        <f>VLOOKUP(A749,[1]Order_Details!$A$5:$F$2160,2,0)</f>
        <v>51</v>
      </c>
      <c r="L749" t="str">
        <f t="shared" si="11"/>
        <v>Manjimup Dried Apples</v>
      </c>
      <c r="M749" s="10">
        <f>VLOOKUP(K749,[1]Products!$A$2:$J$78,4,FALSE)</f>
        <v>7</v>
      </c>
      <c r="N749" t="str">
        <f>VLOOKUP(M749,[1]Categories!$A$2:$C$9,2,FALSE)</f>
        <v>Produce</v>
      </c>
      <c r="O749" t="str">
        <f>VLOOKUP(C749,[1]EmployeeTerritories!$A$2:$B$50,2,FALSE)</f>
        <v>06897</v>
      </c>
      <c r="P749" s="10">
        <f>VLOOKUP(O749,[1]Territories!$A$2:$C$50,3,FALSE)</f>
        <v>1</v>
      </c>
      <c r="Q749" t="str">
        <f>VLOOKUP(P749,[1]Region!$A$2:$B$5,2,FALSE)</f>
        <v>Eastern</v>
      </c>
      <c r="R749" s="10">
        <f>VLOOKUP(K749,[1]Products!$A$2:$J$78,3,FALSE)</f>
        <v>24</v>
      </c>
      <c r="S749" t="str">
        <f>VLOOKUP(R749,[1]Suppliers!$A$2:$K$30,2,FALSE)</f>
        <v>G'day, Mate</v>
      </c>
      <c r="T749" s="11">
        <f>SUMIF([1]Order_Details!A749:A2903,'[1]Combined Sheet'!A749,[1]Order_Details!D749:D2903)</f>
        <v>24</v>
      </c>
      <c r="U749">
        <f>SUMIF([1]Order_Details!A749:A2903,'[1]Combined Sheet'!A749,[1]Order_Details!C749:C2903)</f>
        <v>87</v>
      </c>
      <c r="V749">
        <f>VLOOKUP(SalesData[[#This Row],[OrderID]],[1]Order_Details!A749:F2903,5,FALSE)</f>
        <v>0</v>
      </c>
    </row>
    <row r="750" spans="1:22" x14ac:dyDescent="0.3">
      <c r="A750" s="7">
        <v>10996</v>
      </c>
      <c r="B750" s="8" t="s">
        <v>40</v>
      </c>
      <c r="C750" s="8">
        <v>4</v>
      </c>
      <c r="D750" s="13">
        <v>35887</v>
      </c>
      <c r="E750" s="9" t="str">
        <f>VLOOKUP(C750,[1]Employees!$A$1:$E$10,4,FALSE)</f>
        <v>Peacock Margaret</v>
      </c>
      <c r="F750">
        <f>SUMIF([1]Order_Details!A750:A2904,'[1]Combined Sheet'!A750,[1]Order_Details!F750:F2904)</f>
        <v>560</v>
      </c>
      <c r="G750">
        <f>VLOOKUP(A750,[1]!OrdersTable[[OrderID]:[Freight]],8,FALSE)</f>
        <v>1.1200000000000001</v>
      </c>
      <c r="H750">
        <f>VLOOKUP('[1]Combined Sheet'!A750,[1]!OrdersTable[[OrderID]:[ShipVia]],7,0)</f>
        <v>2</v>
      </c>
      <c r="I750" t="str">
        <f>VLOOKUP(H750,[1]Shippers!$A$1:$C$5,2,0)</f>
        <v>United Package</v>
      </c>
      <c r="J750" t="str">
        <f>VLOOKUP(B750,[1]Customers!$A$2:$K$92,2,FALSE)</f>
        <v>QUICK-Stop</v>
      </c>
      <c r="K750" s="10">
        <f>VLOOKUP(A750,[1]Order_Details!$A$5:$F$2160,2,0)</f>
        <v>42</v>
      </c>
      <c r="L750" t="str">
        <f t="shared" si="11"/>
        <v>Singaporean Hokkien Fried Mee</v>
      </c>
      <c r="M750" s="10">
        <f>VLOOKUP(K750,[1]Products!$A$2:$J$78,4,FALSE)</f>
        <v>5</v>
      </c>
      <c r="N750" t="str">
        <f>VLOOKUP(M750,[1]Categories!$A$2:$C$9,2,FALSE)</f>
        <v>Grains/Cereals</v>
      </c>
      <c r="O750" t="str">
        <f>VLOOKUP(C750,[1]EmployeeTerritories!$A$2:$B$50,2,FALSE)</f>
        <v>20852</v>
      </c>
      <c r="P750" s="10">
        <f>VLOOKUP(O750,[1]Territories!$A$2:$C$50,3,FALSE)</f>
        <v>1</v>
      </c>
      <c r="Q750" t="str">
        <f>VLOOKUP(P750,[1]Region!$A$2:$B$5,2,FALSE)</f>
        <v>Eastern</v>
      </c>
      <c r="R750" s="10">
        <f>VLOOKUP(K750,[1]Products!$A$2:$J$78,3,FALSE)</f>
        <v>20</v>
      </c>
      <c r="S750" t="str">
        <f>VLOOKUP(R750,[1]Suppliers!$A$2:$K$30,2,FALSE)</f>
        <v>Leka Trading</v>
      </c>
      <c r="T750" s="11">
        <f>SUMIF([1]Order_Details!A750:A2904,'[1]Combined Sheet'!A750,[1]Order_Details!D750:D2904)</f>
        <v>40</v>
      </c>
      <c r="U750">
        <f>SUMIF([1]Order_Details!A750:A2904,'[1]Combined Sheet'!A750,[1]Order_Details!C750:C2904)</f>
        <v>14</v>
      </c>
      <c r="V750">
        <f>VLOOKUP(SalesData[[#This Row],[OrderID]],[1]Order_Details!A750:F2904,5,FALSE)</f>
        <v>0</v>
      </c>
    </row>
    <row r="751" spans="1:22" x14ac:dyDescent="0.3">
      <c r="A751" s="7">
        <v>10997</v>
      </c>
      <c r="B751" s="8" t="s">
        <v>44</v>
      </c>
      <c r="C751" s="8">
        <v>8</v>
      </c>
      <c r="D751" s="13">
        <v>35888</v>
      </c>
      <c r="E751" s="9" t="str">
        <f>VLOOKUP(C751,[1]Employees!$A$1:$E$10,4,FALSE)</f>
        <v>Callahan Laura</v>
      </c>
      <c r="F751">
        <f>SUMIF([1]Order_Details!A751:A2905,'[1]Combined Sheet'!A751,[1]Order_Details!F751:F2905)</f>
        <v>1979.5</v>
      </c>
      <c r="G751">
        <f>VLOOKUP(A751,[1]!OrdersTable[[OrderID]:[Freight]],8,FALSE)</f>
        <v>73.91</v>
      </c>
      <c r="H751">
        <f>VLOOKUP('[1]Combined Sheet'!A751,[1]!OrdersTable[[OrderID]:[ShipVia]],7,0)</f>
        <v>2</v>
      </c>
      <c r="I751" t="str">
        <f>VLOOKUP(H751,[1]Shippers!$A$1:$C$5,2,0)</f>
        <v>United Package</v>
      </c>
      <c r="J751" t="str">
        <f>VLOOKUP(B751,[1]Customers!$A$2:$K$92,2,FALSE)</f>
        <v>LILA-Supermercado</v>
      </c>
      <c r="K751" s="10">
        <f>VLOOKUP(A751,[1]Order_Details!$A$5:$F$2160,2,0)</f>
        <v>32</v>
      </c>
      <c r="L751" t="str">
        <f t="shared" si="11"/>
        <v>Mascarpone Fabioli</v>
      </c>
      <c r="M751" s="10">
        <f>VLOOKUP(K751,[1]Products!$A$2:$J$78,4,FALSE)</f>
        <v>4</v>
      </c>
      <c r="N751" t="str">
        <f>VLOOKUP(M751,[1]Categories!$A$2:$C$9,2,FALSE)</f>
        <v>Dairy Products</v>
      </c>
      <c r="O751" t="str">
        <f>VLOOKUP(C751,[1]EmployeeTerritories!$A$2:$B$50,2,FALSE)</f>
        <v>19428</v>
      </c>
      <c r="P751" s="10">
        <f>VLOOKUP(O751,[1]Territories!$A$2:$C$50,3,FALSE)</f>
        <v>3</v>
      </c>
      <c r="Q751" t="str">
        <f>VLOOKUP(P751,[1]Region!$A$2:$B$5,2,FALSE)</f>
        <v>Northern</v>
      </c>
      <c r="R751" s="10">
        <f>VLOOKUP(K751,[1]Products!$A$2:$J$78,3,FALSE)</f>
        <v>14</v>
      </c>
      <c r="S751" t="str">
        <f>VLOOKUP(R751,[1]Suppliers!$A$2:$K$30,2,FALSE)</f>
        <v>Formaggi Fortini s.r.l.</v>
      </c>
      <c r="T751" s="11">
        <f>SUMIF([1]Order_Details!A751:A2905,'[1]Combined Sheet'!A751,[1]Order_Details!D751:D2905)</f>
        <v>90</v>
      </c>
      <c r="U751">
        <f>SUMIF([1]Order_Details!A751:A2905,'[1]Combined Sheet'!A751,[1]Order_Details!C751:C2905)</f>
        <v>51</v>
      </c>
      <c r="V751">
        <f>VLOOKUP(SalesData[[#This Row],[OrderID]],[1]Order_Details!A751:F2905,5,FALSE)</f>
        <v>0</v>
      </c>
    </row>
    <row r="752" spans="1:22" x14ac:dyDescent="0.3">
      <c r="A752" s="7">
        <v>10998</v>
      </c>
      <c r="B752" s="8" t="s">
        <v>90</v>
      </c>
      <c r="C752" s="8">
        <v>8</v>
      </c>
      <c r="D752" s="13">
        <v>35888</v>
      </c>
      <c r="E752" s="9" t="str">
        <f>VLOOKUP(C752,[1]Employees!$A$1:$E$10,4,FALSE)</f>
        <v>Callahan Laura</v>
      </c>
      <c r="F752">
        <f>SUMIF([1]Order_Details!A752:A2906,'[1]Combined Sheet'!A752,[1]Order_Details!F752:F2906)</f>
        <v>686</v>
      </c>
      <c r="G752">
        <f>VLOOKUP(A752,[1]!OrdersTable[[OrderID]:[Freight]],8,FALSE)</f>
        <v>20.309999999999999</v>
      </c>
      <c r="H752">
        <f>VLOOKUP('[1]Combined Sheet'!A752,[1]!OrdersTable[[OrderID]:[ShipVia]],7,0)</f>
        <v>2</v>
      </c>
      <c r="I752" t="str">
        <f>VLOOKUP(H752,[1]Shippers!$A$1:$C$5,2,0)</f>
        <v>United Package</v>
      </c>
      <c r="J752" t="str">
        <f>VLOOKUP(B752,[1]Customers!$A$2:$K$92,2,FALSE)</f>
        <v>Wolski  Zajazd</v>
      </c>
      <c r="K752" s="10">
        <f>VLOOKUP(A752,[1]Order_Details!$A$5:$F$2160,2,0)</f>
        <v>24</v>
      </c>
      <c r="L752" t="str">
        <f t="shared" si="11"/>
        <v>Guaraná Fantástica</v>
      </c>
      <c r="M752" s="10">
        <f>VLOOKUP(K752,[1]Products!$A$2:$J$78,4,FALSE)</f>
        <v>1</v>
      </c>
      <c r="N752" t="str">
        <f>VLOOKUP(M752,[1]Categories!$A$2:$C$9,2,FALSE)</f>
        <v>Beverages</v>
      </c>
      <c r="O752" t="str">
        <f>VLOOKUP(C752,[1]EmployeeTerritories!$A$2:$B$50,2,FALSE)</f>
        <v>19428</v>
      </c>
      <c r="P752" s="10">
        <f>VLOOKUP(O752,[1]Territories!$A$2:$C$50,3,FALSE)</f>
        <v>3</v>
      </c>
      <c r="Q752" t="str">
        <f>VLOOKUP(P752,[1]Region!$A$2:$B$5,2,FALSE)</f>
        <v>Northern</v>
      </c>
      <c r="R752" s="10">
        <f>VLOOKUP(K752,[1]Products!$A$2:$J$78,3,FALSE)</f>
        <v>10</v>
      </c>
      <c r="S752" t="str">
        <f>VLOOKUP(R752,[1]Suppliers!$A$2:$K$30,2,FALSE)</f>
        <v>Refrescos Americanas LTDA</v>
      </c>
      <c r="T752" s="11">
        <f>SUMIF([1]Order_Details!A752:A2906,'[1]Combined Sheet'!A752,[1]Order_Details!D752:D2906)</f>
        <v>69</v>
      </c>
      <c r="U752">
        <f>SUMIF([1]Order_Details!A752:A2906,'[1]Combined Sheet'!A752,[1]Order_Details!C752:C2906)</f>
        <v>50.75</v>
      </c>
      <c r="V752">
        <f>VLOOKUP(SalesData[[#This Row],[OrderID]],[1]Order_Details!A752:F2906,5,FALSE)</f>
        <v>0</v>
      </c>
    </row>
    <row r="753" spans="1:22" x14ac:dyDescent="0.3">
      <c r="A753" s="7">
        <v>10999</v>
      </c>
      <c r="B753" s="8" t="s">
        <v>73</v>
      </c>
      <c r="C753" s="8">
        <v>6</v>
      </c>
      <c r="D753" s="13">
        <v>35888</v>
      </c>
      <c r="E753" s="9" t="str">
        <f>VLOOKUP(C753,[1]Employees!$A$1:$E$10,4,FALSE)</f>
        <v>Suyama Michael</v>
      </c>
      <c r="F753">
        <f>SUMIF([1]Order_Details!A753:A2907,'[1]Combined Sheet'!A753,[1]Order_Details!F753:F2907)</f>
        <v>1260.8499999977648</v>
      </c>
      <c r="G753">
        <f>VLOOKUP(A753,[1]!OrdersTable[[OrderID]:[Freight]],8,FALSE)</f>
        <v>96.35</v>
      </c>
      <c r="H753">
        <f>VLOOKUP('[1]Combined Sheet'!A753,[1]!OrdersTable[[OrderID]:[ShipVia]],7,0)</f>
        <v>2</v>
      </c>
      <c r="I753" t="str">
        <f>VLOOKUP(H753,[1]Shippers!$A$1:$C$5,2,0)</f>
        <v>United Package</v>
      </c>
      <c r="J753" t="str">
        <f>VLOOKUP(B753,[1]Customers!$A$2:$K$92,2,FALSE)</f>
        <v>Ottilies Käseladen</v>
      </c>
      <c r="K753" s="10">
        <f>VLOOKUP(A753,[1]Order_Details!$A$5:$F$2160,2,0)</f>
        <v>41</v>
      </c>
      <c r="L753" t="str">
        <f t="shared" si="11"/>
        <v>Jack's New England Clam Chowder</v>
      </c>
      <c r="M753" s="10">
        <f>VLOOKUP(K753,[1]Products!$A$2:$J$78,4,FALSE)</f>
        <v>8</v>
      </c>
      <c r="N753" t="str">
        <f>VLOOKUP(M753,[1]Categories!$A$2:$C$9,2,FALSE)</f>
        <v>Seafood</v>
      </c>
      <c r="O753" t="str">
        <f>VLOOKUP(C753,[1]EmployeeTerritories!$A$2:$B$50,2,FALSE)</f>
        <v>85014</v>
      </c>
      <c r="P753" s="10">
        <f>VLOOKUP(O753,[1]Territories!$A$2:$C$50,3,FALSE)</f>
        <v>2</v>
      </c>
      <c r="Q753" t="str">
        <f>VLOOKUP(P753,[1]Region!$A$2:$B$5,2,FALSE)</f>
        <v>Western</v>
      </c>
      <c r="R753" s="10">
        <f>VLOOKUP(K753,[1]Products!$A$2:$J$78,3,FALSE)</f>
        <v>19</v>
      </c>
      <c r="S753" t="str">
        <f>VLOOKUP(R753,[1]Suppliers!$A$2:$K$30,2,FALSE)</f>
        <v>New England Seafood Cannery</v>
      </c>
      <c r="T753" s="11">
        <f>SUMIF([1]Order_Details!A753:A2907,'[1]Combined Sheet'!A753,[1]Order_Details!D753:D2907)</f>
        <v>56</v>
      </c>
      <c r="U753">
        <f>SUMIF([1]Order_Details!A753:A2907,'[1]Combined Sheet'!A753,[1]Order_Details!C753:C2907)</f>
        <v>75.650000000000006</v>
      </c>
      <c r="V753">
        <f>VLOOKUP(SalesData[[#This Row],[OrderID]],[1]Order_Details!A753:F2907,5,FALSE)</f>
        <v>5.000000074505806E-2</v>
      </c>
    </row>
    <row r="754" spans="1:22" x14ac:dyDescent="0.3">
      <c r="A754" s="7">
        <v>11000</v>
      </c>
      <c r="B754" s="8" t="s">
        <v>27</v>
      </c>
      <c r="C754" s="8">
        <v>2</v>
      </c>
      <c r="D754" s="13">
        <v>35891</v>
      </c>
      <c r="E754" s="9" t="str">
        <f>VLOOKUP(C754,[1]Employees!$A$1:$E$10,4,FALSE)</f>
        <v>Fuller Andrew</v>
      </c>
      <c r="F754">
        <f>SUMIF([1]Order_Details!A754:A2908,'[1]Combined Sheet'!A754,[1]Order_Details!F754:F2908)</f>
        <v>1074.5</v>
      </c>
      <c r="G754">
        <f>VLOOKUP(A754,[1]!OrdersTable[[OrderID]:[Freight]],8,FALSE)</f>
        <v>55.12</v>
      </c>
      <c r="H754">
        <f>VLOOKUP('[1]Combined Sheet'!A754,[1]!OrdersTable[[OrderID]:[ShipVia]],7,0)</f>
        <v>3</v>
      </c>
      <c r="I754" t="str">
        <f>VLOOKUP(H754,[1]Shippers!$A$1:$C$5,2,0)</f>
        <v>Federal Shipping</v>
      </c>
      <c r="J754" t="str">
        <f>VLOOKUP(B754,[1]Customers!$A$2:$K$92,2,FALSE)</f>
        <v>Rattlesnake Canyon Grocery</v>
      </c>
      <c r="K754" s="10">
        <f>VLOOKUP(A754,[1]Order_Details!$A$5:$F$2160,2,0)</f>
        <v>4</v>
      </c>
      <c r="L754" t="str">
        <f t="shared" si="11"/>
        <v>Chef Anton's Cajun Seasoning</v>
      </c>
      <c r="M754" s="10">
        <f>VLOOKUP(K754,[1]Products!$A$2:$J$78,4,FALSE)</f>
        <v>2</v>
      </c>
      <c r="N754" t="str">
        <f>VLOOKUP(M754,[1]Categories!$A$2:$C$9,2,FALSE)</f>
        <v>Condiments</v>
      </c>
      <c r="O754" t="str">
        <f>VLOOKUP(C754,[1]EmployeeTerritories!$A$2:$B$50,2,FALSE)</f>
        <v>01581</v>
      </c>
      <c r="P754" s="10">
        <f>VLOOKUP(O754,[1]Territories!$A$2:$C$50,3,FALSE)</f>
        <v>1</v>
      </c>
      <c r="Q754" t="str">
        <f>VLOOKUP(P754,[1]Region!$A$2:$B$5,2,FALSE)</f>
        <v>Eastern</v>
      </c>
      <c r="R754" s="10">
        <f>VLOOKUP(K754,[1]Products!$A$2:$J$78,3,FALSE)</f>
        <v>2</v>
      </c>
      <c r="S754" t="str">
        <f>VLOOKUP(R754,[1]Suppliers!$A$2:$K$30,2,FALSE)</f>
        <v>New Orleans Cajun Delights</v>
      </c>
      <c r="T754" s="11">
        <f>SUMIF([1]Order_Details!A754:A2908,'[1]Combined Sheet'!A754,[1]Order_Details!D754:D2908)</f>
        <v>85</v>
      </c>
      <c r="U754">
        <f>SUMIF([1]Order_Details!A754:A2908,'[1]Combined Sheet'!A754,[1]Order_Details!C754:C2908)</f>
        <v>39.5</v>
      </c>
      <c r="V754">
        <f>VLOOKUP(SalesData[[#This Row],[OrderID]],[1]Order_Details!A754:F2908,5,FALSE)</f>
        <v>0.25</v>
      </c>
    </row>
    <row r="755" spans="1:22" x14ac:dyDescent="0.3">
      <c r="A755" s="7">
        <v>11001</v>
      </c>
      <c r="B755" s="8" t="s">
        <v>74</v>
      </c>
      <c r="C755" s="8">
        <v>2</v>
      </c>
      <c r="D755" s="13">
        <v>35891</v>
      </c>
      <c r="E755" s="9" t="str">
        <f>VLOOKUP(C755,[1]Employees!$A$1:$E$10,4,FALSE)</f>
        <v>Fuller Andrew</v>
      </c>
      <c r="F755">
        <f>SUMIF([1]Order_Details!A755:A2909,'[1]Combined Sheet'!A755,[1]Order_Details!F755:F2909)</f>
        <v>2769</v>
      </c>
      <c r="G755">
        <f>VLOOKUP(A755,[1]!OrdersTable[[OrderID]:[Freight]],8,FALSE)</f>
        <v>197.3</v>
      </c>
      <c r="H755">
        <f>VLOOKUP('[1]Combined Sheet'!A755,[1]!OrdersTable[[OrderID]:[ShipVia]],7,0)</f>
        <v>2</v>
      </c>
      <c r="I755" t="str">
        <f>VLOOKUP(H755,[1]Shippers!$A$1:$C$5,2,0)</f>
        <v>United Package</v>
      </c>
      <c r="J755" t="str">
        <f>VLOOKUP(B755,[1]Customers!$A$2:$K$92,2,FALSE)</f>
        <v>Folk och fä HB</v>
      </c>
      <c r="K755" s="10">
        <f>VLOOKUP(A755,[1]Order_Details!$A$5:$F$2160,2,0)</f>
        <v>7</v>
      </c>
      <c r="L755" t="str">
        <f t="shared" si="11"/>
        <v>Uncle Bob's Organic Dried Pears</v>
      </c>
      <c r="M755" s="10">
        <f>VLOOKUP(K755,[1]Products!$A$2:$J$78,4,FALSE)</f>
        <v>7</v>
      </c>
      <c r="N755" t="str">
        <f>VLOOKUP(M755,[1]Categories!$A$2:$C$9,2,FALSE)</f>
        <v>Produce</v>
      </c>
      <c r="O755" t="str">
        <f>VLOOKUP(C755,[1]EmployeeTerritories!$A$2:$B$50,2,FALSE)</f>
        <v>01581</v>
      </c>
      <c r="P755" s="10">
        <f>VLOOKUP(O755,[1]Territories!$A$2:$C$50,3,FALSE)</f>
        <v>1</v>
      </c>
      <c r="Q755" t="str">
        <f>VLOOKUP(P755,[1]Region!$A$2:$B$5,2,FALSE)</f>
        <v>Eastern</v>
      </c>
      <c r="R755" s="10">
        <f>VLOOKUP(K755,[1]Products!$A$2:$J$78,3,FALSE)</f>
        <v>3</v>
      </c>
      <c r="S755" t="str">
        <f>VLOOKUP(R755,[1]Suppliers!$A$2:$K$30,2,FALSE)</f>
        <v>Grandma Kelly's Homestead</v>
      </c>
      <c r="T755" s="11">
        <f>SUMIF([1]Order_Details!A755:A2909,'[1]Combined Sheet'!A755,[1]Order_Details!D755:D2909)</f>
        <v>116</v>
      </c>
      <c r="U755">
        <f>SUMIF([1]Order_Details!A755:A2909,'[1]Combined Sheet'!A755,[1]Order_Details!C755:C2909)</f>
        <v>87</v>
      </c>
      <c r="V755">
        <f>VLOOKUP(SalesData[[#This Row],[OrderID]],[1]Order_Details!A755:F2909,5,FALSE)</f>
        <v>0</v>
      </c>
    </row>
    <row r="756" spans="1:22" x14ac:dyDescent="0.3">
      <c r="A756" s="7">
        <v>11002</v>
      </c>
      <c r="B756" s="8" t="s">
        <v>82</v>
      </c>
      <c r="C756" s="8">
        <v>4</v>
      </c>
      <c r="D756" s="13">
        <v>35891</v>
      </c>
      <c r="E756" s="9" t="str">
        <f>VLOOKUP(C756,[1]Employees!$A$1:$E$10,4,FALSE)</f>
        <v>Peacock Margaret</v>
      </c>
      <c r="F756">
        <f>SUMIF([1]Order_Details!A756:A2910,'[1]Combined Sheet'!A756,[1]Order_Details!F756:F2910)</f>
        <v>1901.6999999880791</v>
      </c>
      <c r="G756">
        <f>VLOOKUP(A756,[1]!OrdersTable[[OrderID]:[Freight]],8,FALSE)</f>
        <v>141.16</v>
      </c>
      <c r="H756">
        <f>VLOOKUP('[1]Combined Sheet'!A756,[1]!OrdersTable[[OrderID]:[ShipVia]],7,0)</f>
        <v>1</v>
      </c>
      <c r="I756" t="str">
        <f>VLOOKUP(H756,[1]Shippers!$A$1:$C$5,2,0)</f>
        <v>Speedy Express</v>
      </c>
      <c r="J756" t="str">
        <f>VLOOKUP(B756,[1]Customers!$A$2:$K$92,2,FALSE)</f>
        <v>Save-a-lot Markets</v>
      </c>
      <c r="K756" s="10">
        <f>VLOOKUP(A756,[1]Order_Details!$A$5:$F$2160,2,0)</f>
        <v>13</v>
      </c>
      <c r="L756" t="str">
        <f t="shared" si="11"/>
        <v>Konbu</v>
      </c>
      <c r="M756" s="10">
        <f>VLOOKUP(K756,[1]Products!$A$2:$J$78,4,FALSE)</f>
        <v>8</v>
      </c>
      <c r="N756" t="str">
        <f>VLOOKUP(M756,[1]Categories!$A$2:$C$9,2,FALSE)</f>
        <v>Seafood</v>
      </c>
      <c r="O756" t="str">
        <f>VLOOKUP(C756,[1]EmployeeTerritories!$A$2:$B$50,2,FALSE)</f>
        <v>20852</v>
      </c>
      <c r="P756" s="10">
        <f>VLOOKUP(O756,[1]Territories!$A$2:$C$50,3,FALSE)</f>
        <v>1</v>
      </c>
      <c r="Q756" t="str">
        <f>VLOOKUP(P756,[1]Region!$A$2:$B$5,2,FALSE)</f>
        <v>Eastern</v>
      </c>
      <c r="R756" s="10">
        <f>VLOOKUP(K756,[1]Products!$A$2:$J$78,3,FALSE)</f>
        <v>6</v>
      </c>
      <c r="S756" t="str">
        <f>VLOOKUP(R756,[1]Suppliers!$A$2:$K$30,2,FALSE)</f>
        <v>Mayumi's</v>
      </c>
      <c r="T756" s="11">
        <f>SUMIF([1]Order_Details!A756:A2910,'[1]Combined Sheet'!A756,[1]Order_Details!D756:D2910)</f>
        <v>135</v>
      </c>
      <c r="U756">
        <f>SUMIF([1]Order_Details!A756:A2910,'[1]Combined Sheet'!A756,[1]Order_Details!C756:C2910)</f>
        <v>62</v>
      </c>
      <c r="V756">
        <f>VLOOKUP(SalesData[[#This Row],[OrderID]],[1]Order_Details!A756:F2910,5,FALSE)</f>
        <v>0</v>
      </c>
    </row>
    <row r="757" spans="1:22" x14ac:dyDescent="0.3">
      <c r="A757" s="7">
        <v>11003</v>
      </c>
      <c r="B757" s="8" t="s">
        <v>107</v>
      </c>
      <c r="C757" s="8">
        <v>3</v>
      </c>
      <c r="D757" s="13">
        <v>35891</v>
      </c>
      <c r="E757" s="9" t="str">
        <f>VLOOKUP(C757,[1]Employees!$A$1:$E$10,4,FALSE)</f>
        <v>Leverling Janet</v>
      </c>
      <c r="F757">
        <f>SUMIF([1]Order_Details!A757:A2911,'[1]Combined Sheet'!A757,[1]Order_Details!F757:F2911)</f>
        <v>326</v>
      </c>
      <c r="G757">
        <f>VLOOKUP(A757,[1]!OrdersTable[[OrderID]:[Freight]],8,FALSE)</f>
        <v>14.91</v>
      </c>
      <c r="H757">
        <f>VLOOKUP('[1]Combined Sheet'!A757,[1]!OrdersTable[[OrderID]:[ShipVia]],7,0)</f>
        <v>3</v>
      </c>
      <c r="I757" t="str">
        <f>VLOOKUP(H757,[1]Shippers!$A$1:$C$5,2,0)</f>
        <v>Federal Shipping</v>
      </c>
      <c r="J757" t="str">
        <f>VLOOKUP(B757,[1]Customers!$A$2:$K$92,2,FALSE)</f>
        <v>The Cracker Box</v>
      </c>
      <c r="K757" s="10">
        <f>VLOOKUP(A757,[1]Order_Details!$A$5:$F$2160,2,0)</f>
        <v>1</v>
      </c>
      <c r="L757" t="str">
        <f t="shared" si="11"/>
        <v>Chai</v>
      </c>
      <c r="M757" s="10">
        <f>VLOOKUP(K757,[1]Products!$A$2:$J$78,4,FALSE)</f>
        <v>1</v>
      </c>
      <c r="N757" t="str">
        <f>VLOOKUP(M757,[1]Categories!$A$2:$C$9,2,FALSE)</f>
        <v>Beverages</v>
      </c>
      <c r="O757" t="str">
        <f>VLOOKUP(C757,[1]EmployeeTerritories!$A$2:$B$50,2,FALSE)</f>
        <v>30346</v>
      </c>
      <c r="P757" s="10">
        <f>VLOOKUP(O757,[1]Territories!$A$2:$C$50,3,FALSE)</f>
        <v>4</v>
      </c>
      <c r="Q757" t="str">
        <f>VLOOKUP(P757,[1]Region!$A$2:$B$5,2,FALSE)</f>
        <v>Southern</v>
      </c>
      <c r="R757" s="10">
        <f>VLOOKUP(K757,[1]Products!$A$2:$J$78,3,FALSE)</f>
        <v>1</v>
      </c>
      <c r="S757" t="str">
        <f>VLOOKUP(R757,[1]Suppliers!$A$2:$K$30,2,FALSE)</f>
        <v>Exotic Liquids</v>
      </c>
      <c r="T757" s="11">
        <f>SUMIF([1]Order_Details!A757:A2911,'[1]Combined Sheet'!A757,[1]Order_Details!D757:D2911)</f>
        <v>24</v>
      </c>
      <c r="U757">
        <f>SUMIF([1]Order_Details!A757:A2911,'[1]Combined Sheet'!A757,[1]Order_Details!C757:C2911)</f>
        <v>43.4</v>
      </c>
      <c r="V757">
        <f>VLOOKUP(SalesData[[#This Row],[OrderID]],[1]Order_Details!A757:F2911,5,FALSE)</f>
        <v>0</v>
      </c>
    </row>
    <row r="758" spans="1:22" x14ac:dyDescent="0.3">
      <c r="A758" s="7">
        <v>11004</v>
      </c>
      <c r="B758" s="8" t="s">
        <v>104</v>
      </c>
      <c r="C758" s="8">
        <v>3</v>
      </c>
      <c r="D758" s="13">
        <v>35892</v>
      </c>
      <c r="E758" s="9" t="str">
        <f>VLOOKUP(C758,[1]Employees!$A$1:$E$10,4,FALSE)</f>
        <v>Leverling Janet</v>
      </c>
      <c r="F758">
        <f>SUMIF([1]Order_Details!A758:A2912,'[1]Combined Sheet'!A758,[1]Order_Details!F758:F2912)</f>
        <v>295.38</v>
      </c>
      <c r="G758">
        <f>VLOOKUP(A758,[1]!OrdersTable[[OrderID]:[Freight]],8,FALSE)</f>
        <v>44.84</v>
      </c>
      <c r="H758">
        <f>VLOOKUP('[1]Combined Sheet'!A758,[1]!OrdersTable[[OrderID]:[ShipVia]],7,0)</f>
        <v>1</v>
      </c>
      <c r="I758" t="str">
        <f>VLOOKUP(H758,[1]Shippers!$A$1:$C$5,2,0)</f>
        <v>Speedy Express</v>
      </c>
      <c r="J758" t="str">
        <f>VLOOKUP(B758,[1]Customers!$A$2:$K$92,2,FALSE)</f>
        <v>Maison Dewey</v>
      </c>
      <c r="K758" s="10">
        <f>VLOOKUP(A758,[1]Order_Details!$A$5:$F$2160,2,0)</f>
        <v>26</v>
      </c>
      <c r="L758" t="str">
        <f t="shared" si="11"/>
        <v>Gumbär Gummibärchen</v>
      </c>
      <c r="M758" s="10">
        <f>VLOOKUP(K758,[1]Products!$A$2:$J$78,4,FALSE)</f>
        <v>3</v>
      </c>
      <c r="N758" t="str">
        <f>VLOOKUP(M758,[1]Categories!$A$2:$C$9,2,FALSE)</f>
        <v>Confections</v>
      </c>
      <c r="O758" t="str">
        <f>VLOOKUP(C758,[1]EmployeeTerritories!$A$2:$B$50,2,FALSE)</f>
        <v>30346</v>
      </c>
      <c r="P758" s="10">
        <f>VLOOKUP(O758,[1]Territories!$A$2:$C$50,3,FALSE)</f>
        <v>4</v>
      </c>
      <c r="Q758" t="str">
        <f>VLOOKUP(P758,[1]Region!$A$2:$B$5,2,FALSE)</f>
        <v>Southern</v>
      </c>
      <c r="R758" s="10">
        <f>VLOOKUP(K758,[1]Products!$A$2:$J$78,3,FALSE)</f>
        <v>11</v>
      </c>
      <c r="S758" t="str">
        <f>VLOOKUP(R758,[1]Suppliers!$A$2:$K$30,2,FALSE)</f>
        <v>Heli Süßwaren GmbH &amp; Co. KG</v>
      </c>
      <c r="T758" s="11">
        <f>SUMIF([1]Order_Details!A758:A2912,'[1]Combined Sheet'!A758,[1]Order_Details!D758:D2912)</f>
        <v>12</v>
      </c>
      <c r="U758">
        <f>SUMIF([1]Order_Details!A758:A2912,'[1]Combined Sheet'!A758,[1]Order_Details!C758:C2912)</f>
        <v>49.230000000000004</v>
      </c>
      <c r="V758">
        <f>VLOOKUP(SalesData[[#This Row],[OrderID]],[1]Order_Details!A758:F2912,5,FALSE)</f>
        <v>0</v>
      </c>
    </row>
    <row r="759" spans="1:22" x14ac:dyDescent="0.3">
      <c r="A759" s="7">
        <v>11005</v>
      </c>
      <c r="B759" s="8" t="s">
        <v>106</v>
      </c>
      <c r="C759" s="8">
        <v>2</v>
      </c>
      <c r="D759" s="13">
        <v>35892</v>
      </c>
      <c r="E759" s="9" t="str">
        <f>VLOOKUP(C759,[1]Employees!$A$1:$E$10,4,FALSE)</f>
        <v>Fuller Andrew</v>
      </c>
      <c r="F759">
        <f>SUMIF([1]Order_Details!A759:A2913,'[1]Combined Sheet'!A759,[1]Order_Details!F759:F2913)</f>
        <v>586</v>
      </c>
      <c r="G759">
        <f>VLOOKUP(A759,[1]!OrdersTable[[OrderID]:[Freight]],8,FALSE)</f>
        <v>0.75</v>
      </c>
      <c r="H759">
        <f>VLOOKUP('[1]Combined Sheet'!A759,[1]!OrdersTable[[OrderID]:[ShipVia]],7,0)</f>
        <v>1</v>
      </c>
      <c r="I759" t="str">
        <f>VLOOKUP(H759,[1]Shippers!$A$1:$C$5,2,0)</f>
        <v>Speedy Express</v>
      </c>
      <c r="J759" t="str">
        <f>VLOOKUP(B759,[1]Customers!$A$2:$K$92,2,FALSE)</f>
        <v>Wilman Kala</v>
      </c>
      <c r="K759" s="10">
        <f>VLOOKUP(A759,[1]Order_Details!$A$5:$F$2160,2,0)</f>
        <v>1</v>
      </c>
      <c r="L759" t="str">
        <f t="shared" si="11"/>
        <v>Chai</v>
      </c>
      <c r="M759" s="10">
        <f>VLOOKUP(K759,[1]Products!$A$2:$J$78,4,FALSE)</f>
        <v>1</v>
      </c>
      <c r="N759" t="str">
        <f>VLOOKUP(M759,[1]Categories!$A$2:$C$9,2,FALSE)</f>
        <v>Beverages</v>
      </c>
      <c r="O759" t="str">
        <f>VLOOKUP(C759,[1]EmployeeTerritories!$A$2:$B$50,2,FALSE)</f>
        <v>01581</v>
      </c>
      <c r="P759" s="10">
        <f>VLOOKUP(O759,[1]Territories!$A$2:$C$50,3,FALSE)</f>
        <v>1</v>
      </c>
      <c r="Q759" t="str">
        <f>VLOOKUP(P759,[1]Region!$A$2:$B$5,2,FALSE)</f>
        <v>Eastern</v>
      </c>
      <c r="R759" s="10">
        <f>VLOOKUP(K759,[1]Products!$A$2:$J$78,3,FALSE)</f>
        <v>1</v>
      </c>
      <c r="S759" t="str">
        <f>VLOOKUP(R759,[1]Suppliers!$A$2:$K$30,2,FALSE)</f>
        <v>Exotic Liquids</v>
      </c>
      <c r="T759" s="11">
        <f>SUMIF([1]Order_Details!A759:A2913,'[1]Combined Sheet'!A759,[1]Order_Details!D759:D2913)</f>
        <v>12</v>
      </c>
      <c r="U759">
        <f>SUMIF([1]Order_Details!A759:A2913,'[1]Combined Sheet'!A759,[1]Order_Details!C759:C2913)</f>
        <v>73</v>
      </c>
      <c r="V759">
        <f>VLOOKUP(SalesData[[#This Row],[OrderID]],[1]Order_Details!A759:F2913,5,FALSE)</f>
        <v>0</v>
      </c>
    </row>
    <row r="760" spans="1:22" x14ac:dyDescent="0.3">
      <c r="A760" s="7">
        <v>11006</v>
      </c>
      <c r="B760" s="8" t="s">
        <v>103</v>
      </c>
      <c r="C760" s="8">
        <v>3</v>
      </c>
      <c r="D760" s="13">
        <v>35892</v>
      </c>
      <c r="E760" s="9" t="str">
        <f>VLOOKUP(C760,[1]Employees!$A$1:$E$10,4,FALSE)</f>
        <v>Leverling Janet</v>
      </c>
      <c r="F760">
        <f>SUMIF([1]Order_Details!A760:A2914,'[1]Combined Sheet'!A760,[1]Order_Details!F760:F2914)</f>
        <v>391.33000000000004</v>
      </c>
      <c r="G760">
        <f>VLOOKUP(A760,[1]!OrdersTable[[OrderID]:[Freight]],8,FALSE)</f>
        <v>25.19</v>
      </c>
      <c r="H760">
        <f>VLOOKUP('[1]Combined Sheet'!A760,[1]!OrdersTable[[OrderID]:[ShipVia]],7,0)</f>
        <v>2</v>
      </c>
      <c r="I760" t="str">
        <f>VLOOKUP(H760,[1]Shippers!$A$1:$C$5,2,0)</f>
        <v>United Package</v>
      </c>
      <c r="J760" t="str">
        <f>VLOOKUP(B760,[1]Customers!$A$2:$K$92,2,FALSE)</f>
        <v>Great Lakes Food Market</v>
      </c>
      <c r="K760" s="10">
        <f>VLOOKUP(A760,[1]Order_Details!$A$5:$F$2160,2,0)</f>
        <v>1</v>
      </c>
      <c r="L760" t="str">
        <f t="shared" si="11"/>
        <v>Chai</v>
      </c>
      <c r="M760" s="10">
        <f>VLOOKUP(K760,[1]Products!$A$2:$J$78,4,FALSE)</f>
        <v>1</v>
      </c>
      <c r="N760" t="str">
        <f>VLOOKUP(M760,[1]Categories!$A$2:$C$9,2,FALSE)</f>
        <v>Beverages</v>
      </c>
      <c r="O760" t="str">
        <f>VLOOKUP(C760,[1]EmployeeTerritories!$A$2:$B$50,2,FALSE)</f>
        <v>30346</v>
      </c>
      <c r="P760" s="10">
        <f>VLOOKUP(O760,[1]Territories!$A$2:$C$50,3,FALSE)</f>
        <v>4</v>
      </c>
      <c r="Q760" t="str">
        <f>VLOOKUP(P760,[1]Region!$A$2:$B$5,2,FALSE)</f>
        <v>Southern</v>
      </c>
      <c r="R760" s="10">
        <f>VLOOKUP(K760,[1]Products!$A$2:$J$78,3,FALSE)</f>
        <v>1</v>
      </c>
      <c r="S760" t="str">
        <f>VLOOKUP(R760,[1]Suppliers!$A$2:$K$30,2,FALSE)</f>
        <v>Exotic Liquids</v>
      </c>
      <c r="T760" s="11">
        <f>SUMIF([1]Order_Details!A760:A2914,'[1]Combined Sheet'!A760,[1]Order_Details!D760:D2914)</f>
        <v>10</v>
      </c>
      <c r="U760">
        <f>SUMIF([1]Order_Details!A760:A2914,'[1]Combined Sheet'!A760,[1]Order_Details!C760:C2914)</f>
        <v>141.79000000000002</v>
      </c>
      <c r="V760">
        <f>VLOOKUP(SalesData[[#This Row],[OrderID]],[1]Order_Details!A760:F2914,5,FALSE)</f>
        <v>0</v>
      </c>
    </row>
    <row r="761" spans="1:22" x14ac:dyDescent="0.3">
      <c r="A761" s="7">
        <v>11007</v>
      </c>
      <c r="B761" s="8" t="s">
        <v>85</v>
      </c>
      <c r="C761" s="8">
        <v>8</v>
      </c>
      <c r="D761" s="13">
        <v>35893</v>
      </c>
      <c r="E761" s="9" t="str">
        <f>VLOOKUP(C761,[1]Employees!$A$1:$E$10,4,FALSE)</f>
        <v>Callahan Laura</v>
      </c>
      <c r="F761">
        <f>SUMIF([1]Order_Details!A761:A2915,'[1]Combined Sheet'!A761,[1]Order_Details!F761:F2915)</f>
        <v>2633.9</v>
      </c>
      <c r="G761">
        <f>VLOOKUP(A761,[1]!OrdersTable[[OrderID]:[Freight]],8,FALSE)</f>
        <v>202.24</v>
      </c>
      <c r="H761">
        <f>VLOOKUP('[1]Combined Sheet'!A761,[1]!OrdersTable[[OrderID]:[ShipVia]],7,0)</f>
        <v>2</v>
      </c>
      <c r="I761" t="str">
        <f>VLOOKUP(H761,[1]Shippers!$A$1:$C$5,2,0)</f>
        <v>United Package</v>
      </c>
      <c r="J761" t="str">
        <f>VLOOKUP(B761,[1]Customers!$A$2:$K$92,2,FALSE)</f>
        <v>Princesa Isabel Vinhos</v>
      </c>
      <c r="K761" s="10">
        <f>VLOOKUP(A761,[1]Order_Details!$A$5:$F$2160,2,0)</f>
        <v>8</v>
      </c>
      <c r="L761" t="str">
        <f t="shared" si="11"/>
        <v>Northwoods Cranberry Sauce</v>
      </c>
      <c r="M761" s="10">
        <f>VLOOKUP(K761,[1]Products!$A$2:$J$78,4,FALSE)</f>
        <v>2</v>
      </c>
      <c r="N761" t="str">
        <f>VLOOKUP(M761,[1]Categories!$A$2:$C$9,2,FALSE)</f>
        <v>Condiments</v>
      </c>
      <c r="O761" t="str">
        <f>VLOOKUP(C761,[1]EmployeeTerritories!$A$2:$B$50,2,FALSE)</f>
        <v>19428</v>
      </c>
      <c r="P761" s="10">
        <f>VLOOKUP(O761,[1]Territories!$A$2:$C$50,3,FALSE)</f>
        <v>3</v>
      </c>
      <c r="Q761" t="str">
        <f>VLOOKUP(P761,[1]Region!$A$2:$B$5,2,FALSE)</f>
        <v>Northern</v>
      </c>
      <c r="R761" s="10">
        <f>VLOOKUP(K761,[1]Products!$A$2:$J$78,3,FALSE)</f>
        <v>3</v>
      </c>
      <c r="S761" t="str">
        <f>VLOOKUP(R761,[1]Suppliers!$A$2:$K$30,2,FALSE)</f>
        <v>Grandma Kelly's Homestead</v>
      </c>
      <c r="T761" s="11">
        <f>SUMIF([1]Order_Details!A761:A2915,'[1]Combined Sheet'!A761,[1]Order_Details!D761:D2915)</f>
        <v>54</v>
      </c>
      <c r="U761">
        <f>SUMIF([1]Order_Details!A761:A2915,'[1]Combined Sheet'!A761,[1]Order_Details!C761:C2915)</f>
        <v>177.79000000000002</v>
      </c>
      <c r="V761">
        <f>VLOOKUP(SalesData[[#This Row],[OrderID]],[1]Order_Details!A761:F2915,5,FALSE)</f>
        <v>0</v>
      </c>
    </row>
    <row r="762" spans="1:22" x14ac:dyDescent="0.3">
      <c r="A762" s="7">
        <v>11008</v>
      </c>
      <c r="B762" s="8" t="s">
        <v>35</v>
      </c>
      <c r="C762" s="8">
        <v>7</v>
      </c>
      <c r="D762" s="13">
        <v>35893</v>
      </c>
      <c r="E762" s="9" t="str">
        <f>VLOOKUP(C762,[1]Employees!$A$1:$E$10,4,FALSE)</f>
        <v>King Robert</v>
      </c>
      <c r="F762">
        <f>SUMIF([1]Order_Details!A762:A2916,'[1]Combined Sheet'!A762,[1]Order_Details!F762:F2916)</f>
        <v>4903.3999999985099</v>
      </c>
      <c r="G762">
        <f>VLOOKUP(A762,[1]!OrdersTable[[OrderID]:[Freight]],8,FALSE)</f>
        <v>79.459999999999994</v>
      </c>
      <c r="H762">
        <f>VLOOKUP('[1]Combined Sheet'!A762,[1]!OrdersTable[[OrderID]:[ShipVia]],7,0)</f>
        <v>3</v>
      </c>
      <c r="I762" t="str">
        <f>VLOOKUP(H762,[1]Shippers!$A$1:$C$5,2,0)</f>
        <v>Federal Shipping</v>
      </c>
      <c r="J762" t="str">
        <f>VLOOKUP(B762,[1]Customers!$A$2:$K$92,2,FALSE)</f>
        <v>Ernst Handel</v>
      </c>
      <c r="K762" s="10">
        <f>VLOOKUP(A762,[1]Order_Details!$A$5:$F$2160,2,0)</f>
        <v>28</v>
      </c>
      <c r="L762" t="str">
        <f t="shared" si="11"/>
        <v>Rössle Sauerkraut</v>
      </c>
      <c r="M762" s="10">
        <f>VLOOKUP(K762,[1]Products!$A$2:$J$78,4,FALSE)</f>
        <v>7</v>
      </c>
      <c r="N762" t="str">
        <f>VLOOKUP(M762,[1]Categories!$A$2:$C$9,2,FALSE)</f>
        <v>Produce</v>
      </c>
      <c r="O762" t="str">
        <f>VLOOKUP(C762,[1]EmployeeTerritories!$A$2:$B$50,2,FALSE)</f>
        <v>60179</v>
      </c>
      <c r="P762" s="10">
        <f>VLOOKUP(O762,[1]Territories!$A$2:$C$50,3,FALSE)</f>
        <v>2</v>
      </c>
      <c r="Q762" t="str">
        <f>VLOOKUP(P762,[1]Region!$A$2:$B$5,2,FALSE)</f>
        <v>Western</v>
      </c>
      <c r="R762" s="10">
        <f>VLOOKUP(K762,[1]Products!$A$2:$J$78,3,FALSE)</f>
        <v>12</v>
      </c>
      <c r="S762" t="str">
        <f>VLOOKUP(R762,[1]Suppliers!$A$2:$K$30,2,FALSE)</f>
        <v>Plutzer Lebensmittelgroßmärkte AG</v>
      </c>
      <c r="T762" s="11">
        <f>SUMIF([1]Order_Details!A762:A2916,'[1]Combined Sheet'!A762,[1]Order_Details!D762:D2916)</f>
        <v>181</v>
      </c>
      <c r="U762">
        <f>SUMIF([1]Order_Details!A762:A2916,'[1]Combined Sheet'!A762,[1]Order_Details!C762:C2916)</f>
        <v>81.099999999999994</v>
      </c>
      <c r="V762">
        <f>VLOOKUP(SalesData[[#This Row],[OrderID]],[1]Order_Details!A762:F2916,5,FALSE)</f>
        <v>5.000000074505806E-2</v>
      </c>
    </row>
    <row r="763" spans="1:22" x14ac:dyDescent="0.3">
      <c r="A763" s="7">
        <v>11009</v>
      </c>
      <c r="B763" s="8" t="s">
        <v>79</v>
      </c>
      <c r="C763" s="8">
        <v>2</v>
      </c>
      <c r="D763" s="13">
        <v>35893</v>
      </c>
      <c r="E763" s="9" t="str">
        <f>VLOOKUP(C763,[1]Employees!$A$1:$E$10,4,FALSE)</f>
        <v>Fuller Andrew</v>
      </c>
      <c r="F763">
        <f>SUMIF([1]Order_Details!A763:A2917,'[1]Combined Sheet'!A763,[1]Order_Details!F763:F2917)</f>
        <v>701.75</v>
      </c>
      <c r="G763">
        <f>VLOOKUP(A763,[1]!OrdersTable[[OrderID]:[Freight]],8,FALSE)</f>
        <v>59.11</v>
      </c>
      <c r="H763">
        <f>VLOOKUP('[1]Combined Sheet'!A763,[1]!OrdersTable[[OrderID]:[ShipVia]],7,0)</f>
        <v>1</v>
      </c>
      <c r="I763" t="str">
        <f>VLOOKUP(H763,[1]Shippers!$A$1:$C$5,2,0)</f>
        <v>Speedy Express</v>
      </c>
      <c r="J763" t="str">
        <f>VLOOKUP(B763,[1]Customers!$A$2:$K$92,2,FALSE)</f>
        <v>Godos Cocina Típica</v>
      </c>
      <c r="K763" s="10">
        <f>VLOOKUP(A763,[1]Order_Details!$A$5:$F$2160,2,0)</f>
        <v>24</v>
      </c>
      <c r="L763" t="str">
        <f t="shared" si="11"/>
        <v>Guaraná Fantástica</v>
      </c>
      <c r="M763" s="10">
        <f>VLOOKUP(K763,[1]Products!$A$2:$J$78,4,FALSE)</f>
        <v>1</v>
      </c>
      <c r="N763" t="str">
        <f>VLOOKUP(M763,[1]Categories!$A$2:$C$9,2,FALSE)</f>
        <v>Beverages</v>
      </c>
      <c r="O763" t="str">
        <f>VLOOKUP(C763,[1]EmployeeTerritories!$A$2:$B$50,2,FALSE)</f>
        <v>01581</v>
      </c>
      <c r="P763" s="10">
        <f>VLOOKUP(O763,[1]Territories!$A$2:$C$50,3,FALSE)</f>
        <v>1</v>
      </c>
      <c r="Q763" t="str">
        <f>VLOOKUP(P763,[1]Region!$A$2:$B$5,2,FALSE)</f>
        <v>Eastern</v>
      </c>
      <c r="R763" s="10">
        <f>VLOOKUP(K763,[1]Products!$A$2:$J$78,3,FALSE)</f>
        <v>10</v>
      </c>
      <c r="S763" t="str">
        <f>VLOOKUP(R763,[1]Suppliers!$A$2:$K$30,2,FALSE)</f>
        <v>Refrescos Americanas LTDA</v>
      </c>
      <c r="T763" s="11">
        <f>SUMIF([1]Order_Details!A763:A2917,'[1]Combined Sheet'!A763,[1]Order_Details!D763:D2917)</f>
        <v>39</v>
      </c>
      <c r="U763">
        <f>SUMIF([1]Order_Details!A763:A2917,'[1]Combined Sheet'!A763,[1]Order_Details!C763:C2917)</f>
        <v>57.5</v>
      </c>
      <c r="V763">
        <f>VLOOKUP(SalesData[[#This Row],[OrderID]],[1]Order_Details!A763:F2917,5,FALSE)</f>
        <v>0</v>
      </c>
    </row>
    <row r="764" spans="1:22" x14ac:dyDescent="0.3">
      <c r="A764" s="7">
        <v>11010</v>
      </c>
      <c r="B764" s="8" t="s">
        <v>45</v>
      </c>
      <c r="C764" s="8">
        <v>2</v>
      </c>
      <c r="D764" s="13">
        <v>35894</v>
      </c>
      <c r="E764" s="9" t="str">
        <f>VLOOKUP(C764,[1]Employees!$A$1:$E$10,4,FALSE)</f>
        <v>Fuller Andrew</v>
      </c>
      <c r="F764">
        <f>SUMIF([1]Order_Details!A764:A2918,'[1]Combined Sheet'!A764,[1]Order_Details!F764:F2918)</f>
        <v>645</v>
      </c>
      <c r="G764">
        <f>VLOOKUP(A764,[1]!OrdersTable[[OrderID]:[Freight]],8,FALSE)</f>
        <v>28.71</v>
      </c>
      <c r="H764">
        <f>VLOOKUP('[1]Combined Sheet'!A764,[1]!OrdersTable[[OrderID]:[ShipVia]],7,0)</f>
        <v>2</v>
      </c>
      <c r="I764" t="str">
        <f>VLOOKUP(H764,[1]Shippers!$A$1:$C$5,2,0)</f>
        <v>United Package</v>
      </c>
      <c r="J764" t="str">
        <f>VLOOKUP(B764,[1]Customers!$A$2:$K$92,2,FALSE)</f>
        <v>Reggiani Caseifici</v>
      </c>
      <c r="K764" s="10">
        <f>VLOOKUP(A764,[1]Order_Details!$A$5:$F$2160,2,0)</f>
        <v>7</v>
      </c>
      <c r="L764" t="str">
        <f t="shared" si="11"/>
        <v>Uncle Bob's Organic Dried Pears</v>
      </c>
      <c r="M764" s="10">
        <f>VLOOKUP(K764,[1]Products!$A$2:$J$78,4,FALSE)</f>
        <v>7</v>
      </c>
      <c r="N764" t="str">
        <f>VLOOKUP(M764,[1]Categories!$A$2:$C$9,2,FALSE)</f>
        <v>Produce</v>
      </c>
      <c r="O764" t="str">
        <f>VLOOKUP(C764,[1]EmployeeTerritories!$A$2:$B$50,2,FALSE)</f>
        <v>01581</v>
      </c>
      <c r="P764" s="10">
        <f>VLOOKUP(O764,[1]Territories!$A$2:$C$50,3,FALSE)</f>
        <v>1</v>
      </c>
      <c r="Q764" t="str">
        <f>VLOOKUP(P764,[1]Region!$A$2:$B$5,2,FALSE)</f>
        <v>Eastern</v>
      </c>
      <c r="R764" s="10">
        <f>VLOOKUP(K764,[1]Products!$A$2:$J$78,3,FALSE)</f>
        <v>3</v>
      </c>
      <c r="S764" t="str">
        <f>VLOOKUP(R764,[1]Suppliers!$A$2:$K$30,2,FALSE)</f>
        <v>Grandma Kelly's Homestead</v>
      </c>
      <c r="T764" s="11">
        <f>SUMIF([1]Order_Details!A764:A2918,'[1]Combined Sheet'!A764,[1]Order_Details!D764:D2918)</f>
        <v>30</v>
      </c>
      <c r="U764">
        <f>SUMIF([1]Order_Details!A764:A2918,'[1]Combined Sheet'!A764,[1]Order_Details!C764:C2918)</f>
        <v>34.5</v>
      </c>
      <c r="V764">
        <f>VLOOKUP(SalesData[[#This Row],[OrderID]],[1]Order_Details!A764:F2918,5,FALSE)</f>
        <v>0</v>
      </c>
    </row>
    <row r="765" spans="1:22" x14ac:dyDescent="0.3">
      <c r="A765" s="7">
        <v>11011</v>
      </c>
      <c r="B765" s="8" t="s">
        <v>69</v>
      </c>
      <c r="C765" s="8">
        <v>3</v>
      </c>
      <c r="D765" s="13">
        <v>35894</v>
      </c>
      <c r="E765" s="9" t="str">
        <f>VLOOKUP(C765,[1]Employees!$A$1:$E$10,4,FALSE)</f>
        <v>Leverling Janet</v>
      </c>
      <c r="F765">
        <f>SUMIF([1]Order_Details!A765:A2919,'[1]Combined Sheet'!A765,[1]Order_Details!F765:F2919)</f>
        <v>959.94999999925494</v>
      </c>
      <c r="G765">
        <f>VLOOKUP(A765,[1]!OrdersTable[[OrderID]:[Freight]],8,FALSE)</f>
        <v>1.21</v>
      </c>
      <c r="H765">
        <f>VLOOKUP('[1]Combined Sheet'!A765,[1]!OrdersTable[[OrderID]:[ShipVia]],7,0)</f>
        <v>1</v>
      </c>
      <c r="I765" t="str">
        <f>VLOOKUP(H765,[1]Shippers!$A$1:$C$5,2,0)</f>
        <v>Speedy Express</v>
      </c>
      <c r="J765" t="str">
        <f>VLOOKUP(B765,[1]Customers!$A$2:$K$92,2,FALSE)</f>
        <v>Alfreds Futterkiste</v>
      </c>
      <c r="K765" s="10">
        <f>VLOOKUP(A765,[1]Order_Details!$A$5:$F$2160,2,0)</f>
        <v>58</v>
      </c>
      <c r="L765" t="str">
        <f t="shared" si="11"/>
        <v>Escargots de Bourgogne</v>
      </c>
      <c r="M765" s="10">
        <f>VLOOKUP(K765,[1]Products!$A$2:$J$78,4,FALSE)</f>
        <v>8</v>
      </c>
      <c r="N765" t="str">
        <f>VLOOKUP(M765,[1]Categories!$A$2:$C$9,2,FALSE)</f>
        <v>Seafood</v>
      </c>
      <c r="O765" t="str">
        <f>VLOOKUP(C765,[1]EmployeeTerritories!$A$2:$B$50,2,FALSE)</f>
        <v>30346</v>
      </c>
      <c r="P765" s="10">
        <f>VLOOKUP(O765,[1]Territories!$A$2:$C$50,3,FALSE)</f>
        <v>4</v>
      </c>
      <c r="Q765" t="str">
        <f>VLOOKUP(P765,[1]Region!$A$2:$B$5,2,FALSE)</f>
        <v>Southern</v>
      </c>
      <c r="R765" s="10">
        <f>VLOOKUP(K765,[1]Products!$A$2:$J$78,3,FALSE)</f>
        <v>27</v>
      </c>
      <c r="S765" t="str">
        <f>VLOOKUP(R765,[1]Suppliers!$A$2:$K$30,2,FALSE)</f>
        <v>Escargots Nouveaux</v>
      </c>
      <c r="T765" s="11">
        <f>SUMIF([1]Order_Details!A765:A2919,'[1]Combined Sheet'!A765,[1]Order_Details!D765:D2919)</f>
        <v>60</v>
      </c>
      <c r="U765">
        <f>SUMIF([1]Order_Details!A765:A2919,'[1]Combined Sheet'!A765,[1]Order_Details!C765:C2919)</f>
        <v>34.75</v>
      </c>
      <c r="V765">
        <f>VLOOKUP(SalesData[[#This Row],[OrderID]],[1]Order_Details!A765:F2919,5,FALSE)</f>
        <v>5.000000074505806E-2</v>
      </c>
    </row>
    <row r="766" spans="1:22" x14ac:dyDescent="0.3">
      <c r="A766" s="7">
        <v>11012</v>
      </c>
      <c r="B766" s="8" t="s">
        <v>37</v>
      </c>
      <c r="C766" s="8">
        <v>1</v>
      </c>
      <c r="D766" s="13">
        <v>35894</v>
      </c>
      <c r="E766" s="9" t="str">
        <f>VLOOKUP(C766,[1]Employees!$A$1:$E$10,4,FALSE)</f>
        <v>Davolio Nancy</v>
      </c>
      <c r="F766">
        <f>SUMIF([1]Order_Details!A766:A2920,'[1]Combined Sheet'!A766,[1]Order_Details!F766:F2920)</f>
        <v>2973.8499999977648</v>
      </c>
      <c r="G766">
        <f>VLOOKUP(A766,[1]!OrdersTable[[OrderID]:[Freight]],8,FALSE)</f>
        <v>242.95</v>
      </c>
      <c r="H766">
        <f>VLOOKUP('[1]Combined Sheet'!A766,[1]!OrdersTable[[OrderID]:[ShipVia]],7,0)</f>
        <v>3</v>
      </c>
      <c r="I766" t="str">
        <f>VLOOKUP(H766,[1]Shippers!$A$1:$C$5,2,0)</f>
        <v>Federal Shipping</v>
      </c>
      <c r="J766" t="str">
        <f>VLOOKUP(B766,[1]Customers!$A$2:$K$92,2,FALSE)</f>
        <v>Frankenversand</v>
      </c>
      <c r="K766" s="10">
        <f>VLOOKUP(A766,[1]Order_Details!$A$5:$F$2160,2,0)</f>
        <v>19</v>
      </c>
      <c r="L766" t="str">
        <f t="shared" si="11"/>
        <v>Teatime Chocolate Biscuits</v>
      </c>
      <c r="M766" s="10">
        <f>VLOOKUP(K766,[1]Products!$A$2:$J$78,4,FALSE)</f>
        <v>3</v>
      </c>
      <c r="N766" t="str">
        <f>VLOOKUP(M766,[1]Categories!$A$2:$C$9,2,FALSE)</f>
        <v>Confections</v>
      </c>
      <c r="O766" t="str">
        <f>VLOOKUP(C766,[1]EmployeeTerritories!$A$2:$B$50,2,FALSE)</f>
        <v>06897</v>
      </c>
      <c r="P766" s="10">
        <f>VLOOKUP(O766,[1]Territories!$A$2:$C$50,3,FALSE)</f>
        <v>1</v>
      </c>
      <c r="Q766" t="str">
        <f>VLOOKUP(P766,[1]Region!$A$2:$B$5,2,FALSE)</f>
        <v>Eastern</v>
      </c>
      <c r="R766" s="10">
        <f>VLOOKUP(K766,[1]Products!$A$2:$J$78,3,FALSE)</f>
        <v>8</v>
      </c>
      <c r="S766" t="str">
        <f>VLOOKUP(R766,[1]Suppliers!$A$2:$K$30,2,FALSE)</f>
        <v>Specialty Biscuits, Ltd.</v>
      </c>
      <c r="T766" s="11">
        <f>SUMIF([1]Order_Details!A766:A2920,'[1]Combined Sheet'!A766,[1]Order_Details!D766:D2920)</f>
        <v>146</v>
      </c>
      <c r="U766">
        <f>SUMIF([1]Order_Details!A766:A2920,'[1]Combined Sheet'!A766,[1]Order_Details!C766:C2920)</f>
        <v>64.7</v>
      </c>
      <c r="V766">
        <f>VLOOKUP(SalesData[[#This Row],[OrderID]],[1]Order_Details!A766:F2920,5,FALSE)</f>
        <v>5.000000074505806E-2</v>
      </c>
    </row>
    <row r="767" spans="1:22" x14ac:dyDescent="0.3">
      <c r="A767" s="7">
        <v>11013</v>
      </c>
      <c r="B767" s="8" t="s">
        <v>43</v>
      </c>
      <c r="C767" s="8">
        <v>2</v>
      </c>
      <c r="D767" s="13">
        <v>35894</v>
      </c>
      <c r="E767" s="9" t="str">
        <f>VLOOKUP(C767,[1]Employees!$A$1:$E$10,4,FALSE)</f>
        <v>Fuller Andrew</v>
      </c>
      <c r="F767">
        <f>SUMIF([1]Order_Details!A767:A2921,'[1]Combined Sheet'!A767,[1]Order_Details!F767:F2921)</f>
        <v>361</v>
      </c>
      <c r="G767">
        <f>VLOOKUP(A767,[1]!OrdersTable[[OrderID]:[Freight]],8,FALSE)</f>
        <v>32.99</v>
      </c>
      <c r="H767">
        <f>VLOOKUP('[1]Combined Sheet'!A767,[1]!OrdersTable[[OrderID]:[ShipVia]],7,0)</f>
        <v>1</v>
      </c>
      <c r="I767" t="str">
        <f>VLOOKUP(H767,[1]Shippers!$A$1:$C$5,2,0)</f>
        <v>Speedy Express</v>
      </c>
      <c r="J767" t="str">
        <f>VLOOKUP(B767,[1]Customers!$A$2:$K$92,2,FALSE)</f>
        <v>Romero y tomillo</v>
      </c>
      <c r="K767" s="10">
        <f>VLOOKUP(A767,[1]Order_Details!$A$5:$F$2160,2,0)</f>
        <v>23</v>
      </c>
      <c r="L767" t="str">
        <f t="shared" si="11"/>
        <v>Tunnbröd</v>
      </c>
      <c r="M767" s="10">
        <f>VLOOKUP(K767,[1]Products!$A$2:$J$78,4,FALSE)</f>
        <v>5</v>
      </c>
      <c r="N767" t="str">
        <f>VLOOKUP(M767,[1]Categories!$A$2:$C$9,2,FALSE)</f>
        <v>Grains/Cereals</v>
      </c>
      <c r="O767" t="str">
        <f>VLOOKUP(C767,[1]EmployeeTerritories!$A$2:$B$50,2,FALSE)</f>
        <v>01581</v>
      </c>
      <c r="P767" s="10">
        <f>VLOOKUP(O767,[1]Territories!$A$2:$C$50,3,FALSE)</f>
        <v>1</v>
      </c>
      <c r="Q767" t="str">
        <f>VLOOKUP(P767,[1]Region!$A$2:$B$5,2,FALSE)</f>
        <v>Eastern</v>
      </c>
      <c r="R767" s="10">
        <f>VLOOKUP(K767,[1]Products!$A$2:$J$78,3,FALSE)</f>
        <v>9</v>
      </c>
      <c r="S767" t="str">
        <f>VLOOKUP(R767,[1]Suppliers!$A$2:$K$30,2,FALSE)</f>
        <v>PB Knäckebröd AB</v>
      </c>
      <c r="T767" s="11">
        <f>SUMIF([1]Order_Details!A767:A2921,'[1]Combined Sheet'!A767,[1]Order_Details!D767:D2921)</f>
        <v>36</v>
      </c>
      <c r="U767">
        <f>SUMIF([1]Order_Details!A767:A2921,'[1]Combined Sheet'!A767,[1]Order_Details!C767:C2921)</f>
        <v>45</v>
      </c>
      <c r="V767">
        <f>VLOOKUP(SalesData[[#This Row],[OrderID]],[1]Order_Details!A767:F2921,5,FALSE)</f>
        <v>0</v>
      </c>
    </row>
    <row r="768" spans="1:22" x14ac:dyDescent="0.3">
      <c r="A768" s="7">
        <v>11014</v>
      </c>
      <c r="B768" s="8" t="s">
        <v>94</v>
      </c>
      <c r="C768" s="8">
        <v>2</v>
      </c>
      <c r="D768" s="13">
        <v>35895</v>
      </c>
      <c r="E768" s="9" t="str">
        <f>VLOOKUP(C768,[1]Employees!$A$1:$E$10,4,FALSE)</f>
        <v>Fuller Andrew</v>
      </c>
      <c r="F768">
        <f>SUMIF([1]Order_Details!A768:A2922,'[1]Combined Sheet'!A768,[1]Order_Details!F768:F2922)</f>
        <v>270.09999999850987</v>
      </c>
      <c r="G768">
        <f>VLOOKUP(A768,[1]!OrdersTable[[OrderID]:[Freight]],8,FALSE)</f>
        <v>23.6</v>
      </c>
      <c r="H768">
        <f>VLOOKUP('[1]Combined Sheet'!A768,[1]!OrdersTable[[OrderID]:[ShipVia]],7,0)</f>
        <v>3</v>
      </c>
      <c r="I768" t="str">
        <f>VLOOKUP(H768,[1]Shippers!$A$1:$C$5,2,0)</f>
        <v>Federal Shipping</v>
      </c>
      <c r="J768" t="str">
        <f>VLOOKUP(B768,[1]Customers!$A$2:$K$92,2,FALSE)</f>
        <v>LINO-Delicateses</v>
      </c>
      <c r="K768" s="10">
        <f>VLOOKUP(A768,[1]Order_Details!$A$5:$F$2160,2,0)</f>
        <v>41</v>
      </c>
      <c r="L768" t="str">
        <f t="shared" si="11"/>
        <v>Jack's New England Clam Chowder</v>
      </c>
      <c r="M768" s="10">
        <f>VLOOKUP(K768,[1]Products!$A$2:$J$78,4,FALSE)</f>
        <v>8</v>
      </c>
      <c r="N768" t="str">
        <f>VLOOKUP(M768,[1]Categories!$A$2:$C$9,2,FALSE)</f>
        <v>Seafood</v>
      </c>
      <c r="O768" t="str">
        <f>VLOOKUP(C768,[1]EmployeeTerritories!$A$2:$B$50,2,FALSE)</f>
        <v>01581</v>
      </c>
      <c r="P768" s="10">
        <f>VLOOKUP(O768,[1]Territories!$A$2:$C$50,3,FALSE)</f>
        <v>1</v>
      </c>
      <c r="Q768" t="str">
        <f>VLOOKUP(P768,[1]Region!$A$2:$B$5,2,FALSE)</f>
        <v>Eastern</v>
      </c>
      <c r="R768" s="10">
        <f>VLOOKUP(K768,[1]Products!$A$2:$J$78,3,FALSE)</f>
        <v>19</v>
      </c>
      <c r="S768" t="str">
        <f>VLOOKUP(R768,[1]Suppliers!$A$2:$K$30,2,FALSE)</f>
        <v>New England Seafood Cannery</v>
      </c>
      <c r="T768" s="11">
        <f>SUMIF([1]Order_Details!A768:A2922,'[1]Combined Sheet'!A768,[1]Order_Details!D768:D2922)</f>
        <v>28</v>
      </c>
      <c r="U768">
        <f>SUMIF([1]Order_Details!A768:A2922,'[1]Combined Sheet'!A768,[1]Order_Details!C768:C2922)</f>
        <v>9.65</v>
      </c>
      <c r="V768">
        <f>VLOOKUP(SalesData[[#This Row],[OrderID]],[1]Order_Details!A768:F2922,5,FALSE)</f>
        <v>0.10000000149011612</v>
      </c>
    </row>
    <row r="769" spans="1:22" x14ac:dyDescent="0.3">
      <c r="A769" s="7">
        <v>11015</v>
      </c>
      <c r="B769" s="8" t="s">
        <v>92</v>
      </c>
      <c r="C769" s="8">
        <v>2</v>
      </c>
      <c r="D769" s="13">
        <v>35895</v>
      </c>
      <c r="E769" s="9" t="str">
        <f>VLOOKUP(C769,[1]Employees!$A$1:$E$10,4,FALSE)</f>
        <v>Fuller Andrew</v>
      </c>
      <c r="F769">
        <f>SUMIF([1]Order_Details!A769:A2923,'[1]Combined Sheet'!A769,[1]Order_Details!F769:F2923)</f>
        <v>622.35</v>
      </c>
      <c r="G769">
        <f>VLOOKUP(A769,[1]!OrdersTable[[OrderID]:[Freight]],8,FALSE)</f>
        <v>4.62</v>
      </c>
      <c r="H769">
        <f>VLOOKUP('[1]Combined Sheet'!A769,[1]!OrdersTable[[OrderID]:[ShipVia]],7,0)</f>
        <v>2</v>
      </c>
      <c r="I769" t="str">
        <f>VLOOKUP(H769,[1]Shippers!$A$1:$C$5,2,0)</f>
        <v>United Package</v>
      </c>
      <c r="J769" t="str">
        <f>VLOOKUP(B769,[1]Customers!$A$2:$K$92,2,FALSE)</f>
        <v>Santé Gourmet</v>
      </c>
      <c r="K769" s="10">
        <f>VLOOKUP(A769,[1]Order_Details!$A$5:$F$2160,2,0)</f>
        <v>30</v>
      </c>
      <c r="L769" t="str">
        <f t="shared" si="11"/>
        <v>Nord-Ost Matjeshering</v>
      </c>
      <c r="M769" s="10">
        <f>VLOOKUP(K769,[1]Products!$A$2:$J$78,4,FALSE)</f>
        <v>8</v>
      </c>
      <c r="N769" t="str">
        <f>VLOOKUP(M769,[1]Categories!$A$2:$C$9,2,FALSE)</f>
        <v>Seafood</v>
      </c>
      <c r="O769" t="str">
        <f>VLOOKUP(C769,[1]EmployeeTerritories!$A$2:$B$50,2,FALSE)</f>
        <v>01581</v>
      </c>
      <c r="P769" s="10">
        <f>VLOOKUP(O769,[1]Territories!$A$2:$C$50,3,FALSE)</f>
        <v>1</v>
      </c>
      <c r="Q769" t="str">
        <f>VLOOKUP(P769,[1]Region!$A$2:$B$5,2,FALSE)</f>
        <v>Eastern</v>
      </c>
      <c r="R769" s="10">
        <f>VLOOKUP(K769,[1]Products!$A$2:$J$78,3,FALSE)</f>
        <v>13</v>
      </c>
      <c r="S769" t="str">
        <f>VLOOKUP(R769,[1]Suppliers!$A$2:$K$30,2,FALSE)</f>
        <v>Nord-Ost-Fisch Handelsgesellschaft mbH</v>
      </c>
      <c r="T769" s="11">
        <f>SUMIF([1]Order_Details!A769:A2923,'[1]Combined Sheet'!A769,[1]Order_Details!D769:D2923)</f>
        <v>33</v>
      </c>
      <c r="U769">
        <f>SUMIF([1]Order_Details!A769:A2923,'[1]Combined Sheet'!A769,[1]Order_Details!C769:C2923)</f>
        <v>38.89</v>
      </c>
      <c r="V769">
        <f>VLOOKUP(SalesData[[#This Row],[OrderID]],[1]Order_Details!A769:F2923,5,FALSE)</f>
        <v>0</v>
      </c>
    </row>
    <row r="770" spans="1:22" x14ac:dyDescent="0.3">
      <c r="A770" s="7">
        <v>11016</v>
      </c>
      <c r="B770" s="8" t="s">
        <v>65</v>
      </c>
      <c r="C770" s="8">
        <v>9</v>
      </c>
      <c r="D770" s="13">
        <v>35895</v>
      </c>
      <c r="E770" s="9" t="str">
        <f>VLOOKUP(C770,[1]Employees!$A$1:$E$10,4,FALSE)</f>
        <v>Dodsworth Anne</v>
      </c>
      <c r="F770">
        <f>SUMIF([1]Order_Details!A770:A2924,'[1]Combined Sheet'!A770,[1]Order_Details!F770:F2924)</f>
        <v>491.5</v>
      </c>
      <c r="G770">
        <f>VLOOKUP(A770,[1]!OrdersTable[[OrderID]:[Freight]],8,FALSE)</f>
        <v>33.799999999999997</v>
      </c>
      <c r="H770">
        <f>VLOOKUP('[1]Combined Sheet'!A770,[1]!OrdersTable[[OrderID]:[ShipVia]],7,0)</f>
        <v>2</v>
      </c>
      <c r="I770" t="str">
        <f>VLOOKUP(H770,[1]Shippers!$A$1:$C$5,2,0)</f>
        <v>United Package</v>
      </c>
      <c r="J770" t="str">
        <f>VLOOKUP(B770,[1]Customers!$A$2:$K$92,2,FALSE)</f>
        <v>Around the Horn</v>
      </c>
      <c r="K770" s="10">
        <f>VLOOKUP(A770,[1]Order_Details!$A$5:$F$2160,2,0)</f>
        <v>31</v>
      </c>
      <c r="L770" t="str">
        <f t="shared" ref="L770:L831" si="12">VLOOKUP(K770,Products,2,FALSE)</f>
        <v>Gorgonzola Telino</v>
      </c>
      <c r="M770" s="10">
        <f>VLOOKUP(K770,[1]Products!$A$2:$J$78,4,FALSE)</f>
        <v>4</v>
      </c>
      <c r="N770" t="str">
        <f>VLOOKUP(M770,[1]Categories!$A$2:$C$9,2,FALSE)</f>
        <v>Dairy Products</v>
      </c>
      <c r="O770" t="str">
        <f>VLOOKUP(C770,[1]EmployeeTerritories!$A$2:$B$50,2,FALSE)</f>
        <v>03049</v>
      </c>
      <c r="P770" s="10">
        <f>VLOOKUP(O770,[1]Territories!$A$2:$C$50,3,FALSE)</f>
        <v>3</v>
      </c>
      <c r="Q770" t="str">
        <f>VLOOKUP(P770,[1]Region!$A$2:$B$5,2,FALSE)</f>
        <v>Northern</v>
      </c>
      <c r="R770" s="10">
        <f>VLOOKUP(K770,[1]Products!$A$2:$J$78,3,FALSE)</f>
        <v>14</v>
      </c>
      <c r="S770" t="str">
        <f>VLOOKUP(R770,[1]Suppliers!$A$2:$K$30,2,FALSE)</f>
        <v>Formaggi Fortini s.r.l.</v>
      </c>
      <c r="T770" s="11">
        <f>SUMIF([1]Order_Details!A770:A2924,'[1]Combined Sheet'!A770,[1]Order_Details!D770:D2924)</f>
        <v>31</v>
      </c>
      <c r="U770">
        <f>SUMIF([1]Order_Details!A770:A2924,'[1]Combined Sheet'!A770,[1]Order_Details!C770:C2924)</f>
        <v>31.5</v>
      </c>
      <c r="V770">
        <f>VLOOKUP(SalesData[[#This Row],[OrderID]],[1]Order_Details!A770:F2924,5,FALSE)</f>
        <v>0</v>
      </c>
    </row>
    <row r="771" spans="1:22" x14ac:dyDescent="0.3">
      <c r="A771" s="7">
        <v>11017</v>
      </c>
      <c r="B771" s="8" t="s">
        <v>35</v>
      </c>
      <c r="C771" s="8">
        <v>9</v>
      </c>
      <c r="D771" s="13">
        <v>35898</v>
      </c>
      <c r="E771" s="9" t="str">
        <f>VLOOKUP(C771,[1]Employees!$A$1:$E$10,4,FALSE)</f>
        <v>Dodsworth Anne</v>
      </c>
      <c r="F771">
        <f>SUMIF([1]Order_Details!A771:A2925,'[1]Combined Sheet'!A771,[1]Order_Details!F771:F2925)</f>
        <v>6750</v>
      </c>
      <c r="G771">
        <f>VLOOKUP(A771,[1]!OrdersTable[[OrderID]:[Freight]],8,FALSE)</f>
        <v>754.26</v>
      </c>
      <c r="H771">
        <f>VLOOKUP('[1]Combined Sheet'!A771,[1]!OrdersTable[[OrderID]:[ShipVia]],7,0)</f>
        <v>2</v>
      </c>
      <c r="I771" t="str">
        <f>VLOOKUP(H771,[1]Shippers!$A$1:$C$5,2,0)</f>
        <v>United Package</v>
      </c>
      <c r="J771" t="str">
        <f>VLOOKUP(B771,[1]Customers!$A$2:$K$92,2,FALSE)</f>
        <v>Ernst Handel</v>
      </c>
      <c r="K771" s="10">
        <f>VLOOKUP(A771,[1]Order_Details!$A$5:$F$2160,2,0)</f>
        <v>3</v>
      </c>
      <c r="L771" t="str">
        <f t="shared" si="12"/>
        <v>Aniseed Syrup</v>
      </c>
      <c r="M771" s="10">
        <f>VLOOKUP(K771,[1]Products!$A$2:$J$78,4,FALSE)</f>
        <v>2</v>
      </c>
      <c r="N771" t="str">
        <f>VLOOKUP(M771,[1]Categories!$A$2:$C$9,2,FALSE)</f>
        <v>Condiments</v>
      </c>
      <c r="O771" t="str">
        <f>VLOOKUP(C771,[1]EmployeeTerritories!$A$2:$B$50,2,FALSE)</f>
        <v>03049</v>
      </c>
      <c r="P771" s="10">
        <f>VLOOKUP(O771,[1]Territories!$A$2:$C$50,3,FALSE)</f>
        <v>3</v>
      </c>
      <c r="Q771" t="str">
        <f>VLOOKUP(P771,[1]Region!$A$2:$B$5,2,FALSE)</f>
        <v>Northern</v>
      </c>
      <c r="R771" s="10">
        <f>VLOOKUP(K771,[1]Products!$A$2:$J$78,3,FALSE)</f>
        <v>1</v>
      </c>
      <c r="S771" t="str">
        <f>VLOOKUP(R771,[1]Suppliers!$A$2:$K$30,2,FALSE)</f>
        <v>Exotic Liquids</v>
      </c>
      <c r="T771" s="11">
        <f>SUMIF([1]Order_Details!A771:A2925,'[1]Combined Sheet'!A771,[1]Order_Details!D771:D2925)</f>
        <v>165</v>
      </c>
      <c r="U771">
        <f>SUMIF([1]Order_Details!A771:A2925,'[1]Combined Sheet'!A771,[1]Order_Details!C771:C2925)</f>
        <v>80</v>
      </c>
      <c r="V771">
        <f>VLOOKUP(SalesData[[#This Row],[OrderID]],[1]Order_Details!A771:F2925,5,FALSE)</f>
        <v>0</v>
      </c>
    </row>
    <row r="772" spans="1:22" x14ac:dyDescent="0.3">
      <c r="A772" s="7">
        <v>11018</v>
      </c>
      <c r="B772" s="8" t="s">
        <v>49</v>
      </c>
      <c r="C772" s="8">
        <v>4</v>
      </c>
      <c r="D772" s="13">
        <v>35898</v>
      </c>
      <c r="E772" s="9" t="str">
        <f>VLOOKUP(C772,[1]Employees!$A$1:$E$10,4,FALSE)</f>
        <v>Peacock Margaret</v>
      </c>
      <c r="F772">
        <f>SUMIF([1]Order_Details!A772:A2926,'[1]Combined Sheet'!A772,[1]Order_Details!F772:F2926)</f>
        <v>1575</v>
      </c>
      <c r="G772">
        <f>VLOOKUP(A772,[1]!OrdersTable[[OrderID]:[Freight]],8,FALSE)</f>
        <v>11.65</v>
      </c>
      <c r="H772">
        <f>VLOOKUP('[1]Combined Sheet'!A772,[1]!OrdersTable[[OrderID]:[ShipVia]],7,0)</f>
        <v>2</v>
      </c>
      <c r="I772" t="str">
        <f>VLOOKUP(H772,[1]Shippers!$A$1:$C$5,2,0)</f>
        <v>United Package</v>
      </c>
      <c r="J772" t="str">
        <f>VLOOKUP(B772,[1]Customers!$A$2:$K$92,2,FALSE)</f>
        <v>Lonesome Pine Restaurant</v>
      </c>
      <c r="K772" s="10">
        <f>VLOOKUP(A772,[1]Order_Details!$A$5:$F$2160,2,0)</f>
        <v>12</v>
      </c>
      <c r="L772" t="str">
        <f t="shared" si="12"/>
        <v>Queso Manchego La Pastora</v>
      </c>
      <c r="M772" s="10">
        <f>VLOOKUP(K772,[1]Products!$A$2:$J$78,4,FALSE)</f>
        <v>4</v>
      </c>
      <c r="N772" t="str">
        <f>VLOOKUP(M772,[1]Categories!$A$2:$C$9,2,FALSE)</f>
        <v>Dairy Products</v>
      </c>
      <c r="O772" t="str">
        <f>VLOOKUP(C772,[1]EmployeeTerritories!$A$2:$B$50,2,FALSE)</f>
        <v>20852</v>
      </c>
      <c r="P772" s="10">
        <f>VLOOKUP(O772,[1]Territories!$A$2:$C$50,3,FALSE)</f>
        <v>1</v>
      </c>
      <c r="Q772" t="str">
        <f>VLOOKUP(P772,[1]Region!$A$2:$B$5,2,FALSE)</f>
        <v>Eastern</v>
      </c>
      <c r="R772" s="10">
        <f>VLOOKUP(K772,[1]Products!$A$2:$J$78,3,FALSE)</f>
        <v>5</v>
      </c>
      <c r="S772" t="str">
        <f>VLOOKUP(R772,[1]Suppliers!$A$2:$K$30,2,FALSE)</f>
        <v>Cooperativa de Quesos 'Las Cabras'</v>
      </c>
      <c r="T772" s="11">
        <f>SUMIF([1]Order_Details!A772:A2926,'[1]Combined Sheet'!A772,[1]Order_Details!D772:D2926)</f>
        <v>35</v>
      </c>
      <c r="U772">
        <f>SUMIF([1]Order_Details!A772:A2926,'[1]Combined Sheet'!A772,[1]Order_Details!C772:C2926)</f>
        <v>138.5</v>
      </c>
      <c r="V772">
        <f>VLOOKUP(SalesData[[#This Row],[OrderID]],[1]Order_Details!A772:F2926,5,FALSE)</f>
        <v>0</v>
      </c>
    </row>
    <row r="773" spans="1:22" x14ac:dyDescent="0.3">
      <c r="A773" s="7">
        <v>11019</v>
      </c>
      <c r="B773" s="8" t="s">
        <v>99</v>
      </c>
      <c r="C773" s="8">
        <v>6</v>
      </c>
      <c r="D773" s="13">
        <v>35898</v>
      </c>
      <c r="E773" s="9" t="str">
        <f>VLOOKUP(C773,[1]Employees!$A$1:$E$10,4,FALSE)</f>
        <v>Suyama Michael</v>
      </c>
      <c r="F773">
        <f>SUMIF([1]Order_Details!A773:A2927,'[1]Combined Sheet'!A773,[1]Order_Details!F773:F2927)</f>
        <v>76</v>
      </c>
      <c r="G773">
        <f>VLOOKUP(A773,[1]!OrdersTable[[OrderID]:[Freight]],8,FALSE)</f>
        <v>3.17</v>
      </c>
      <c r="H773">
        <f>VLOOKUP('[1]Combined Sheet'!A773,[1]!OrdersTable[[OrderID]:[ShipVia]],7,0)</f>
        <v>3</v>
      </c>
      <c r="I773" t="str">
        <f>VLOOKUP(H773,[1]Shippers!$A$1:$C$5,2,0)</f>
        <v>Federal Shipping</v>
      </c>
      <c r="J773" t="str">
        <f>VLOOKUP(B773,[1]Customers!$A$2:$K$92,2,FALSE)</f>
        <v>Rancho grande</v>
      </c>
      <c r="K773" s="10">
        <f>VLOOKUP(A773,[1]Order_Details!$A$5:$F$2160,2,0)</f>
        <v>46</v>
      </c>
      <c r="L773" t="str">
        <f t="shared" si="12"/>
        <v>Spegesild</v>
      </c>
      <c r="M773" s="10">
        <f>VLOOKUP(K773,[1]Products!$A$2:$J$78,4,FALSE)</f>
        <v>8</v>
      </c>
      <c r="N773" t="str">
        <f>VLOOKUP(M773,[1]Categories!$A$2:$C$9,2,FALSE)</f>
        <v>Seafood</v>
      </c>
      <c r="O773" t="str">
        <f>VLOOKUP(C773,[1]EmployeeTerritories!$A$2:$B$50,2,FALSE)</f>
        <v>85014</v>
      </c>
      <c r="P773" s="10">
        <f>VLOOKUP(O773,[1]Territories!$A$2:$C$50,3,FALSE)</f>
        <v>2</v>
      </c>
      <c r="Q773" t="str">
        <f>VLOOKUP(P773,[1]Region!$A$2:$B$5,2,FALSE)</f>
        <v>Western</v>
      </c>
      <c r="R773" s="10">
        <f>VLOOKUP(K773,[1]Products!$A$2:$J$78,3,FALSE)</f>
        <v>21</v>
      </c>
      <c r="S773" t="str">
        <f>VLOOKUP(R773,[1]Suppliers!$A$2:$K$30,2,FALSE)</f>
        <v>Lyngbysild</v>
      </c>
      <c r="T773" s="11">
        <f>SUMIF([1]Order_Details!A773:A2927,'[1]Combined Sheet'!A773,[1]Order_Details!D773:D2927)</f>
        <v>5</v>
      </c>
      <c r="U773">
        <f>SUMIF([1]Order_Details!A773:A2927,'[1]Combined Sheet'!A773,[1]Order_Details!C773:C2927)</f>
        <v>32</v>
      </c>
      <c r="V773">
        <f>VLOOKUP(SalesData[[#This Row],[OrderID]],[1]Order_Details!A773:F2927,5,FALSE)</f>
        <v>0</v>
      </c>
    </row>
    <row r="774" spans="1:22" x14ac:dyDescent="0.3">
      <c r="A774" s="7">
        <v>11020</v>
      </c>
      <c r="B774" s="8" t="s">
        <v>73</v>
      </c>
      <c r="C774" s="8">
        <v>2</v>
      </c>
      <c r="D774" s="13">
        <v>35899</v>
      </c>
      <c r="E774" s="9" t="str">
        <f>VLOOKUP(C774,[1]Employees!$A$1:$E$10,4,FALSE)</f>
        <v>Fuller Andrew</v>
      </c>
      <c r="F774">
        <f>SUMIF([1]Order_Details!A774:A2928,'[1]Combined Sheet'!A774,[1]Order_Details!F774:F2928)</f>
        <v>743.84999999403954</v>
      </c>
      <c r="G774">
        <f>VLOOKUP(A774,[1]!OrdersTable[[OrderID]:[Freight]],8,FALSE)</f>
        <v>43.3</v>
      </c>
      <c r="H774">
        <f>VLOOKUP('[1]Combined Sheet'!A774,[1]!OrdersTable[[OrderID]:[ShipVia]],7,0)</f>
        <v>2</v>
      </c>
      <c r="I774" t="str">
        <f>VLOOKUP(H774,[1]Shippers!$A$1:$C$5,2,0)</f>
        <v>United Package</v>
      </c>
      <c r="J774" t="str">
        <f>VLOOKUP(B774,[1]Customers!$A$2:$K$92,2,FALSE)</f>
        <v>Ottilies Käseladen</v>
      </c>
      <c r="K774" s="10">
        <f>VLOOKUP(A774,[1]Order_Details!$A$5:$F$2160,2,0)</f>
        <v>10</v>
      </c>
      <c r="L774" t="str">
        <f t="shared" si="12"/>
        <v>Ikura</v>
      </c>
      <c r="M774" s="10">
        <f>VLOOKUP(K774,[1]Products!$A$2:$J$78,4,FALSE)</f>
        <v>8</v>
      </c>
      <c r="N774" t="str">
        <f>VLOOKUP(M774,[1]Categories!$A$2:$C$9,2,FALSE)</f>
        <v>Seafood</v>
      </c>
      <c r="O774" t="str">
        <f>VLOOKUP(C774,[1]EmployeeTerritories!$A$2:$B$50,2,FALSE)</f>
        <v>01581</v>
      </c>
      <c r="P774" s="10">
        <f>VLOOKUP(O774,[1]Territories!$A$2:$C$50,3,FALSE)</f>
        <v>1</v>
      </c>
      <c r="Q774" t="str">
        <f>VLOOKUP(P774,[1]Region!$A$2:$B$5,2,FALSE)</f>
        <v>Eastern</v>
      </c>
      <c r="R774" s="10">
        <f>VLOOKUP(K774,[1]Products!$A$2:$J$78,3,FALSE)</f>
        <v>4</v>
      </c>
      <c r="S774" t="str">
        <f>VLOOKUP(R774,[1]Suppliers!$A$2:$K$30,2,FALSE)</f>
        <v>Tokyo Traders</v>
      </c>
      <c r="T774" s="11">
        <f>SUMIF([1]Order_Details!A774:A2928,'[1]Combined Sheet'!A774,[1]Order_Details!D774:D2928)</f>
        <v>24</v>
      </c>
      <c r="U774">
        <f>SUMIF([1]Order_Details!A774:A2928,'[1]Combined Sheet'!A774,[1]Order_Details!C774:C2928)</f>
        <v>31</v>
      </c>
      <c r="V774">
        <f>VLOOKUP(SalesData[[#This Row],[OrderID]],[1]Order_Details!A774:F2928,5,FALSE)</f>
        <v>0.15000000596046448</v>
      </c>
    </row>
    <row r="775" spans="1:22" x14ac:dyDescent="0.3">
      <c r="A775" s="7">
        <v>11021</v>
      </c>
      <c r="B775" s="8" t="s">
        <v>40</v>
      </c>
      <c r="C775" s="8">
        <v>3</v>
      </c>
      <c r="D775" s="13">
        <v>35899</v>
      </c>
      <c r="E775" s="9" t="str">
        <f>VLOOKUP(C775,[1]Employees!$A$1:$E$10,4,FALSE)</f>
        <v>Leverling Janet</v>
      </c>
      <c r="F775">
        <f>SUMIF([1]Order_Details!A775:A2929,'[1]Combined Sheet'!A775,[1]Order_Details!F775:F2929)</f>
        <v>6940.99</v>
      </c>
      <c r="G775">
        <f>VLOOKUP(A775,[1]!OrdersTable[[OrderID]:[Freight]],8,FALSE)</f>
        <v>297.18</v>
      </c>
      <c r="H775">
        <f>VLOOKUP('[1]Combined Sheet'!A775,[1]!OrdersTable[[OrderID]:[ShipVia]],7,0)</f>
        <v>1</v>
      </c>
      <c r="I775" t="str">
        <f>VLOOKUP(H775,[1]Shippers!$A$1:$C$5,2,0)</f>
        <v>Speedy Express</v>
      </c>
      <c r="J775" t="str">
        <f>VLOOKUP(B775,[1]Customers!$A$2:$K$92,2,FALSE)</f>
        <v>QUICK-Stop</v>
      </c>
      <c r="K775" s="10">
        <f>VLOOKUP(A775,[1]Order_Details!$A$5:$F$2160,2,0)</f>
        <v>2</v>
      </c>
      <c r="L775" t="str">
        <f t="shared" si="12"/>
        <v>Chang</v>
      </c>
      <c r="M775" s="10">
        <f>VLOOKUP(K775,[1]Products!$A$2:$J$78,4,FALSE)</f>
        <v>1</v>
      </c>
      <c r="N775" t="str">
        <f>VLOOKUP(M775,[1]Categories!$A$2:$C$9,2,FALSE)</f>
        <v>Beverages</v>
      </c>
      <c r="O775" t="str">
        <f>VLOOKUP(C775,[1]EmployeeTerritories!$A$2:$B$50,2,FALSE)</f>
        <v>30346</v>
      </c>
      <c r="P775" s="10">
        <f>VLOOKUP(O775,[1]Territories!$A$2:$C$50,3,FALSE)</f>
        <v>4</v>
      </c>
      <c r="Q775" t="str">
        <f>VLOOKUP(P775,[1]Region!$A$2:$B$5,2,FALSE)</f>
        <v>Southern</v>
      </c>
      <c r="R775" s="10">
        <f>VLOOKUP(K775,[1]Products!$A$2:$J$78,3,FALSE)</f>
        <v>1</v>
      </c>
      <c r="S775" t="str">
        <f>VLOOKUP(R775,[1]Suppliers!$A$2:$K$30,2,FALSE)</f>
        <v>Exotic Liquids</v>
      </c>
      <c r="T775" s="11">
        <f>SUMIF([1]Order_Details!A775:A2929,'[1]Combined Sheet'!A775,[1]Order_Details!D775:D2929)</f>
        <v>168</v>
      </c>
      <c r="U775">
        <f>SUMIF([1]Order_Details!A775:A2929,'[1]Combined Sheet'!A775,[1]Order_Details!C775:C2929)</f>
        <v>219.02999999999997</v>
      </c>
      <c r="V775">
        <f>VLOOKUP(SalesData[[#This Row],[OrderID]],[1]Order_Details!A775:F2929,5,FALSE)</f>
        <v>0.25</v>
      </c>
    </row>
    <row r="776" spans="1:22" x14ac:dyDescent="0.3">
      <c r="A776" s="7">
        <v>11022</v>
      </c>
      <c r="B776" s="8" t="s">
        <v>24</v>
      </c>
      <c r="C776" s="8">
        <v>9</v>
      </c>
      <c r="D776" s="13">
        <v>35899</v>
      </c>
      <c r="E776" s="9" t="str">
        <f>VLOOKUP(C776,[1]Employees!$A$1:$E$10,4,FALSE)</f>
        <v>Dodsworth Anne</v>
      </c>
      <c r="F776">
        <f>SUMIF([1]Order_Details!A776:A2930,'[1]Combined Sheet'!A776,[1]Order_Details!F776:F2930)</f>
        <v>1402</v>
      </c>
      <c r="G776">
        <f>VLOOKUP(A776,[1]!OrdersTable[[OrderID]:[Freight]],8,FALSE)</f>
        <v>6.27</v>
      </c>
      <c r="H776">
        <f>VLOOKUP('[1]Combined Sheet'!A776,[1]!OrdersTable[[OrderID]:[ShipVia]],7,0)</f>
        <v>2</v>
      </c>
      <c r="I776" t="str">
        <f>VLOOKUP(H776,[1]Shippers!$A$1:$C$5,2,0)</f>
        <v>United Package</v>
      </c>
      <c r="J776" t="str">
        <f>VLOOKUP(B776,[1]Customers!$A$2:$K$92,2,FALSE)</f>
        <v>Hanari Carnes</v>
      </c>
      <c r="K776" s="10">
        <f>VLOOKUP(A776,[1]Order_Details!$A$5:$F$2160,2,0)</f>
        <v>19</v>
      </c>
      <c r="L776" t="str">
        <f t="shared" si="12"/>
        <v>Teatime Chocolate Biscuits</v>
      </c>
      <c r="M776" s="10">
        <f>VLOOKUP(K776,[1]Products!$A$2:$J$78,4,FALSE)</f>
        <v>3</v>
      </c>
      <c r="N776" t="str">
        <f>VLOOKUP(M776,[1]Categories!$A$2:$C$9,2,FALSE)</f>
        <v>Confections</v>
      </c>
      <c r="O776" t="str">
        <f>VLOOKUP(C776,[1]EmployeeTerritories!$A$2:$B$50,2,FALSE)</f>
        <v>03049</v>
      </c>
      <c r="P776" s="10">
        <f>VLOOKUP(O776,[1]Territories!$A$2:$C$50,3,FALSE)</f>
        <v>3</v>
      </c>
      <c r="Q776" t="str">
        <f>VLOOKUP(P776,[1]Region!$A$2:$B$5,2,FALSE)</f>
        <v>Northern</v>
      </c>
      <c r="R776" s="10">
        <f>VLOOKUP(K776,[1]Products!$A$2:$J$78,3,FALSE)</f>
        <v>8</v>
      </c>
      <c r="S776" t="str">
        <f>VLOOKUP(R776,[1]Suppliers!$A$2:$K$30,2,FALSE)</f>
        <v>Specialty Biscuits, Ltd.</v>
      </c>
      <c r="T776" s="11">
        <f>SUMIF([1]Order_Details!A776:A2930,'[1]Combined Sheet'!A776,[1]Order_Details!D776:D2930)</f>
        <v>65</v>
      </c>
      <c r="U776">
        <f>SUMIF([1]Order_Details!A776:A2930,'[1]Combined Sheet'!A776,[1]Order_Details!C776:C2930)</f>
        <v>45.2</v>
      </c>
      <c r="V776">
        <f>VLOOKUP(SalesData[[#This Row],[OrderID]],[1]Order_Details!A776:F2930,5,FALSE)</f>
        <v>0</v>
      </c>
    </row>
    <row r="777" spans="1:22" x14ac:dyDescent="0.3">
      <c r="A777" s="7">
        <v>11023</v>
      </c>
      <c r="B777" s="8" t="s">
        <v>29</v>
      </c>
      <c r="C777" s="8">
        <v>1</v>
      </c>
      <c r="D777" s="13">
        <v>35899</v>
      </c>
      <c r="E777" s="9" t="str">
        <f>VLOOKUP(C777,[1]Employees!$A$1:$E$10,4,FALSE)</f>
        <v>Davolio Nancy</v>
      </c>
      <c r="F777">
        <f>SUMIF([1]Order_Details!A777:A2931,'[1]Combined Sheet'!A777,[1]Order_Details!F777:F2931)</f>
        <v>1500</v>
      </c>
      <c r="G777">
        <f>VLOOKUP(A777,[1]!OrdersTable[[OrderID]:[Freight]],8,FALSE)</f>
        <v>123.83</v>
      </c>
      <c r="H777">
        <f>VLOOKUP('[1]Combined Sheet'!A777,[1]!OrdersTable[[OrderID]:[ShipVia]],7,0)</f>
        <v>2</v>
      </c>
      <c r="I777" t="str">
        <f>VLOOKUP(H777,[1]Shippers!$A$1:$C$5,2,0)</f>
        <v>United Package</v>
      </c>
      <c r="J777" t="str">
        <f>VLOOKUP(B777,[1]Customers!$A$2:$K$92,2,FALSE)</f>
        <v>B's Beverages</v>
      </c>
      <c r="K777" s="10">
        <f>VLOOKUP(A777,[1]Order_Details!$A$5:$F$2160,2,0)</f>
        <v>7</v>
      </c>
      <c r="L777" t="str">
        <f t="shared" si="12"/>
        <v>Uncle Bob's Organic Dried Pears</v>
      </c>
      <c r="M777" s="10">
        <f>VLOOKUP(K777,[1]Products!$A$2:$J$78,4,FALSE)</f>
        <v>7</v>
      </c>
      <c r="N777" t="str">
        <f>VLOOKUP(M777,[1]Categories!$A$2:$C$9,2,FALSE)</f>
        <v>Produce</v>
      </c>
      <c r="O777" t="str">
        <f>VLOOKUP(C777,[1]EmployeeTerritories!$A$2:$B$50,2,FALSE)</f>
        <v>06897</v>
      </c>
      <c r="P777" s="10">
        <f>VLOOKUP(O777,[1]Territories!$A$2:$C$50,3,FALSE)</f>
        <v>1</v>
      </c>
      <c r="Q777" t="str">
        <f>VLOOKUP(P777,[1]Region!$A$2:$B$5,2,FALSE)</f>
        <v>Eastern</v>
      </c>
      <c r="R777" s="10">
        <f>VLOOKUP(K777,[1]Products!$A$2:$J$78,3,FALSE)</f>
        <v>3</v>
      </c>
      <c r="S777" t="str">
        <f>VLOOKUP(R777,[1]Suppliers!$A$2:$K$30,2,FALSE)</f>
        <v>Grandma Kelly's Homestead</v>
      </c>
      <c r="T777" s="11">
        <f>SUMIF([1]Order_Details!A777:A2931,'[1]Combined Sheet'!A777,[1]Order_Details!D777:D2931)</f>
        <v>34</v>
      </c>
      <c r="U777">
        <f>SUMIF([1]Order_Details!A777:A2931,'[1]Combined Sheet'!A777,[1]Order_Details!C777:C2931)</f>
        <v>76</v>
      </c>
      <c r="V777">
        <f>VLOOKUP(SalesData[[#This Row],[OrderID]],[1]Order_Details!A777:F2931,5,FALSE)</f>
        <v>0</v>
      </c>
    </row>
    <row r="778" spans="1:22" x14ac:dyDescent="0.3">
      <c r="A778" s="7">
        <v>11024</v>
      </c>
      <c r="B778" s="8" t="s">
        <v>88</v>
      </c>
      <c r="C778" s="8">
        <v>4</v>
      </c>
      <c r="D778" s="13">
        <v>35900</v>
      </c>
      <c r="E778" s="9" t="str">
        <f>VLOOKUP(C778,[1]Employees!$A$1:$E$10,4,FALSE)</f>
        <v>Peacock Margaret</v>
      </c>
      <c r="F778">
        <f>SUMIF([1]Order_Details!A778:A2932,'[1]Combined Sheet'!A778,[1]Order_Details!F778:F2932)</f>
        <v>1966.81</v>
      </c>
      <c r="G778">
        <f>VLOOKUP(A778,[1]!OrdersTable[[OrderID]:[Freight]],8,FALSE)</f>
        <v>74.36</v>
      </c>
      <c r="H778">
        <f>VLOOKUP('[1]Combined Sheet'!A778,[1]!OrdersTable[[OrderID]:[ShipVia]],7,0)</f>
        <v>1</v>
      </c>
      <c r="I778" t="str">
        <f>VLOOKUP(H778,[1]Shippers!$A$1:$C$5,2,0)</f>
        <v>Speedy Express</v>
      </c>
      <c r="J778" t="str">
        <f>VLOOKUP(B778,[1]Customers!$A$2:$K$92,2,FALSE)</f>
        <v>Eastern Connection</v>
      </c>
      <c r="K778" s="10">
        <f>VLOOKUP(A778,[1]Order_Details!$A$5:$F$2160,2,0)</f>
        <v>26</v>
      </c>
      <c r="L778" t="str">
        <f t="shared" si="12"/>
        <v>Gumbär Gummibärchen</v>
      </c>
      <c r="M778" s="10">
        <f>VLOOKUP(K778,[1]Products!$A$2:$J$78,4,FALSE)</f>
        <v>3</v>
      </c>
      <c r="N778" t="str">
        <f>VLOOKUP(M778,[1]Categories!$A$2:$C$9,2,FALSE)</f>
        <v>Confections</v>
      </c>
      <c r="O778" t="str">
        <f>VLOOKUP(C778,[1]EmployeeTerritories!$A$2:$B$50,2,FALSE)</f>
        <v>20852</v>
      </c>
      <c r="P778" s="10">
        <f>VLOOKUP(O778,[1]Territories!$A$2:$C$50,3,FALSE)</f>
        <v>1</v>
      </c>
      <c r="Q778" t="str">
        <f>VLOOKUP(P778,[1]Region!$A$2:$B$5,2,FALSE)</f>
        <v>Eastern</v>
      </c>
      <c r="R778" s="10">
        <f>VLOOKUP(K778,[1]Products!$A$2:$J$78,3,FALSE)</f>
        <v>11</v>
      </c>
      <c r="S778" t="str">
        <f>VLOOKUP(R778,[1]Suppliers!$A$2:$K$30,2,FALSE)</f>
        <v>Heli Süßwaren GmbH &amp; Co. KG</v>
      </c>
      <c r="T778" s="11">
        <f>SUMIF([1]Order_Details!A778:A2932,'[1]Combined Sheet'!A778,[1]Order_Details!D778:D2932)</f>
        <v>113</v>
      </c>
      <c r="U778">
        <f>SUMIF([1]Order_Details!A778:A2932,'[1]Combined Sheet'!A778,[1]Order_Details!C778:C2932)</f>
        <v>76.28</v>
      </c>
      <c r="V778">
        <f>VLOOKUP(SalesData[[#This Row],[OrderID]],[1]Order_Details!A778:F2932,5,FALSE)</f>
        <v>0</v>
      </c>
    </row>
    <row r="779" spans="1:22" x14ac:dyDescent="0.3">
      <c r="A779" s="7">
        <v>11025</v>
      </c>
      <c r="B779" s="8" t="s">
        <v>36</v>
      </c>
      <c r="C779" s="8">
        <v>6</v>
      </c>
      <c r="D779" s="13">
        <v>35900</v>
      </c>
      <c r="E779" s="9" t="str">
        <f>VLOOKUP(C779,[1]Employees!$A$1:$E$10,4,FALSE)</f>
        <v>Suyama Michael</v>
      </c>
      <c r="F779">
        <f>SUMIF([1]Order_Details!A779:A2933,'[1]Combined Sheet'!A779,[1]Order_Details!F779:F2933)</f>
        <v>299.79999999701977</v>
      </c>
      <c r="G779">
        <f>VLOOKUP(A779,[1]!OrdersTable[[OrderID]:[Freight]],8,FALSE)</f>
        <v>29.17</v>
      </c>
      <c r="H779">
        <f>VLOOKUP('[1]Combined Sheet'!A779,[1]!OrdersTable[[OrderID]:[ShipVia]],7,0)</f>
        <v>3</v>
      </c>
      <c r="I779" t="str">
        <f>VLOOKUP(H779,[1]Shippers!$A$1:$C$5,2,0)</f>
        <v>Federal Shipping</v>
      </c>
      <c r="J779" t="str">
        <f>VLOOKUP(B779,[1]Customers!$A$2:$K$92,2,FALSE)</f>
        <v>Wartian Herkku</v>
      </c>
      <c r="K779" s="10">
        <f>VLOOKUP(A779,[1]Order_Details!$A$5:$F$2160,2,0)</f>
        <v>1</v>
      </c>
      <c r="L779" t="str">
        <f t="shared" si="12"/>
        <v>Chai</v>
      </c>
      <c r="M779" s="10">
        <f>VLOOKUP(K779,[1]Products!$A$2:$J$78,4,FALSE)</f>
        <v>1</v>
      </c>
      <c r="N779" t="str">
        <f>VLOOKUP(M779,[1]Categories!$A$2:$C$9,2,FALSE)</f>
        <v>Beverages</v>
      </c>
      <c r="O779" t="str">
        <f>VLOOKUP(C779,[1]EmployeeTerritories!$A$2:$B$50,2,FALSE)</f>
        <v>85014</v>
      </c>
      <c r="P779" s="10">
        <f>VLOOKUP(O779,[1]Territories!$A$2:$C$50,3,FALSE)</f>
        <v>2</v>
      </c>
      <c r="Q779" t="str">
        <f>VLOOKUP(P779,[1]Region!$A$2:$B$5,2,FALSE)</f>
        <v>Western</v>
      </c>
      <c r="R779" s="10">
        <f>VLOOKUP(K779,[1]Products!$A$2:$J$78,3,FALSE)</f>
        <v>1</v>
      </c>
      <c r="S779" t="str">
        <f>VLOOKUP(R779,[1]Suppliers!$A$2:$K$30,2,FALSE)</f>
        <v>Exotic Liquids</v>
      </c>
      <c r="T779" s="11">
        <f>SUMIF([1]Order_Details!A779:A2933,'[1]Combined Sheet'!A779,[1]Order_Details!D779:D2933)</f>
        <v>30</v>
      </c>
      <c r="U779">
        <f>SUMIF([1]Order_Details!A779:A2933,'[1]Combined Sheet'!A779,[1]Order_Details!C779:C2933)</f>
        <v>24</v>
      </c>
      <c r="V779">
        <f>VLOOKUP(SalesData[[#This Row],[OrderID]],[1]Order_Details!A779:F2933,5,FALSE)</f>
        <v>0.10000000149011612</v>
      </c>
    </row>
    <row r="780" spans="1:22" x14ac:dyDescent="0.3">
      <c r="A780" s="7">
        <v>11026</v>
      </c>
      <c r="B780" s="8" t="s">
        <v>96</v>
      </c>
      <c r="C780" s="8">
        <v>4</v>
      </c>
      <c r="D780" s="13">
        <v>35900</v>
      </c>
      <c r="E780" s="9" t="str">
        <f>VLOOKUP(C780,[1]Employees!$A$1:$E$10,4,FALSE)</f>
        <v>Peacock Margaret</v>
      </c>
      <c r="F780">
        <f>SUMIF([1]Order_Details!A780:A2934,'[1]Combined Sheet'!A780,[1]Order_Details!F780:F2934)</f>
        <v>1030</v>
      </c>
      <c r="G780">
        <f>VLOOKUP(A780,[1]!OrdersTable[[OrderID]:[Freight]],8,FALSE)</f>
        <v>47.09</v>
      </c>
      <c r="H780">
        <f>VLOOKUP('[1]Combined Sheet'!A780,[1]!OrdersTable[[OrderID]:[ShipVia]],7,0)</f>
        <v>1</v>
      </c>
      <c r="I780" t="str">
        <f>VLOOKUP(H780,[1]Shippers!$A$1:$C$5,2,0)</f>
        <v>Speedy Express</v>
      </c>
      <c r="J780" t="str">
        <f>VLOOKUP(B780,[1]Customers!$A$2:$K$92,2,FALSE)</f>
        <v>Franchi S.p.A.</v>
      </c>
      <c r="K780" s="10">
        <f>VLOOKUP(A780,[1]Order_Details!$A$5:$F$2160,2,0)</f>
        <v>18</v>
      </c>
      <c r="L780" t="str">
        <f t="shared" si="12"/>
        <v>Carnarvon Tigers</v>
      </c>
      <c r="M780" s="10">
        <f>VLOOKUP(K780,[1]Products!$A$2:$J$78,4,FALSE)</f>
        <v>8</v>
      </c>
      <c r="N780" t="str">
        <f>VLOOKUP(M780,[1]Categories!$A$2:$C$9,2,FALSE)</f>
        <v>Seafood</v>
      </c>
      <c r="O780" t="str">
        <f>VLOOKUP(C780,[1]EmployeeTerritories!$A$2:$B$50,2,FALSE)</f>
        <v>20852</v>
      </c>
      <c r="P780" s="10">
        <f>VLOOKUP(O780,[1]Territories!$A$2:$C$50,3,FALSE)</f>
        <v>1</v>
      </c>
      <c r="Q780" t="str">
        <f>VLOOKUP(P780,[1]Region!$A$2:$B$5,2,FALSE)</f>
        <v>Eastern</v>
      </c>
      <c r="R780" s="10">
        <f>VLOOKUP(K780,[1]Products!$A$2:$J$78,3,FALSE)</f>
        <v>7</v>
      </c>
      <c r="S780" t="str">
        <f>VLOOKUP(R780,[1]Suppliers!$A$2:$K$30,2,FALSE)</f>
        <v>Pavlova, Ltd.</v>
      </c>
      <c r="T780" s="11">
        <f>SUMIF([1]Order_Details!A780:A2934,'[1]Combined Sheet'!A780,[1]Order_Details!D780:D2934)</f>
        <v>18</v>
      </c>
      <c r="U780">
        <f>SUMIF([1]Order_Details!A780:A2934,'[1]Combined Sheet'!A780,[1]Order_Details!C780:C2934)</f>
        <v>115.5</v>
      </c>
      <c r="V780">
        <f>VLOOKUP(SalesData[[#This Row],[OrderID]],[1]Order_Details!A780:F2934,5,FALSE)</f>
        <v>0</v>
      </c>
    </row>
    <row r="781" spans="1:22" x14ac:dyDescent="0.3">
      <c r="A781" s="7">
        <v>11027</v>
      </c>
      <c r="B781" s="8" t="s">
        <v>93</v>
      </c>
      <c r="C781" s="8">
        <v>1</v>
      </c>
      <c r="D781" s="13">
        <v>35901</v>
      </c>
      <c r="E781" s="9" t="str">
        <f>VLOOKUP(C781,[1]Employees!$A$1:$E$10,4,FALSE)</f>
        <v>Davolio Nancy</v>
      </c>
      <c r="F781">
        <f>SUMIF([1]Order_Details!A781:A2935,'[1]Combined Sheet'!A781,[1]Order_Details!F781:F2935)</f>
        <v>1169.8</v>
      </c>
      <c r="G781">
        <f>VLOOKUP(A781,[1]!OrdersTable[[OrderID]:[Freight]],8,FALSE)</f>
        <v>52.52</v>
      </c>
      <c r="H781">
        <f>VLOOKUP('[1]Combined Sheet'!A781,[1]!OrdersTable[[OrderID]:[ShipVia]],7,0)</f>
        <v>1</v>
      </c>
      <c r="I781" t="str">
        <f>VLOOKUP(H781,[1]Shippers!$A$1:$C$5,2,0)</f>
        <v>Speedy Express</v>
      </c>
      <c r="J781" t="str">
        <f>VLOOKUP(B781,[1]Customers!$A$2:$K$92,2,FALSE)</f>
        <v>Bottom-Dollar Markets</v>
      </c>
      <c r="K781" s="10">
        <f>VLOOKUP(A781,[1]Order_Details!$A$5:$F$2160,2,0)</f>
        <v>24</v>
      </c>
      <c r="L781" t="str">
        <f t="shared" si="12"/>
        <v>Guaraná Fantástica</v>
      </c>
      <c r="M781" s="10">
        <f>VLOOKUP(K781,[1]Products!$A$2:$J$78,4,FALSE)</f>
        <v>1</v>
      </c>
      <c r="N781" t="str">
        <f>VLOOKUP(M781,[1]Categories!$A$2:$C$9,2,FALSE)</f>
        <v>Beverages</v>
      </c>
      <c r="O781" t="str">
        <f>VLOOKUP(C781,[1]EmployeeTerritories!$A$2:$B$50,2,FALSE)</f>
        <v>06897</v>
      </c>
      <c r="P781" s="10">
        <f>VLOOKUP(O781,[1]Territories!$A$2:$C$50,3,FALSE)</f>
        <v>1</v>
      </c>
      <c r="Q781" t="str">
        <f>VLOOKUP(P781,[1]Region!$A$2:$B$5,2,FALSE)</f>
        <v>Eastern</v>
      </c>
      <c r="R781" s="10">
        <f>VLOOKUP(K781,[1]Products!$A$2:$J$78,3,FALSE)</f>
        <v>10</v>
      </c>
      <c r="S781" t="str">
        <f>VLOOKUP(R781,[1]Suppliers!$A$2:$K$30,2,FALSE)</f>
        <v>Refrescos Americanas LTDA</v>
      </c>
      <c r="T781" s="11">
        <f>SUMIF([1]Order_Details!A781:A2935,'[1]Combined Sheet'!A781,[1]Order_Details!D781:D2935)</f>
        <v>51</v>
      </c>
      <c r="U781">
        <f>SUMIF([1]Order_Details!A781:A2935,'[1]Combined Sheet'!A781,[1]Order_Details!C781:C2935)</f>
        <v>53.8</v>
      </c>
      <c r="V781">
        <f>VLOOKUP(SalesData[[#This Row],[OrderID]],[1]Order_Details!A781:F2935,5,FALSE)</f>
        <v>0.25</v>
      </c>
    </row>
    <row r="782" spans="1:22" x14ac:dyDescent="0.3">
      <c r="A782" s="7">
        <v>11028</v>
      </c>
      <c r="B782" s="8" t="s">
        <v>55</v>
      </c>
      <c r="C782" s="8">
        <v>2</v>
      </c>
      <c r="D782" s="13">
        <v>35901</v>
      </c>
      <c r="E782" s="9" t="str">
        <f>VLOOKUP(C782,[1]Employees!$A$1:$E$10,4,FALSE)</f>
        <v>Fuller Andrew</v>
      </c>
      <c r="F782">
        <f>SUMIF([1]Order_Details!A782:A2936,'[1]Combined Sheet'!A782,[1]Order_Details!F782:F2936)</f>
        <v>2160</v>
      </c>
      <c r="G782">
        <f>VLOOKUP(A782,[1]!OrdersTable[[OrderID]:[Freight]],8,FALSE)</f>
        <v>29.59</v>
      </c>
      <c r="H782">
        <f>VLOOKUP('[1]Combined Sheet'!A782,[1]!OrdersTable[[OrderID]:[ShipVia]],7,0)</f>
        <v>1</v>
      </c>
      <c r="I782" t="str">
        <f>VLOOKUP(H782,[1]Shippers!$A$1:$C$5,2,0)</f>
        <v>Speedy Express</v>
      </c>
      <c r="J782" t="str">
        <f>VLOOKUP(B782,[1]Customers!$A$2:$K$92,2,FALSE)</f>
        <v>Königlich Essen</v>
      </c>
      <c r="K782" s="10">
        <f>VLOOKUP(A782,[1]Order_Details!$A$5:$F$2160,2,0)</f>
        <v>55</v>
      </c>
      <c r="L782" t="str">
        <f t="shared" si="12"/>
        <v>Pâté chinois</v>
      </c>
      <c r="M782" s="10">
        <f>VLOOKUP(K782,[1]Products!$A$2:$J$78,4,FALSE)</f>
        <v>6</v>
      </c>
      <c r="N782" t="str">
        <f>VLOOKUP(M782,[1]Categories!$A$2:$C$9,2,FALSE)</f>
        <v>Meat/Poultry</v>
      </c>
      <c r="O782" t="str">
        <f>VLOOKUP(C782,[1]EmployeeTerritories!$A$2:$B$50,2,FALSE)</f>
        <v>01581</v>
      </c>
      <c r="P782" s="10">
        <f>VLOOKUP(O782,[1]Territories!$A$2:$C$50,3,FALSE)</f>
        <v>1</v>
      </c>
      <c r="Q782" t="str">
        <f>VLOOKUP(P782,[1]Region!$A$2:$B$5,2,FALSE)</f>
        <v>Eastern</v>
      </c>
      <c r="R782" s="10">
        <f>VLOOKUP(K782,[1]Products!$A$2:$J$78,3,FALSE)</f>
        <v>25</v>
      </c>
      <c r="S782" t="str">
        <f>VLOOKUP(R782,[1]Suppliers!$A$2:$K$30,2,FALSE)</f>
        <v>Ma Maison</v>
      </c>
      <c r="T782" s="11">
        <f>SUMIF([1]Order_Details!A782:A2936,'[1]Combined Sheet'!A782,[1]Order_Details!D782:D2936)</f>
        <v>59</v>
      </c>
      <c r="U782">
        <f>SUMIF([1]Order_Details!A782:A2936,'[1]Combined Sheet'!A782,[1]Order_Details!C782:C2936)</f>
        <v>79</v>
      </c>
      <c r="V782">
        <f>VLOOKUP(SalesData[[#This Row],[OrderID]],[1]Order_Details!A782:F2936,5,FALSE)</f>
        <v>0</v>
      </c>
    </row>
    <row r="783" spans="1:22" x14ac:dyDescent="0.3">
      <c r="A783" s="7">
        <v>11029</v>
      </c>
      <c r="B783" s="8" t="s">
        <v>31</v>
      </c>
      <c r="C783" s="8">
        <v>4</v>
      </c>
      <c r="D783" s="13">
        <v>35901</v>
      </c>
      <c r="E783" s="9" t="str">
        <f>VLOOKUP(C783,[1]Employees!$A$1:$E$10,4,FALSE)</f>
        <v>Peacock Margaret</v>
      </c>
      <c r="F783">
        <f>SUMIF([1]Order_Details!A783:A2937,'[1]Combined Sheet'!A783,[1]Order_Details!F783:F2937)</f>
        <v>1286.8</v>
      </c>
      <c r="G783">
        <f>VLOOKUP(A783,[1]!OrdersTable[[OrderID]:[Freight]],8,FALSE)</f>
        <v>47.84</v>
      </c>
      <c r="H783">
        <f>VLOOKUP('[1]Combined Sheet'!A783,[1]!OrdersTable[[OrderID]:[ShipVia]],7,0)</f>
        <v>1</v>
      </c>
      <c r="I783" t="str">
        <f>VLOOKUP(H783,[1]Shippers!$A$1:$C$5,2,0)</f>
        <v>Speedy Express</v>
      </c>
      <c r="J783" t="str">
        <f>VLOOKUP(B783,[1]Customers!$A$2:$K$92,2,FALSE)</f>
        <v>Chop-suey Chinese</v>
      </c>
      <c r="K783" s="10">
        <f>VLOOKUP(A783,[1]Order_Details!$A$5:$F$2160,2,0)</f>
        <v>56</v>
      </c>
      <c r="L783" t="str">
        <f t="shared" si="12"/>
        <v>Gnocchi di nonna Alice</v>
      </c>
      <c r="M783" s="10">
        <f>VLOOKUP(K783,[1]Products!$A$2:$J$78,4,FALSE)</f>
        <v>5</v>
      </c>
      <c r="N783" t="str">
        <f>VLOOKUP(M783,[1]Categories!$A$2:$C$9,2,FALSE)</f>
        <v>Grains/Cereals</v>
      </c>
      <c r="O783" t="str">
        <f>VLOOKUP(C783,[1]EmployeeTerritories!$A$2:$B$50,2,FALSE)</f>
        <v>20852</v>
      </c>
      <c r="P783" s="10">
        <f>VLOOKUP(O783,[1]Territories!$A$2:$C$50,3,FALSE)</f>
        <v>1</v>
      </c>
      <c r="Q783" t="str">
        <f>VLOOKUP(P783,[1]Region!$A$2:$B$5,2,FALSE)</f>
        <v>Eastern</v>
      </c>
      <c r="R783" s="10">
        <f>VLOOKUP(K783,[1]Products!$A$2:$J$78,3,FALSE)</f>
        <v>26</v>
      </c>
      <c r="S783" t="str">
        <f>VLOOKUP(R783,[1]Suppliers!$A$2:$K$30,2,FALSE)</f>
        <v>Pasta Buttini s.r.l.</v>
      </c>
      <c r="T783" s="11">
        <f>SUMIF([1]Order_Details!A783:A2937,'[1]Combined Sheet'!A783,[1]Order_Details!D783:D2937)</f>
        <v>32</v>
      </c>
      <c r="U783">
        <f>SUMIF([1]Order_Details!A783:A2937,'[1]Combined Sheet'!A783,[1]Order_Details!C783:C2937)</f>
        <v>81.900000000000006</v>
      </c>
      <c r="V783">
        <f>VLOOKUP(SalesData[[#This Row],[OrderID]],[1]Order_Details!A783:F2937,5,FALSE)</f>
        <v>0</v>
      </c>
    </row>
    <row r="784" spans="1:22" x14ac:dyDescent="0.3">
      <c r="A784" s="7">
        <v>11030</v>
      </c>
      <c r="B784" s="8" t="s">
        <v>82</v>
      </c>
      <c r="C784" s="8">
        <v>7</v>
      </c>
      <c r="D784" s="13">
        <v>35902</v>
      </c>
      <c r="E784" s="9" t="str">
        <f>VLOOKUP(C784,[1]Employees!$A$1:$E$10,4,FALSE)</f>
        <v>King Robert</v>
      </c>
      <c r="F784">
        <f>SUMIF([1]Order_Details!A784:A2938,'[1]Combined Sheet'!A784,[1]Order_Details!F784:F2938)</f>
        <v>16321.150000000001</v>
      </c>
      <c r="G784">
        <f>VLOOKUP(A784,[1]!OrdersTable[[OrderID]:[Freight]],8,FALSE)</f>
        <v>830.75</v>
      </c>
      <c r="H784">
        <f>VLOOKUP('[1]Combined Sheet'!A784,[1]!OrdersTable[[OrderID]:[ShipVia]],7,0)</f>
        <v>2</v>
      </c>
      <c r="I784" t="str">
        <f>VLOOKUP(H784,[1]Shippers!$A$1:$C$5,2,0)</f>
        <v>United Package</v>
      </c>
      <c r="J784" t="str">
        <f>VLOOKUP(B784,[1]Customers!$A$2:$K$92,2,FALSE)</f>
        <v>Save-a-lot Markets</v>
      </c>
      <c r="K784" s="10">
        <f>VLOOKUP(A784,[1]Order_Details!$A$5:$F$2160,2,0)</f>
        <v>2</v>
      </c>
      <c r="L784" t="str">
        <f t="shared" si="12"/>
        <v>Chang</v>
      </c>
      <c r="M784" s="10">
        <f>VLOOKUP(K784,[1]Products!$A$2:$J$78,4,FALSE)</f>
        <v>1</v>
      </c>
      <c r="N784" t="str">
        <f>VLOOKUP(M784,[1]Categories!$A$2:$C$9,2,FALSE)</f>
        <v>Beverages</v>
      </c>
      <c r="O784" t="str">
        <f>VLOOKUP(C784,[1]EmployeeTerritories!$A$2:$B$50,2,FALSE)</f>
        <v>60179</v>
      </c>
      <c r="P784" s="10">
        <f>VLOOKUP(O784,[1]Territories!$A$2:$C$50,3,FALSE)</f>
        <v>2</v>
      </c>
      <c r="Q784" t="str">
        <f>VLOOKUP(P784,[1]Region!$A$2:$B$5,2,FALSE)</f>
        <v>Western</v>
      </c>
      <c r="R784" s="10">
        <f>VLOOKUP(K784,[1]Products!$A$2:$J$78,3,FALSE)</f>
        <v>1</v>
      </c>
      <c r="S784" t="str">
        <f>VLOOKUP(R784,[1]Suppliers!$A$2:$K$30,2,FALSE)</f>
        <v>Exotic Liquids</v>
      </c>
      <c r="T784" s="11">
        <f>SUMIF([1]Order_Details!A784:A2938,'[1]Combined Sheet'!A784,[1]Order_Details!D784:D2938)</f>
        <v>330</v>
      </c>
      <c r="U784">
        <f>SUMIF([1]Order_Details!A784:A2938,'[1]Combined Sheet'!A784,[1]Order_Details!C784:C2938)</f>
        <v>219.14000000000001</v>
      </c>
      <c r="V784">
        <f>VLOOKUP(SalesData[[#This Row],[OrderID]],[1]Order_Details!A784:F2938,5,FALSE)</f>
        <v>0.25</v>
      </c>
    </row>
    <row r="785" spans="1:22" x14ac:dyDescent="0.3">
      <c r="A785" s="7">
        <v>11031</v>
      </c>
      <c r="B785" s="8" t="s">
        <v>82</v>
      </c>
      <c r="C785" s="8">
        <v>6</v>
      </c>
      <c r="D785" s="13">
        <v>35902</v>
      </c>
      <c r="E785" s="9" t="str">
        <f>VLOOKUP(C785,[1]Employees!$A$1:$E$10,4,FALSE)</f>
        <v>Suyama Michael</v>
      </c>
      <c r="F785">
        <f>SUMIF([1]Order_Details!A785:A2939,'[1]Combined Sheet'!A785,[1]Order_Details!F785:F2939)</f>
        <v>2393.5</v>
      </c>
      <c r="G785">
        <f>VLOOKUP(A785,[1]!OrdersTable[[OrderID]:[Freight]],8,FALSE)</f>
        <v>227.22</v>
      </c>
      <c r="H785">
        <f>VLOOKUP('[1]Combined Sheet'!A785,[1]!OrdersTable[[OrderID]:[ShipVia]],7,0)</f>
        <v>2</v>
      </c>
      <c r="I785" t="str">
        <f>VLOOKUP(H785,[1]Shippers!$A$1:$C$5,2,0)</f>
        <v>United Package</v>
      </c>
      <c r="J785" t="str">
        <f>VLOOKUP(B785,[1]Customers!$A$2:$K$92,2,FALSE)</f>
        <v>Save-a-lot Markets</v>
      </c>
      <c r="K785" s="10">
        <f>VLOOKUP(A785,[1]Order_Details!$A$5:$F$2160,2,0)</f>
        <v>1</v>
      </c>
      <c r="L785" t="str">
        <f t="shared" si="12"/>
        <v>Chai</v>
      </c>
      <c r="M785" s="10">
        <f>VLOOKUP(K785,[1]Products!$A$2:$J$78,4,FALSE)</f>
        <v>1</v>
      </c>
      <c r="N785" t="str">
        <f>VLOOKUP(M785,[1]Categories!$A$2:$C$9,2,FALSE)</f>
        <v>Beverages</v>
      </c>
      <c r="O785" t="str">
        <f>VLOOKUP(C785,[1]EmployeeTerritories!$A$2:$B$50,2,FALSE)</f>
        <v>85014</v>
      </c>
      <c r="P785" s="10">
        <f>VLOOKUP(O785,[1]Territories!$A$2:$C$50,3,FALSE)</f>
        <v>2</v>
      </c>
      <c r="Q785" t="str">
        <f>VLOOKUP(P785,[1]Region!$A$2:$B$5,2,FALSE)</f>
        <v>Western</v>
      </c>
      <c r="R785" s="10">
        <f>VLOOKUP(K785,[1]Products!$A$2:$J$78,3,FALSE)</f>
        <v>1</v>
      </c>
      <c r="S785" t="str">
        <f>VLOOKUP(R785,[1]Suppliers!$A$2:$K$30,2,FALSE)</f>
        <v>Exotic Liquids</v>
      </c>
      <c r="T785" s="11">
        <f>SUMIF([1]Order_Details!A785:A2939,'[1]Combined Sheet'!A785,[1]Order_Details!D785:D2939)</f>
        <v>182</v>
      </c>
      <c r="U785">
        <f>SUMIF([1]Order_Details!A785:A2939,'[1]Combined Sheet'!A785,[1]Order_Details!C785:C2939)</f>
        <v>83.25</v>
      </c>
      <c r="V785">
        <f>VLOOKUP(SalesData[[#This Row],[OrderID]],[1]Order_Details!A785:F2939,5,FALSE)</f>
        <v>0</v>
      </c>
    </row>
    <row r="786" spans="1:22" x14ac:dyDescent="0.3">
      <c r="A786" s="7">
        <v>11032</v>
      </c>
      <c r="B786" s="8" t="s">
        <v>39</v>
      </c>
      <c r="C786" s="8">
        <v>2</v>
      </c>
      <c r="D786" s="13">
        <v>35902</v>
      </c>
      <c r="E786" s="9" t="str">
        <f>VLOOKUP(C786,[1]Employees!$A$1:$E$10,4,FALSE)</f>
        <v>Fuller Andrew</v>
      </c>
      <c r="F786">
        <f>SUMIF([1]Order_Details!A786:A2940,'[1]Combined Sheet'!A786,[1]Order_Details!F786:F2940)</f>
        <v>8902.5</v>
      </c>
      <c r="G786">
        <f>VLOOKUP(A786,[1]!OrdersTable[[OrderID]:[Freight]],8,FALSE)</f>
        <v>606.19000000000005</v>
      </c>
      <c r="H786">
        <f>VLOOKUP('[1]Combined Sheet'!A786,[1]!OrdersTable[[OrderID]:[ShipVia]],7,0)</f>
        <v>3</v>
      </c>
      <c r="I786" t="str">
        <f>VLOOKUP(H786,[1]Shippers!$A$1:$C$5,2,0)</f>
        <v>Federal Shipping</v>
      </c>
      <c r="J786" t="str">
        <f>VLOOKUP(B786,[1]Customers!$A$2:$K$92,2,FALSE)</f>
        <v>White Clover Markets</v>
      </c>
      <c r="K786" s="10">
        <f>VLOOKUP(A786,[1]Order_Details!$A$5:$F$2160,2,0)</f>
        <v>36</v>
      </c>
      <c r="L786" t="str">
        <f t="shared" si="12"/>
        <v>Inlagd Sill</v>
      </c>
      <c r="M786" s="10">
        <f>VLOOKUP(K786,[1]Products!$A$2:$J$78,4,FALSE)</f>
        <v>8</v>
      </c>
      <c r="N786" t="str">
        <f>VLOOKUP(M786,[1]Categories!$A$2:$C$9,2,FALSE)</f>
        <v>Seafood</v>
      </c>
      <c r="O786" t="str">
        <f>VLOOKUP(C786,[1]EmployeeTerritories!$A$2:$B$50,2,FALSE)</f>
        <v>01581</v>
      </c>
      <c r="P786" s="10">
        <f>VLOOKUP(O786,[1]Territories!$A$2:$C$50,3,FALSE)</f>
        <v>1</v>
      </c>
      <c r="Q786" t="str">
        <f>VLOOKUP(P786,[1]Region!$A$2:$B$5,2,FALSE)</f>
        <v>Eastern</v>
      </c>
      <c r="R786" s="10">
        <f>VLOOKUP(K786,[1]Products!$A$2:$J$78,3,FALSE)</f>
        <v>17</v>
      </c>
      <c r="S786" t="str">
        <f>VLOOKUP(R786,[1]Suppliers!$A$2:$K$30,2,FALSE)</f>
        <v>Svensk Sjöföda AB</v>
      </c>
      <c r="T786" s="11">
        <f>SUMIF([1]Order_Details!A786:A2940,'[1]Combined Sheet'!A786,[1]Order_Details!D786:D2940)</f>
        <v>90</v>
      </c>
      <c r="U786">
        <f>SUMIF([1]Order_Details!A786:A2940,'[1]Combined Sheet'!A786,[1]Order_Details!C786:C2940)</f>
        <v>337.5</v>
      </c>
      <c r="V786">
        <f>VLOOKUP(SalesData[[#This Row],[OrderID]],[1]Order_Details!A786:F2940,5,FALSE)</f>
        <v>0</v>
      </c>
    </row>
    <row r="787" spans="1:22" x14ac:dyDescent="0.3">
      <c r="A787" s="7">
        <v>11033</v>
      </c>
      <c r="B787" s="8" t="s">
        <v>26</v>
      </c>
      <c r="C787" s="8">
        <v>7</v>
      </c>
      <c r="D787" s="13">
        <v>35902</v>
      </c>
      <c r="E787" s="9" t="str">
        <f>VLOOKUP(C787,[1]Employees!$A$1:$E$10,4,FALSE)</f>
        <v>King Robert</v>
      </c>
      <c r="F787">
        <f>SUMIF([1]Order_Details!A787:A2941,'[1]Combined Sheet'!A787,[1]Order_Details!F787:F2941)</f>
        <v>3591.7999999970198</v>
      </c>
      <c r="G787">
        <f>VLOOKUP(A787,[1]!OrdersTable[[OrderID]:[Freight]],8,FALSE)</f>
        <v>84.74</v>
      </c>
      <c r="H787">
        <f>VLOOKUP('[1]Combined Sheet'!A787,[1]!OrdersTable[[OrderID]:[ShipVia]],7,0)</f>
        <v>3</v>
      </c>
      <c r="I787" t="str">
        <f>VLOOKUP(H787,[1]Shippers!$A$1:$C$5,2,0)</f>
        <v>Federal Shipping</v>
      </c>
      <c r="J787" t="str">
        <f>VLOOKUP(B787,[1]Customers!$A$2:$K$92,2,FALSE)</f>
        <v>Richter Supermarkt</v>
      </c>
      <c r="K787" s="10">
        <f>VLOOKUP(A787,[1]Order_Details!$A$5:$F$2160,2,0)</f>
        <v>53</v>
      </c>
      <c r="L787" t="str">
        <f t="shared" si="12"/>
        <v>Perth Pasties</v>
      </c>
      <c r="M787" s="10">
        <f>VLOOKUP(K787,[1]Products!$A$2:$J$78,4,FALSE)</f>
        <v>6</v>
      </c>
      <c r="N787" t="str">
        <f>VLOOKUP(M787,[1]Categories!$A$2:$C$9,2,FALSE)</f>
        <v>Meat/Poultry</v>
      </c>
      <c r="O787" t="str">
        <f>VLOOKUP(C787,[1]EmployeeTerritories!$A$2:$B$50,2,FALSE)</f>
        <v>60179</v>
      </c>
      <c r="P787" s="10">
        <f>VLOOKUP(O787,[1]Territories!$A$2:$C$50,3,FALSE)</f>
        <v>2</v>
      </c>
      <c r="Q787" t="str">
        <f>VLOOKUP(P787,[1]Region!$A$2:$B$5,2,FALSE)</f>
        <v>Western</v>
      </c>
      <c r="R787" s="10">
        <f>VLOOKUP(K787,[1]Products!$A$2:$J$78,3,FALSE)</f>
        <v>24</v>
      </c>
      <c r="S787" t="str">
        <f>VLOOKUP(R787,[1]Suppliers!$A$2:$K$30,2,FALSE)</f>
        <v>G'day, Mate</v>
      </c>
      <c r="T787" s="11">
        <f>SUMIF([1]Order_Details!A787:A2941,'[1]Combined Sheet'!A787,[1]Order_Details!D787:D2941)</f>
        <v>106</v>
      </c>
      <c r="U787">
        <f>SUMIF([1]Order_Details!A787:A2941,'[1]Combined Sheet'!A787,[1]Order_Details!C787:C2941)</f>
        <v>68.8</v>
      </c>
      <c r="V787">
        <f>VLOOKUP(SalesData[[#This Row],[OrderID]],[1]Order_Details!A787:F2941,5,FALSE)</f>
        <v>0.10000000149011612</v>
      </c>
    </row>
    <row r="788" spans="1:22" x14ac:dyDescent="0.3">
      <c r="A788" s="7">
        <v>11034</v>
      </c>
      <c r="B788" s="8" t="s">
        <v>80</v>
      </c>
      <c r="C788" s="8">
        <v>8</v>
      </c>
      <c r="D788" s="13">
        <v>35905</v>
      </c>
      <c r="E788" s="9" t="str">
        <f>VLOOKUP(C788,[1]Employees!$A$1:$E$10,4,FALSE)</f>
        <v>Callahan Laura</v>
      </c>
      <c r="F788">
        <f>SUMIF([1]Order_Details!A788:A2942,'[1]Combined Sheet'!A788,[1]Order_Details!F788:F2942)</f>
        <v>554.29999999850986</v>
      </c>
      <c r="G788">
        <f>VLOOKUP(A788,[1]!OrdersTable[[OrderID]:[Freight]],8,FALSE)</f>
        <v>40.32</v>
      </c>
      <c r="H788">
        <f>VLOOKUP('[1]Combined Sheet'!A788,[1]!OrdersTable[[OrderID]:[ShipVia]],7,0)</f>
        <v>1</v>
      </c>
      <c r="I788" t="str">
        <f>VLOOKUP(H788,[1]Shippers!$A$1:$C$5,2,0)</f>
        <v>Speedy Express</v>
      </c>
      <c r="J788" t="str">
        <f>VLOOKUP(B788,[1]Customers!$A$2:$K$92,2,FALSE)</f>
        <v>Old World Delicatessen</v>
      </c>
      <c r="K788" s="10">
        <f>VLOOKUP(A788,[1]Order_Details!$A$5:$F$2160,2,0)</f>
        <v>21</v>
      </c>
      <c r="L788" t="str">
        <f t="shared" si="12"/>
        <v>Sir Rodney's Scones</v>
      </c>
      <c r="M788" s="10">
        <f>VLOOKUP(K788,[1]Products!$A$2:$J$78,4,FALSE)</f>
        <v>3</v>
      </c>
      <c r="N788" t="str">
        <f>VLOOKUP(M788,[1]Categories!$A$2:$C$9,2,FALSE)</f>
        <v>Confections</v>
      </c>
      <c r="O788" t="str">
        <f>VLOOKUP(C788,[1]EmployeeTerritories!$A$2:$B$50,2,FALSE)</f>
        <v>19428</v>
      </c>
      <c r="P788" s="10">
        <f>VLOOKUP(O788,[1]Territories!$A$2:$C$50,3,FALSE)</f>
        <v>3</v>
      </c>
      <c r="Q788" t="str">
        <f>VLOOKUP(P788,[1]Region!$A$2:$B$5,2,FALSE)</f>
        <v>Northern</v>
      </c>
      <c r="R788" s="10">
        <f>VLOOKUP(K788,[1]Products!$A$2:$J$78,3,FALSE)</f>
        <v>8</v>
      </c>
      <c r="S788" t="str">
        <f>VLOOKUP(R788,[1]Suppliers!$A$2:$K$30,2,FALSE)</f>
        <v>Specialty Biscuits, Ltd.</v>
      </c>
      <c r="T788" s="11">
        <f>SUMIF([1]Order_Details!A788:A2942,'[1]Combined Sheet'!A788,[1]Order_Details!D788:D2942)</f>
        <v>33</v>
      </c>
      <c r="U788">
        <f>SUMIF([1]Order_Details!A788:A2942,'[1]Combined Sheet'!A788,[1]Order_Details!C788:C2942)</f>
        <v>57.95</v>
      </c>
      <c r="V788">
        <f>VLOOKUP(SalesData[[#This Row],[OrderID]],[1]Order_Details!A788:F2942,5,FALSE)</f>
        <v>0.10000000149011612</v>
      </c>
    </row>
    <row r="789" spans="1:22" x14ac:dyDescent="0.3">
      <c r="A789" s="7">
        <v>11035</v>
      </c>
      <c r="B789" s="8" t="s">
        <v>30</v>
      </c>
      <c r="C789" s="8">
        <v>2</v>
      </c>
      <c r="D789" s="13">
        <v>35905</v>
      </c>
      <c r="E789" s="9" t="str">
        <f>VLOOKUP(C789,[1]Employees!$A$1:$E$10,4,FALSE)</f>
        <v>Fuller Andrew</v>
      </c>
      <c r="F789">
        <f>SUMIF([1]Order_Details!A789:A2943,'[1]Combined Sheet'!A789,[1]Order_Details!F789:F2943)</f>
        <v>1754.5</v>
      </c>
      <c r="G789">
        <f>VLOOKUP(A789,[1]!OrdersTable[[OrderID]:[Freight]],8,FALSE)</f>
        <v>0.17</v>
      </c>
      <c r="H789">
        <f>VLOOKUP('[1]Combined Sheet'!A789,[1]!OrdersTable[[OrderID]:[ShipVia]],7,0)</f>
        <v>2</v>
      </c>
      <c r="I789" t="str">
        <f>VLOOKUP(H789,[1]Shippers!$A$1:$C$5,2,0)</f>
        <v>United Package</v>
      </c>
      <c r="J789" t="str">
        <f>VLOOKUP(B789,[1]Customers!$A$2:$K$92,2,FALSE)</f>
        <v>Suprêmes délices</v>
      </c>
      <c r="K789" s="10">
        <f>VLOOKUP(A789,[1]Order_Details!$A$5:$F$2160,2,0)</f>
        <v>1</v>
      </c>
      <c r="L789" t="str">
        <f t="shared" si="12"/>
        <v>Chai</v>
      </c>
      <c r="M789" s="10">
        <f>VLOOKUP(K789,[1]Products!$A$2:$J$78,4,FALSE)</f>
        <v>1</v>
      </c>
      <c r="N789" t="str">
        <f>VLOOKUP(M789,[1]Categories!$A$2:$C$9,2,FALSE)</f>
        <v>Beverages</v>
      </c>
      <c r="O789" t="str">
        <f>VLOOKUP(C789,[1]EmployeeTerritories!$A$2:$B$50,2,FALSE)</f>
        <v>01581</v>
      </c>
      <c r="P789" s="10">
        <f>VLOOKUP(O789,[1]Territories!$A$2:$C$50,3,FALSE)</f>
        <v>1</v>
      </c>
      <c r="Q789" t="str">
        <f>VLOOKUP(P789,[1]Region!$A$2:$B$5,2,FALSE)</f>
        <v>Eastern</v>
      </c>
      <c r="R789" s="10">
        <f>VLOOKUP(K789,[1]Products!$A$2:$J$78,3,FALSE)</f>
        <v>1</v>
      </c>
      <c r="S789" t="str">
        <f>VLOOKUP(R789,[1]Suppliers!$A$2:$K$30,2,FALSE)</f>
        <v>Exotic Liquids</v>
      </c>
      <c r="T789" s="11">
        <f>SUMIF([1]Order_Details!A789:A2943,'[1]Combined Sheet'!A789,[1]Order_Details!D789:D2943)</f>
        <v>110</v>
      </c>
      <c r="U789">
        <f>SUMIF([1]Order_Details!A789:A2943,'[1]Combined Sheet'!A789,[1]Order_Details!C789:C2943)</f>
        <v>57.45</v>
      </c>
      <c r="V789">
        <f>VLOOKUP(SalesData[[#This Row],[OrderID]],[1]Order_Details!A789:F2943,5,FALSE)</f>
        <v>0</v>
      </c>
    </row>
    <row r="790" spans="1:22" x14ac:dyDescent="0.3">
      <c r="A790" s="7">
        <v>11036</v>
      </c>
      <c r="B790" s="8" t="s">
        <v>87</v>
      </c>
      <c r="C790" s="8">
        <v>8</v>
      </c>
      <c r="D790" s="13">
        <v>35905</v>
      </c>
      <c r="E790" s="9" t="str">
        <f>VLOOKUP(C790,[1]Employees!$A$1:$E$10,4,FALSE)</f>
        <v>Callahan Laura</v>
      </c>
      <c r="F790">
        <f>SUMIF([1]Order_Details!A790:A2944,'[1]Combined Sheet'!A790,[1]Order_Details!F790:F2944)</f>
        <v>1692</v>
      </c>
      <c r="G790">
        <f>VLOOKUP(A790,[1]!OrdersTable[[OrderID]:[Freight]],8,FALSE)</f>
        <v>149.47</v>
      </c>
      <c r="H790">
        <f>VLOOKUP('[1]Combined Sheet'!A790,[1]!OrdersTable[[OrderID]:[ShipVia]],7,0)</f>
        <v>3</v>
      </c>
      <c r="I790" t="str">
        <f>VLOOKUP(H790,[1]Shippers!$A$1:$C$5,2,0)</f>
        <v>Federal Shipping</v>
      </c>
      <c r="J790" t="str">
        <f>VLOOKUP(B790,[1]Customers!$A$2:$K$92,2,FALSE)</f>
        <v>Drachenblut Delikatessen</v>
      </c>
      <c r="K790" s="10">
        <f>VLOOKUP(A790,[1]Order_Details!$A$5:$F$2160,2,0)</f>
        <v>13</v>
      </c>
      <c r="L790" t="str">
        <f t="shared" si="12"/>
        <v>Konbu</v>
      </c>
      <c r="M790" s="10">
        <f>VLOOKUP(K790,[1]Products!$A$2:$J$78,4,FALSE)</f>
        <v>8</v>
      </c>
      <c r="N790" t="str">
        <f>VLOOKUP(M790,[1]Categories!$A$2:$C$9,2,FALSE)</f>
        <v>Seafood</v>
      </c>
      <c r="O790" t="str">
        <f>VLOOKUP(C790,[1]EmployeeTerritories!$A$2:$B$50,2,FALSE)</f>
        <v>19428</v>
      </c>
      <c r="P790" s="10">
        <f>VLOOKUP(O790,[1]Territories!$A$2:$C$50,3,FALSE)</f>
        <v>3</v>
      </c>
      <c r="Q790" t="str">
        <f>VLOOKUP(P790,[1]Region!$A$2:$B$5,2,FALSE)</f>
        <v>Northern</v>
      </c>
      <c r="R790" s="10">
        <f>VLOOKUP(K790,[1]Products!$A$2:$J$78,3,FALSE)</f>
        <v>6</v>
      </c>
      <c r="S790" t="str">
        <f>VLOOKUP(R790,[1]Suppliers!$A$2:$K$30,2,FALSE)</f>
        <v>Mayumi's</v>
      </c>
      <c r="T790" s="11">
        <f>SUMIF([1]Order_Details!A790:A2944,'[1]Combined Sheet'!A790,[1]Order_Details!D790:D2944)</f>
        <v>37</v>
      </c>
      <c r="U790">
        <f>SUMIF([1]Order_Details!A790:A2944,'[1]Combined Sheet'!A790,[1]Order_Details!C790:C2944)</f>
        <v>61</v>
      </c>
      <c r="V790">
        <f>VLOOKUP(SalesData[[#This Row],[OrderID]],[1]Order_Details!A790:F2944,5,FALSE)</f>
        <v>0</v>
      </c>
    </row>
    <row r="791" spans="1:22" x14ac:dyDescent="0.3">
      <c r="A791" s="7">
        <v>11037</v>
      </c>
      <c r="B791" s="8" t="s">
        <v>79</v>
      </c>
      <c r="C791" s="8">
        <v>7</v>
      </c>
      <c r="D791" s="13">
        <v>35906</v>
      </c>
      <c r="E791" s="9" t="str">
        <f>VLOOKUP(C791,[1]Employees!$A$1:$E$10,4,FALSE)</f>
        <v>King Robert</v>
      </c>
      <c r="F791">
        <f>SUMIF([1]Order_Details!A791:A2945,'[1]Combined Sheet'!A791,[1]Order_Details!F791:F2945)</f>
        <v>60</v>
      </c>
      <c r="G791">
        <f>VLOOKUP(A791,[1]!OrdersTable[[OrderID]:[Freight]],8,FALSE)</f>
        <v>3.2</v>
      </c>
      <c r="H791">
        <f>VLOOKUP('[1]Combined Sheet'!A791,[1]!OrdersTable[[OrderID]:[ShipVia]],7,0)</f>
        <v>1</v>
      </c>
      <c r="I791" t="str">
        <f>VLOOKUP(H791,[1]Shippers!$A$1:$C$5,2,0)</f>
        <v>Speedy Express</v>
      </c>
      <c r="J791" t="str">
        <f>VLOOKUP(B791,[1]Customers!$A$2:$K$92,2,FALSE)</f>
        <v>Godos Cocina Típica</v>
      </c>
      <c r="K791" s="10">
        <f>VLOOKUP(A791,[1]Order_Details!$A$5:$F$2160,2,0)</f>
        <v>70</v>
      </c>
      <c r="L791" t="str">
        <f t="shared" si="12"/>
        <v>Outback Lager</v>
      </c>
      <c r="M791" s="10">
        <f>VLOOKUP(K791,[1]Products!$A$2:$J$78,4,FALSE)</f>
        <v>1</v>
      </c>
      <c r="N791" t="str">
        <f>VLOOKUP(M791,[1]Categories!$A$2:$C$9,2,FALSE)</f>
        <v>Beverages</v>
      </c>
      <c r="O791" t="str">
        <f>VLOOKUP(C791,[1]EmployeeTerritories!$A$2:$B$50,2,FALSE)</f>
        <v>60179</v>
      </c>
      <c r="P791" s="10">
        <f>VLOOKUP(O791,[1]Territories!$A$2:$C$50,3,FALSE)</f>
        <v>2</v>
      </c>
      <c r="Q791" t="str">
        <f>VLOOKUP(P791,[1]Region!$A$2:$B$5,2,FALSE)</f>
        <v>Western</v>
      </c>
      <c r="R791" s="10">
        <f>VLOOKUP(K791,[1]Products!$A$2:$J$78,3,FALSE)</f>
        <v>7</v>
      </c>
      <c r="S791" t="str">
        <f>VLOOKUP(R791,[1]Suppliers!$A$2:$K$30,2,FALSE)</f>
        <v>Pavlova, Ltd.</v>
      </c>
      <c r="T791" s="11">
        <f>SUMIF([1]Order_Details!A791:A2945,'[1]Combined Sheet'!A791,[1]Order_Details!D791:D2945)</f>
        <v>4</v>
      </c>
      <c r="U791">
        <f>SUMIF([1]Order_Details!A791:A2945,'[1]Combined Sheet'!A791,[1]Order_Details!C791:C2945)</f>
        <v>15</v>
      </c>
      <c r="V791">
        <f>VLOOKUP(SalesData[[#This Row],[OrderID]],[1]Order_Details!A791:F2945,5,FALSE)</f>
        <v>0</v>
      </c>
    </row>
    <row r="792" spans="1:22" x14ac:dyDescent="0.3">
      <c r="A792" s="7">
        <v>11038</v>
      </c>
      <c r="B792" s="8" t="s">
        <v>30</v>
      </c>
      <c r="C792" s="8">
        <v>1</v>
      </c>
      <c r="D792" s="13">
        <v>35906</v>
      </c>
      <c r="E792" s="9" t="str">
        <f>VLOOKUP(C792,[1]Employees!$A$1:$E$10,4,FALSE)</f>
        <v>Davolio Nancy</v>
      </c>
      <c r="F792">
        <f>SUMIF([1]Order_Details!A792:A2946,'[1]Combined Sheet'!A792,[1]Order_Details!F792:F2946)</f>
        <v>750.79999999701977</v>
      </c>
      <c r="G792">
        <f>VLOOKUP(A792,[1]!OrdersTable[[OrderID]:[Freight]],8,FALSE)</f>
        <v>29.59</v>
      </c>
      <c r="H792">
        <f>VLOOKUP('[1]Combined Sheet'!A792,[1]!OrdersTable[[OrderID]:[ShipVia]],7,0)</f>
        <v>2</v>
      </c>
      <c r="I792" t="str">
        <f>VLOOKUP(H792,[1]Shippers!$A$1:$C$5,2,0)</f>
        <v>United Package</v>
      </c>
      <c r="J792" t="str">
        <f>VLOOKUP(B792,[1]Customers!$A$2:$K$92,2,FALSE)</f>
        <v>Suprêmes délices</v>
      </c>
      <c r="K792" s="10">
        <f>VLOOKUP(A792,[1]Order_Details!$A$5:$F$2160,2,0)</f>
        <v>40</v>
      </c>
      <c r="L792" t="str">
        <f t="shared" si="12"/>
        <v>Boston Crab Meat</v>
      </c>
      <c r="M792" s="10">
        <f>VLOOKUP(K792,[1]Products!$A$2:$J$78,4,FALSE)</f>
        <v>8</v>
      </c>
      <c r="N792" t="str">
        <f>VLOOKUP(M792,[1]Categories!$A$2:$C$9,2,FALSE)</f>
        <v>Seafood</v>
      </c>
      <c r="O792" t="str">
        <f>VLOOKUP(C792,[1]EmployeeTerritories!$A$2:$B$50,2,FALSE)</f>
        <v>06897</v>
      </c>
      <c r="P792" s="10">
        <f>VLOOKUP(O792,[1]Territories!$A$2:$C$50,3,FALSE)</f>
        <v>1</v>
      </c>
      <c r="Q792" t="str">
        <f>VLOOKUP(P792,[1]Region!$A$2:$B$5,2,FALSE)</f>
        <v>Eastern</v>
      </c>
      <c r="R792" s="10">
        <f>VLOOKUP(K792,[1]Products!$A$2:$J$78,3,FALSE)</f>
        <v>19</v>
      </c>
      <c r="S792" t="str">
        <f>VLOOKUP(R792,[1]Suppliers!$A$2:$K$30,2,FALSE)</f>
        <v>New England Seafood Cannery</v>
      </c>
      <c r="T792" s="11">
        <f>SUMIF([1]Order_Details!A792:A2946,'[1]Combined Sheet'!A792,[1]Order_Details!D792:D2946)</f>
        <v>37</v>
      </c>
      <c r="U792">
        <f>SUMIF([1]Order_Details!A792:A2946,'[1]Combined Sheet'!A792,[1]Order_Details!C792:C2946)</f>
        <v>46.9</v>
      </c>
      <c r="V792">
        <f>VLOOKUP(SalesData[[#This Row],[OrderID]],[1]Order_Details!A792:F2946,5,FALSE)</f>
        <v>0.20000000298023224</v>
      </c>
    </row>
    <row r="793" spans="1:22" x14ac:dyDescent="0.3">
      <c r="A793" s="7">
        <v>11039</v>
      </c>
      <c r="B793" s="8" t="s">
        <v>94</v>
      </c>
      <c r="C793" s="8">
        <v>1</v>
      </c>
      <c r="D793" s="13">
        <v>35906</v>
      </c>
      <c r="E793" s="9" t="str">
        <f>VLOOKUP(C793,[1]Employees!$A$1:$E$10,4,FALSE)</f>
        <v>Davolio Nancy</v>
      </c>
      <c r="F793">
        <f>SUMIF([1]Order_Details!A793:A2947,'[1]Combined Sheet'!A793,[1]Order_Details!F793:F2947)</f>
        <v>3090</v>
      </c>
      <c r="G793">
        <f>VLOOKUP(A793,[1]!OrdersTable[[OrderID]:[Freight]],8,FALSE)</f>
        <v>65</v>
      </c>
      <c r="H793">
        <f>VLOOKUP('[1]Combined Sheet'!A793,[1]!OrdersTable[[OrderID]:[ShipVia]],7,0)</f>
        <v>2</v>
      </c>
      <c r="I793" t="str">
        <f>VLOOKUP(H793,[1]Shippers!$A$1:$C$5,2,0)</f>
        <v>United Package</v>
      </c>
      <c r="J793" t="str">
        <f>VLOOKUP(B793,[1]Customers!$A$2:$K$92,2,FALSE)</f>
        <v>LINO-Delicateses</v>
      </c>
      <c r="K793" s="10">
        <f>VLOOKUP(A793,[1]Order_Details!$A$5:$F$2160,2,0)</f>
        <v>28</v>
      </c>
      <c r="L793" t="str">
        <f t="shared" si="12"/>
        <v>Rössle Sauerkraut</v>
      </c>
      <c r="M793" s="10">
        <f>VLOOKUP(K793,[1]Products!$A$2:$J$78,4,FALSE)</f>
        <v>7</v>
      </c>
      <c r="N793" t="str">
        <f>VLOOKUP(M793,[1]Categories!$A$2:$C$9,2,FALSE)</f>
        <v>Produce</v>
      </c>
      <c r="O793" t="str">
        <f>VLOOKUP(C793,[1]EmployeeTerritories!$A$2:$B$50,2,FALSE)</f>
        <v>06897</v>
      </c>
      <c r="P793" s="10">
        <f>VLOOKUP(O793,[1]Territories!$A$2:$C$50,3,FALSE)</f>
        <v>1</v>
      </c>
      <c r="Q793" t="str">
        <f>VLOOKUP(P793,[1]Region!$A$2:$B$5,2,FALSE)</f>
        <v>Eastern</v>
      </c>
      <c r="R793" s="10">
        <f>VLOOKUP(K793,[1]Products!$A$2:$J$78,3,FALSE)</f>
        <v>12</v>
      </c>
      <c r="S793" t="str">
        <f>VLOOKUP(R793,[1]Suppliers!$A$2:$K$30,2,FALSE)</f>
        <v>Plutzer Lebensmittelgroßmärkte AG</v>
      </c>
      <c r="T793" s="11">
        <f>SUMIF([1]Order_Details!A793:A2947,'[1]Combined Sheet'!A793,[1]Order_Details!D793:D2947)</f>
        <v>132</v>
      </c>
      <c r="U793">
        <f>SUMIF([1]Order_Details!A793:A2947,'[1]Combined Sheet'!A793,[1]Order_Details!C793:C2947)</f>
        <v>103.1</v>
      </c>
      <c r="V793">
        <f>VLOOKUP(SalesData[[#This Row],[OrderID]],[1]Order_Details!A793:F2947,5,FALSE)</f>
        <v>0</v>
      </c>
    </row>
    <row r="794" spans="1:22" x14ac:dyDescent="0.3">
      <c r="A794" s="7">
        <v>11040</v>
      </c>
      <c r="B794" s="8" t="s">
        <v>103</v>
      </c>
      <c r="C794" s="8">
        <v>4</v>
      </c>
      <c r="D794" s="13">
        <v>35907</v>
      </c>
      <c r="E794" s="9" t="str">
        <f>VLOOKUP(C794,[1]Employees!$A$1:$E$10,4,FALSE)</f>
        <v>Peacock Margaret</v>
      </c>
      <c r="F794">
        <f>SUMIF([1]Order_Details!A794:A2948,'[1]Combined Sheet'!A794,[1]Order_Details!F794:F2948)</f>
        <v>200</v>
      </c>
      <c r="G794">
        <f>VLOOKUP(A794,[1]!OrdersTable[[OrderID]:[Freight]],8,FALSE)</f>
        <v>18.84</v>
      </c>
      <c r="H794">
        <f>VLOOKUP('[1]Combined Sheet'!A794,[1]!OrdersTable[[OrderID]:[ShipVia]],7,0)</f>
        <v>3</v>
      </c>
      <c r="I794" t="str">
        <f>VLOOKUP(H794,[1]Shippers!$A$1:$C$5,2,0)</f>
        <v>Federal Shipping</v>
      </c>
      <c r="J794" t="str">
        <f>VLOOKUP(B794,[1]Customers!$A$2:$K$92,2,FALSE)</f>
        <v>Great Lakes Food Market</v>
      </c>
      <c r="K794" s="10">
        <f>VLOOKUP(A794,[1]Order_Details!$A$5:$F$2160,2,0)</f>
        <v>21</v>
      </c>
      <c r="L794" t="str">
        <f t="shared" si="12"/>
        <v>Sir Rodney's Scones</v>
      </c>
      <c r="M794" s="10">
        <f>VLOOKUP(K794,[1]Products!$A$2:$J$78,4,FALSE)</f>
        <v>3</v>
      </c>
      <c r="N794" t="str">
        <f>VLOOKUP(M794,[1]Categories!$A$2:$C$9,2,FALSE)</f>
        <v>Confections</v>
      </c>
      <c r="O794" t="str">
        <f>VLOOKUP(C794,[1]EmployeeTerritories!$A$2:$B$50,2,FALSE)</f>
        <v>20852</v>
      </c>
      <c r="P794" s="10">
        <f>VLOOKUP(O794,[1]Territories!$A$2:$C$50,3,FALSE)</f>
        <v>1</v>
      </c>
      <c r="Q794" t="str">
        <f>VLOOKUP(P794,[1]Region!$A$2:$B$5,2,FALSE)</f>
        <v>Eastern</v>
      </c>
      <c r="R794" s="10">
        <f>VLOOKUP(K794,[1]Products!$A$2:$J$78,3,FALSE)</f>
        <v>8</v>
      </c>
      <c r="S794" t="str">
        <f>VLOOKUP(R794,[1]Suppliers!$A$2:$K$30,2,FALSE)</f>
        <v>Specialty Biscuits, Ltd.</v>
      </c>
      <c r="T794" s="11">
        <f>SUMIF([1]Order_Details!A794:A2948,'[1]Combined Sheet'!A794,[1]Order_Details!D794:D2948)</f>
        <v>20</v>
      </c>
      <c r="U794">
        <f>SUMIF([1]Order_Details!A794:A2948,'[1]Combined Sheet'!A794,[1]Order_Details!C794:C2948)</f>
        <v>10</v>
      </c>
      <c r="V794">
        <f>VLOOKUP(SalesData[[#This Row],[OrderID]],[1]Order_Details!A794:F2948,5,FALSE)</f>
        <v>0</v>
      </c>
    </row>
    <row r="795" spans="1:22" x14ac:dyDescent="0.3">
      <c r="A795" s="7">
        <v>11041</v>
      </c>
      <c r="B795" s="8" t="s">
        <v>31</v>
      </c>
      <c r="C795" s="8">
        <v>3</v>
      </c>
      <c r="D795" s="13">
        <v>35907</v>
      </c>
      <c r="E795" s="9" t="str">
        <f>VLOOKUP(C795,[1]Employees!$A$1:$E$10,4,FALSE)</f>
        <v>Leverling Janet</v>
      </c>
      <c r="F795">
        <f>SUMIF([1]Order_Details!A795:A2949,'[1]Combined Sheet'!A795,[1]Order_Details!F795:F2949)</f>
        <v>1886.7999999970198</v>
      </c>
      <c r="G795">
        <f>VLOOKUP(A795,[1]!OrdersTable[[OrderID]:[Freight]],8,FALSE)</f>
        <v>48.22</v>
      </c>
      <c r="H795">
        <f>VLOOKUP('[1]Combined Sheet'!A795,[1]!OrdersTable[[OrderID]:[ShipVia]],7,0)</f>
        <v>2</v>
      </c>
      <c r="I795" t="str">
        <f>VLOOKUP(H795,[1]Shippers!$A$1:$C$5,2,0)</f>
        <v>United Package</v>
      </c>
      <c r="J795" t="str">
        <f>VLOOKUP(B795,[1]Customers!$A$2:$K$92,2,FALSE)</f>
        <v>Chop-suey Chinese</v>
      </c>
      <c r="K795" s="10">
        <f>VLOOKUP(A795,[1]Order_Details!$A$5:$F$2160,2,0)</f>
        <v>2</v>
      </c>
      <c r="L795" t="str">
        <f t="shared" si="12"/>
        <v>Chang</v>
      </c>
      <c r="M795" s="10">
        <f>VLOOKUP(K795,[1]Products!$A$2:$J$78,4,FALSE)</f>
        <v>1</v>
      </c>
      <c r="N795" t="str">
        <f>VLOOKUP(M795,[1]Categories!$A$2:$C$9,2,FALSE)</f>
        <v>Beverages</v>
      </c>
      <c r="O795" t="str">
        <f>VLOOKUP(C795,[1]EmployeeTerritories!$A$2:$B$50,2,FALSE)</f>
        <v>30346</v>
      </c>
      <c r="P795" s="10">
        <f>VLOOKUP(O795,[1]Territories!$A$2:$C$50,3,FALSE)</f>
        <v>4</v>
      </c>
      <c r="Q795" t="str">
        <f>VLOOKUP(P795,[1]Region!$A$2:$B$5,2,FALSE)</f>
        <v>Southern</v>
      </c>
      <c r="R795" s="10">
        <f>VLOOKUP(K795,[1]Products!$A$2:$J$78,3,FALSE)</f>
        <v>1</v>
      </c>
      <c r="S795" t="str">
        <f>VLOOKUP(R795,[1]Suppliers!$A$2:$K$30,2,FALSE)</f>
        <v>Exotic Liquids</v>
      </c>
      <c r="T795" s="11">
        <f>SUMIF([1]Order_Details!A795:A2949,'[1]Combined Sheet'!A795,[1]Order_Details!D795:D2949)</f>
        <v>60</v>
      </c>
      <c r="U795">
        <f>SUMIF([1]Order_Details!A795:A2949,'[1]Combined Sheet'!A795,[1]Order_Details!C795:C2949)</f>
        <v>62.9</v>
      </c>
      <c r="V795">
        <f>VLOOKUP(SalesData[[#This Row],[OrderID]],[1]Order_Details!A795:F2949,5,FALSE)</f>
        <v>0.20000000298023224</v>
      </c>
    </row>
    <row r="796" spans="1:22" x14ac:dyDescent="0.3">
      <c r="A796" s="7">
        <v>11042</v>
      </c>
      <c r="B796" s="8" t="s">
        <v>76</v>
      </c>
      <c r="C796" s="8">
        <v>2</v>
      </c>
      <c r="D796" s="13">
        <v>35907</v>
      </c>
      <c r="E796" s="9" t="str">
        <f>VLOOKUP(C796,[1]Employees!$A$1:$E$10,4,FALSE)</f>
        <v>Fuller Andrew</v>
      </c>
      <c r="F796">
        <f>SUMIF([1]Order_Details!A796:A2950,'[1]Combined Sheet'!A796,[1]Order_Details!F796:F2950)</f>
        <v>405.75</v>
      </c>
      <c r="G796">
        <f>VLOOKUP(A796,[1]!OrdersTable[[OrderID]:[Freight]],8,FALSE)</f>
        <v>29.99</v>
      </c>
      <c r="H796">
        <f>VLOOKUP('[1]Combined Sheet'!A796,[1]!OrdersTable[[OrderID]:[ShipVia]],7,0)</f>
        <v>1</v>
      </c>
      <c r="I796" t="str">
        <f>VLOOKUP(H796,[1]Shippers!$A$1:$C$5,2,0)</f>
        <v>Speedy Express</v>
      </c>
      <c r="J796" t="str">
        <f>VLOOKUP(B796,[1]Customers!$A$2:$K$92,2,FALSE)</f>
        <v>Comércio Mineiro</v>
      </c>
      <c r="K796" s="10">
        <f>VLOOKUP(A796,[1]Order_Details!$A$5:$F$2160,2,0)</f>
        <v>44</v>
      </c>
      <c r="L796" t="str">
        <f t="shared" si="12"/>
        <v>Gula Malacca</v>
      </c>
      <c r="M796" s="10">
        <f>VLOOKUP(K796,[1]Products!$A$2:$J$78,4,FALSE)</f>
        <v>2</v>
      </c>
      <c r="N796" t="str">
        <f>VLOOKUP(M796,[1]Categories!$A$2:$C$9,2,FALSE)</f>
        <v>Condiments</v>
      </c>
      <c r="O796" t="str">
        <f>VLOOKUP(C796,[1]EmployeeTerritories!$A$2:$B$50,2,FALSE)</f>
        <v>01581</v>
      </c>
      <c r="P796" s="10">
        <f>VLOOKUP(O796,[1]Territories!$A$2:$C$50,3,FALSE)</f>
        <v>1</v>
      </c>
      <c r="Q796" t="str">
        <f>VLOOKUP(P796,[1]Region!$A$2:$B$5,2,FALSE)</f>
        <v>Eastern</v>
      </c>
      <c r="R796" s="10">
        <f>VLOOKUP(K796,[1]Products!$A$2:$J$78,3,FALSE)</f>
        <v>20</v>
      </c>
      <c r="S796" t="str">
        <f>VLOOKUP(R796,[1]Suppliers!$A$2:$K$30,2,FALSE)</f>
        <v>Leka Trading</v>
      </c>
      <c r="T796" s="11">
        <f>SUMIF([1]Order_Details!A796:A2950,'[1]Combined Sheet'!A796,[1]Order_Details!D796:D2950)</f>
        <v>19</v>
      </c>
      <c r="U796">
        <f>SUMIF([1]Order_Details!A796:A2950,'[1]Combined Sheet'!A796,[1]Order_Details!C796:C2950)</f>
        <v>47.95</v>
      </c>
      <c r="V796">
        <f>VLOOKUP(SalesData[[#This Row],[OrderID]],[1]Order_Details!A796:F2950,5,FALSE)</f>
        <v>0</v>
      </c>
    </row>
    <row r="797" spans="1:22" x14ac:dyDescent="0.3">
      <c r="A797" s="7">
        <v>11043</v>
      </c>
      <c r="B797" s="8" t="s">
        <v>109</v>
      </c>
      <c r="C797" s="8">
        <v>5</v>
      </c>
      <c r="D797" s="13">
        <v>35907</v>
      </c>
      <c r="E797" s="9" t="str">
        <f>VLOOKUP(C797,[1]Employees!$A$1:$E$10,4,FALSE)</f>
        <v>Buchanan Steven</v>
      </c>
      <c r="F797">
        <f>SUMIF([1]Order_Details!A797:A2951,'[1]Combined Sheet'!A797,[1]Order_Details!F797:F2951)</f>
        <v>210</v>
      </c>
      <c r="G797">
        <f>VLOOKUP(A797,[1]!OrdersTable[[OrderID]:[Freight]],8,FALSE)</f>
        <v>8.8000000000000007</v>
      </c>
      <c r="H797">
        <f>VLOOKUP('[1]Combined Sheet'!A797,[1]!OrdersTable[[OrderID]:[ShipVia]],7,0)</f>
        <v>2</v>
      </c>
      <c r="I797" t="str">
        <f>VLOOKUP(H797,[1]Shippers!$A$1:$C$5,2,0)</f>
        <v>United Package</v>
      </c>
      <c r="J797" t="str">
        <f>VLOOKUP(B797,[1]Customers!$A$2:$K$92,2,FALSE)</f>
        <v>Spécialités du monde</v>
      </c>
      <c r="K797" s="10">
        <f>VLOOKUP(A797,[1]Order_Details!$A$5:$F$2160,2,0)</f>
        <v>11</v>
      </c>
      <c r="L797" t="str">
        <f t="shared" si="12"/>
        <v>Queso Cabrales</v>
      </c>
      <c r="M797" s="10">
        <f>VLOOKUP(K797,[1]Products!$A$2:$J$78,4,FALSE)</f>
        <v>4</v>
      </c>
      <c r="N797" t="str">
        <f>VLOOKUP(M797,[1]Categories!$A$2:$C$9,2,FALSE)</f>
        <v>Dairy Products</v>
      </c>
      <c r="O797" t="str">
        <f>VLOOKUP(C797,[1]EmployeeTerritories!$A$2:$B$50,2,FALSE)</f>
        <v>02903</v>
      </c>
      <c r="P797" s="10">
        <f>VLOOKUP(O797,[1]Territories!$A$2:$C$50,3,FALSE)</f>
        <v>1</v>
      </c>
      <c r="Q797" t="str">
        <f>VLOOKUP(P797,[1]Region!$A$2:$B$5,2,FALSE)</f>
        <v>Eastern</v>
      </c>
      <c r="R797" s="10">
        <f>VLOOKUP(K797,[1]Products!$A$2:$J$78,3,FALSE)</f>
        <v>5</v>
      </c>
      <c r="S797" t="str">
        <f>VLOOKUP(R797,[1]Suppliers!$A$2:$K$30,2,FALSE)</f>
        <v>Cooperativa de Quesos 'Las Cabras'</v>
      </c>
      <c r="T797" s="11">
        <f>SUMIF([1]Order_Details!A797:A2951,'[1]Combined Sheet'!A797,[1]Order_Details!D797:D2951)</f>
        <v>10</v>
      </c>
      <c r="U797">
        <f>SUMIF([1]Order_Details!A797:A2951,'[1]Combined Sheet'!A797,[1]Order_Details!C797:C2951)</f>
        <v>21</v>
      </c>
      <c r="V797">
        <f>VLOOKUP(SalesData[[#This Row],[OrderID]],[1]Order_Details!A797:F2951,5,FALSE)</f>
        <v>0</v>
      </c>
    </row>
    <row r="798" spans="1:22" x14ac:dyDescent="0.3">
      <c r="A798" s="7">
        <v>11044</v>
      </c>
      <c r="B798" s="8" t="s">
        <v>90</v>
      </c>
      <c r="C798" s="8">
        <v>4</v>
      </c>
      <c r="D798" s="13">
        <v>35908</v>
      </c>
      <c r="E798" s="9" t="str">
        <f>VLOOKUP(C798,[1]Employees!$A$1:$E$10,4,FALSE)</f>
        <v>Peacock Margaret</v>
      </c>
      <c r="F798">
        <f>SUMIF([1]Order_Details!A798:A2952,'[1]Combined Sheet'!A798,[1]Order_Details!F798:F2952)</f>
        <v>591.59999999999991</v>
      </c>
      <c r="G798">
        <f>VLOOKUP(A798,[1]!OrdersTable[[OrderID]:[Freight]],8,FALSE)</f>
        <v>8.7200000000000006</v>
      </c>
      <c r="H798">
        <f>VLOOKUP('[1]Combined Sheet'!A798,[1]!OrdersTable[[OrderID]:[ShipVia]],7,0)</f>
        <v>1</v>
      </c>
      <c r="I798" t="str">
        <f>VLOOKUP(H798,[1]Shippers!$A$1:$C$5,2,0)</f>
        <v>Speedy Express</v>
      </c>
      <c r="J798" t="str">
        <f>VLOOKUP(B798,[1]Customers!$A$2:$K$92,2,FALSE)</f>
        <v>Wolski  Zajazd</v>
      </c>
      <c r="K798" s="10">
        <f>VLOOKUP(A798,[1]Order_Details!$A$5:$F$2160,2,0)</f>
        <v>62</v>
      </c>
      <c r="L798" t="str">
        <f t="shared" si="12"/>
        <v>Tarte au sucre</v>
      </c>
      <c r="M798" s="10">
        <f>VLOOKUP(K798,[1]Products!$A$2:$J$78,4,FALSE)</f>
        <v>3</v>
      </c>
      <c r="N798" t="str">
        <f>VLOOKUP(M798,[1]Categories!$A$2:$C$9,2,FALSE)</f>
        <v>Confections</v>
      </c>
      <c r="O798" t="str">
        <f>VLOOKUP(C798,[1]EmployeeTerritories!$A$2:$B$50,2,FALSE)</f>
        <v>20852</v>
      </c>
      <c r="P798" s="10">
        <f>VLOOKUP(O798,[1]Territories!$A$2:$C$50,3,FALSE)</f>
        <v>1</v>
      </c>
      <c r="Q798" t="str">
        <f>VLOOKUP(P798,[1]Region!$A$2:$B$5,2,FALSE)</f>
        <v>Eastern</v>
      </c>
      <c r="R798" s="10">
        <f>VLOOKUP(K798,[1]Products!$A$2:$J$78,3,FALSE)</f>
        <v>29</v>
      </c>
      <c r="S798" t="str">
        <f>VLOOKUP(R798,[1]Suppliers!$A$2:$K$30,2,FALSE)</f>
        <v>Forêts d'érables</v>
      </c>
      <c r="T798" s="11">
        <f>SUMIF([1]Order_Details!A798:A2952,'[1]Combined Sheet'!A798,[1]Order_Details!D798:D2952)</f>
        <v>12</v>
      </c>
      <c r="U798">
        <f>SUMIF([1]Order_Details!A798:A2952,'[1]Combined Sheet'!A798,[1]Order_Details!C798:C2952)</f>
        <v>49.3</v>
      </c>
      <c r="V798">
        <f>VLOOKUP(SalesData[[#This Row],[OrderID]],[1]Order_Details!A798:F2952,5,FALSE)</f>
        <v>0</v>
      </c>
    </row>
    <row r="799" spans="1:22" x14ac:dyDescent="0.3">
      <c r="A799" s="7">
        <v>11045</v>
      </c>
      <c r="B799" s="8" t="s">
        <v>93</v>
      </c>
      <c r="C799" s="8">
        <v>6</v>
      </c>
      <c r="D799" s="13">
        <v>35908</v>
      </c>
      <c r="E799" s="9" t="str">
        <f>VLOOKUP(C799,[1]Employees!$A$1:$E$10,4,FALSE)</f>
        <v>Suyama Michael</v>
      </c>
      <c r="F799">
        <f>SUMIF([1]Order_Details!A799:A2953,'[1]Combined Sheet'!A799,[1]Order_Details!F799:F2953)</f>
        <v>1309.5</v>
      </c>
      <c r="G799">
        <f>VLOOKUP(A799,[1]!OrdersTable[[OrderID]:[Freight]],8,FALSE)</f>
        <v>70.58</v>
      </c>
      <c r="H799">
        <f>VLOOKUP('[1]Combined Sheet'!A799,[1]!OrdersTable[[OrderID]:[ShipVia]],7,0)</f>
        <v>2</v>
      </c>
      <c r="I799" t="str">
        <f>VLOOKUP(H799,[1]Shippers!$A$1:$C$5,2,0)</f>
        <v>United Package</v>
      </c>
      <c r="J799" t="str">
        <f>VLOOKUP(B799,[1]Customers!$A$2:$K$92,2,FALSE)</f>
        <v>Bottom-Dollar Markets</v>
      </c>
      <c r="K799" s="10">
        <f>VLOOKUP(A799,[1]Order_Details!$A$5:$F$2160,2,0)</f>
        <v>33</v>
      </c>
      <c r="L799" t="str">
        <f t="shared" si="12"/>
        <v>Geitost</v>
      </c>
      <c r="M799" s="10">
        <f>VLOOKUP(K799,[1]Products!$A$2:$J$78,4,FALSE)</f>
        <v>4</v>
      </c>
      <c r="N799" t="str">
        <f>VLOOKUP(M799,[1]Categories!$A$2:$C$9,2,FALSE)</f>
        <v>Dairy Products</v>
      </c>
      <c r="O799" t="str">
        <f>VLOOKUP(C799,[1]EmployeeTerritories!$A$2:$B$50,2,FALSE)</f>
        <v>85014</v>
      </c>
      <c r="P799" s="10">
        <f>VLOOKUP(O799,[1]Territories!$A$2:$C$50,3,FALSE)</f>
        <v>2</v>
      </c>
      <c r="Q799" t="str">
        <f>VLOOKUP(P799,[1]Region!$A$2:$B$5,2,FALSE)</f>
        <v>Western</v>
      </c>
      <c r="R799" s="10">
        <f>VLOOKUP(K799,[1]Products!$A$2:$J$78,3,FALSE)</f>
        <v>15</v>
      </c>
      <c r="S799" t="str">
        <f>VLOOKUP(R799,[1]Suppliers!$A$2:$K$30,2,FALSE)</f>
        <v>Norske Meierier</v>
      </c>
      <c r="T799" s="11">
        <f>SUMIF([1]Order_Details!A799:A2953,'[1]Combined Sheet'!A799,[1]Order_Details!D799:D2953)</f>
        <v>39</v>
      </c>
      <c r="U799">
        <f>SUMIF([1]Order_Details!A799:A2953,'[1]Combined Sheet'!A799,[1]Order_Details!C799:C2953)</f>
        <v>55.5</v>
      </c>
      <c r="V799">
        <f>VLOOKUP(SalesData[[#This Row],[OrderID]],[1]Order_Details!A799:F2953,5,FALSE)</f>
        <v>0</v>
      </c>
    </row>
    <row r="800" spans="1:22" x14ac:dyDescent="0.3">
      <c r="A800" s="7">
        <v>11046</v>
      </c>
      <c r="B800" s="8" t="s">
        <v>78</v>
      </c>
      <c r="C800" s="8">
        <v>8</v>
      </c>
      <c r="D800" s="13">
        <v>35908</v>
      </c>
      <c r="E800" s="9" t="str">
        <f>VLOOKUP(C800,[1]Employees!$A$1:$E$10,4,FALSE)</f>
        <v>Callahan Laura</v>
      </c>
      <c r="F800">
        <f>SUMIF([1]Order_Details!A800:A2954,'[1]Combined Sheet'!A800,[1]Order_Details!F800:F2954)</f>
        <v>1563.8499999977648</v>
      </c>
      <c r="G800">
        <f>VLOOKUP(A800,[1]!OrdersTable[[OrderID]:[Freight]],8,FALSE)</f>
        <v>71.64</v>
      </c>
      <c r="H800">
        <f>VLOOKUP('[1]Combined Sheet'!A800,[1]!OrdersTable[[OrderID]:[ShipVia]],7,0)</f>
        <v>2</v>
      </c>
      <c r="I800" t="str">
        <f>VLOOKUP(H800,[1]Shippers!$A$1:$C$5,2,0)</f>
        <v>United Package</v>
      </c>
      <c r="J800" t="str">
        <f>VLOOKUP(B800,[1]Customers!$A$2:$K$92,2,FALSE)</f>
        <v>Die Wandernde Kuh</v>
      </c>
      <c r="K800" s="10">
        <f>VLOOKUP(A800,[1]Order_Details!$A$5:$F$2160,2,0)</f>
        <v>12</v>
      </c>
      <c r="L800" t="str">
        <f t="shared" si="12"/>
        <v>Queso Manchego La Pastora</v>
      </c>
      <c r="M800" s="10">
        <f>VLOOKUP(K800,[1]Products!$A$2:$J$78,4,FALSE)</f>
        <v>4</v>
      </c>
      <c r="N800" t="str">
        <f>VLOOKUP(M800,[1]Categories!$A$2:$C$9,2,FALSE)</f>
        <v>Dairy Products</v>
      </c>
      <c r="O800" t="str">
        <f>VLOOKUP(C800,[1]EmployeeTerritories!$A$2:$B$50,2,FALSE)</f>
        <v>19428</v>
      </c>
      <c r="P800" s="10">
        <f>VLOOKUP(O800,[1]Territories!$A$2:$C$50,3,FALSE)</f>
        <v>3</v>
      </c>
      <c r="Q800" t="str">
        <f>VLOOKUP(P800,[1]Region!$A$2:$B$5,2,FALSE)</f>
        <v>Northern</v>
      </c>
      <c r="R800" s="10">
        <f>VLOOKUP(K800,[1]Products!$A$2:$J$78,3,FALSE)</f>
        <v>5</v>
      </c>
      <c r="S800" t="str">
        <f>VLOOKUP(R800,[1]Suppliers!$A$2:$K$30,2,FALSE)</f>
        <v>Cooperativa de Quesos 'Las Cabras'</v>
      </c>
      <c r="T800" s="11">
        <f>SUMIF([1]Order_Details!A800:A2954,'[1]Combined Sheet'!A800,[1]Order_Details!D800:D2954)</f>
        <v>53</v>
      </c>
      <c r="U800">
        <f>SUMIF([1]Order_Details!A800:A2954,'[1]Combined Sheet'!A800,[1]Order_Details!C800:C2954)</f>
        <v>88</v>
      </c>
      <c r="V800">
        <f>VLOOKUP(SalesData[[#This Row],[OrderID]],[1]Order_Details!A800:F2954,5,FALSE)</f>
        <v>5.000000074505806E-2</v>
      </c>
    </row>
    <row r="801" spans="1:22" x14ac:dyDescent="0.3">
      <c r="A801" s="7">
        <v>11047</v>
      </c>
      <c r="B801" s="8" t="s">
        <v>88</v>
      </c>
      <c r="C801" s="8">
        <v>7</v>
      </c>
      <c r="D801" s="13">
        <v>35909</v>
      </c>
      <c r="E801" s="9" t="str">
        <f>VLOOKUP(C801,[1]Employees!$A$1:$E$10,4,FALSE)</f>
        <v>King Robert</v>
      </c>
      <c r="F801">
        <f>SUMIF([1]Order_Details!A801:A2955,'[1]Combined Sheet'!A801,[1]Order_Details!F801:F2955)</f>
        <v>1090</v>
      </c>
      <c r="G801">
        <f>VLOOKUP(A801,[1]!OrdersTable[[OrderID]:[Freight]],8,FALSE)</f>
        <v>46.62</v>
      </c>
      <c r="H801">
        <f>VLOOKUP('[1]Combined Sheet'!A801,[1]!OrdersTable[[OrderID]:[ShipVia]],7,0)</f>
        <v>3</v>
      </c>
      <c r="I801" t="str">
        <f>VLOOKUP(H801,[1]Shippers!$A$1:$C$5,2,0)</f>
        <v>Federal Shipping</v>
      </c>
      <c r="J801" t="str">
        <f>VLOOKUP(B801,[1]Customers!$A$2:$K$92,2,FALSE)</f>
        <v>Eastern Connection</v>
      </c>
      <c r="K801" s="10">
        <f>VLOOKUP(A801,[1]Order_Details!$A$5:$F$2160,2,0)</f>
        <v>1</v>
      </c>
      <c r="L801" t="str">
        <f t="shared" si="12"/>
        <v>Chai</v>
      </c>
      <c r="M801" s="10">
        <f>VLOOKUP(K801,[1]Products!$A$2:$J$78,4,FALSE)</f>
        <v>1</v>
      </c>
      <c r="N801" t="str">
        <f>VLOOKUP(M801,[1]Categories!$A$2:$C$9,2,FALSE)</f>
        <v>Beverages</v>
      </c>
      <c r="O801" t="str">
        <f>VLOOKUP(C801,[1]EmployeeTerritories!$A$2:$B$50,2,FALSE)</f>
        <v>60179</v>
      </c>
      <c r="P801" s="10">
        <f>VLOOKUP(O801,[1]Territories!$A$2:$C$50,3,FALSE)</f>
        <v>2</v>
      </c>
      <c r="Q801" t="str">
        <f>VLOOKUP(P801,[1]Region!$A$2:$B$5,2,FALSE)</f>
        <v>Western</v>
      </c>
      <c r="R801" s="10">
        <f>VLOOKUP(K801,[1]Products!$A$2:$J$78,3,FALSE)</f>
        <v>1</v>
      </c>
      <c r="S801" t="str">
        <f>VLOOKUP(R801,[1]Suppliers!$A$2:$K$30,2,FALSE)</f>
        <v>Exotic Liquids</v>
      </c>
      <c r="T801" s="11">
        <f>SUMIF([1]Order_Details!A801:A2955,'[1]Combined Sheet'!A801,[1]Order_Details!D801:D2955)</f>
        <v>55</v>
      </c>
      <c r="U801">
        <f>SUMIF([1]Order_Details!A801:A2955,'[1]Combined Sheet'!A801,[1]Order_Details!C801:C2955)</f>
        <v>39.35</v>
      </c>
      <c r="V801">
        <f>VLOOKUP(SalesData[[#This Row],[OrderID]],[1]Order_Details!A801:F2955,5,FALSE)</f>
        <v>0.25</v>
      </c>
    </row>
    <row r="802" spans="1:22" x14ac:dyDescent="0.3">
      <c r="A802" s="7">
        <v>11048</v>
      </c>
      <c r="B802" s="8" t="s">
        <v>93</v>
      </c>
      <c r="C802" s="8">
        <v>7</v>
      </c>
      <c r="D802" s="13">
        <v>35909</v>
      </c>
      <c r="E802" s="9" t="str">
        <f>VLOOKUP(C802,[1]Employees!$A$1:$E$10,4,FALSE)</f>
        <v>King Robert</v>
      </c>
      <c r="F802">
        <f>SUMIF([1]Order_Details!A802:A2956,'[1]Combined Sheet'!A802,[1]Order_Details!F802:F2956)</f>
        <v>525</v>
      </c>
      <c r="G802">
        <f>VLOOKUP(A802,[1]!OrdersTable[[OrderID]:[Freight]],8,FALSE)</f>
        <v>24.12</v>
      </c>
      <c r="H802">
        <f>VLOOKUP('[1]Combined Sheet'!A802,[1]!OrdersTable[[OrderID]:[ShipVia]],7,0)</f>
        <v>3</v>
      </c>
      <c r="I802" t="str">
        <f>VLOOKUP(H802,[1]Shippers!$A$1:$C$5,2,0)</f>
        <v>Federal Shipping</v>
      </c>
      <c r="J802" t="str">
        <f>VLOOKUP(B802,[1]Customers!$A$2:$K$92,2,FALSE)</f>
        <v>Bottom-Dollar Markets</v>
      </c>
      <c r="K802" s="10">
        <f>VLOOKUP(A802,[1]Order_Details!$A$5:$F$2160,2,0)</f>
        <v>68</v>
      </c>
      <c r="L802" t="str">
        <f t="shared" si="12"/>
        <v>Scottish Longbreads</v>
      </c>
      <c r="M802" s="10">
        <f>VLOOKUP(K802,[1]Products!$A$2:$J$78,4,FALSE)</f>
        <v>3</v>
      </c>
      <c r="N802" t="str">
        <f>VLOOKUP(M802,[1]Categories!$A$2:$C$9,2,FALSE)</f>
        <v>Confections</v>
      </c>
      <c r="O802" t="str">
        <f>VLOOKUP(C802,[1]EmployeeTerritories!$A$2:$B$50,2,FALSE)</f>
        <v>60179</v>
      </c>
      <c r="P802" s="10">
        <f>VLOOKUP(O802,[1]Territories!$A$2:$C$50,3,FALSE)</f>
        <v>2</v>
      </c>
      <c r="Q802" t="str">
        <f>VLOOKUP(P802,[1]Region!$A$2:$B$5,2,FALSE)</f>
        <v>Western</v>
      </c>
      <c r="R802" s="10">
        <f>VLOOKUP(K802,[1]Products!$A$2:$J$78,3,FALSE)</f>
        <v>8</v>
      </c>
      <c r="S802" t="str">
        <f>VLOOKUP(R802,[1]Suppliers!$A$2:$K$30,2,FALSE)</f>
        <v>Specialty Biscuits, Ltd.</v>
      </c>
      <c r="T802" s="11">
        <f>SUMIF([1]Order_Details!A802:A2956,'[1]Combined Sheet'!A802,[1]Order_Details!D802:D2956)</f>
        <v>42</v>
      </c>
      <c r="U802">
        <f>SUMIF([1]Order_Details!A802:A2956,'[1]Combined Sheet'!A802,[1]Order_Details!C802:C2956)</f>
        <v>12.5</v>
      </c>
      <c r="V802">
        <f>VLOOKUP(SalesData[[#This Row],[OrderID]],[1]Order_Details!A802:F2956,5,FALSE)</f>
        <v>0</v>
      </c>
    </row>
    <row r="803" spans="1:22" x14ac:dyDescent="0.3">
      <c r="A803" s="7">
        <v>11049</v>
      </c>
      <c r="B803" s="8" t="s">
        <v>97</v>
      </c>
      <c r="C803" s="8">
        <v>3</v>
      </c>
      <c r="D803" s="13">
        <v>35909</v>
      </c>
      <c r="E803" s="9" t="str">
        <f>VLOOKUP(C803,[1]Employees!$A$1:$E$10,4,FALSE)</f>
        <v>Leverling Janet</v>
      </c>
      <c r="F803">
        <f>SUMIF([1]Order_Details!A803:A2957,'[1]Combined Sheet'!A803,[1]Order_Details!F803:F2957)</f>
        <v>341.59999999403954</v>
      </c>
      <c r="G803">
        <f>VLOOKUP(A803,[1]!OrdersTable[[OrderID]:[Freight]],8,FALSE)</f>
        <v>8.34</v>
      </c>
      <c r="H803">
        <f>VLOOKUP('[1]Combined Sheet'!A803,[1]!OrdersTable[[OrderID]:[ShipVia]],7,0)</f>
        <v>1</v>
      </c>
      <c r="I803" t="str">
        <f>VLOOKUP(H803,[1]Shippers!$A$1:$C$5,2,0)</f>
        <v>Speedy Express</v>
      </c>
      <c r="J803" t="str">
        <f>VLOOKUP(B803,[1]Customers!$A$2:$K$92,2,FALSE)</f>
        <v>Gourmet Lanchonetes</v>
      </c>
      <c r="K803" s="10">
        <f>VLOOKUP(A803,[1]Order_Details!$A$5:$F$2160,2,0)</f>
        <v>2</v>
      </c>
      <c r="L803" t="str">
        <f t="shared" si="12"/>
        <v>Chang</v>
      </c>
      <c r="M803" s="10">
        <f>VLOOKUP(K803,[1]Products!$A$2:$J$78,4,FALSE)</f>
        <v>1</v>
      </c>
      <c r="N803" t="str">
        <f>VLOOKUP(M803,[1]Categories!$A$2:$C$9,2,FALSE)</f>
        <v>Beverages</v>
      </c>
      <c r="O803" t="str">
        <f>VLOOKUP(C803,[1]EmployeeTerritories!$A$2:$B$50,2,FALSE)</f>
        <v>30346</v>
      </c>
      <c r="P803" s="10">
        <f>VLOOKUP(O803,[1]Territories!$A$2:$C$50,3,FALSE)</f>
        <v>4</v>
      </c>
      <c r="Q803" t="str">
        <f>VLOOKUP(P803,[1]Region!$A$2:$B$5,2,FALSE)</f>
        <v>Southern</v>
      </c>
      <c r="R803" s="10">
        <f>VLOOKUP(K803,[1]Products!$A$2:$J$78,3,FALSE)</f>
        <v>1</v>
      </c>
      <c r="S803" t="str">
        <f>VLOOKUP(R803,[1]Suppliers!$A$2:$K$30,2,FALSE)</f>
        <v>Exotic Liquids</v>
      </c>
      <c r="T803" s="11">
        <f>SUMIF([1]Order_Details!A803:A2957,'[1]Combined Sheet'!A803,[1]Order_Details!D803:D2957)</f>
        <v>14</v>
      </c>
      <c r="U803">
        <f>SUMIF([1]Order_Details!A803:A2957,'[1]Combined Sheet'!A803,[1]Order_Details!C803:C2957)</f>
        <v>57</v>
      </c>
      <c r="V803">
        <f>VLOOKUP(SalesData[[#This Row],[OrderID]],[1]Order_Details!A803:F2957,5,FALSE)</f>
        <v>0.20000000298023224</v>
      </c>
    </row>
    <row r="804" spans="1:22" x14ac:dyDescent="0.3">
      <c r="A804" s="7">
        <v>11050</v>
      </c>
      <c r="B804" s="8" t="s">
        <v>74</v>
      </c>
      <c r="C804" s="8">
        <v>8</v>
      </c>
      <c r="D804" s="13">
        <v>35912</v>
      </c>
      <c r="E804" s="9" t="str">
        <f>VLOOKUP(C804,[1]Employees!$A$1:$E$10,4,FALSE)</f>
        <v>Callahan Laura</v>
      </c>
      <c r="F804">
        <f>SUMIF([1]Order_Details!A804:A2958,'[1]Combined Sheet'!A804,[1]Order_Details!F804:F2958)</f>
        <v>899.89999999850988</v>
      </c>
      <c r="G804">
        <f>VLOOKUP(A804,[1]!OrdersTable[[OrderID]:[Freight]],8,FALSE)</f>
        <v>59.41</v>
      </c>
      <c r="H804">
        <f>VLOOKUP('[1]Combined Sheet'!A804,[1]!OrdersTable[[OrderID]:[ShipVia]],7,0)</f>
        <v>2</v>
      </c>
      <c r="I804" t="str">
        <f>VLOOKUP(H804,[1]Shippers!$A$1:$C$5,2,0)</f>
        <v>United Package</v>
      </c>
      <c r="J804" t="str">
        <f>VLOOKUP(B804,[1]Customers!$A$2:$K$92,2,FALSE)</f>
        <v>Folk och fä HB</v>
      </c>
      <c r="K804" s="10">
        <f>VLOOKUP(A804,[1]Order_Details!$A$5:$F$2160,2,0)</f>
        <v>76</v>
      </c>
      <c r="L804" t="str">
        <f t="shared" si="12"/>
        <v>Lakkalikööri</v>
      </c>
      <c r="M804" s="10">
        <f>VLOOKUP(K804,[1]Products!$A$2:$J$78,4,FALSE)</f>
        <v>1</v>
      </c>
      <c r="N804" t="str">
        <f>VLOOKUP(M804,[1]Categories!$A$2:$C$9,2,FALSE)</f>
        <v>Beverages</v>
      </c>
      <c r="O804" t="str">
        <f>VLOOKUP(C804,[1]EmployeeTerritories!$A$2:$B$50,2,FALSE)</f>
        <v>19428</v>
      </c>
      <c r="P804" s="10">
        <f>VLOOKUP(O804,[1]Territories!$A$2:$C$50,3,FALSE)</f>
        <v>3</v>
      </c>
      <c r="Q804" t="str">
        <f>VLOOKUP(P804,[1]Region!$A$2:$B$5,2,FALSE)</f>
        <v>Northern</v>
      </c>
      <c r="R804" s="10">
        <f>VLOOKUP(K804,[1]Products!$A$2:$J$78,3,FALSE)</f>
        <v>23</v>
      </c>
      <c r="S804" t="str">
        <f>VLOOKUP(R804,[1]Suppliers!$A$2:$K$30,2,FALSE)</f>
        <v>Karkki Oy</v>
      </c>
      <c r="T804" s="11">
        <f>SUMIF([1]Order_Details!A804:A2958,'[1]Combined Sheet'!A804,[1]Order_Details!D804:D2958)</f>
        <v>50</v>
      </c>
      <c r="U804">
        <f>SUMIF([1]Order_Details!A804:A2958,'[1]Combined Sheet'!A804,[1]Order_Details!C804:C2958)</f>
        <v>18</v>
      </c>
      <c r="V804">
        <f>VLOOKUP(SalesData[[#This Row],[OrderID]],[1]Order_Details!A804:F2958,5,FALSE)</f>
        <v>0.10000000149011612</v>
      </c>
    </row>
    <row r="805" spans="1:22" x14ac:dyDescent="0.3">
      <c r="A805" s="7">
        <v>11051</v>
      </c>
      <c r="B805" s="8" t="s">
        <v>59</v>
      </c>
      <c r="C805" s="8">
        <v>7</v>
      </c>
      <c r="D805" s="13">
        <v>35912</v>
      </c>
      <c r="E805" s="9" t="str">
        <f>VLOOKUP(C805,[1]Employees!$A$1:$E$10,4,FALSE)</f>
        <v>King Robert</v>
      </c>
      <c r="F805">
        <f>SUMIF([1]Order_Details!A805:A2959,'[1]Combined Sheet'!A805,[1]Order_Details!F805:F2959)</f>
        <v>44.799999997019768</v>
      </c>
      <c r="G805">
        <f>VLOOKUP(A805,[1]!OrdersTable[[OrderID]:[Freight]],8,FALSE)</f>
        <v>2.79</v>
      </c>
      <c r="H805">
        <f>VLOOKUP('[1]Combined Sheet'!A805,[1]!OrdersTable[[OrderID]:[ShipVia]],7,0)</f>
        <v>3</v>
      </c>
      <c r="I805" t="str">
        <f>VLOOKUP(H805,[1]Shippers!$A$1:$C$5,2,0)</f>
        <v>Federal Shipping</v>
      </c>
      <c r="J805" t="str">
        <f>VLOOKUP(B805,[1]Customers!$A$2:$K$92,2,FALSE)</f>
        <v>La maison d'Asie</v>
      </c>
      <c r="K805" s="10">
        <f>VLOOKUP(A805,[1]Order_Details!$A$5:$F$2160,2,0)</f>
        <v>24</v>
      </c>
      <c r="L805" t="str">
        <f t="shared" si="12"/>
        <v>Guaraná Fantástica</v>
      </c>
      <c r="M805" s="10">
        <f>VLOOKUP(K805,[1]Products!$A$2:$J$78,4,FALSE)</f>
        <v>1</v>
      </c>
      <c r="N805" t="str">
        <f>VLOOKUP(M805,[1]Categories!$A$2:$C$9,2,FALSE)</f>
        <v>Beverages</v>
      </c>
      <c r="O805" t="str">
        <f>VLOOKUP(C805,[1]EmployeeTerritories!$A$2:$B$50,2,FALSE)</f>
        <v>60179</v>
      </c>
      <c r="P805" s="10">
        <f>VLOOKUP(O805,[1]Territories!$A$2:$C$50,3,FALSE)</f>
        <v>2</v>
      </c>
      <c r="Q805" t="str">
        <f>VLOOKUP(P805,[1]Region!$A$2:$B$5,2,FALSE)</f>
        <v>Western</v>
      </c>
      <c r="R805" s="10">
        <f>VLOOKUP(K805,[1]Products!$A$2:$J$78,3,FALSE)</f>
        <v>10</v>
      </c>
      <c r="S805" t="str">
        <f>VLOOKUP(R805,[1]Suppliers!$A$2:$K$30,2,FALSE)</f>
        <v>Refrescos Americanas LTDA</v>
      </c>
      <c r="T805" s="11">
        <f>SUMIF([1]Order_Details!A805:A2959,'[1]Combined Sheet'!A805,[1]Order_Details!D805:D2959)</f>
        <v>10</v>
      </c>
      <c r="U805">
        <f>SUMIF([1]Order_Details!A805:A2959,'[1]Combined Sheet'!A805,[1]Order_Details!C805:C2959)</f>
        <v>4.5</v>
      </c>
      <c r="V805">
        <f>VLOOKUP(SalesData[[#This Row],[OrderID]],[1]Order_Details!A805:F2959,5,FALSE)</f>
        <v>0.20000000298023224</v>
      </c>
    </row>
    <row r="806" spans="1:22" x14ac:dyDescent="0.3">
      <c r="A806" s="7">
        <v>11052</v>
      </c>
      <c r="B806" s="8" t="s">
        <v>24</v>
      </c>
      <c r="C806" s="8">
        <v>3</v>
      </c>
      <c r="D806" s="13">
        <v>35912</v>
      </c>
      <c r="E806" s="9" t="str">
        <f>VLOOKUP(C806,[1]Employees!$A$1:$E$10,4,FALSE)</f>
        <v>Leverling Janet</v>
      </c>
      <c r="F806">
        <f>SUMIF([1]Order_Details!A806:A2960,'[1]Combined Sheet'!A806,[1]Order_Details!F806:F2960)</f>
        <v>1664.5999999940395</v>
      </c>
      <c r="G806">
        <f>VLOOKUP(A806,[1]!OrdersTable[[OrderID]:[Freight]],8,FALSE)</f>
        <v>67.260000000000005</v>
      </c>
      <c r="H806">
        <f>VLOOKUP('[1]Combined Sheet'!A806,[1]!OrdersTable[[OrderID]:[ShipVia]],7,0)</f>
        <v>1</v>
      </c>
      <c r="I806" t="str">
        <f>VLOOKUP(H806,[1]Shippers!$A$1:$C$5,2,0)</f>
        <v>Speedy Express</v>
      </c>
      <c r="J806" t="str">
        <f>VLOOKUP(B806,[1]Customers!$A$2:$K$92,2,FALSE)</f>
        <v>Hanari Carnes</v>
      </c>
      <c r="K806" s="10">
        <f>VLOOKUP(A806,[1]Order_Details!$A$5:$F$2160,2,0)</f>
        <v>43</v>
      </c>
      <c r="L806" t="str">
        <f t="shared" si="12"/>
        <v>Ipoh Coffee</v>
      </c>
      <c r="M806" s="10">
        <f>VLOOKUP(K806,[1]Products!$A$2:$J$78,4,FALSE)</f>
        <v>1</v>
      </c>
      <c r="N806" t="str">
        <f>VLOOKUP(M806,[1]Categories!$A$2:$C$9,2,FALSE)</f>
        <v>Beverages</v>
      </c>
      <c r="O806" t="str">
        <f>VLOOKUP(C806,[1]EmployeeTerritories!$A$2:$B$50,2,FALSE)</f>
        <v>30346</v>
      </c>
      <c r="P806" s="10">
        <f>VLOOKUP(O806,[1]Territories!$A$2:$C$50,3,FALSE)</f>
        <v>4</v>
      </c>
      <c r="Q806" t="str">
        <f>VLOOKUP(P806,[1]Region!$A$2:$B$5,2,FALSE)</f>
        <v>Southern</v>
      </c>
      <c r="R806" s="10">
        <f>VLOOKUP(K806,[1]Products!$A$2:$J$78,3,FALSE)</f>
        <v>20</v>
      </c>
      <c r="S806" t="str">
        <f>VLOOKUP(R806,[1]Suppliers!$A$2:$K$30,2,FALSE)</f>
        <v>Leka Trading</v>
      </c>
      <c r="T806" s="11">
        <f>SUMIF([1]Order_Details!A806:A2960,'[1]Combined Sheet'!A806,[1]Order_Details!D806:D2960)</f>
        <v>40</v>
      </c>
      <c r="U806">
        <f>SUMIF([1]Order_Details!A806:A2960,'[1]Combined Sheet'!A806,[1]Order_Details!C806:C2960)</f>
        <v>74.5</v>
      </c>
      <c r="V806">
        <f>VLOOKUP(SalesData[[#This Row],[OrderID]],[1]Order_Details!A806:F2960,5,FALSE)</f>
        <v>0.20000000298023224</v>
      </c>
    </row>
    <row r="807" spans="1:22" x14ac:dyDescent="0.3">
      <c r="A807" s="7">
        <v>11053</v>
      </c>
      <c r="B807" s="8" t="s">
        <v>86</v>
      </c>
      <c r="C807" s="8">
        <v>2</v>
      </c>
      <c r="D807" s="13">
        <v>35912</v>
      </c>
      <c r="E807" s="9" t="str">
        <f>VLOOKUP(C807,[1]Employees!$A$1:$E$10,4,FALSE)</f>
        <v>Fuller Andrew</v>
      </c>
      <c r="F807">
        <f>SUMIF([1]Order_Details!A807:A2961,'[1]Combined Sheet'!A807,[1]Order_Details!F807:F2961)</f>
        <v>3658.3499999940395</v>
      </c>
      <c r="G807">
        <f>VLOOKUP(A807,[1]!OrdersTable[[OrderID]:[Freight]],8,FALSE)</f>
        <v>53.05</v>
      </c>
      <c r="H807">
        <f>VLOOKUP('[1]Combined Sheet'!A807,[1]!OrdersTable[[OrderID]:[ShipVia]],7,0)</f>
        <v>2</v>
      </c>
      <c r="I807" t="str">
        <f>VLOOKUP(H807,[1]Shippers!$A$1:$C$5,2,0)</f>
        <v>United Package</v>
      </c>
      <c r="J807" t="str">
        <f>VLOOKUP(B807,[1]Customers!$A$2:$K$92,2,FALSE)</f>
        <v>Piccolo und mehr</v>
      </c>
      <c r="K807" s="10">
        <f>VLOOKUP(A807,[1]Order_Details!$A$5:$F$2160,2,0)</f>
        <v>18</v>
      </c>
      <c r="L807" t="str">
        <f t="shared" si="12"/>
        <v>Carnarvon Tigers</v>
      </c>
      <c r="M807" s="10">
        <f>VLOOKUP(K807,[1]Products!$A$2:$J$78,4,FALSE)</f>
        <v>8</v>
      </c>
      <c r="N807" t="str">
        <f>VLOOKUP(M807,[1]Categories!$A$2:$C$9,2,FALSE)</f>
        <v>Seafood</v>
      </c>
      <c r="O807" t="str">
        <f>VLOOKUP(C807,[1]EmployeeTerritories!$A$2:$B$50,2,FALSE)</f>
        <v>01581</v>
      </c>
      <c r="P807" s="10">
        <f>VLOOKUP(O807,[1]Territories!$A$2:$C$50,3,FALSE)</f>
        <v>1</v>
      </c>
      <c r="Q807" t="str">
        <f>VLOOKUP(P807,[1]Region!$A$2:$B$5,2,FALSE)</f>
        <v>Eastern</v>
      </c>
      <c r="R807" s="10">
        <f>VLOOKUP(K807,[1]Products!$A$2:$J$78,3,FALSE)</f>
        <v>7</v>
      </c>
      <c r="S807" t="str">
        <f>VLOOKUP(R807,[1]Suppliers!$A$2:$K$30,2,FALSE)</f>
        <v>Pavlova, Ltd.</v>
      </c>
      <c r="T807" s="11">
        <f>SUMIF([1]Order_Details!A807:A2961,'[1]Combined Sheet'!A807,[1]Order_Details!D807:D2961)</f>
        <v>80</v>
      </c>
      <c r="U807">
        <f>SUMIF([1]Order_Details!A807:A2961,'[1]Combined Sheet'!A807,[1]Order_Details!C807:C2961)</f>
        <v>127.75</v>
      </c>
      <c r="V807">
        <f>VLOOKUP(SalesData[[#This Row],[OrderID]],[1]Order_Details!A807:F2961,5,FALSE)</f>
        <v>0.20000000298023224</v>
      </c>
    </row>
    <row r="808" spans="1:22" x14ac:dyDescent="0.3">
      <c r="A808" s="7">
        <v>11054</v>
      </c>
      <c r="B808" s="8" t="s">
        <v>72</v>
      </c>
      <c r="C808" s="8">
        <v>8</v>
      </c>
      <c r="D808" s="13">
        <v>35913</v>
      </c>
      <c r="E808" s="9" t="str">
        <f>VLOOKUP(C808,[1]Employees!$A$1:$E$10,4,FALSE)</f>
        <v>Callahan Laura</v>
      </c>
      <c r="F808">
        <f>SUMIF([1]Order_Details!A808:A2962,'[1]Combined Sheet'!A808,[1]Order_Details!F808:F2962)</f>
        <v>305</v>
      </c>
      <c r="G808">
        <f>VLOOKUP(A808,[1]!OrdersTable[[OrderID]:[Freight]],8,FALSE)</f>
        <v>0.33</v>
      </c>
      <c r="H808">
        <f>VLOOKUP('[1]Combined Sheet'!A808,[1]!OrdersTable[[OrderID]:[ShipVia]],7,0)</f>
        <v>1</v>
      </c>
      <c r="I808" t="str">
        <f>VLOOKUP(H808,[1]Shippers!$A$1:$C$5,2,0)</f>
        <v>Speedy Express</v>
      </c>
      <c r="J808" t="str">
        <f>VLOOKUP(B808,[1]Customers!$A$2:$K$92,2,FALSE)</f>
        <v>Cactus Comidas para llevar</v>
      </c>
      <c r="K808" s="10">
        <f>VLOOKUP(A808,[1]Order_Details!$A$5:$F$2160,2,0)</f>
        <v>33</v>
      </c>
      <c r="L808" t="str">
        <f t="shared" si="12"/>
        <v>Geitost</v>
      </c>
      <c r="M808" s="10">
        <f>VLOOKUP(K808,[1]Products!$A$2:$J$78,4,FALSE)</f>
        <v>4</v>
      </c>
      <c r="N808" t="str">
        <f>VLOOKUP(M808,[1]Categories!$A$2:$C$9,2,FALSE)</f>
        <v>Dairy Products</v>
      </c>
      <c r="O808" t="str">
        <f>VLOOKUP(C808,[1]EmployeeTerritories!$A$2:$B$50,2,FALSE)</f>
        <v>19428</v>
      </c>
      <c r="P808" s="10">
        <f>VLOOKUP(O808,[1]Territories!$A$2:$C$50,3,FALSE)</f>
        <v>3</v>
      </c>
      <c r="Q808" t="str">
        <f>VLOOKUP(P808,[1]Region!$A$2:$B$5,2,FALSE)</f>
        <v>Northern</v>
      </c>
      <c r="R808" s="10">
        <f>VLOOKUP(K808,[1]Products!$A$2:$J$78,3,FALSE)</f>
        <v>15</v>
      </c>
      <c r="S808" t="str">
        <f>VLOOKUP(R808,[1]Suppliers!$A$2:$K$30,2,FALSE)</f>
        <v>Norske Meierier</v>
      </c>
      <c r="T808" s="11">
        <f>SUMIF([1]Order_Details!A808:A2962,'[1]Combined Sheet'!A808,[1]Order_Details!D808:D2962)</f>
        <v>30</v>
      </c>
      <c r="U808">
        <f>SUMIF([1]Order_Details!A808:A2962,'[1]Combined Sheet'!A808,[1]Order_Details!C808:C2962)</f>
        <v>16.5</v>
      </c>
      <c r="V808">
        <f>VLOOKUP(SalesData[[#This Row],[OrderID]],[1]Order_Details!A808:F2962,5,FALSE)</f>
        <v>0</v>
      </c>
    </row>
    <row r="809" spans="1:22" x14ac:dyDescent="0.3">
      <c r="A809" s="7">
        <v>11055</v>
      </c>
      <c r="B809" s="8" t="s">
        <v>33</v>
      </c>
      <c r="C809" s="8">
        <v>7</v>
      </c>
      <c r="D809" s="13">
        <v>35913</v>
      </c>
      <c r="E809" s="9" t="str">
        <f>VLOOKUP(C809,[1]Employees!$A$1:$E$10,4,FALSE)</f>
        <v>King Robert</v>
      </c>
      <c r="F809">
        <f>SUMIF([1]Order_Details!A809:A2963,'[1]Combined Sheet'!A809,[1]Order_Details!F809:F2963)</f>
        <v>1727.5</v>
      </c>
      <c r="G809">
        <f>VLOOKUP(A809,[1]!OrdersTable[[OrderID]:[Freight]],8,FALSE)</f>
        <v>120.92</v>
      </c>
      <c r="H809">
        <f>VLOOKUP('[1]Combined Sheet'!A809,[1]!OrdersTable[[OrderID]:[ShipVia]],7,0)</f>
        <v>2</v>
      </c>
      <c r="I809" t="str">
        <f>VLOOKUP(H809,[1]Shippers!$A$1:$C$5,2,0)</f>
        <v>United Package</v>
      </c>
      <c r="J809" t="str">
        <f>VLOOKUP(B809,[1]Customers!$A$2:$K$92,2,FALSE)</f>
        <v>HILARION-Abastos</v>
      </c>
      <c r="K809" s="10">
        <f>VLOOKUP(A809,[1]Order_Details!$A$5:$F$2160,2,0)</f>
        <v>24</v>
      </c>
      <c r="L809" t="str">
        <f t="shared" si="12"/>
        <v>Guaraná Fantástica</v>
      </c>
      <c r="M809" s="10">
        <f>VLOOKUP(K809,[1]Products!$A$2:$J$78,4,FALSE)</f>
        <v>1</v>
      </c>
      <c r="N809" t="str">
        <f>VLOOKUP(M809,[1]Categories!$A$2:$C$9,2,FALSE)</f>
        <v>Beverages</v>
      </c>
      <c r="O809" t="str">
        <f>VLOOKUP(C809,[1]EmployeeTerritories!$A$2:$B$50,2,FALSE)</f>
        <v>60179</v>
      </c>
      <c r="P809" s="10">
        <f>VLOOKUP(O809,[1]Territories!$A$2:$C$50,3,FALSE)</f>
        <v>2</v>
      </c>
      <c r="Q809" t="str">
        <f>VLOOKUP(P809,[1]Region!$A$2:$B$5,2,FALSE)</f>
        <v>Western</v>
      </c>
      <c r="R809" s="10">
        <f>VLOOKUP(K809,[1]Products!$A$2:$J$78,3,FALSE)</f>
        <v>10</v>
      </c>
      <c r="S809" t="str">
        <f>VLOOKUP(R809,[1]Suppliers!$A$2:$K$30,2,FALSE)</f>
        <v>Refrescos Americanas LTDA</v>
      </c>
      <c r="T809" s="11">
        <f>SUMIF([1]Order_Details!A809:A2963,'[1]Combined Sheet'!A809,[1]Order_Details!D809:D2963)</f>
        <v>70</v>
      </c>
      <c r="U809">
        <f>SUMIF([1]Order_Details!A809:A2963,'[1]Combined Sheet'!A809,[1]Order_Details!C809:C2963)</f>
        <v>91</v>
      </c>
      <c r="V809">
        <f>VLOOKUP(SalesData[[#This Row],[OrderID]],[1]Order_Details!A809:F2963,5,FALSE)</f>
        <v>0</v>
      </c>
    </row>
    <row r="810" spans="1:22" x14ac:dyDescent="0.3">
      <c r="A810" s="7">
        <v>11056</v>
      </c>
      <c r="B810" s="8" t="s">
        <v>88</v>
      </c>
      <c r="C810" s="8">
        <v>8</v>
      </c>
      <c r="D810" s="13">
        <v>35913</v>
      </c>
      <c r="E810" s="9" t="str">
        <f>VLOOKUP(C810,[1]Employees!$A$1:$E$10,4,FALSE)</f>
        <v>Callahan Laura</v>
      </c>
      <c r="F810">
        <f>SUMIF([1]Order_Details!A810:A2964,'[1]Combined Sheet'!A810,[1]Order_Details!F810:F2964)</f>
        <v>3740</v>
      </c>
      <c r="G810">
        <f>VLOOKUP(A810,[1]!OrdersTable[[OrderID]:[Freight]],8,FALSE)</f>
        <v>278.95999999999998</v>
      </c>
      <c r="H810">
        <f>VLOOKUP('[1]Combined Sheet'!A810,[1]!OrdersTable[[OrderID]:[ShipVia]],7,0)</f>
        <v>2</v>
      </c>
      <c r="I810" t="str">
        <f>VLOOKUP(H810,[1]Shippers!$A$1:$C$5,2,0)</f>
        <v>United Package</v>
      </c>
      <c r="J810" t="str">
        <f>VLOOKUP(B810,[1]Customers!$A$2:$K$92,2,FALSE)</f>
        <v>Eastern Connection</v>
      </c>
      <c r="K810" s="10">
        <f>VLOOKUP(A810,[1]Order_Details!$A$5:$F$2160,2,0)</f>
        <v>7</v>
      </c>
      <c r="L810" t="str">
        <f t="shared" si="12"/>
        <v>Uncle Bob's Organic Dried Pears</v>
      </c>
      <c r="M810" s="10">
        <f>VLOOKUP(K810,[1]Products!$A$2:$J$78,4,FALSE)</f>
        <v>7</v>
      </c>
      <c r="N810" t="str">
        <f>VLOOKUP(M810,[1]Categories!$A$2:$C$9,2,FALSE)</f>
        <v>Produce</v>
      </c>
      <c r="O810" t="str">
        <f>VLOOKUP(C810,[1]EmployeeTerritories!$A$2:$B$50,2,FALSE)</f>
        <v>19428</v>
      </c>
      <c r="P810" s="10">
        <f>VLOOKUP(O810,[1]Territories!$A$2:$C$50,3,FALSE)</f>
        <v>3</v>
      </c>
      <c r="Q810" t="str">
        <f>VLOOKUP(P810,[1]Region!$A$2:$B$5,2,FALSE)</f>
        <v>Northern</v>
      </c>
      <c r="R810" s="10">
        <f>VLOOKUP(K810,[1]Products!$A$2:$J$78,3,FALSE)</f>
        <v>3</v>
      </c>
      <c r="S810" t="str">
        <f>VLOOKUP(R810,[1]Suppliers!$A$2:$K$30,2,FALSE)</f>
        <v>Grandma Kelly's Homestead</v>
      </c>
      <c r="T810" s="11">
        <f>SUMIF([1]Order_Details!A810:A2964,'[1]Combined Sheet'!A810,[1]Order_Details!D810:D2964)</f>
        <v>125</v>
      </c>
      <c r="U810">
        <f>SUMIF([1]Order_Details!A810:A2964,'[1]Combined Sheet'!A810,[1]Order_Details!C810:C2964)</f>
        <v>88</v>
      </c>
      <c r="V810">
        <f>VLOOKUP(SalesData[[#This Row],[OrderID]],[1]Order_Details!A810:F2964,5,FALSE)</f>
        <v>0</v>
      </c>
    </row>
    <row r="811" spans="1:22" x14ac:dyDescent="0.3">
      <c r="A811" s="7">
        <v>11057</v>
      </c>
      <c r="B811" s="8" t="s">
        <v>102</v>
      </c>
      <c r="C811" s="8">
        <v>3</v>
      </c>
      <c r="D811" s="13">
        <v>35914</v>
      </c>
      <c r="E811" s="9" t="str">
        <f>VLOOKUP(C811,[1]Employees!$A$1:$E$10,4,FALSE)</f>
        <v>Leverling Janet</v>
      </c>
      <c r="F811">
        <f>SUMIF([1]Order_Details!A811:A2965,'[1]Combined Sheet'!A811,[1]Order_Details!F811:F2965)</f>
        <v>45</v>
      </c>
      <c r="G811">
        <f>VLOOKUP(A811,[1]!OrdersTable[[OrderID]:[Freight]],8,FALSE)</f>
        <v>4.13</v>
      </c>
      <c r="H811">
        <f>VLOOKUP('[1]Combined Sheet'!A811,[1]!OrdersTable[[OrderID]:[ShipVia]],7,0)</f>
        <v>3</v>
      </c>
      <c r="I811" t="str">
        <f>VLOOKUP(H811,[1]Shippers!$A$1:$C$5,2,0)</f>
        <v>Federal Shipping</v>
      </c>
      <c r="J811" t="str">
        <f>VLOOKUP(B811,[1]Customers!$A$2:$K$92,2,FALSE)</f>
        <v>North/South</v>
      </c>
      <c r="K811" s="10">
        <f>VLOOKUP(A811,[1]Order_Details!$A$5:$F$2160,2,0)</f>
        <v>70</v>
      </c>
      <c r="L811" t="str">
        <f t="shared" si="12"/>
        <v>Outback Lager</v>
      </c>
      <c r="M811" s="10">
        <f>VLOOKUP(K811,[1]Products!$A$2:$J$78,4,FALSE)</f>
        <v>1</v>
      </c>
      <c r="N811" t="str">
        <f>VLOOKUP(M811,[1]Categories!$A$2:$C$9,2,FALSE)</f>
        <v>Beverages</v>
      </c>
      <c r="O811" t="str">
        <f>VLOOKUP(C811,[1]EmployeeTerritories!$A$2:$B$50,2,FALSE)</f>
        <v>30346</v>
      </c>
      <c r="P811" s="10">
        <f>VLOOKUP(O811,[1]Territories!$A$2:$C$50,3,FALSE)</f>
        <v>4</v>
      </c>
      <c r="Q811" t="str">
        <f>VLOOKUP(P811,[1]Region!$A$2:$B$5,2,FALSE)</f>
        <v>Southern</v>
      </c>
      <c r="R811" s="10">
        <f>VLOOKUP(K811,[1]Products!$A$2:$J$78,3,FALSE)</f>
        <v>7</v>
      </c>
      <c r="S811" t="str">
        <f>VLOOKUP(R811,[1]Suppliers!$A$2:$K$30,2,FALSE)</f>
        <v>Pavlova, Ltd.</v>
      </c>
      <c r="T811" s="11">
        <f>SUMIF([1]Order_Details!A811:A2965,'[1]Combined Sheet'!A811,[1]Order_Details!D811:D2965)</f>
        <v>3</v>
      </c>
      <c r="U811">
        <f>SUMIF([1]Order_Details!A811:A2965,'[1]Combined Sheet'!A811,[1]Order_Details!C811:C2965)</f>
        <v>15</v>
      </c>
      <c r="V811">
        <f>VLOOKUP(SalesData[[#This Row],[OrderID]],[1]Order_Details!A811:F2965,5,FALSE)</f>
        <v>0</v>
      </c>
    </row>
    <row r="812" spans="1:22" x14ac:dyDescent="0.3">
      <c r="A812" s="7">
        <v>11058</v>
      </c>
      <c r="B812" s="8" t="s">
        <v>68</v>
      </c>
      <c r="C812" s="8">
        <v>9</v>
      </c>
      <c r="D812" s="13">
        <v>35914</v>
      </c>
      <c r="E812" s="9" t="str">
        <f>VLOOKUP(C812,[1]Employees!$A$1:$E$10,4,FALSE)</f>
        <v>Dodsworth Anne</v>
      </c>
      <c r="F812">
        <f>SUMIF([1]Order_Details!A812:A2966,'[1]Combined Sheet'!A812,[1]Order_Details!F812:F2966)</f>
        <v>858</v>
      </c>
      <c r="G812">
        <f>VLOOKUP(A812,[1]!OrdersTable[[OrderID]:[Freight]],8,FALSE)</f>
        <v>31.14</v>
      </c>
      <c r="H812">
        <f>VLOOKUP('[1]Combined Sheet'!A812,[1]!OrdersTable[[OrderID]:[ShipVia]],7,0)</f>
        <v>3</v>
      </c>
      <c r="I812" t="str">
        <f>VLOOKUP(H812,[1]Shippers!$A$1:$C$5,2,0)</f>
        <v>Federal Shipping</v>
      </c>
      <c r="J812" t="str">
        <f>VLOOKUP(B812,[1]Customers!$A$2:$K$92,2,FALSE)</f>
        <v>Blauer See Delikatessen</v>
      </c>
      <c r="K812" s="10">
        <f>VLOOKUP(A812,[1]Order_Details!$A$5:$F$2160,2,0)</f>
        <v>21</v>
      </c>
      <c r="L812" t="str">
        <f t="shared" si="12"/>
        <v>Sir Rodney's Scones</v>
      </c>
      <c r="M812" s="10">
        <f>VLOOKUP(K812,[1]Products!$A$2:$J$78,4,FALSE)</f>
        <v>3</v>
      </c>
      <c r="N812" t="str">
        <f>VLOOKUP(M812,[1]Categories!$A$2:$C$9,2,FALSE)</f>
        <v>Confections</v>
      </c>
      <c r="O812" t="str">
        <f>VLOOKUP(C812,[1]EmployeeTerritories!$A$2:$B$50,2,FALSE)</f>
        <v>03049</v>
      </c>
      <c r="P812" s="10">
        <f>VLOOKUP(O812,[1]Territories!$A$2:$C$50,3,FALSE)</f>
        <v>3</v>
      </c>
      <c r="Q812" t="str">
        <f>VLOOKUP(P812,[1]Region!$A$2:$B$5,2,FALSE)</f>
        <v>Northern</v>
      </c>
      <c r="R812" s="10">
        <f>VLOOKUP(K812,[1]Products!$A$2:$J$78,3,FALSE)</f>
        <v>8</v>
      </c>
      <c r="S812" t="str">
        <f>VLOOKUP(R812,[1]Suppliers!$A$2:$K$30,2,FALSE)</f>
        <v>Specialty Biscuits, Ltd.</v>
      </c>
      <c r="T812" s="11">
        <f>SUMIF([1]Order_Details!A812:A2966,'[1]Combined Sheet'!A812,[1]Order_Details!D812:D2966)</f>
        <v>28</v>
      </c>
      <c r="U812">
        <f>SUMIF([1]Order_Details!A812:A2966,'[1]Combined Sheet'!A812,[1]Order_Details!C812:C2966)</f>
        <v>72.5</v>
      </c>
      <c r="V812">
        <f>VLOOKUP(SalesData[[#This Row],[OrderID]],[1]Order_Details!A812:F2966,5,FALSE)</f>
        <v>0</v>
      </c>
    </row>
    <row r="813" spans="1:22" x14ac:dyDescent="0.3">
      <c r="A813" s="7">
        <v>11059</v>
      </c>
      <c r="B813" s="8" t="s">
        <v>75</v>
      </c>
      <c r="C813" s="8">
        <v>2</v>
      </c>
      <c r="D813" s="13">
        <v>35914</v>
      </c>
      <c r="E813" s="9" t="str">
        <f>VLOOKUP(C813,[1]Employees!$A$1:$E$10,4,FALSE)</f>
        <v>Fuller Andrew</v>
      </c>
      <c r="F813">
        <f>SUMIF([1]Order_Details!A813:A2967,'[1]Combined Sheet'!A813,[1]Order_Details!F813:F2967)</f>
        <v>1838</v>
      </c>
      <c r="G813">
        <f>VLOOKUP(A813,[1]!OrdersTable[[OrderID]:[Freight]],8,FALSE)</f>
        <v>85.8</v>
      </c>
      <c r="H813">
        <f>VLOOKUP('[1]Combined Sheet'!A813,[1]!OrdersTable[[OrderID]:[ShipVia]],7,0)</f>
        <v>2</v>
      </c>
      <c r="I813" t="str">
        <f>VLOOKUP(H813,[1]Shippers!$A$1:$C$5,2,0)</f>
        <v>United Package</v>
      </c>
      <c r="J813" t="str">
        <f>VLOOKUP(B813,[1]Customers!$A$2:$K$92,2,FALSE)</f>
        <v>Ricardo Adocicados</v>
      </c>
      <c r="K813" s="10">
        <f>VLOOKUP(A813,[1]Order_Details!$A$5:$F$2160,2,0)</f>
        <v>13</v>
      </c>
      <c r="L813" t="str">
        <f t="shared" si="12"/>
        <v>Konbu</v>
      </c>
      <c r="M813" s="10">
        <f>VLOOKUP(K813,[1]Products!$A$2:$J$78,4,FALSE)</f>
        <v>8</v>
      </c>
      <c r="N813" t="str">
        <f>VLOOKUP(M813,[1]Categories!$A$2:$C$9,2,FALSE)</f>
        <v>Seafood</v>
      </c>
      <c r="O813" t="str">
        <f>VLOOKUP(C813,[1]EmployeeTerritories!$A$2:$B$50,2,FALSE)</f>
        <v>01581</v>
      </c>
      <c r="P813" s="10">
        <f>VLOOKUP(O813,[1]Territories!$A$2:$C$50,3,FALSE)</f>
        <v>1</v>
      </c>
      <c r="Q813" t="str">
        <f>VLOOKUP(P813,[1]Region!$A$2:$B$5,2,FALSE)</f>
        <v>Eastern</v>
      </c>
      <c r="R813" s="10">
        <f>VLOOKUP(K813,[1]Products!$A$2:$J$78,3,FALSE)</f>
        <v>6</v>
      </c>
      <c r="S813" t="str">
        <f>VLOOKUP(R813,[1]Suppliers!$A$2:$K$30,2,FALSE)</f>
        <v>Mayumi's</v>
      </c>
      <c r="T813" s="11">
        <f>SUMIF([1]Order_Details!A813:A2967,'[1]Combined Sheet'!A813,[1]Order_Details!D813:D2967)</f>
        <v>77</v>
      </c>
      <c r="U813">
        <f>SUMIF([1]Order_Details!A813:A2967,'[1]Combined Sheet'!A813,[1]Order_Details!C813:C2967)</f>
        <v>79</v>
      </c>
      <c r="V813">
        <f>VLOOKUP(SalesData[[#This Row],[OrderID]],[1]Order_Details!A813:F2967,5,FALSE)</f>
        <v>0</v>
      </c>
    </row>
    <row r="814" spans="1:22" x14ac:dyDescent="0.3">
      <c r="A814" s="7">
        <v>11060</v>
      </c>
      <c r="B814" s="8" t="s">
        <v>96</v>
      </c>
      <c r="C814" s="8">
        <v>2</v>
      </c>
      <c r="D814" s="13">
        <v>35915</v>
      </c>
      <c r="E814" s="9" t="str">
        <f>VLOOKUP(C814,[1]Employees!$A$1:$E$10,4,FALSE)</f>
        <v>Fuller Andrew</v>
      </c>
      <c r="F814">
        <f>SUMIF([1]Order_Details!A814:A2968,'[1]Combined Sheet'!A814,[1]Order_Details!F814:F2968)</f>
        <v>266</v>
      </c>
      <c r="G814">
        <f>VLOOKUP(A814,[1]!OrdersTable[[OrderID]:[Freight]],8,FALSE)</f>
        <v>10.98</v>
      </c>
      <c r="H814">
        <f>VLOOKUP('[1]Combined Sheet'!A814,[1]!OrdersTable[[OrderID]:[ShipVia]],7,0)</f>
        <v>2</v>
      </c>
      <c r="I814" t="str">
        <f>VLOOKUP(H814,[1]Shippers!$A$1:$C$5,2,0)</f>
        <v>United Package</v>
      </c>
      <c r="J814" t="str">
        <f>VLOOKUP(B814,[1]Customers!$A$2:$K$92,2,FALSE)</f>
        <v>Franchi S.p.A.</v>
      </c>
      <c r="K814" s="10">
        <f>VLOOKUP(A814,[1]Order_Details!$A$5:$F$2160,2,0)</f>
        <v>60</v>
      </c>
      <c r="L814" t="str">
        <f t="shared" si="12"/>
        <v>Camembert Pierrot</v>
      </c>
      <c r="M814" s="10">
        <f>VLOOKUP(K814,[1]Products!$A$2:$J$78,4,FALSE)</f>
        <v>4</v>
      </c>
      <c r="N814" t="str">
        <f>VLOOKUP(M814,[1]Categories!$A$2:$C$9,2,FALSE)</f>
        <v>Dairy Products</v>
      </c>
      <c r="O814" t="str">
        <f>VLOOKUP(C814,[1]EmployeeTerritories!$A$2:$B$50,2,FALSE)</f>
        <v>01581</v>
      </c>
      <c r="P814" s="10">
        <f>VLOOKUP(O814,[1]Territories!$A$2:$C$50,3,FALSE)</f>
        <v>1</v>
      </c>
      <c r="Q814" t="str">
        <f>VLOOKUP(P814,[1]Region!$A$2:$B$5,2,FALSE)</f>
        <v>Eastern</v>
      </c>
      <c r="R814" s="10">
        <f>VLOOKUP(K814,[1]Products!$A$2:$J$78,3,FALSE)</f>
        <v>28</v>
      </c>
      <c r="S814" t="str">
        <f>VLOOKUP(R814,[1]Suppliers!$A$2:$K$30,2,FALSE)</f>
        <v>Gai pâturage</v>
      </c>
      <c r="T814" s="11">
        <f>SUMIF([1]Order_Details!A814:A2968,'[1]Combined Sheet'!A814,[1]Order_Details!D814:D2968)</f>
        <v>14</v>
      </c>
      <c r="U814">
        <f>SUMIF([1]Order_Details!A814:A2968,'[1]Combined Sheet'!A814,[1]Order_Details!C814:C2968)</f>
        <v>47</v>
      </c>
      <c r="V814">
        <f>VLOOKUP(SalesData[[#This Row],[OrderID]],[1]Order_Details!A814:F2968,5,FALSE)</f>
        <v>0</v>
      </c>
    </row>
    <row r="815" spans="1:22" x14ac:dyDescent="0.3">
      <c r="A815" s="7">
        <v>11061</v>
      </c>
      <c r="B815" s="8" t="s">
        <v>103</v>
      </c>
      <c r="C815" s="8">
        <v>4</v>
      </c>
      <c r="D815" s="13">
        <v>35915</v>
      </c>
      <c r="E815" s="9" t="str">
        <f>VLOOKUP(C815,[1]Employees!$A$1:$E$10,4,FALSE)</f>
        <v>Peacock Margaret</v>
      </c>
      <c r="F815">
        <f>SUMIF([1]Order_Details!A815:A2969,'[1]Combined Sheet'!A815,[1]Order_Details!F815:F2969)</f>
        <v>510</v>
      </c>
      <c r="G815">
        <f>VLOOKUP(A815,[1]!OrdersTable[[OrderID]:[Freight]],8,FALSE)</f>
        <v>14.01</v>
      </c>
      <c r="H815">
        <f>VLOOKUP('[1]Combined Sheet'!A815,[1]!OrdersTable[[OrderID]:[ShipVia]],7,0)</f>
        <v>3</v>
      </c>
      <c r="I815" t="str">
        <f>VLOOKUP(H815,[1]Shippers!$A$1:$C$5,2,0)</f>
        <v>Federal Shipping</v>
      </c>
      <c r="J815" t="str">
        <f>VLOOKUP(B815,[1]Customers!$A$2:$K$92,2,FALSE)</f>
        <v>Great Lakes Food Market</v>
      </c>
      <c r="K815" s="10">
        <f>VLOOKUP(A815,[1]Order_Details!$A$5:$F$2160,2,0)</f>
        <v>60</v>
      </c>
      <c r="L815" t="str">
        <f t="shared" si="12"/>
        <v>Camembert Pierrot</v>
      </c>
      <c r="M815" s="10">
        <f>VLOOKUP(K815,[1]Products!$A$2:$J$78,4,FALSE)</f>
        <v>4</v>
      </c>
      <c r="N815" t="str">
        <f>VLOOKUP(M815,[1]Categories!$A$2:$C$9,2,FALSE)</f>
        <v>Dairy Products</v>
      </c>
      <c r="O815" t="str">
        <f>VLOOKUP(C815,[1]EmployeeTerritories!$A$2:$B$50,2,FALSE)</f>
        <v>20852</v>
      </c>
      <c r="P815" s="10">
        <f>VLOOKUP(O815,[1]Territories!$A$2:$C$50,3,FALSE)</f>
        <v>1</v>
      </c>
      <c r="Q815" t="str">
        <f>VLOOKUP(P815,[1]Region!$A$2:$B$5,2,FALSE)</f>
        <v>Eastern</v>
      </c>
      <c r="R815" s="10">
        <f>VLOOKUP(K815,[1]Products!$A$2:$J$78,3,FALSE)</f>
        <v>28</v>
      </c>
      <c r="S815" t="str">
        <f>VLOOKUP(R815,[1]Suppliers!$A$2:$K$30,2,FALSE)</f>
        <v>Gai pâturage</v>
      </c>
      <c r="T815" s="11">
        <f>SUMIF([1]Order_Details!A815:A2969,'[1]Combined Sheet'!A815,[1]Order_Details!D815:D2969)</f>
        <v>15</v>
      </c>
      <c r="U815">
        <f>SUMIF([1]Order_Details!A815:A2969,'[1]Combined Sheet'!A815,[1]Order_Details!C815:C2969)</f>
        <v>34</v>
      </c>
      <c r="V815">
        <f>VLOOKUP(SalesData[[#This Row],[OrderID]],[1]Order_Details!A815:F2969,5,FALSE)</f>
        <v>0</v>
      </c>
    </row>
    <row r="816" spans="1:22" x14ac:dyDescent="0.3">
      <c r="A816" s="7">
        <v>11062</v>
      </c>
      <c r="B816" s="8" t="s">
        <v>45</v>
      </c>
      <c r="C816" s="8">
        <v>4</v>
      </c>
      <c r="D816" s="13">
        <v>35915</v>
      </c>
      <c r="E816" s="9" t="str">
        <f>VLOOKUP(C816,[1]Employees!$A$1:$E$10,4,FALSE)</f>
        <v>Peacock Margaret</v>
      </c>
      <c r="F816">
        <f>SUMIF([1]Order_Details!A816:A2970,'[1]Combined Sheet'!A816,[1]Order_Details!F816:F2970)</f>
        <v>507.59999999403954</v>
      </c>
      <c r="G816">
        <f>VLOOKUP(A816,[1]!OrdersTable[[OrderID]:[Freight]],8,FALSE)</f>
        <v>29.93</v>
      </c>
      <c r="H816">
        <f>VLOOKUP('[1]Combined Sheet'!A816,[1]!OrdersTable[[OrderID]:[ShipVia]],7,0)</f>
        <v>2</v>
      </c>
      <c r="I816" t="str">
        <f>VLOOKUP(H816,[1]Shippers!$A$1:$C$5,2,0)</f>
        <v>United Package</v>
      </c>
      <c r="J816" t="str">
        <f>VLOOKUP(B816,[1]Customers!$A$2:$K$92,2,FALSE)</f>
        <v>Reggiani Caseifici</v>
      </c>
      <c r="K816" s="10">
        <f>VLOOKUP(A816,[1]Order_Details!$A$5:$F$2160,2,0)</f>
        <v>53</v>
      </c>
      <c r="L816" t="str">
        <f t="shared" si="12"/>
        <v>Perth Pasties</v>
      </c>
      <c r="M816" s="10">
        <f>VLOOKUP(K816,[1]Products!$A$2:$J$78,4,FALSE)</f>
        <v>6</v>
      </c>
      <c r="N816" t="str">
        <f>VLOOKUP(M816,[1]Categories!$A$2:$C$9,2,FALSE)</f>
        <v>Meat/Poultry</v>
      </c>
      <c r="O816" t="str">
        <f>VLOOKUP(C816,[1]EmployeeTerritories!$A$2:$B$50,2,FALSE)</f>
        <v>20852</v>
      </c>
      <c r="P816" s="10">
        <f>VLOOKUP(O816,[1]Territories!$A$2:$C$50,3,FALSE)</f>
        <v>1</v>
      </c>
      <c r="Q816" t="str">
        <f>VLOOKUP(P816,[1]Region!$A$2:$B$5,2,FALSE)</f>
        <v>Eastern</v>
      </c>
      <c r="R816" s="10">
        <f>VLOOKUP(K816,[1]Products!$A$2:$J$78,3,FALSE)</f>
        <v>24</v>
      </c>
      <c r="S816" t="str">
        <f>VLOOKUP(R816,[1]Suppliers!$A$2:$K$30,2,FALSE)</f>
        <v>G'day, Mate</v>
      </c>
      <c r="T816" s="11">
        <f>SUMIF([1]Order_Details!A816:A2970,'[1]Combined Sheet'!A816,[1]Order_Details!D816:D2970)</f>
        <v>22</v>
      </c>
      <c r="U816">
        <f>SUMIF([1]Order_Details!A816:A2970,'[1]Combined Sheet'!A816,[1]Order_Details!C816:C2970)</f>
        <v>47.8</v>
      </c>
      <c r="V816">
        <f>VLOOKUP(SalesData[[#This Row],[OrderID]],[1]Order_Details!A816:F2970,5,FALSE)</f>
        <v>0.20000000298023224</v>
      </c>
    </row>
    <row r="817" spans="1:22" x14ac:dyDescent="0.3">
      <c r="A817" s="7">
        <v>11063</v>
      </c>
      <c r="B817" s="8" t="s">
        <v>51</v>
      </c>
      <c r="C817" s="8">
        <v>3</v>
      </c>
      <c r="D817" s="13">
        <v>35915</v>
      </c>
      <c r="E817" s="9" t="str">
        <f>VLOOKUP(C817,[1]Employees!$A$1:$E$10,4,FALSE)</f>
        <v>Leverling Janet</v>
      </c>
      <c r="F817">
        <f>SUMIF([1]Order_Details!A817:A2971,'[1]Combined Sheet'!A817,[1]Order_Details!F817:F2971)</f>
        <v>1445.2999999970198</v>
      </c>
      <c r="G817">
        <f>VLOOKUP(A817,[1]!OrdersTable[[OrderID]:[Freight]],8,FALSE)</f>
        <v>81.73</v>
      </c>
      <c r="H817">
        <f>VLOOKUP('[1]Combined Sheet'!A817,[1]!OrdersTable[[OrderID]:[ShipVia]],7,0)</f>
        <v>2</v>
      </c>
      <c r="I817" t="str">
        <f>VLOOKUP(H817,[1]Shippers!$A$1:$C$5,2,0)</f>
        <v>United Package</v>
      </c>
      <c r="J817" t="str">
        <f>VLOOKUP(B817,[1]Customers!$A$2:$K$92,2,FALSE)</f>
        <v>Hungry Owl All-Night Grocers</v>
      </c>
      <c r="K817" s="10">
        <f>VLOOKUP(A817,[1]Order_Details!$A$5:$F$2160,2,0)</f>
        <v>34</v>
      </c>
      <c r="L817" t="str">
        <f t="shared" si="12"/>
        <v>Sasquatch Ale</v>
      </c>
      <c r="M817" s="10">
        <f>VLOOKUP(K817,[1]Products!$A$2:$J$78,4,FALSE)</f>
        <v>1</v>
      </c>
      <c r="N817" t="str">
        <f>VLOOKUP(M817,[1]Categories!$A$2:$C$9,2,FALSE)</f>
        <v>Beverages</v>
      </c>
      <c r="O817" t="str">
        <f>VLOOKUP(C817,[1]EmployeeTerritories!$A$2:$B$50,2,FALSE)</f>
        <v>30346</v>
      </c>
      <c r="P817" s="10">
        <f>VLOOKUP(O817,[1]Territories!$A$2:$C$50,3,FALSE)</f>
        <v>4</v>
      </c>
      <c r="Q817" t="str">
        <f>VLOOKUP(P817,[1]Region!$A$2:$B$5,2,FALSE)</f>
        <v>Southern</v>
      </c>
      <c r="R817" s="10">
        <f>VLOOKUP(K817,[1]Products!$A$2:$J$78,3,FALSE)</f>
        <v>16</v>
      </c>
      <c r="S817" t="str">
        <f>VLOOKUP(R817,[1]Suppliers!$A$2:$K$30,2,FALSE)</f>
        <v>Bigfoot Breweries</v>
      </c>
      <c r="T817" s="11">
        <f>SUMIF([1]Order_Details!A817:A2971,'[1]Combined Sheet'!A817,[1]Order_Details!D817:D2971)</f>
        <v>100</v>
      </c>
      <c r="U817">
        <f>SUMIF([1]Order_Details!A817:A2971,'[1]Combined Sheet'!A817,[1]Order_Details!C817:C2971)</f>
        <v>42.05</v>
      </c>
      <c r="V817">
        <f>VLOOKUP(SalesData[[#This Row],[OrderID]],[1]Order_Details!A817:F2971,5,FALSE)</f>
        <v>0</v>
      </c>
    </row>
    <row r="818" spans="1:22" x14ac:dyDescent="0.3">
      <c r="A818" s="7">
        <v>11064</v>
      </c>
      <c r="B818" s="8" t="s">
        <v>82</v>
      </c>
      <c r="C818" s="8">
        <v>1</v>
      </c>
      <c r="D818" s="13">
        <v>35916</v>
      </c>
      <c r="E818" s="9" t="str">
        <f>VLOOKUP(C818,[1]Employees!$A$1:$E$10,4,FALSE)</f>
        <v>Davolio Nancy</v>
      </c>
      <c r="F818">
        <f>SUMIF([1]Order_Details!A818:A2972,'[1]Combined Sheet'!A818,[1]Order_Details!F818:F2972)</f>
        <v>4721.9999999955298</v>
      </c>
      <c r="G818">
        <f>VLOOKUP(A818,[1]!OrdersTable[[OrderID]:[Freight]],8,FALSE)</f>
        <v>30.09</v>
      </c>
      <c r="H818">
        <f>VLOOKUP('[1]Combined Sheet'!A818,[1]!OrdersTable[[OrderID]:[ShipVia]],7,0)</f>
        <v>1</v>
      </c>
      <c r="I818" t="str">
        <f>VLOOKUP(H818,[1]Shippers!$A$1:$C$5,2,0)</f>
        <v>Speedy Express</v>
      </c>
      <c r="J818" t="str">
        <f>VLOOKUP(B818,[1]Customers!$A$2:$K$92,2,FALSE)</f>
        <v>Save-a-lot Markets</v>
      </c>
      <c r="K818" s="10">
        <f>VLOOKUP(A818,[1]Order_Details!$A$5:$F$2160,2,0)</f>
        <v>17</v>
      </c>
      <c r="L818" t="str">
        <f t="shared" si="12"/>
        <v>Alice Mutton</v>
      </c>
      <c r="M818" s="10">
        <f>VLOOKUP(K818,[1]Products!$A$2:$J$78,4,FALSE)</f>
        <v>6</v>
      </c>
      <c r="N818" t="str">
        <f>VLOOKUP(M818,[1]Categories!$A$2:$C$9,2,FALSE)</f>
        <v>Meat/Poultry</v>
      </c>
      <c r="O818" t="str">
        <f>VLOOKUP(C818,[1]EmployeeTerritories!$A$2:$B$50,2,FALSE)</f>
        <v>06897</v>
      </c>
      <c r="P818" s="10">
        <f>VLOOKUP(O818,[1]Territories!$A$2:$C$50,3,FALSE)</f>
        <v>1</v>
      </c>
      <c r="Q818" t="str">
        <f>VLOOKUP(P818,[1]Region!$A$2:$B$5,2,FALSE)</f>
        <v>Eastern</v>
      </c>
      <c r="R818" s="10">
        <f>VLOOKUP(K818,[1]Products!$A$2:$J$78,3,FALSE)</f>
        <v>7</v>
      </c>
      <c r="S818" t="str">
        <f>VLOOKUP(R818,[1]Suppliers!$A$2:$K$30,2,FALSE)</f>
        <v>Pavlova, Ltd.</v>
      </c>
      <c r="T818" s="11">
        <f>SUMIF([1]Order_Details!A818:A2972,'[1]Combined Sheet'!A818,[1]Order_Details!D818:D2972)</f>
        <v>173</v>
      </c>
      <c r="U818">
        <f>SUMIF([1]Order_Details!A818:A2972,'[1]Combined Sheet'!A818,[1]Order_Details!C818:C2972)</f>
        <v>117.94999999999999</v>
      </c>
      <c r="V818">
        <f>VLOOKUP(SalesData[[#This Row],[OrderID]],[1]Order_Details!A818:F2972,5,FALSE)</f>
        <v>0.10000000149011612</v>
      </c>
    </row>
    <row r="819" spans="1:22" x14ac:dyDescent="0.3">
      <c r="A819" s="7">
        <v>11065</v>
      </c>
      <c r="B819" s="8" t="s">
        <v>44</v>
      </c>
      <c r="C819" s="8">
        <v>8</v>
      </c>
      <c r="D819" s="13">
        <v>35916</v>
      </c>
      <c r="E819" s="9" t="str">
        <f>VLOOKUP(C819,[1]Employees!$A$1:$E$10,4,FALSE)</f>
        <v>Callahan Laura</v>
      </c>
      <c r="F819">
        <f>SUMIF([1]Order_Details!A819:A2973,'[1]Combined Sheet'!A819,[1]Order_Details!F819:F2973)</f>
        <v>252.06</v>
      </c>
      <c r="G819">
        <f>VLOOKUP(A819,[1]!OrdersTable[[OrderID]:[Freight]],8,FALSE)</f>
        <v>12.91</v>
      </c>
      <c r="H819">
        <f>VLOOKUP('[1]Combined Sheet'!A819,[1]!OrdersTable[[OrderID]:[ShipVia]],7,0)</f>
        <v>1</v>
      </c>
      <c r="I819" t="str">
        <f>VLOOKUP(H819,[1]Shippers!$A$1:$C$5,2,0)</f>
        <v>Speedy Express</v>
      </c>
      <c r="J819" t="str">
        <f>VLOOKUP(B819,[1]Customers!$A$2:$K$92,2,FALSE)</f>
        <v>LILA-Supermercado</v>
      </c>
      <c r="K819" s="10">
        <f>VLOOKUP(A819,[1]Order_Details!$A$5:$F$2160,2,0)</f>
        <v>30</v>
      </c>
      <c r="L819" t="str">
        <f t="shared" si="12"/>
        <v>Nord-Ost Matjeshering</v>
      </c>
      <c r="M819" s="10">
        <f>VLOOKUP(K819,[1]Products!$A$2:$J$78,4,FALSE)</f>
        <v>8</v>
      </c>
      <c r="N819" t="str">
        <f>VLOOKUP(M819,[1]Categories!$A$2:$C$9,2,FALSE)</f>
        <v>Seafood</v>
      </c>
      <c r="O819" t="str">
        <f>VLOOKUP(C819,[1]EmployeeTerritories!$A$2:$B$50,2,FALSE)</f>
        <v>19428</v>
      </c>
      <c r="P819" s="10">
        <f>VLOOKUP(O819,[1]Territories!$A$2:$C$50,3,FALSE)</f>
        <v>3</v>
      </c>
      <c r="Q819" t="str">
        <f>VLOOKUP(P819,[1]Region!$A$2:$B$5,2,FALSE)</f>
        <v>Northern</v>
      </c>
      <c r="R819" s="10">
        <f>VLOOKUP(K819,[1]Products!$A$2:$J$78,3,FALSE)</f>
        <v>13</v>
      </c>
      <c r="S819" t="str">
        <f>VLOOKUP(R819,[1]Suppliers!$A$2:$K$30,2,FALSE)</f>
        <v>Nord-Ost-Fisch Handelsgesellschaft mbH</v>
      </c>
      <c r="T819" s="11">
        <f>SUMIF([1]Order_Details!A819:A2973,'[1]Combined Sheet'!A819,[1]Order_Details!D819:D2973)</f>
        <v>24</v>
      </c>
      <c r="U819">
        <f>SUMIF([1]Order_Details!A819:A2973,'[1]Combined Sheet'!A819,[1]Order_Details!C819:C2973)</f>
        <v>33.340000000000003</v>
      </c>
      <c r="V819">
        <f>VLOOKUP(SalesData[[#This Row],[OrderID]],[1]Order_Details!A819:F2973,5,FALSE)</f>
        <v>0.25</v>
      </c>
    </row>
    <row r="820" spans="1:22" x14ac:dyDescent="0.3">
      <c r="A820" s="7">
        <v>11066</v>
      </c>
      <c r="B820" s="8" t="s">
        <v>39</v>
      </c>
      <c r="C820" s="8">
        <v>7</v>
      </c>
      <c r="D820" s="13">
        <v>35916</v>
      </c>
      <c r="E820" s="9" t="str">
        <f>VLOOKUP(C820,[1]Employees!$A$1:$E$10,4,FALSE)</f>
        <v>King Robert</v>
      </c>
      <c r="F820">
        <f>SUMIF([1]Order_Details!A820:A2974,'[1]Combined Sheet'!A820,[1]Order_Details!F820:F2974)</f>
        <v>928.75</v>
      </c>
      <c r="G820">
        <f>VLOOKUP(A820,[1]!OrdersTable[[OrderID]:[Freight]],8,FALSE)</f>
        <v>44.72</v>
      </c>
      <c r="H820">
        <f>VLOOKUP('[1]Combined Sheet'!A820,[1]!OrdersTable[[OrderID]:[ShipVia]],7,0)</f>
        <v>2</v>
      </c>
      <c r="I820" t="str">
        <f>VLOOKUP(H820,[1]Shippers!$A$1:$C$5,2,0)</f>
        <v>United Package</v>
      </c>
      <c r="J820" t="str">
        <f>VLOOKUP(B820,[1]Customers!$A$2:$K$92,2,FALSE)</f>
        <v>White Clover Markets</v>
      </c>
      <c r="K820" s="10">
        <f>VLOOKUP(A820,[1]Order_Details!$A$5:$F$2160,2,0)</f>
        <v>16</v>
      </c>
      <c r="L820" t="str">
        <f t="shared" si="12"/>
        <v>Pavlova</v>
      </c>
      <c r="M820" s="10">
        <f>VLOOKUP(K820,[1]Products!$A$2:$J$78,4,FALSE)</f>
        <v>3</v>
      </c>
      <c r="N820" t="str">
        <f>VLOOKUP(M820,[1]Categories!$A$2:$C$9,2,FALSE)</f>
        <v>Confections</v>
      </c>
      <c r="O820" t="str">
        <f>VLOOKUP(C820,[1]EmployeeTerritories!$A$2:$B$50,2,FALSE)</f>
        <v>60179</v>
      </c>
      <c r="P820" s="10">
        <f>VLOOKUP(O820,[1]Territories!$A$2:$C$50,3,FALSE)</f>
        <v>2</v>
      </c>
      <c r="Q820" t="str">
        <f>VLOOKUP(P820,[1]Region!$A$2:$B$5,2,FALSE)</f>
        <v>Western</v>
      </c>
      <c r="R820" s="10">
        <f>VLOOKUP(K820,[1]Products!$A$2:$J$78,3,FALSE)</f>
        <v>7</v>
      </c>
      <c r="S820" t="str">
        <f>VLOOKUP(R820,[1]Suppliers!$A$2:$K$30,2,FALSE)</f>
        <v>Pavlova, Ltd.</v>
      </c>
      <c r="T820" s="11">
        <f>SUMIF([1]Order_Details!A820:A2974,'[1]Combined Sheet'!A820,[1]Order_Details!D820:D2974)</f>
        <v>80</v>
      </c>
      <c r="U820">
        <f>SUMIF([1]Order_Details!A820:A2974,'[1]Combined Sheet'!A820,[1]Order_Details!C820:C2974)</f>
        <v>40.65</v>
      </c>
      <c r="V820">
        <f>VLOOKUP(SalesData[[#This Row],[OrderID]],[1]Order_Details!A820:F2974,5,FALSE)</f>
        <v>0</v>
      </c>
    </row>
    <row r="821" spans="1:22" x14ac:dyDescent="0.3">
      <c r="A821" s="7">
        <v>11067</v>
      </c>
      <c r="B821" s="8" t="s">
        <v>87</v>
      </c>
      <c r="C821" s="8">
        <v>1</v>
      </c>
      <c r="D821" s="13">
        <v>35919</v>
      </c>
      <c r="E821" s="9" t="str">
        <f>VLOOKUP(C821,[1]Employees!$A$1:$E$10,4,FALSE)</f>
        <v>Davolio Nancy</v>
      </c>
      <c r="F821">
        <f>SUMIF([1]Order_Details!A821:A2975,'[1]Combined Sheet'!A821,[1]Order_Details!F821:F2975)</f>
        <v>86.850000000000009</v>
      </c>
      <c r="G821">
        <f>VLOOKUP(A821,[1]!OrdersTable[[OrderID]:[Freight]],8,FALSE)</f>
        <v>7.98</v>
      </c>
      <c r="H821">
        <f>VLOOKUP('[1]Combined Sheet'!A821,[1]!OrdersTable[[OrderID]:[ShipVia]],7,0)</f>
        <v>2</v>
      </c>
      <c r="I821" t="str">
        <f>VLOOKUP(H821,[1]Shippers!$A$1:$C$5,2,0)</f>
        <v>United Package</v>
      </c>
      <c r="J821" t="str">
        <f>VLOOKUP(B821,[1]Customers!$A$2:$K$92,2,FALSE)</f>
        <v>Drachenblut Delikatessen</v>
      </c>
      <c r="K821" s="10">
        <f>VLOOKUP(A821,[1]Order_Details!$A$5:$F$2160,2,0)</f>
        <v>41</v>
      </c>
      <c r="L821" t="str">
        <f t="shared" si="12"/>
        <v>Jack's New England Clam Chowder</v>
      </c>
      <c r="M821" s="10">
        <f>VLOOKUP(K821,[1]Products!$A$2:$J$78,4,FALSE)</f>
        <v>8</v>
      </c>
      <c r="N821" t="str">
        <f>VLOOKUP(M821,[1]Categories!$A$2:$C$9,2,FALSE)</f>
        <v>Seafood</v>
      </c>
      <c r="O821" t="str">
        <f>VLOOKUP(C821,[1]EmployeeTerritories!$A$2:$B$50,2,FALSE)</f>
        <v>06897</v>
      </c>
      <c r="P821" s="10">
        <f>VLOOKUP(O821,[1]Territories!$A$2:$C$50,3,FALSE)</f>
        <v>1</v>
      </c>
      <c r="Q821" t="str">
        <f>VLOOKUP(P821,[1]Region!$A$2:$B$5,2,FALSE)</f>
        <v>Eastern</v>
      </c>
      <c r="R821" s="10">
        <f>VLOOKUP(K821,[1]Products!$A$2:$J$78,3,FALSE)</f>
        <v>19</v>
      </c>
      <c r="S821" t="str">
        <f>VLOOKUP(R821,[1]Suppliers!$A$2:$K$30,2,FALSE)</f>
        <v>New England Seafood Cannery</v>
      </c>
      <c r="T821" s="11">
        <f>SUMIF([1]Order_Details!A821:A2975,'[1]Combined Sheet'!A821,[1]Order_Details!D821:D2975)</f>
        <v>9</v>
      </c>
      <c r="U821">
        <f>SUMIF([1]Order_Details!A821:A2975,'[1]Combined Sheet'!A821,[1]Order_Details!C821:C2975)</f>
        <v>9.65</v>
      </c>
      <c r="V821">
        <f>VLOOKUP(SalesData[[#This Row],[OrderID]],[1]Order_Details!A821:F2975,5,FALSE)</f>
        <v>0</v>
      </c>
    </row>
    <row r="822" spans="1:22" x14ac:dyDescent="0.3">
      <c r="A822" s="7">
        <v>11068</v>
      </c>
      <c r="B822" s="8" t="s">
        <v>89</v>
      </c>
      <c r="C822" s="8">
        <v>8</v>
      </c>
      <c r="D822" s="13">
        <v>35919</v>
      </c>
      <c r="E822" s="9" t="str">
        <f>VLOOKUP(C822,[1]Employees!$A$1:$E$10,4,FALSE)</f>
        <v>Callahan Laura</v>
      </c>
      <c r="F822">
        <f>SUMIF([1]Order_Details!A822:A2976,'[1]Combined Sheet'!A822,[1]Order_Details!F822:F2976)</f>
        <v>2384.3499999821188</v>
      </c>
      <c r="G822">
        <f>VLOOKUP(A822,[1]!OrdersTable[[OrderID]:[Freight]],8,FALSE)</f>
        <v>81.75</v>
      </c>
      <c r="H822">
        <f>VLOOKUP('[1]Combined Sheet'!A822,[1]!OrdersTable[[OrderID]:[ShipVia]],7,0)</f>
        <v>2</v>
      </c>
      <c r="I822" t="str">
        <f>VLOOKUP(H822,[1]Shippers!$A$1:$C$5,2,0)</f>
        <v>United Package</v>
      </c>
      <c r="J822" t="str">
        <f>VLOOKUP(B822,[1]Customers!$A$2:$K$92,2,FALSE)</f>
        <v>Queen Cozinha</v>
      </c>
      <c r="K822" s="10">
        <f>VLOOKUP(A822,[1]Order_Details!$A$5:$F$2160,2,0)</f>
        <v>28</v>
      </c>
      <c r="L822" t="str">
        <f t="shared" si="12"/>
        <v>Rössle Sauerkraut</v>
      </c>
      <c r="M822" s="10">
        <f>VLOOKUP(K822,[1]Products!$A$2:$J$78,4,FALSE)</f>
        <v>7</v>
      </c>
      <c r="N822" t="str">
        <f>VLOOKUP(M822,[1]Categories!$A$2:$C$9,2,FALSE)</f>
        <v>Produce</v>
      </c>
      <c r="O822" t="str">
        <f>VLOOKUP(C822,[1]EmployeeTerritories!$A$2:$B$50,2,FALSE)</f>
        <v>19428</v>
      </c>
      <c r="P822" s="10">
        <f>VLOOKUP(O822,[1]Territories!$A$2:$C$50,3,FALSE)</f>
        <v>3</v>
      </c>
      <c r="Q822" t="str">
        <f>VLOOKUP(P822,[1]Region!$A$2:$B$5,2,FALSE)</f>
        <v>Northern</v>
      </c>
      <c r="R822" s="10">
        <f>VLOOKUP(K822,[1]Products!$A$2:$J$78,3,FALSE)</f>
        <v>12</v>
      </c>
      <c r="S822" t="str">
        <f>VLOOKUP(R822,[1]Suppliers!$A$2:$K$30,2,FALSE)</f>
        <v>Plutzer Lebensmittelgroßmärkte AG</v>
      </c>
      <c r="T822" s="11">
        <f>SUMIF([1]Order_Details!A822:A2976,'[1]Combined Sheet'!A822,[1]Order_Details!D822:D2976)</f>
        <v>72</v>
      </c>
      <c r="U822">
        <f>SUMIF([1]Order_Details!A822:A2976,'[1]Combined Sheet'!A822,[1]Order_Details!C822:C2976)</f>
        <v>104.6</v>
      </c>
      <c r="V822">
        <f>VLOOKUP(SalesData[[#This Row],[OrderID]],[1]Order_Details!A822:F2976,5,FALSE)</f>
        <v>0.15000000596046448</v>
      </c>
    </row>
    <row r="823" spans="1:22" x14ac:dyDescent="0.3">
      <c r="A823" s="7">
        <v>11069</v>
      </c>
      <c r="B823" s="8" t="s">
        <v>47</v>
      </c>
      <c r="C823" s="8">
        <v>1</v>
      </c>
      <c r="D823" s="13">
        <v>35919</v>
      </c>
      <c r="E823" s="9" t="str">
        <f>VLOOKUP(C823,[1]Employees!$A$1:$E$10,4,FALSE)</f>
        <v>Davolio Nancy</v>
      </c>
      <c r="F823">
        <f>SUMIF([1]Order_Details!A823:A2977,'[1]Combined Sheet'!A823,[1]Order_Details!F823:F2977)</f>
        <v>360</v>
      </c>
      <c r="G823">
        <f>VLOOKUP(A823,[1]!OrdersTable[[OrderID]:[Freight]],8,FALSE)</f>
        <v>15.67</v>
      </c>
      <c r="H823">
        <f>VLOOKUP('[1]Combined Sheet'!A823,[1]!OrdersTable[[OrderID]:[ShipVia]],7,0)</f>
        <v>2</v>
      </c>
      <c r="I823" t="str">
        <f>VLOOKUP(H823,[1]Shippers!$A$1:$C$5,2,0)</f>
        <v>United Package</v>
      </c>
      <c r="J823" t="str">
        <f>VLOOKUP(B823,[1]Customers!$A$2:$K$92,2,FALSE)</f>
        <v>Tortuga Restaurante</v>
      </c>
      <c r="K823" s="10">
        <f>VLOOKUP(A823,[1]Order_Details!$A$5:$F$2160,2,0)</f>
        <v>39</v>
      </c>
      <c r="L823" t="str">
        <f t="shared" si="12"/>
        <v>Chartreuse verte</v>
      </c>
      <c r="M823" s="10">
        <f>VLOOKUP(K823,[1]Products!$A$2:$J$78,4,FALSE)</f>
        <v>1</v>
      </c>
      <c r="N823" t="str">
        <f>VLOOKUP(M823,[1]Categories!$A$2:$C$9,2,FALSE)</f>
        <v>Beverages</v>
      </c>
      <c r="O823" t="str">
        <f>VLOOKUP(C823,[1]EmployeeTerritories!$A$2:$B$50,2,FALSE)</f>
        <v>06897</v>
      </c>
      <c r="P823" s="10">
        <f>VLOOKUP(O823,[1]Territories!$A$2:$C$50,3,FALSE)</f>
        <v>1</v>
      </c>
      <c r="Q823" t="str">
        <f>VLOOKUP(P823,[1]Region!$A$2:$B$5,2,FALSE)</f>
        <v>Eastern</v>
      </c>
      <c r="R823" s="10">
        <f>VLOOKUP(K823,[1]Products!$A$2:$J$78,3,FALSE)</f>
        <v>18</v>
      </c>
      <c r="S823" t="str">
        <f>VLOOKUP(R823,[1]Suppliers!$A$2:$K$30,2,FALSE)</f>
        <v>Aux joyeux ecclésiastiques</v>
      </c>
      <c r="T823" s="11">
        <f>SUMIF([1]Order_Details!A823:A2977,'[1]Combined Sheet'!A823,[1]Order_Details!D823:D2977)</f>
        <v>20</v>
      </c>
      <c r="U823">
        <f>SUMIF([1]Order_Details!A823:A2977,'[1]Combined Sheet'!A823,[1]Order_Details!C823:C2977)</f>
        <v>18</v>
      </c>
      <c r="V823">
        <f>VLOOKUP(SalesData[[#This Row],[OrderID]],[1]Order_Details!A823:F2977,5,FALSE)</f>
        <v>0</v>
      </c>
    </row>
    <row r="824" spans="1:22" x14ac:dyDescent="0.3">
      <c r="A824" s="7">
        <v>11070</v>
      </c>
      <c r="B824" s="8" t="s">
        <v>57</v>
      </c>
      <c r="C824" s="8">
        <v>2</v>
      </c>
      <c r="D824" s="13">
        <v>35920</v>
      </c>
      <c r="E824" s="9" t="str">
        <f>VLOOKUP(C824,[1]Employees!$A$1:$E$10,4,FALSE)</f>
        <v>Fuller Andrew</v>
      </c>
      <c r="F824">
        <f>SUMIF([1]Order_Details!A824:A2978,'[1]Combined Sheet'!A824,[1]Order_Details!F824:F2978)</f>
        <v>1873.0499999821186</v>
      </c>
      <c r="G824">
        <f>VLOOKUP(A824,[1]!OrdersTable[[OrderID]:[Freight]],8,FALSE)</f>
        <v>136</v>
      </c>
      <c r="H824">
        <f>VLOOKUP('[1]Combined Sheet'!A824,[1]!OrdersTable[[OrderID]:[ShipVia]],7,0)</f>
        <v>1</v>
      </c>
      <c r="I824" t="str">
        <f>VLOOKUP(H824,[1]Shippers!$A$1:$C$5,2,0)</f>
        <v>Speedy Express</v>
      </c>
      <c r="J824" t="str">
        <f>VLOOKUP(B824,[1]Customers!$A$2:$K$92,2,FALSE)</f>
        <v>Lehmanns Marktstand</v>
      </c>
      <c r="K824" s="10">
        <f>VLOOKUP(A824,[1]Order_Details!$A$5:$F$2160,2,0)</f>
        <v>1</v>
      </c>
      <c r="L824" t="str">
        <f t="shared" si="12"/>
        <v>Chai</v>
      </c>
      <c r="M824" s="10">
        <f>VLOOKUP(K824,[1]Products!$A$2:$J$78,4,FALSE)</f>
        <v>1</v>
      </c>
      <c r="N824" t="str">
        <f>VLOOKUP(M824,[1]Categories!$A$2:$C$9,2,FALSE)</f>
        <v>Beverages</v>
      </c>
      <c r="O824" t="str">
        <f>VLOOKUP(C824,[1]EmployeeTerritories!$A$2:$B$50,2,FALSE)</f>
        <v>01581</v>
      </c>
      <c r="P824" s="10">
        <f>VLOOKUP(O824,[1]Territories!$A$2:$C$50,3,FALSE)</f>
        <v>1</v>
      </c>
      <c r="Q824" t="str">
        <f>VLOOKUP(P824,[1]Region!$A$2:$B$5,2,FALSE)</f>
        <v>Eastern</v>
      </c>
      <c r="R824" s="10">
        <f>VLOOKUP(K824,[1]Products!$A$2:$J$78,3,FALSE)</f>
        <v>1</v>
      </c>
      <c r="S824" t="str">
        <f>VLOOKUP(R824,[1]Suppliers!$A$2:$K$30,2,FALSE)</f>
        <v>Exotic Liquids</v>
      </c>
      <c r="T824" s="11">
        <f>SUMIF([1]Order_Details!A824:A2978,'[1]Combined Sheet'!A824,[1]Order_Details!D824:D2978)</f>
        <v>110</v>
      </c>
      <c r="U824">
        <f>SUMIF([1]Order_Details!A824:A2978,'[1]Combined Sheet'!A824,[1]Order_Details!C824:C2978)</f>
        <v>66.95</v>
      </c>
      <c r="V824">
        <f>VLOOKUP(SalesData[[#This Row],[OrderID]],[1]Order_Details!A824:F2978,5,FALSE)</f>
        <v>0.15000000596046448</v>
      </c>
    </row>
    <row r="825" spans="1:22" x14ac:dyDescent="0.3">
      <c r="A825" s="7">
        <v>11071</v>
      </c>
      <c r="B825" s="8" t="s">
        <v>44</v>
      </c>
      <c r="C825" s="8">
        <v>1</v>
      </c>
      <c r="D825" s="13">
        <v>35920</v>
      </c>
      <c r="E825" s="9" t="str">
        <f>VLOOKUP(C825,[1]Employees!$A$1:$E$10,4,FALSE)</f>
        <v>Davolio Nancy</v>
      </c>
      <c r="F825">
        <f>SUMIF([1]Order_Details!A825:A2979,'[1]Combined Sheet'!A825,[1]Order_Details!F825:F2979)</f>
        <v>509.89999999850988</v>
      </c>
      <c r="G825">
        <f>VLOOKUP(A825,[1]!OrdersTable[[OrderID]:[Freight]],8,FALSE)</f>
        <v>0.93</v>
      </c>
      <c r="H825">
        <f>VLOOKUP('[1]Combined Sheet'!A825,[1]!OrdersTable[[OrderID]:[ShipVia]],7,0)</f>
        <v>1</v>
      </c>
      <c r="I825" t="str">
        <f>VLOOKUP(H825,[1]Shippers!$A$1:$C$5,2,0)</f>
        <v>Speedy Express</v>
      </c>
      <c r="J825" t="str">
        <f>VLOOKUP(B825,[1]Customers!$A$2:$K$92,2,FALSE)</f>
        <v>LILA-Supermercado</v>
      </c>
      <c r="K825" s="10">
        <f>VLOOKUP(A825,[1]Order_Details!$A$5:$F$2160,2,0)</f>
        <v>7</v>
      </c>
      <c r="L825" t="str">
        <f t="shared" si="12"/>
        <v>Uncle Bob's Organic Dried Pears</v>
      </c>
      <c r="M825" s="10">
        <f>VLOOKUP(K825,[1]Products!$A$2:$J$78,4,FALSE)</f>
        <v>7</v>
      </c>
      <c r="N825" t="str">
        <f>VLOOKUP(M825,[1]Categories!$A$2:$C$9,2,FALSE)</f>
        <v>Produce</v>
      </c>
      <c r="O825" t="str">
        <f>VLOOKUP(C825,[1]EmployeeTerritories!$A$2:$B$50,2,FALSE)</f>
        <v>06897</v>
      </c>
      <c r="P825" s="10">
        <f>VLOOKUP(O825,[1]Territories!$A$2:$C$50,3,FALSE)</f>
        <v>1</v>
      </c>
      <c r="Q825" t="str">
        <f>VLOOKUP(P825,[1]Region!$A$2:$B$5,2,FALSE)</f>
        <v>Eastern</v>
      </c>
      <c r="R825" s="10">
        <f>VLOOKUP(K825,[1]Products!$A$2:$J$78,3,FALSE)</f>
        <v>3</v>
      </c>
      <c r="S825" t="str">
        <f>VLOOKUP(R825,[1]Suppliers!$A$2:$K$30,2,FALSE)</f>
        <v>Grandma Kelly's Homestead</v>
      </c>
      <c r="T825" s="11">
        <f>SUMIF([1]Order_Details!A825:A2979,'[1]Combined Sheet'!A825,[1]Order_Details!D825:D2979)</f>
        <v>25</v>
      </c>
      <c r="U825">
        <f>SUMIF([1]Order_Details!A825:A2979,'[1]Combined Sheet'!A825,[1]Order_Details!C825:C2979)</f>
        <v>36</v>
      </c>
      <c r="V825">
        <f>VLOOKUP(SalesData[[#This Row],[OrderID]],[1]Order_Details!A825:F2979,5,FALSE)</f>
        <v>5.000000074505806E-2</v>
      </c>
    </row>
    <row r="826" spans="1:22" x14ac:dyDescent="0.3">
      <c r="A826" s="7">
        <v>11072</v>
      </c>
      <c r="B826" s="8" t="s">
        <v>35</v>
      </c>
      <c r="C826" s="8">
        <v>4</v>
      </c>
      <c r="D826" s="13">
        <v>35920</v>
      </c>
      <c r="E826" s="9" t="str">
        <f>VLOOKUP(C826,[1]Employees!$A$1:$E$10,4,FALSE)</f>
        <v>Peacock Margaret</v>
      </c>
      <c r="F826">
        <f>SUMIF([1]Order_Details!A826:A2980,'[1]Combined Sheet'!A826,[1]Order_Details!F826:F2980)</f>
        <v>5218</v>
      </c>
      <c r="G826">
        <f>VLOOKUP(A826,[1]!OrdersTable[[OrderID]:[Freight]],8,FALSE)</f>
        <v>258.64</v>
      </c>
      <c r="H826">
        <f>VLOOKUP('[1]Combined Sheet'!A826,[1]!OrdersTable[[OrderID]:[ShipVia]],7,0)</f>
        <v>2</v>
      </c>
      <c r="I826" t="str">
        <f>VLOOKUP(H826,[1]Shippers!$A$1:$C$5,2,0)</f>
        <v>United Package</v>
      </c>
      <c r="J826" t="str">
        <f>VLOOKUP(B826,[1]Customers!$A$2:$K$92,2,FALSE)</f>
        <v>Ernst Handel</v>
      </c>
      <c r="K826" s="10">
        <f>VLOOKUP(A826,[1]Order_Details!$A$5:$F$2160,2,0)</f>
        <v>2</v>
      </c>
      <c r="L826" t="str">
        <f t="shared" si="12"/>
        <v>Chang</v>
      </c>
      <c r="M826" s="10">
        <f>VLOOKUP(K826,[1]Products!$A$2:$J$78,4,FALSE)</f>
        <v>1</v>
      </c>
      <c r="N826" t="str">
        <f>VLOOKUP(M826,[1]Categories!$A$2:$C$9,2,FALSE)</f>
        <v>Beverages</v>
      </c>
      <c r="O826" t="str">
        <f>VLOOKUP(C826,[1]EmployeeTerritories!$A$2:$B$50,2,FALSE)</f>
        <v>20852</v>
      </c>
      <c r="P826" s="10">
        <f>VLOOKUP(O826,[1]Territories!$A$2:$C$50,3,FALSE)</f>
        <v>1</v>
      </c>
      <c r="Q826" t="str">
        <f>VLOOKUP(P826,[1]Region!$A$2:$B$5,2,FALSE)</f>
        <v>Eastern</v>
      </c>
      <c r="R826" s="10">
        <f>VLOOKUP(K826,[1]Products!$A$2:$J$78,3,FALSE)</f>
        <v>1</v>
      </c>
      <c r="S826" t="str">
        <f>VLOOKUP(R826,[1]Suppliers!$A$2:$K$30,2,FALSE)</f>
        <v>Exotic Liquids</v>
      </c>
      <c r="T826" s="11">
        <f>SUMIF([1]Order_Details!A826:A2980,'[1]Combined Sheet'!A826,[1]Order_Details!D826:D2980)</f>
        <v>200</v>
      </c>
      <c r="U826">
        <f>SUMIF([1]Order_Details!A826:A2980,'[1]Combined Sheet'!A826,[1]Order_Details!C826:C2980)</f>
        <v>78.150000000000006</v>
      </c>
      <c r="V826">
        <f>VLOOKUP(SalesData[[#This Row],[OrderID]],[1]Order_Details!A826:F2980,5,FALSE)</f>
        <v>0</v>
      </c>
    </row>
    <row r="827" spans="1:22" x14ac:dyDescent="0.3">
      <c r="A827" s="7">
        <v>11073</v>
      </c>
      <c r="B827" s="8" t="s">
        <v>54</v>
      </c>
      <c r="C827" s="8">
        <v>2</v>
      </c>
      <c r="D827" s="13">
        <v>35920</v>
      </c>
      <c r="E827" s="9" t="str">
        <f>VLOOKUP(C827,[1]Employees!$A$1:$E$10,4,FALSE)</f>
        <v>Fuller Andrew</v>
      </c>
      <c r="F827">
        <f>SUMIF([1]Order_Details!A827:A2981,'[1]Combined Sheet'!A827,[1]Order_Details!F827:F2981)</f>
        <v>300</v>
      </c>
      <c r="G827">
        <f>VLOOKUP(A827,[1]!OrdersTable[[OrderID]:[Freight]],8,FALSE)</f>
        <v>24.95</v>
      </c>
      <c r="H827">
        <f>VLOOKUP('[1]Combined Sheet'!A827,[1]!OrdersTable[[OrderID]:[ShipVia]],7,0)</f>
        <v>2</v>
      </c>
      <c r="I827" t="str">
        <f>VLOOKUP(H827,[1]Shippers!$A$1:$C$5,2,0)</f>
        <v>United Package</v>
      </c>
      <c r="J827" t="str">
        <f>VLOOKUP(B827,[1]Customers!$A$2:$K$92,2,FALSE)</f>
        <v>Pericles Comidas clásicas</v>
      </c>
      <c r="K827" s="10">
        <f>VLOOKUP(A827,[1]Order_Details!$A$5:$F$2160,2,0)</f>
        <v>11</v>
      </c>
      <c r="L827" t="str">
        <f t="shared" si="12"/>
        <v>Queso Cabrales</v>
      </c>
      <c r="M827" s="10">
        <f>VLOOKUP(K827,[1]Products!$A$2:$J$78,4,FALSE)</f>
        <v>4</v>
      </c>
      <c r="N827" t="str">
        <f>VLOOKUP(M827,[1]Categories!$A$2:$C$9,2,FALSE)</f>
        <v>Dairy Products</v>
      </c>
      <c r="O827" t="str">
        <f>VLOOKUP(C827,[1]EmployeeTerritories!$A$2:$B$50,2,FALSE)</f>
        <v>01581</v>
      </c>
      <c r="P827" s="10">
        <f>VLOOKUP(O827,[1]Territories!$A$2:$C$50,3,FALSE)</f>
        <v>1</v>
      </c>
      <c r="Q827" t="str">
        <f>VLOOKUP(P827,[1]Region!$A$2:$B$5,2,FALSE)</f>
        <v>Eastern</v>
      </c>
      <c r="R827" s="10">
        <f>VLOOKUP(K827,[1]Products!$A$2:$J$78,3,FALSE)</f>
        <v>5</v>
      </c>
      <c r="S827" t="str">
        <f>VLOOKUP(R827,[1]Suppliers!$A$2:$K$30,2,FALSE)</f>
        <v>Cooperativa de Quesos 'Las Cabras'</v>
      </c>
      <c r="T827" s="11">
        <f>SUMIF([1]Order_Details!A827:A2981,'[1]Combined Sheet'!A827,[1]Order_Details!D827:D2981)</f>
        <v>30</v>
      </c>
      <c r="U827">
        <f>SUMIF([1]Order_Details!A827:A2981,'[1]Combined Sheet'!A827,[1]Order_Details!C827:C2981)</f>
        <v>25.5</v>
      </c>
      <c r="V827">
        <f>VLOOKUP(SalesData[[#This Row],[OrderID]],[1]Order_Details!A827:F2981,5,FALSE)</f>
        <v>0</v>
      </c>
    </row>
    <row r="828" spans="1:22" x14ac:dyDescent="0.3">
      <c r="A828" s="7">
        <v>11074</v>
      </c>
      <c r="B828" s="8" t="s">
        <v>67</v>
      </c>
      <c r="C828" s="8">
        <v>7</v>
      </c>
      <c r="D828" s="13">
        <v>35921</v>
      </c>
      <c r="E828" s="9" t="str">
        <f>VLOOKUP(C828,[1]Employees!$A$1:$E$10,4,FALSE)</f>
        <v>King Robert</v>
      </c>
      <c r="F828">
        <f>SUMIF([1]Order_Details!A828:A2982,'[1]Combined Sheet'!A828,[1]Order_Details!F828:F2982)</f>
        <v>244.24999999925492</v>
      </c>
      <c r="G828">
        <f>VLOOKUP(A828,[1]!OrdersTable[[OrderID]:[Freight]],8,FALSE)</f>
        <v>18.440000000000001</v>
      </c>
      <c r="H828">
        <f>VLOOKUP('[1]Combined Sheet'!A828,[1]!OrdersTable[[OrderID]:[ShipVia]],7,0)</f>
        <v>2</v>
      </c>
      <c r="I828" t="str">
        <f>VLOOKUP(H828,[1]Shippers!$A$1:$C$5,2,0)</f>
        <v>United Package</v>
      </c>
      <c r="J828" t="str">
        <f>VLOOKUP(B828,[1]Customers!$A$2:$K$92,2,FALSE)</f>
        <v>Simons bistro</v>
      </c>
      <c r="K828" s="10">
        <f>VLOOKUP(A828,[1]Order_Details!$A$5:$F$2160,2,0)</f>
        <v>16</v>
      </c>
      <c r="L828" t="str">
        <f t="shared" si="12"/>
        <v>Pavlova</v>
      </c>
      <c r="M828" s="10">
        <f>VLOOKUP(K828,[1]Products!$A$2:$J$78,4,FALSE)</f>
        <v>3</v>
      </c>
      <c r="N828" t="str">
        <f>VLOOKUP(M828,[1]Categories!$A$2:$C$9,2,FALSE)</f>
        <v>Confections</v>
      </c>
      <c r="O828" t="str">
        <f>VLOOKUP(C828,[1]EmployeeTerritories!$A$2:$B$50,2,FALSE)</f>
        <v>60179</v>
      </c>
      <c r="P828" s="10">
        <f>VLOOKUP(O828,[1]Territories!$A$2:$C$50,3,FALSE)</f>
        <v>2</v>
      </c>
      <c r="Q828" t="str">
        <f>VLOOKUP(P828,[1]Region!$A$2:$B$5,2,FALSE)</f>
        <v>Western</v>
      </c>
      <c r="R828" s="10">
        <f>VLOOKUP(K828,[1]Products!$A$2:$J$78,3,FALSE)</f>
        <v>7</v>
      </c>
      <c r="S828" t="str">
        <f>VLOOKUP(R828,[1]Suppliers!$A$2:$K$30,2,FALSE)</f>
        <v>Pavlova, Ltd.</v>
      </c>
      <c r="T828" s="11">
        <f>SUMIF([1]Order_Details!A828:A2982,'[1]Combined Sheet'!A828,[1]Order_Details!D828:D2982)</f>
        <v>14</v>
      </c>
      <c r="U828">
        <f>SUMIF([1]Order_Details!A828:A2982,'[1]Combined Sheet'!A828,[1]Order_Details!C828:C2982)</f>
        <v>17.45</v>
      </c>
      <c r="V828">
        <f>VLOOKUP(SalesData[[#This Row],[OrderID]],[1]Order_Details!A828:F2982,5,FALSE)</f>
        <v>5.000000074505806E-2</v>
      </c>
    </row>
    <row r="829" spans="1:22" x14ac:dyDescent="0.3">
      <c r="A829" s="7">
        <v>11075</v>
      </c>
      <c r="B829" s="8" t="s">
        <v>26</v>
      </c>
      <c r="C829" s="8">
        <v>8</v>
      </c>
      <c r="D829" s="13">
        <v>35921</v>
      </c>
      <c r="E829" s="9" t="str">
        <f>VLOOKUP(C829,[1]Employees!$A$1:$E$10,4,FALSE)</f>
        <v>Callahan Laura</v>
      </c>
      <c r="F829">
        <f>SUMIF([1]Order_Details!A829:A2983,'[1]Combined Sheet'!A829,[1]Order_Details!F829:F2983)</f>
        <v>585.54999998211861</v>
      </c>
      <c r="G829">
        <f>VLOOKUP(A829,[1]!OrdersTable[[OrderID]:[Freight]],8,FALSE)</f>
        <v>6.19</v>
      </c>
      <c r="H829">
        <f>VLOOKUP('[1]Combined Sheet'!A829,[1]!OrdersTable[[OrderID]:[ShipVia]],7,0)</f>
        <v>2</v>
      </c>
      <c r="I829" t="str">
        <f>VLOOKUP(H829,[1]Shippers!$A$1:$C$5,2,0)</f>
        <v>United Package</v>
      </c>
      <c r="J829" t="str">
        <f>VLOOKUP(B829,[1]Customers!$A$2:$K$92,2,FALSE)</f>
        <v>Richter Supermarkt</v>
      </c>
      <c r="K829" s="10">
        <f>VLOOKUP(A829,[1]Order_Details!$A$5:$F$2160,2,0)</f>
        <v>2</v>
      </c>
      <c r="L829" t="str">
        <f t="shared" si="12"/>
        <v>Chang</v>
      </c>
      <c r="M829" s="10">
        <f>VLOOKUP(K829,[1]Products!$A$2:$J$78,4,FALSE)</f>
        <v>1</v>
      </c>
      <c r="N829" t="str">
        <f>VLOOKUP(M829,[1]Categories!$A$2:$C$9,2,FALSE)</f>
        <v>Beverages</v>
      </c>
      <c r="O829" t="str">
        <f>VLOOKUP(C829,[1]EmployeeTerritories!$A$2:$B$50,2,FALSE)</f>
        <v>19428</v>
      </c>
      <c r="P829" s="10">
        <f>VLOOKUP(O829,[1]Territories!$A$2:$C$50,3,FALSE)</f>
        <v>3</v>
      </c>
      <c r="Q829" t="str">
        <f>VLOOKUP(P829,[1]Region!$A$2:$B$5,2,FALSE)</f>
        <v>Northern</v>
      </c>
      <c r="R829" s="10">
        <f>VLOOKUP(K829,[1]Products!$A$2:$J$78,3,FALSE)</f>
        <v>1</v>
      </c>
      <c r="S829" t="str">
        <f>VLOOKUP(R829,[1]Suppliers!$A$2:$K$30,2,FALSE)</f>
        <v>Exotic Liquids</v>
      </c>
      <c r="T829" s="11">
        <f>SUMIF([1]Order_Details!A829:A2983,'[1]Combined Sheet'!A829,[1]Order_Details!D829:D2983)</f>
        <v>42</v>
      </c>
      <c r="U829">
        <f>SUMIF([1]Order_Details!A829:A2983,'[1]Combined Sheet'!A829,[1]Order_Details!C829:C2983)</f>
        <v>49</v>
      </c>
      <c r="V829">
        <f>VLOOKUP(SalesData[[#This Row],[OrderID]],[1]Order_Details!A829:F2983,5,FALSE)</f>
        <v>0.15000000596046448</v>
      </c>
    </row>
    <row r="830" spans="1:22" x14ac:dyDescent="0.3">
      <c r="A830" s="7">
        <v>11076</v>
      </c>
      <c r="B830" s="8" t="s">
        <v>70</v>
      </c>
      <c r="C830" s="8">
        <v>4</v>
      </c>
      <c r="D830" s="13">
        <v>35921</v>
      </c>
      <c r="E830" s="9" t="str">
        <f>VLOOKUP(C830,[1]Employees!$A$1:$E$10,4,FALSE)</f>
        <v>Peacock Margaret</v>
      </c>
      <c r="F830">
        <f>SUMIF([1]Order_Details!A830:A2984,'[1]Combined Sheet'!A830,[1]Order_Details!F830:F2984)</f>
        <v>1056.25</v>
      </c>
      <c r="G830">
        <f>VLOOKUP(A830,[1]!OrdersTable[[OrderID]:[Freight]],8,FALSE)</f>
        <v>38.28</v>
      </c>
      <c r="H830">
        <f>VLOOKUP('[1]Combined Sheet'!A830,[1]!OrdersTable[[OrderID]:[ShipVia]],7,0)</f>
        <v>2</v>
      </c>
      <c r="I830" t="str">
        <f>VLOOKUP(H830,[1]Shippers!$A$1:$C$5,2,0)</f>
        <v>United Package</v>
      </c>
      <c r="J830" t="str">
        <f>VLOOKUP(B830,[1]Customers!$A$2:$K$92,2,FALSE)</f>
        <v>Bon app'</v>
      </c>
      <c r="K830" s="10">
        <f>VLOOKUP(A830,[1]Order_Details!$A$5:$F$2160,2,0)</f>
        <v>6</v>
      </c>
      <c r="L830" t="str">
        <f t="shared" si="12"/>
        <v>Grandma's Boysenberry Spread</v>
      </c>
      <c r="M830" s="10">
        <f>VLOOKUP(K830,[1]Products!$A$2:$J$78,4,FALSE)</f>
        <v>2</v>
      </c>
      <c r="N830" t="str">
        <f>VLOOKUP(M830,[1]Categories!$A$2:$C$9,2,FALSE)</f>
        <v>Condiments</v>
      </c>
      <c r="O830" t="str">
        <f>VLOOKUP(C830,[1]EmployeeTerritories!$A$2:$B$50,2,FALSE)</f>
        <v>20852</v>
      </c>
      <c r="P830" s="10">
        <f>VLOOKUP(O830,[1]Territories!$A$2:$C$50,3,FALSE)</f>
        <v>1</v>
      </c>
      <c r="Q830" t="str">
        <f>VLOOKUP(P830,[1]Region!$A$2:$B$5,2,FALSE)</f>
        <v>Eastern</v>
      </c>
      <c r="R830" s="10">
        <f>VLOOKUP(K830,[1]Products!$A$2:$J$78,3,FALSE)</f>
        <v>3</v>
      </c>
      <c r="S830" t="str">
        <f>VLOOKUP(R830,[1]Suppliers!$A$2:$K$30,2,FALSE)</f>
        <v>Grandma Kelly's Homestead</v>
      </c>
      <c r="T830" s="11">
        <f>SUMIF([1]Order_Details!A830:A2984,'[1]Combined Sheet'!A830,[1]Order_Details!D830:D2984)</f>
        <v>50</v>
      </c>
      <c r="U830">
        <f>SUMIF([1]Order_Details!A830:A2984,'[1]Combined Sheet'!A830,[1]Order_Details!C830:C2984)</f>
        <v>57.45</v>
      </c>
      <c r="V830">
        <f>VLOOKUP(SalesData[[#This Row],[OrderID]],[1]Order_Details!A830:F2984,5,FALSE)</f>
        <v>0.25</v>
      </c>
    </row>
    <row r="831" spans="1:22" x14ac:dyDescent="0.3">
      <c r="A831" s="7">
        <v>11077</v>
      </c>
      <c r="B831" s="8" t="s">
        <v>27</v>
      </c>
      <c r="C831" s="8">
        <v>1</v>
      </c>
      <c r="D831" s="13">
        <v>35921</v>
      </c>
      <c r="E831" s="9" t="str">
        <f>VLOOKUP(C831,[1]Employees!$A$1:$E$10,4,FALSE)</f>
        <v>Davolio Nancy</v>
      </c>
      <c r="F831">
        <f>SUMIF([1]Order_Details!A831:A2985,'[1]Combined Sheet'!A831,[1]Order_Details!F831:F2985)</f>
        <v>1373.9099999986588</v>
      </c>
      <c r="G831">
        <f>VLOOKUP(A831,[1]!OrdersTable[[OrderID]:[Freight]],8,FALSE)</f>
        <v>8.5299999999999994</v>
      </c>
      <c r="H831">
        <f>VLOOKUP('[1]Combined Sheet'!A831,[1]!OrdersTable[[OrderID]:[ShipVia]],7,0)</f>
        <v>2</v>
      </c>
      <c r="I831" t="str">
        <f>VLOOKUP(H831,[1]Shippers!$A$1:$C$5,2,0)</f>
        <v>United Package</v>
      </c>
      <c r="J831" t="str">
        <f>VLOOKUP(B831,[1]Customers!$A$2:$K$92,2,FALSE)</f>
        <v>Rattlesnake Canyon Grocery</v>
      </c>
      <c r="K831" s="10">
        <f>VLOOKUP(A831,[1]Order_Details!$A$5:$F$2160,2,0)</f>
        <v>2</v>
      </c>
      <c r="L831" t="str">
        <f t="shared" si="12"/>
        <v>Chang</v>
      </c>
      <c r="M831" s="10">
        <f>VLOOKUP(K831,[1]Products!$A$2:$J$78,4,FALSE)</f>
        <v>1</v>
      </c>
      <c r="N831" t="str">
        <f>VLOOKUP(M831,[1]Categories!$A$2:$C$9,2,FALSE)</f>
        <v>Beverages</v>
      </c>
      <c r="O831" t="str">
        <f>VLOOKUP(C831,[1]EmployeeTerritories!$A$2:$B$50,2,FALSE)</f>
        <v>06897</v>
      </c>
      <c r="P831" s="10">
        <f>VLOOKUP(O831,[1]Territories!$A$2:$C$50,3,FALSE)</f>
        <v>1</v>
      </c>
      <c r="Q831" t="str">
        <f>VLOOKUP(P831,[1]Region!$A$2:$B$5,2,FALSE)</f>
        <v>Eastern</v>
      </c>
      <c r="R831" s="10">
        <f>VLOOKUP(K831,[1]Products!$A$2:$J$78,3,FALSE)</f>
        <v>1</v>
      </c>
      <c r="S831" t="str">
        <f>VLOOKUP(R831,[1]Suppliers!$A$2:$K$30,2,FALSE)</f>
        <v>Exotic Liquids</v>
      </c>
      <c r="T831" s="11">
        <f>SUMIF([1]Order_Details!A831:A2985,'[1]Combined Sheet'!A831,[1]Order_Details!D831:D2985)</f>
        <v>72</v>
      </c>
      <c r="U831">
        <f>SUMIF([1]Order_Details!A831:A2985,'[1]Combined Sheet'!A831,[1]Order_Details!C831:C2985)</f>
        <v>574.34999999999991</v>
      </c>
      <c r="V831">
        <f>VLOOKUP(SalesData[[#This Row],[OrderID]],[1]Order_Details!A831:F2985,5,FALSE)</f>
        <v>0.20000000298023224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Kate</dc:creator>
  <cp:lastModifiedBy>Mayur Kate</cp:lastModifiedBy>
  <dcterms:created xsi:type="dcterms:W3CDTF">2025-04-27T02:13:53Z</dcterms:created>
  <dcterms:modified xsi:type="dcterms:W3CDTF">2025-04-27T02:49:43Z</dcterms:modified>
</cp:coreProperties>
</file>