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b8ec7660f1b87/Desktop/NASCOM_18/"/>
    </mc:Choice>
  </mc:AlternateContent>
  <xr:revisionPtr revIDLastSave="27" documentId="13_ncr:1_{04CFC5E4-FF87-4C3E-B021-C37861184294}" xr6:coauthVersionLast="47" xr6:coauthVersionMax="47" xr10:uidLastSave="{77A23D96-DFF9-4878-9FA5-4C1D8FCDB624}"/>
  <bookViews>
    <workbookView xWindow="-108" yWindow="-108" windowWidth="23256" windowHeight="12456" activeTab="1" xr2:uid="{3BAD7CA9-9DA0-405A-AFC2-29C7F2D8C699}"/>
  </bookViews>
  <sheets>
    <sheet name="BMI Data" sheetId="1" r:id="rId1"/>
    <sheet name="Sheet2" sheetId="4" r:id="rId2"/>
    <sheet name="Sheet1" sheetId="3" r:id="rId3"/>
    <sheet name="ClaimsSeries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4" l="1" a="1"/>
  <c r="E41" i="4" s="1"/>
  <c r="M2" i="1"/>
  <c r="L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2" i="1"/>
  <c r="I9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E92" i="1"/>
  <c r="E9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<sst xmlns="http://schemas.openxmlformats.org/spreadsheetml/2006/main" count="48" uniqueCount="43">
  <si>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Height_M</t>
  </si>
  <si>
    <t>Weight_kg</t>
  </si>
  <si>
    <t>Fat_age</t>
  </si>
  <si>
    <t>BMI</t>
  </si>
  <si>
    <t>Year</t>
  </si>
  <si>
    <t>Qtr</t>
  </si>
  <si>
    <t>Time</t>
  </si>
  <si>
    <t>Claims_A</t>
  </si>
  <si>
    <t>Claims_P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</si>
  <si>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</si>
  <si>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</si>
  <si>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</si>
  <si>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</si>
  <si>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</si>
  <si>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</si>
  <si>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</si>
  <si>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</si>
  <si>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</si>
  <si>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</si>
  <si>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</si>
  <si>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</si>
  <si>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</si>
  <si>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</si>
  <si>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</si>
  <si>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</si>
  <si>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</si>
  <si>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</si>
  <si>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</si>
  <si>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</si>
  <si>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</si>
  <si>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</si>
  <si>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</si>
  <si>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</si>
  <si>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</si>
  <si>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BMI_P</t>
  </si>
  <si>
    <t>ERROR</t>
  </si>
  <si>
    <t>AE</t>
  </si>
  <si>
    <t>ERROR*ERROR</t>
  </si>
  <si>
    <t>PE</t>
  </si>
  <si>
    <t>APE</t>
  </si>
  <si>
    <t>MAE</t>
  </si>
  <si>
    <t>MSE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</si>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</sst>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BMI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Sheet2!$C$2:$C$93</c:f>
              <c:numCache>
                <c:formatCode>General</c:formatCode>
                <c:ptCount val="92"/>
                <c:pt idx="0">
                  <c:v>23.9</c:v>
                </c:pt>
                <c:pt idx="1">
                  <c:v>28.8</c:v>
                </c:pt>
                <c:pt idx="2">
                  <c:v>32.4</c:v>
                </c:pt>
                <c:pt idx="3">
                  <c:v>25.8</c:v>
                </c:pt>
                <c:pt idx="4">
                  <c:v>22.5</c:v>
                </c:pt>
                <c:pt idx="5">
                  <c:v>22.1</c:v>
                </c:pt>
                <c:pt idx="6">
                  <c:v>19.600000000000001</c:v>
                </c:pt>
                <c:pt idx="7">
                  <c:v>25.3</c:v>
                </c:pt>
                <c:pt idx="8">
                  <c:v>22.8</c:v>
                </c:pt>
                <c:pt idx="9">
                  <c:v>26.4</c:v>
                </c:pt>
                <c:pt idx="10">
                  <c:v>33.700000000000003</c:v>
                </c:pt>
                <c:pt idx="11">
                  <c:v>27.9</c:v>
                </c:pt>
                <c:pt idx="12">
                  <c:v>33.5</c:v>
                </c:pt>
                <c:pt idx="13">
                  <c:v>23.4</c:v>
                </c:pt>
                <c:pt idx="14">
                  <c:v>21.8</c:v>
                </c:pt>
                <c:pt idx="15">
                  <c:v>37.9</c:v>
                </c:pt>
                <c:pt idx="16">
                  <c:v>31.3</c:v>
                </c:pt>
                <c:pt idx="17">
                  <c:v>40.6</c:v>
                </c:pt>
                <c:pt idx="18">
                  <c:v>36.299999999999997</c:v>
                </c:pt>
                <c:pt idx="19">
                  <c:v>29.8</c:v>
                </c:pt>
                <c:pt idx="20">
                  <c:v>31.9</c:v>
                </c:pt>
                <c:pt idx="21">
                  <c:v>31.3</c:v>
                </c:pt>
                <c:pt idx="22">
                  <c:v>21.6</c:v>
                </c:pt>
                <c:pt idx="23">
                  <c:v>24.6</c:v>
                </c:pt>
                <c:pt idx="24">
                  <c:v>20.100000000000001</c:v>
                </c:pt>
                <c:pt idx="25">
                  <c:v>24.6</c:v>
                </c:pt>
                <c:pt idx="26">
                  <c:v>18.100000000000001</c:v>
                </c:pt>
                <c:pt idx="27">
                  <c:v>22.9</c:v>
                </c:pt>
                <c:pt idx="28">
                  <c:v>26.2</c:v>
                </c:pt>
                <c:pt idx="29">
                  <c:v>27.2</c:v>
                </c:pt>
                <c:pt idx="30">
                  <c:v>17.7</c:v>
                </c:pt>
                <c:pt idx="31">
                  <c:v>20.8</c:v>
                </c:pt>
                <c:pt idx="32">
                  <c:v>17.5</c:v>
                </c:pt>
                <c:pt idx="33">
                  <c:v>21.3</c:v>
                </c:pt>
                <c:pt idx="34">
                  <c:v>18.7</c:v>
                </c:pt>
                <c:pt idx="35">
                  <c:v>28.8</c:v>
                </c:pt>
                <c:pt idx="36">
                  <c:v>17.100000000000001</c:v>
                </c:pt>
                <c:pt idx="37">
                  <c:v>26.2</c:v>
                </c:pt>
                <c:pt idx="38">
                  <c:v>20.399999999999999</c:v>
                </c:pt>
                <c:pt idx="39">
                  <c:v>19.5</c:v>
                </c:pt>
                <c:pt idx="40">
                  <c:v>21.7</c:v>
                </c:pt>
                <c:pt idx="41">
                  <c:v>18.100000000000001</c:v>
                </c:pt>
                <c:pt idx="42">
                  <c:v>29.8</c:v>
                </c:pt>
                <c:pt idx="43">
                  <c:v>20.6</c:v>
                </c:pt>
                <c:pt idx="44">
                  <c:v>22.9</c:v>
                </c:pt>
                <c:pt idx="45">
                  <c:v>19.3</c:v>
                </c:pt>
                <c:pt idx="46">
                  <c:v>38.4</c:v>
                </c:pt>
                <c:pt idx="47">
                  <c:v>27.9</c:v>
                </c:pt>
                <c:pt idx="48">
                  <c:v>36.4</c:v>
                </c:pt>
                <c:pt idx="49">
                  <c:v>25.1</c:v>
                </c:pt>
                <c:pt idx="50">
                  <c:v>39.700000000000003</c:v>
                </c:pt>
                <c:pt idx="51">
                  <c:v>33.6</c:v>
                </c:pt>
                <c:pt idx="52">
                  <c:v>46</c:v>
                </c:pt>
                <c:pt idx="53">
                  <c:v>38.9</c:v>
                </c:pt>
                <c:pt idx="54">
                  <c:v>42.2</c:v>
                </c:pt>
                <c:pt idx="55">
                  <c:v>36.700000000000003</c:v>
                </c:pt>
                <c:pt idx="56">
                  <c:v>38</c:v>
                </c:pt>
                <c:pt idx="57">
                  <c:v>23.3</c:v>
                </c:pt>
                <c:pt idx="58">
                  <c:v>35.9</c:v>
                </c:pt>
                <c:pt idx="59">
                  <c:v>24.1</c:v>
                </c:pt>
                <c:pt idx="60">
                  <c:v>40.799999999999997</c:v>
                </c:pt>
                <c:pt idx="61">
                  <c:v>25.7</c:v>
                </c:pt>
                <c:pt idx="62">
                  <c:v>37.6</c:v>
                </c:pt>
                <c:pt idx="63">
                  <c:v>35.9</c:v>
                </c:pt>
                <c:pt idx="64">
                  <c:v>36.299999999999997</c:v>
                </c:pt>
                <c:pt idx="65">
                  <c:v>33</c:v>
                </c:pt>
                <c:pt idx="66">
                  <c:v>40.5</c:v>
                </c:pt>
                <c:pt idx="67">
                  <c:v>26.4</c:v>
                </c:pt>
                <c:pt idx="68">
                  <c:v>27.3</c:v>
                </c:pt>
                <c:pt idx="69">
                  <c:v>32.200000000000003</c:v>
                </c:pt>
                <c:pt idx="70">
                  <c:v>19.600000000000001</c:v>
                </c:pt>
                <c:pt idx="71">
                  <c:v>24.5</c:v>
                </c:pt>
                <c:pt idx="72">
                  <c:v>22.6</c:v>
                </c:pt>
                <c:pt idx="73">
                  <c:v>30.2</c:v>
                </c:pt>
                <c:pt idx="74">
                  <c:v>26.9</c:v>
                </c:pt>
                <c:pt idx="75">
                  <c:v>30.2</c:v>
                </c:pt>
                <c:pt idx="76">
                  <c:v>21</c:v>
                </c:pt>
                <c:pt idx="77">
                  <c:v>19.399999999999999</c:v>
                </c:pt>
                <c:pt idx="78">
                  <c:v>21.1</c:v>
                </c:pt>
                <c:pt idx="79">
                  <c:v>17.3</c:v>
                </c:pt>
                <c:pt idx="80">
                  <c:v>20.5</c:v>
                </c:pt>
                <c:pt idx="81">
                  <c:v>19.3</c:v>
                </c:pt>
                <c:pt idx="82">
                  <c:v>28.7</c:v>
                </c:pt>
                <c:pt idx="83">
                  <c:v>18.3</c:v>
                </c:pt>
                <c:pt idx="84">
                  <c:v>15.6</c:v>
                </c:pt>
                <c:pt idx="85">
                  <c:v>23.9</c:v>
                </c:pt>
                <c:pt idx="86">
                  <c:v>24.5</c:v>
                </c:pt>
                <c:pt idx="87">
                  <c:v>23.3</c:v>
                </c:pt>
                <c:pt idx="88">
                  <c:v>20.100000000000001</c:v>
                </c:pt>
                <c:pt idx="89">
                  <c:v>30.3</c:v>
                </c:pt>
                <c:pt idx="90">
                  <c:v>20.6</c:v>
                </c:pt>
                <c:pt idx="91">
                  <c:v>26</c:v>
                </c:pt>
              </c:numCache>
            </c:numRef>
          </c:xVal>
          <c:yVal>
            <c:numRef>
              <c:f>Sheet2!$D$2:$D$93</c:f>
              <c:numCache>
                <c:formatCode>General</c:formatCode>
                <c:ptCount val="92"/>
                <c:pt idx="0">
                  <c:v>19.309999999999999</c:v>
                </c:pt>
                <c:pt idx="1">
                  <c:v>22.96</c:v>
                </c:pt>
                <c:pt idx="2">
                  <c:v>27.79</c:v>
                </c:pt>
                <c:pt idx="3">
                  <c:v>20.92</c:v>
                </c:pt>
                <c:pt idx="4">
                  <c:v>20.38</c:v>
                </c:pt>
                <c:pt idx="5">
                  <c:v>20.39</c:v>
                </c:pt>
                <c:pt idx="6">
                  <c:v>19.66</c:v>
                </c:pt>
                <c:pt idx="7">
                  <c:v>20.3</c:v>
                </c:pt>
                <c:pt idx="8">
                  <c:v>20.6</c:v>
                </c:pt>
                <c:pt idx="9">
                  <c:v>20.309999999999999</c:v>
                </c:pt>
                <c:pt idx="10">
                  <c:v>21.21</c:v>
                </c:pt>
                <c:pt idx="11">
                  <c:v>22.11</c:v>
                </c:pt>
                <c:pt idx="12">
                  <c:v>28.6</c:v>
                </c:pt>
                <c:pt idx="13">
                  <c:v>19.5</c:v>
                </c:pt>
                <c:pt idx="14">
                  <c:v>20.41</c:v>
                </c:pt>
                <c:pt idx="15">
                  <c:v>26.85</c:v>
                </c:pt>
                <c:pt idx="16">
                  <c:v>21.48</c:v>
                </c:pt>
                <c:pt idx="17">
                  <c:v>29.76</c:v>
                </c:pt>
                <c:pt idx="18">
                  <c:v>23.92</c:v>
                </c:pt>
                <c:pt idx="19">
                  <c:v>20.55</c:v>
                </c:pt>
                <c:pt idx="20">
                  <c:v>21.67</c:v>
                </c:pt>
                <c:pt idx="21">
                  <c:v>19.27</c:v>
                </c:pt>
                <c:pt idx="22">
                  <c:v>18.18</c:v>
                </c:pt>
                <c:pt idx="23">
                  <c:v>18.46</c:v>
                </c:pt>
                <c:pt idx="24">
                  <c:v>17.05</c:v>
                </c:pt>
                <c:pt idx="25">
                  <c:v>17.7</c:v>
                </c:pt>
                <c:pt idx="26">
                  <c:v>16.61</c:v>
                </c:pt>
                <c:pt idx="27">
                  <c:v>16.940000000000001</c:v>
                </c:pt>
                <c:pt idx="28">
                  <c:v>18.77</c:v>
                </c:pt>
                <c:pt idx="29">
                  <c:v>18.39</c:v>
                </c:pt>
                <c:pt idx="30">
                  <c:v>17.86</c:v>
                </c:pt>
                <c:pt idx="31">
                  <c:v>17.98</c:v>
                </c:pt>
                <c:pt idx="32">
                  <c:v>15.37</c:v>
                </c:pt>
                <c:pt idx="33">
                  <c:v>18.84</c:v>
                </c:pt>
                <c:pt idx="34">
                  <c:v>15.82</c:v>
                </c:pt>
                <c:pt idx="35">
                  <c:v>17.71</c:v>
                </c:pt>
                <c:pt idx="36">
                  <c:v>14.99</c:v>
                </c:pt>
                <c:pt idx="37">
                  <c:v>16.75</c:v>
                </c:pt>
                <c:pt idx="38">
                  <c:v>16.46</c:v>
                </c:pt>
                <c:pt idx="39">
                  <c:v>15.87</c:v>
                </c:pt>
                <c:pt idx="40">
                  <c:v>18.079999999999998</c:v>
                </c:pt>
                <c:pt idx="41">
                  <c:v>15.58</c:v>
                </c:pt>
                <c:pt idx="42">
                  <c:v>17.149999999999999</c:v>
                </c:pt>
                <c:pt idx="43">
                  <c:v>15.82</c:v>
                </c:pt>
                <c:pt idx="44">
                  <c:v>18.61</c:v>
                </c:pt>
                <c:pt idx="45">
                  <c:v>16.66</c:v>
                </c:pt>
                <c:pt idx="46">
                  <c:v>25.13</c:v>
                </c:pt>
                <c:pt idx="47">
                  <c:v>20.83</c:v>
                </c:pt>
                <c:pt idx="48">
                  <c:v>24.56</c:v>
                </c:pt>
                <c:pt idx="49">
                  <c:v>20.190000000000001</c:v>
                </c:pt>
                <c:pt idx="50">
                  <c:v>24.13</c:v>
                </c:pt>
                <c:pt idx="51">
                  <c:v>23.86</c:v>
                </c:pt>
                <c:pt idx="52">
                  <c:v>33.57</c:v>
                </c:pt>
                <c:pt idx="53">
                  <c:v>29.14</c:v>
                </c:pt>
                <c:pt idx="54">
                  <c:v>28.59</c:v>
                </c:pt>
                <c:pt idx="55">
                  <c:v>26.17</c:v>
                </c:pt>
                <c:pt idx="56">
                  <c:v>34.46</c:v>
                </c:pt>
                <c:pt idx="57">
                  <c:v>19.079999999999998</c:v>
                </c:pt>
                <c:pt idx="58">
                  <c:v>23.54</c:v>
                </c:pt>
                <c:pt idx="59">
                  <c:v>20.239999999999998</c:v>
                </c:pt>
                <c:pt idx="60">
                  <c:v>29.17</c:v>
                </c:pt>
                <c:pt idx="61">
                  <c:v>20.85</c:v>
                </c:pt>
                <c:pt idx="62">
                  <c:v>22.66</c:v>
                </c:pt>
                <c:pt idx="63">
                  <c:v>30.08</c:v>
                </c:pt>
                <c:pt idx="64">
                  <c:v>22.61</c:v>
                </c:pt>
                <c:pt idx="65">
                  <c:v>24.3</c:v>
                </c:pt>
                <c:pt idx="66">
                  <c:v>31.33</c:v>
                </c:pt>
                <c:pt idx="67">
                  <c:v>24.14</c:v>
                </c:pt>
                <c:pt idx="68">
                  <c:v>23.5</c:v>
                </c:pt>
                <c:pt idx="69">
                  <c:v>24.78</c:v>
                </c:pt>
                <c:pt idx="70">
                  <c:v>19.46</c:v>
                </c:pt>
                <c:pt idx="71">
                  <c:v>19.02</c:v>
                </c:pt>
                <c:pt idx="72">
                  <c:v>20.2</c:v>
                </c:pt>
                <c:pt idx="73">
                  <c:v>20.69</c:v>
                </c:pt>
                <c:pt idx="74">
                  <c:v>19.170000000000002</c:v>
                </c:pt>
                <c:pt idx="75">
                  <c:v>20.73</c:v>
                </c:pt>
                <c:pt idx="76">
                  <c:v>16.14</c:v>
                </c:pt>
                <c:pt idx="77">
                  <c:v>17.71</c:v>
                </c:pt>
                <c:pt idx="78">
                  <c:v>16.09</c:v>
                </c:pt>
                <c:pt idx="79">
                  <c:v>16.739999999999998</c:v>
                </c:pt>
                <c:pt idx="80">
                  <c:v>18.93</c:v>
                </c:pt>
                <c:pt idx="81">
                  <c:v>17.22</c:v>
                </c:pt>
                <c:pt idx="82">
                  <c:v>18.38</c:v>
                </c:pt>
                <c:pt idx="83">
                  <c:v>18.18</c:v>
                </c:pt>
                <c:pt idx="84">
                  <c:v>17.079999999999998</c:v>
                </c:pt>
                <c:pt idx="85">
                  <c:v>17.64</c:v>
                </c:pt>
                <c:pt idx="86">
                  <c:v>18.690000000000001</c:v>
                </c:pt>
                <c:pt idx="87">
                  <c:v>17.52</c:v>
                </c:pt>
                <c:pt idx="88">
                  <c:v>16.12</c:v>
                </c:pt>
                <c:pt idx="89">
                  <c:v>18.829999999999998</c:v>
                </c:pt>
                <c:pt idx="90">
                  <c:v>15.46</c:v>
                </c:pt>
                <c:pt idx="91">
                  <c:v>18.39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D-4082-9AB6-9A601D92D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227456"/>
        <c:axId val="355146768"/>
      </c:scatterChart>
      <c:valAx>
        <c:axId val="35422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46768"/>
        <c:crosses val="autoZero"/>
        <c:crossBetween val="midCat"/>
      </c:valAx>
      <c:valAx>
        <c:axId val="3551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2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171449</xdr:rowOff>
    </xdr:from>
    <xdr:to>
      <xdr:col>17</xdr:col>
      <xdr:colOff>213350</xdr:colOff>
      <xdr:row>24</xdr:row>
      <xdr:rowOff>99160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BF192-1AA9-E2B9-6E04-7CA06CBB4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41FB-6DA5-4A25-9B88-ED2479BE44FB}">
  <dimension ref="A1:Z93"/>
  <sheetViews>
    <sheetView zoomScale="85" zoomScaleNormal="85" workbookViewId="0">
      <selection sqref="A1:D1048576"/>
    </sheetView>
  </sheetViews>
  <sheetFormatPr defaultRowHeight="14.4" x14ac:dyDescent="0.3"/>
  <cols>
    <col min="1" max="1" width="8.88671875" style="4" bestFit="1" customWidth="1"/>
    <col min="2" max="2" width="9.5546875" style="4" bestFit="1" customWidth="1"/>
    <col min="3" max="4" width="9.33203125" style="4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</row>
    <row r="2" spans="1:23" x14ac:dyDescent="0.3">
      <c r="A2" s="3">
        <v>1.6</v>
      </c>
      <c r="B2" s="3">
        <v>49.44</v>
      </c>
      <c r="C2" s="3">
        <v>23.9</v>
      </c>
      <c r="D2" s="3">
        <v>19.309999999999999</v>
      </c>
      <c r="E2">
        <f>$S$23*B2+$S$22</f>
        <v>21.198725851580811</v>
      </c>
      <c r="F2">
        <f>D2-E2</f>
        <v>-1.8887258515808121</v>
      </c>
      <c r="G2">
        <f>ABS(F2)</f>
        <v>1.8887258515808121</v>
      </c>
      <c r="H2">
        <f>F2*F2</f>
        <v>3.5672853424296638</v>
      </c>
      <c r="I2" s="13">
        <f>F2/D2</f>
        <v>-9.7810763934790892E-2</v>
      </c>
      <c r="J2">
        <f>ABS(I2)</f>
        <v>9.7810763934790892E-2</v>
      </c>
      <c r="K2">
        <f>AVERAGE(G2:G93)</f>
        <v>1.1170408325183301</v>
      </c>
      <c r="L2">
        <f>AVERAGE(H2:H93)</f>
        <v>1.9101986495179903</v>
      </c>
      <c r="M2">
        <f>SQRT(L2)</f>
        <v>1.3820993631132279</v>
      </c>
    </row>
    <row r="3" spans="1:23" x14ac:dyDescent="0.3">
      <c r="A3" s="3">
        <v>1.6</v>
      </c>
      <c r="B3" s="3">
        <v>62.6</v>
      </c>
      <c r="C3" s="3">
        <v>28.8</v>
      </c>
      <c r="D3" s="3">
        <v>22.96</v>
      </c>
      <c r="E3">
        <f>B3*$S$23+$S$22</f>
        <v>25.320446783436608</v>
      </c>
      <c r="F3">
        <f t="shared" ref="F3:F66" si="0">D3-E3</f>
        <v>-2.3604467834366076</v>
      </c>
      <c r="G3">
        <f t="shared" ref="G3:G66" si="1">ABS(F3)</f>
        <v>2.3604467834366076</v>
      </c>
      <c r="H3">
        <f t="shared" ref="H3:H66" si="2">F3*F3</f>
        <v>5.5717090174362269</v>
      </c>
      <c r="I3" s="13">
        <f t="shared" ref="I3:I66" si="3">F3/D3</f>
        <v>-0.1028069156549045</v>
      </c>
      <c r="J3">
        <f t="shared" ref="J3:J66" si="4">ABS(I3)</f>
        <v>0.1028069156549045</v>
      </c>
    </row>
    <row r="4" spans="1:23" x14ac:dyDescent="0.3">
      <c r="A4" s="3">
        <v>1.6</v>
      </c>
      <c r="B4" s="3">
        <v>75.75</v>
      </c>
      <c r="C4" s="3">
        <v>32.4</v>
      </c>
      <c r="D4" s="3">
        <v>27.79</v>
      </c>
      <c r="E4">
        <f t="shared" ref="E4:E67" si="5">B4*$S$23+$S$22</f>
        <v>29.439035708505287</v>
      </c>
      <c r="F4">
        <f t="shared" si="0"/>
        <v>-1.6490357085052878</v>
      </c>
      <c r="G4">
        <f t="shared" si="1"/>
        <v>1.6490357085052878</v>
      </c>
      <c r="H4">
        <f t="shared" si="2"/>
        <v>2.7193187679255364</v>
      </c>
      <c r="I4" s="13">
        <f t="shared" si="3"/>
        <v>-5.9339176268632166E-2</v>
      </c>
      <c r="J4">
        <f t="shared" si="4"/>
        <v>5.9339176268632166E-2</v>
      </c>
    </row>
    <row r="5" spans="1:23" x14ac:dyDescent="0.3">
      <c r="A5" s="3">
        <v>1.6</v>
      </c>
      <c r="B5" s="3">
        <v>48.99</v>
      </c>
      <c r="C5" s="3">
        <v>25.8</v>
      </c>
      <c r="D5" s="3">
        <v>20.92</v>
      </c>
      <c r="E5">
        <f t="shared" si="5"/>
        <v>21.057785546160211</v>
      </c>
      <c r="F5">
        <f t="shared" si="0"/>
        <v>-0.13778554616020955</v>
      </c>
      <c r="G5">
        <f t="shared" si="1"/>
        <v>0.13778554616020955</v>
      </c>
      <c r="H5">
        <f t="shared" si="2"/>
        <v>1.8984856730667236E-2</v>
      </c>
      <c r="I5" s="13">
        <f t="shared" si="3"/>
        <v>-6.5863071778302839E-3</v>
      </c>
      <c r="J5">
        <f t="shared" si="4"/>
        <v>6.5863071778302839E-3</v>
      </c>
    </row>
    <row r="6" spans="1:23" x14ac:dyDescent="0.3">
      <c r="A6" s="3">
        <v>1.6</v>
      </c>
      <c r="B6" s="3">
        <v>43.09</v>
      </c>
      <c r="C6" s="3">
        <v>22.5</v>
      </c>
      <c r="D6" s="3">
        <v>20.38</v>
      </c>
      <c r="E6">
        <f t="shared" si="5"/>
        <v>19.209901541756778</v>
      </c>
      <c r="F6">
        <f t="shared" si="0"/>
        <v>1.1700984582432206</v>
      </c>
      <c r="G6">
        <f t="shared" si="1"/>
        <v>1.1700984582432206</v>
      </c>
      <c r="H6">
        <f t="shared" si="2"/>
        <v>1.3691304019831618</v>
      </c>
      <c r="I6" s="13">
        <f t="shared" si="3"/>
        <v>5.7414055850992178E-2</v>
      </c>
      <c r="J6">
        <f t="shared" si="4"/>
        <v>5.7414055850992178E-2</v>
      </c>
      <c r="R6" t="s">
        <v>9</v>
      </c>
    </row>
    <row r="7" spans="1:23" ht="15" thickBot="1" x14ac:dyDescent="0.35">
      <c r="A7" s="3">
        <v>1.6</v>
      </c>
      <c r="B7" s="3">
        <v>52.62</v>
      </c>
      <c r="C7" s="3">
        <v>22.1</v>
      </c>
      <c r="D7" s="3">
        <v>20.39</v>
      </c>
      <c r="E7">
        <f t="shared" si="5"/>
        <v>22.194704009886394</v>
      </c>
      <c r="F7">
        <f t="shared" si="0"/>
        <v>-1.8047040098863931</v>
      </c>
      <c r="G7">
        <f t="shared" si="1"/>
        <v>1.8047040098863931</v>
      </c>
      <c r="H7">
        <f t="shared" si="2"/>
        <v>3.2569565633000264</v>
      </c>
      <c r="I7" s="13">
        <f t="shared" si="3"/>
        <v>-8.8509269734496965E-2</v>
      </c>
      <c r="J7">
        <f t="shared" si="4"/>
        <v>8.8509269734496965E-2</v>
      </c>
    </row>
    <row r="8" spans="1:23" x14ac:dyDescent="0.3">
      <c r="A8" s="3">
        <v>1.6</v>
      </c>
      <c r="B8" s="3">
        <v>47.97</v>
      </c>
      <c r="C8" s="3">
        <v>19.600000000000001</v>
      </c>
      <c r="D8" s="3">
        <v>19.66</v>
      </c>
      <c r="E8">
        <f t="shared" si="5"/>
        <v>20.738320853873518</v>
      </c>
      <c r="F8">
        <f t="shared" si="0"/>
        <v>-1.0783208538735174</v>
      </c>
      <c r="G8">
        <f t="shared" si="1"/>
        <v>1.0783208538735174</v>
      </c>
      <c r="H8">
        <f t="shared" si="2"/>
        <v>1.1627758638985117</v>
      </c>
      <c r="I8" s="13">
        <f t="shared" si="3"/>
        <v>-5.4848466626323367E-2</v>
      </c>
      <c r="J8">
        <f t="shared" si="4"/>
        <v>5.4848466626323367E-2</v>
      </c>
      <c r="R8" s="11" t="s">
        <v>10</v>
      </c>
      <c r="S8" s="11"/>
    </row>
    <row r="9" spans="1:23" x14ac:dyDescent="0.3">
      <c r="A9" s="3">
        <v>1.6</v>
      </c>
      <c r="B9" s="3">
        <v>45.59</v>
      </c>
      <c r="C9" s="3">
        <v>25.3</v>
      </c>
      <c r="D9" s="3">
        <v>20.3</v>
      </c>
      <c r="E9">
        <f t="shared" si="5"/>
        <v>19.992903238537892</v>
      </c>
      <c r="F9">
        <f t="shared" si="0"/>
        <v>0.30709676146210896</v>
      </c>
      <c r="G9">
        <f t="shared" si="1"/>
        <v>0.30709676146210896</v>
      </c>
      <c r="H9">
        <f t="shared" si="2"/>
        <v>9.4308420900515444E-2</v>
      </c>
      <c r="I9" s="13">
        <f t="shared" si="3"/>
        <v>1.5127919283847732E-2</v>
      </c>
      <c r="J9">
        <f t="shared" si="4"/>
        <v>1.5127919283847732E-2</v>
      </c>
      <c r="R9" t="s">
        <v>11</v>
      </c>
      <c r="S9">
        <v>0.94697519779309824</v>
      </c>
    </row>
    <row r="10" spans="1:23" x14ac:dyDescent="0.3">
      <c r="A10" s="3">
        <v>1.6</v>
      </c>
      <c r="B10" s="3">
        <v>47.85</v>
      </c>
      <c r="C10" s="3">
        <v>22.8</v>
      </c>
      <c r="D10" s="3">
        <v>20.6</v>
      </c>
      <c r="E10">
        <f t="shared" si="5"/>
        <v>20.700736772428023</v>
      </c>
      <c r="F10">
        <f t="shared" si="0"/>
        <v>-0.10073677242802148</v>
      </c>
      <c r="G10">
        <f t="shared" si="1"/>
        <v>0.10073677242802148</v>
      </c>
      <c r="H10">
        <f t="shared" si="2"/>
        <v>1.0147897319214989E-2</v>
      </c>
      <c r="I10" s="13">
        <f t="shared" si="3"/>
        <v>-4.8901345838845379E-3</v>
      </c>
      <c r="J10">
        <f t="shared" si="4"/>
        <v>4.8901345838845379E-3</v>
      </c>
      <c r="R10" t="s">
        <v>12</v>
      </c>
      <c r="S10">
        <v>0.89676202523527748</v>
      </c>
    </row>
    <row r="11" spans="1:23" x14ac:dyDescent="0.3">
      <c r="A11" s="3">
        <v>1.6</v>
      </c>
      <c r="B11" s="3">
        <v>44.45</v>
      </c>
      <c r="C11" s="3">
        <v>26.4</v>
      </c>
      <c r="D11" s="3">
        <v>20.309999999999999</v>
      </c>
      <c r="E11">
        <f t="shared" si="5"/>
        <v>19.635854464805703</v>
      </c>
      <c r="F11">
        <f t="shared" si="0"/>
        <v>0.67414553519429532</v>
      </c>
      <c r="G11">
        <f t="shared" si="1"/>
        <v>0.67414553519429532</v>
      </c>
      <c r="H11">
        <f t="shared" si="2"/>
        <v>0.45447220262240284</v>
      </c>
      <c r="I11" s="13">
        <f t="shared" si="3"/>
        <v>3.3192788537385297E-2</v>
      </c>
      <c r="J11">
        <f t="shared" si="4"/>
        <v>3.3192788537385297E-2</v>
      </c>
      <c r="R11" t="s">
        <v>13</v>
      </c>
      <c r="S11">
        <v>0.8956149366267806</v>
      </c>
    </row>
    <row r="12" spans="1:23" x14ac:dyDescent="0.3">
      <c r="A12" s="3">
        <v>1.6</v>
      </c>
      <c r="B12" s="3">
        <v>46.04</v>
      </c>
      <c r="C12" s="3">
        <v>33.700000000000003</v>
      </c>
      <c r="D12" s="3">
        <v>21.21</v>
      </c>
      <c r="E12">
        <f t="shared" si="5"/>
        <v>20.133843543958491</v>
      </c>
      <c r="F12">
        <f t="shared" si="0"/>
        <v>1.0761564560415096</v>
      </c>
      <c r="G12">
        <f t="shared" si="1"/>
        <v>1.0761564560415096</v>
      </c>
      <c r="H12">
        <f t="shared" si="2"/>
        <v>1.1581127178798214</v>
      </c>
      <c r="I12" s="13">
        <f t="shared" si="3"/>
        <v>5.0738163886916994E-2</v>
      </c>
      <c r="J12">
        <f t="shared" si="4"/>
        <v>5.0738163886916994E-2</v>
      </c>
      <c r="R12" t="s">
        <v>14</v>
      </c>
      <c r="S12">
        <v>1.397371642905411</v>
      </c>
    </row>
    <row r="13" spans="1:23" ht="15" thickBot="1" x14ac:dyDescent="0.35">
      <c r="A13" s="3">
        <v>1.6</v>
      </c>
      <c r="B13" s="3">
        <v>53.07</v>
      </c>
      <c r="C13" s="3">
        <v>27.9</v>
      </c>
      <c r="D13" s="3">
        <v>22.11</v>
      </c>
      <c r="E13">
        <f t="shared" si="5"/>
        <v>22.335644315306993</v>
      </c>
      <c r="F13">
        <f t="shared" si="0"/>
        <v>-0.2256443153069938</v>
      </c>
      <c r="G13">
        <f t="shared" si="1"/>
        <v>0.2256443153069938</v>
      </c>
      <c r="H13">
        <f t="shared" si="2"/>
        <v>5.0915357030362041E-2</v>
      </c>
      <c r="I13" s="13">
        <f t="shared" si="3"/>
        <v>-1.020553212605128E-2</v>
      </c>
      <c r="J13">
        <f t="shared" si="4"/>
        <v>1.020553212605128E-2</v>
      </c>
      <c r="R13" s="9" t="s">
        <v>15</v>
      </c>
      <c r="S13" s="9">
        <v>92</v>
      </c>
    </row>
    <row r="14" spans="1:23" x14ac:dyDescent="0.3">
      <c r="A14" s="3">
        <v>1.6</v>
      </c>
      <c r="B14" s="3">
        <v>65.88</v>
      </c>
      <c r="C14" s="3">
        <v>33.5</v>
      </c>
      <c r="D14" s="3">
        <v>28.6</v>
      </c>
      <c r="E14">
        <f t="shared" si="5"/>
        <v>26.347745009613433</v>
      </c>
      <c r="F14">
        <f t="shared" si="0"/>
        <v>2.2522549903865681</v>
      </c>
      <c r="G14">
        <f t="shared" si="1"/>
        <v>2.2522549903865681</v>
      </c>
      <c r="H14">
        <f t="shared" si="2"/>
        <v>5.0726525417212001</v>
      </c>
      <c r="I14" s="13">
        <f t="shared" si="3"/>
        <v>7.8750174489040842E-2</v>
      </c>
      <c r="J14">
        <f t="shared" si="4"/>
        <v>7.8750174489040842E-2</v>
      </c>
    </row>
    <row r="15" spans="1:23" ht="15" thickBot="1" x14ac:dyDescent="0.35">
      <c r="A15" s="3">
        <v>1.6</v>
      </c>
      <c r="B15" s="3">
        <v>46.04</v>
      </c>
      <c r="C15" s="3">
        <v>23.4</v>
      </c>
      <c r="D15" s="3">
        <v>19.5</v>
      </c>
      <c r="E15">
        <f t="shared" si="5"/>
        <v>20.133843543958491</v>
      </c>
      <c r="F15">
        <f t="shared" si="0"/>
        <v>-0.6338435439584913</v>
      </c>
      <c r="G15">
        <f t="shared" si="1"/>
        <v>0.6338435439584913</v>
      </c>
      <c r="H15">
        <f t="shared" si="2"/>
        <v>0.40175763821785987</v>
      </c>
      <c r="I15" s="13">
        <f t="shared" si="3"/>
        <v>-3.2504797126076478E-2</v>
      </c>
      <c r="J15">
        <f t="shared" si="4"/>
        <v>3.2504797126076478E-2</v>
      </c>
      <c r="R15" t="s">
        <v>16</v>
      </c>
    </row>
    <row r="16" spans="1:23" x14ac:dyDescent="0.3">
      <c r="A16" s="3">
        <v>1.6</v>
      </c>
      <c r="B16" s="3">
        <v>43.54</v>
      </c>
      <c r="C16" s="3">
        <v>21.8</v>
      </c>
      <c r="D16" s="3">
        <v>20.41</v>
      </c>
      <c r="E16">
        <f t="shared" si="5"/>
        <v>19.350841847177378</v>
      </c>
      <c r="F16">
        <f t="shared" si="0"/>
        <v>1.0591581528226222</v>
      </c>
      <c r="G16">
        <f t="shared" si="1"/>
        <v>1.0591581528226222</v>
      </c>
      <c r="H16">
        <f t="shared" si="2"/>
        <v>1.121815992690629</v>
      </c>
      <c r="I16" s="13">
        <f t="shared" si="3"/>
        <v>5.1894079021196575E-2</v>
      </c>
      <c r="J16">
        <f t="shared" si="4"/>
        <v>5.1894079021196575E-2</v>
      </c>
      <c r="R16" s="10"/>
      <c r="S16" s="10" t="s">
        <v>21</v>
      </c>
      <c r="T16" s="10" t="s">
        <v>22</v>
      </c>
      <c r="U16" s="10" t="s">
        <v>23</v>
      </c>
      <c r="V16" s="10" t="s">
        <v>24</v>
      </c>
      <c r="W16" s="10" t="s">
        <v>25</v>
      </c>
    </row>
    <row r="17" spans="1:26" x14ac:dyDescent="0.3">
      <c r="A17" s="3">
        <v>1.6</v>
      </c>
      <c r="B17" s="3">
        <v>62.37</v>
      </c>
      <c r="C17" s="3">
        <v>37.9</v>
      </c>
      <c r="D17" s="3">
        <v>26.85</v>
      </c>
      <c r="E17">
        <f t="shared" si="5"/>
        <v>25.248410627332746</v>
      </c>
      <c r="F17">
        <f t="shared" si="0"/>
        <v>1.6015893726672559</v>
      </c>
      <c r="G17">
        <f t="shared" si="1"/>
        <v>1.6015893726672559</v>
      </c>
      <c r="H17">
        <f t="shared" si="2"/>
        <v>2.5650885186406942</v>
      </c>
      <c r="I17" s="13">
        <f t="shared" si="3"/>
        <v>5.9649511086303751E-2</v>
      </c>
      <c r="J17">
        <f t="shared" si="4"/>
        <v>5.9649511086303751E-2</v>
      </c>
      <c r="R17" t="s">
        <v>17</v>
      </c>
      <c r="S17">
        <v>1</v>
      </c>
      <c r="T17">
        <v>1526.5256068530407</v>
      </c>
      <c r="U17">
        <v>1526.5256068530407</v>
      </c>
      <c r="V17">
        <v>781.77223502406332</v>
      </c>
      <c r="W17">
        <v>3.7111498137554025E-46</v>
      </c>
    </row>
    <row r="18" spans="1:26" x14ac:dyDescent="0.3">
      <c r="A18" s="3">
        <v>1.6</v>
      </c>
      <c r="B18" s="3">
        <v>45.81</v>
      </c>
      <c r="C18" s="3">
        <v>31.3</v>
      </c>
      <c r="D18" s="3">
        <v>21.48</v>
      </c>
      <c r="E18">
        <f t="shared" si="5"/>
        <v>20.061807387854632</v>
      </c>
      <c r="F18">
        <f t="shared" si="0"/>
        <v>1.4181926121453685</v>
      </c>
      <c r="G18">
        <f t="shared" si="1"/>
        <v>1.4181926121453685</v>
      </c>
      <c r="H18">
        <f t="shared" si="2"/>
        <v>2.0112702851437034</v>
      </c>
      <c r="I18" s="13">
        <f t="shared" si="3"/>
        <v>6.6023864625017151E-2</v>
      </c>
      <c r="J18">
        <f t="shared" si="4"/>
        <v>6.6023864625017151E-2</v>
      </c>
      <c r="R18" t="s">
        <v>18</v>
      </c>
      <c r="S18">
        <v>90</v>
      </c>
      <c r="T18">
        <v>175.73827575565511</v>
      </c>
      <c r="U18">
        <v>1.9526475083961679</v>
      </c>
    </row>
    <row r="19" spans="1:26" ht="15" thickBot="1" x14ac:dyDescent="0.35">
      <c r="A19" s="3">
        <v>1.6</v>
      </c>
      <c r="B19" s="3">
        <v>74.39</v>
      </c>
      <c r="C19" s="3">
        <v>40.6</v>
      </c>
      <c r="D19" s="3">
        <v>29.76</v>
      </c>
      <c r="E19">
        <f t="shared" si="5"/>
        <v>29.013082785456362</v>
      </c>
      <c r="F19">
        <f t="shared" si="0"/>
        <v>0.74691721454363957</v>
      </c>
      <c r="G19">
        <f t="shared" si="1"/>
        <v>0.74691721454363957</v>
      </c>
      <c r="H19">
        <f t="shared" si="2"/>
        <v>0.55788532538162927</v>
      </c>
      <c r="I19" s="13">
        <f t="shared" si="3"/>
        <v>2.5098024682245951E-2</v>
      </c>
      <c r="J19">
        <f t="shared" si="4"/>
        <v>2.5098024682245951E-2</v>
      </c>
      <c r="R19" s="9" t="s">
        <v>19</v>
      </c>
      <c r="S19" s="9">
        <v>91</v>
      </c>
      <c r="T19" s="9">
        <v>1702.2638826086959</v>
      </c>
      <c r="U19" s="9"/>
      <c r="V19" s="9"/>
      <c r="W19" s="9"/>
    </row>
    <row r="20" spans="1:26" ht="15" thickBot="1" x14ac:dyDescent="0.35">
      <c r="A20" s="3">
        <v>1.6</v>
      </c>
      <c r="B20" s="3">
        <v>55.57</v>
      </c>
      <c r="C20" s="3">
        <v>36.299999999999997</v>
      </c>
      <c r="D20" s="3">
        <v>23.92</v>
      </c>
      <c r="E20">
        <f t="shared" si="5"/>
        <v>23.118646012088114</v>
      </c>
      <c r="F20">
        <f t="shared" si="0"/>
        <v>0.80135398791188805</v>
      </c>
      <c r="G20">
        <f t="shared" si="1"/>
        <v>0.80135398791188805</v>
      </c>
      <c r="H20">
        <f t="shared" si="2"/>
        <v>0.6421682139422864</v>
      </c>
      <c r="I20" s="13">
        <f t="shared" si="3"/>
        <v>3.3501420899326423E-2</v>
      </c>
      <c r="J20">
        <f t="shared" si="4"/>
        <v>3.3501420899326423E-2</v>
      </c>
    </row>
    <row r="21" spans="1:26" x14ac:dyDescent="0.3">
      <c r="A21" s="3">
        <v>1.6</v>
      </c>
      <c r="B21" s="3">
        <v>46.15</v>
      </c>
      <c r="C21" s="3">
        <v>29.8</v>
      </c>
      <c r="D21" s="3">
        <v>20.55</v>
      </c>
      <c r="E21">
        <f t="shared" si="5"/>
        <v>20.168295618616863</v>
      </c>
      <c r="F21">
        <f t="shared" si="0"/>
        <v>0.38170438138313756</v>
      </c>
      <c r="G21">
        <f t="shared" si="1"/>
        <v>0.38170438138313756</v>
      </c>
      <c r="H21">
        <f t="shared" si="2"/>
        <v>0.14569823476708374</v>
      </c>
      <c r="I21" s="13">
        <f t="shared" si="3"/>
        <v>1.8574422451734188E-2</v>
      </c>
      <c r="J21">
        <f t="shared" si="4"/>
        <v>1.8574422451734188E-2</v>
      </c>
      <c r="R21" s="10"/>
      <c r="S21" s="10" t="s">
        <v>26</v>
      </c>
      <c r="T21" s="10" t="s">
        <v>14</v>
      </c>
      <c r="U21" s="10" t="s">
        <v>27</v>
      </c>
      <c r="V21" s="10" t="s">
        <v>28</v>
      </c>
      <c r="W21" s="10" t="s">
        <v>29</v>
      </c>
      <c r="X21" s="10" t="s">
        <v>30</v>
      </c>
      <c r="Y21" s="10" t="s">
        <v>31</v>
      </c>
      <c r="Z21" s="10" t="s">
        <v>32</v>
      </c>
    </row>
    <row r="22" spans="1:26" x14ac:dyDescent="0.3">
      <c r="A22" s="3">
        <v>1.6</v>
      </c>
      <c r="B22" s="3">
        <v>47.85</v>
      </c>
      <c r="C22" s="3">
        <v>31.9</v>
      </c>
      <c r="D22" s="3">
        <v>21.67</v>
      </c>
      <c r="E22">
        <f t="shared" si="5"/>
        <v>20.700736772428023</v>
      </c>
      <c r="F22">
        <f t="shared" si="0"/>
        <v>0.9692632275719788</v>
      </c>
      <c r="G22">
        <f t="shared" si="1"/>
        <v>0.9692632275719788</v>
      </c>
      <c r="H22">
        <f t="shared" si="2"/>
        <v>0.9394712043232496</v>
      </c>
      <c r="I22" s="13">
        <f t="shared" si="3"/>
        <v>4.4728344604152225E-2</v>
      </c>
      <c r="J22">
        <f t="shared" si="4"/>
        <v>4.4728344604152225E-2</v>
      </c>
      <c r="R22" t="s">
        <v>20</v>
      </c>
      <c r="S22">
        <v>5.7140842960374467</v>
      </c>
      <c r="T22">
        <v>0.55560797112827143</v>
      </c>
      <c r="U22">
        <v>10.284381421731357</v>
      </c>
      <c r="V22">
        <v>7.3428028895365028E-17</v>
      </c>
      <c r="W22">
        <v>4.6102720851848336</v>
      </c>
      <c r="X22">
        <v>6.8178965068900599</v>
      </c>
      <c r="Y22">
        <v>4.6102720851848336</v>
      </c>
      <c r="Z22">
        <v>6.8178965068900599</v>
      </c>
    </row>
    <row r="23" spans="1:26" ht="15" thickBot="1" x14ac:dyDescent="0.35">
      <c r="A23" s="3">
        <v>1.6</v>
      </c>
      <c r="B23" s="3">
        <v>42.18</v>
      </c>
      <c r="C23" s="3">
        <v>31.3</v>
      </c>
      <c r="D23" s="3">
        <v>19.27</v>
      </c>
      <c r="E23">
        <f t="shared" si="5"/>
        <v>18.924888924128449</v>
      </c>
      <c r="F23">
        <f t="shared" si="0"/>
        <v>0.3451110758715501</v>
      </c>
      <c r="G23">
        <f t="shared" si="1"/>
        <v>0.3451110758715501</v>
      </c>
      <c r="H23">
        <f t="shared" si="2"/>
        <v>0.11910165468921881</v>
      </c>
      <c r="I23" s="13">
        <f t="shared" si="3"/>
        <v>1.7909241093489885E-2</v>
      </c>
      <c r="J23">
        <f t="shared" si="4"/>
        <v>1.7909241093489885E-2</v>
      </c>
      <c r="R23" s="9" t="s">
        <v>33</v>
      </c>
      <c r="S23" s="9">
        <v>0.31320067871244672</v>
      </c>
      <c r="T23" s="9">
        <v>1.12016648195756E-2</v>
      </c>
      <c r="U23" s="9">
        <v>27.960190182186956</v>
      </c>
      <c r="V23" s="9">
        <v>3.7111498137553496E-46</v>
      </c>
      <c r="W23" s="9">
        <v>0.29094661640189878</v>
      </c>
      <c r="X23" s="9">
        <v>0.33545474102299466</v>
      </c>
      <c r="Y23" s="9">
        <v>0.29094661640189878</v>
      </c>
      <c r="Z23" s="9">
        <v>0.33545474102299466</v>
      </c>
    </row>
    <row r="24" spans="1:26" x14ac:dyDescent="0.3">
      <c r="A24" s="3">
        <v>1.6</v>
      </c>
      <c r="B24" s="3">
        <v>45.81</v>
      </c>
      <c r="C24" s="3">
        <v>21.6</v>
      </c>
      <c r="D24" s="3">
        <v>18.18</v>
      </c>
      <c r="E24">
        <f t="shared" si="5"/>
        <v>20.061807387854632</v>
      </c>
      <c r="F24">
        <f t="shared" si="0"/>
        <v>-1.8818073878546322</v>
      </c>
      <c r="G24">
        <f t="shared" si="1"/>
        <v>1.8818073878546322</v>
      </c>
      <c r="H24">
        <f t="shared" si="2"/>
        <v>3.5411990449842743</v>
      </c>
      <c r="I24" s="13">
        <f t="shared" si="3"/>
        <v>-0.10350975730773554</v>
      </c>
      <c r="J24">
        <f t="shared" si="4"/>
        <v>0.10350975730773554</v>
      </c>
    </row>
    <row r="25" spans="1:26" x14ac:dyDescent="0.3">
      <c r="A25" s="3">
        <v>1.6</v>
      </c>
      <c r="B25" s="3">
        <v>44.68</v>
      </c>
      <c r="C25" s="3">
        <v>24.6</v>
      </c>
      <c r="D25" s="3">
        <v>18.46</v>
      </c>
      <c r="E25">
        <f t="shared" si="5"/>
        <v>19.707890620909566</v>
      </c>
      <c r="F25">
        <f t="shared" si="0"/>
        <v>-1.2478906209095655</v>
      </c>
      <c r="G25">
        <f t="shared" si="1"/>
        <v>1.2478906209095655</v>
      </c>
      <c r="H25">
        <f t="shared" si="2"/>
        <v>1.5572310017540609</v>
      </c>
      <c r="I25" s="13">
        <f t="shared" si="3"/>
        <v>-6.759970860831882E-2</v>
      </c>
      <c r="J25">
        <f t="shared" si="4"/>
        <v>6.759970860831882E-2</v>
      </c>
    </row>
    <row r="26" spans="1:26" x14ac:dyDescent="0.3">
      <c r="A26" s="3">
        <v>1.6</v>
      </c>
      <c r="B26" s="3">
        <v>42.64</v>
      </c>
      <c r="C26" s="3">
        <v>20.100000000000001</v>
      </c>
      <c r="D26" s="3">
        <v>17.05</v>
      </c>
      <c r="E26">
        <f t="shared" si="5"/>
        <v>19.068961236336175</v>
      </c>
      <c r="F26">
        <f t="shared" si="0"/>
        <v>-2.0189612363361746</v>
      </c>
      <c r="G26">
        <f t="shared" si="1"/>
        <v>2.0189612363361746</v>
      </c>
      <c r="H26">
        <f t="shared" si="2"/>
        <v>4.0762044738280947</v>
      </c>
      <c r="I26" s="13">
        <f t="shared" si="3"/>
        <v>-0.11841414875871992</v>
      </c>
      <c r="J26">
        <f t="shared" si="4"/>
        <v>0.11841414875871992</v>
      </c>
    </row>
    <row r="27" spans="1:26" x14ac:dyDescent="0.3">
      <c r="A27" s="3">
        <v>1.6</v>
      </c>
      <c r="B27" s="3">
        <v>43.54</v>
      </c>
      <c r="C27" s="3">
        <v>24.6</v>
      </c>
      <c r="D27" s="3">
        <v>17.7</v>
      </c>
      <c r="E27">
        <f t="shared" si="5"/>
        <v>19.350841847177378</v>
      </c>
      <c r="F27">
        <f t="shared" si="0"/>
        <v>-1.6508418471773787</v>
      </c>
      <c r="G27">
        <f t="shared" si="1"/>
        <v>1.6508418471773787</v>
      </c>
      <c r="H27">
        <f t="shared" si="2"/>
        <v>2.72527880439202</v>
      </c>
      <c r="I27" s="13">
        <f t="shared" si="3"/>
        <v>-9.3267900970473383E-2</v>
      </c>
      <c r="J27">
        <f t="shared" si="4"/>
        <v>9.3267900970473383E-2</v>
      </c>
    </row>
    <row r="28" spans="1:26" x14ac:dyDescent="0.3">
      <c r="A28" s="3">
        <v>1.6</v>
      </c>
      <c r="B28" s="3">
        <v>37.31</v>
      </c>
      <c r="C28" s="3">
        <v>18.100000000000001</v>
      </c>
      <c r="D28" s="3">
        <v>16.61</v>
      </c>
      <c r="E28">
        <f t="shared" si="5"/>
        <v>17.399601618798833</v>
      </c>
      <c r="F28">
        <f t="shared" si="0"/>
        <v>-0.78960161879883373</v>
      </c>
      <c r="G28">
        <f t="shared" si="1"/>
        <v>0.78960161879883373</v>
      </c>
      <c r="H28">
        <f t="shared" si="2"/>
        <v>0.62347071640973872</v>
      </c>
      <c r="I28" s="13">
        <f t="shared" si="3"/>
        <v>-4.7537725394270543E-2</v>
      </c>
      <c r="J28">
        <f t="shared" si="4"/>
        <v>4.7537725394270543E-2</v>
      </c>
    </row>
    <row r="29" spans="1:26" x14ac:dyDescent="0.3">
      <c r="A29" s="3">
        <v>1.6</v>
      </c>
      <c r="B29" s="3">
        <v>39.35</v>
      </c>
      <c r="C29" s="3">
        <v>22.9</v>
      </c>
      <c r="D29" s="3">
        <v>16.940000000000001</v>
      </c>
      <c r="E29">
        <f t="shared" si="5"/>
        <v>18.038531003372228</v>
      </c>
      <c r="F29">
        <f t="shared" si="0"/>
        <v>-1.0985310033722264</v>
      </c>
      <c r="G29">
        <f t="shared" si="1"/>
        <v>1.0985310033722264</v>
      </c>
      <c r="H29">
        <f t="shared" si="2"/>
        <v>1.2067703653699906</v>
      </c>
      <c r="I29" s="13">
        <f t="shared" si="3"/>
        <v>-6.4848347306506862E-2</v>
      </c>
      <c r="J29">
        <f t="shared" si="4"/>
        <v>6.4848347306506862E-2</v>
      </c>
    </row>
    <row r="30" spans="1:26" x14ac:dyDescent="0.3">
      <c r="A30" s="3">
        <v>1.6</v>
      </c>
      <c r="B30" s="3">
        <v>39.01</v>
      </c>
      <c r="C30" s="3">
        <v>26.2</v>
      </c>
      <c r="D30" s="3">
        <v>18.77</v>
      </c>
      <c r="E30">
        <f t="shared" si="5"/>
        <v>17.932042772609993</v>
      </c>
      <c r="F30">
        <f t="shared" si="0"/>
        <v>0.83795722739000666</v>
      </c>
      <c r="G30">
        <f t="shared" si="1"/>
        <v>0.83795722739000666</v>
      </c>
      <c r="H30">
        <f t="shared" si="2"/>
        <v>0.70217231493514731</v>
      </c>
      <c r="I30" s="13">
        <f t="shared" si="3"/>
        <v>4.4643432466169773E-2</v>
      </c>
      <c r="J30">
        <f t="shared" si="4"/>
        <v>4.4643432466169773E-2</v>
      </c>
    </row>
    <row r="31" spans="1:26" x14ac:dyDescent="0.3">
      <c r="A31" s="3">
        <v>1.6</v>
      </c>
      <c r="B31" s="3">
        <v>40.6</v>
      </c>
      <c r="C31" s="3">
        <v>27.2</v>
      </c>
      <c r="D31" s="3">
        <v>18.39</v>
      </c>
      <c r="E31">
        <f t="shared" si="5"/>
        <v>18.430031851762784</v>
      </c>
      <c r="F31">
        <f t="shared" si="0"/>
        <v>-4.0031851762783788E-2</v>
      </c>
      <c r="G31">
        <f t="shared" si="1"/>
        <v>4.0031851762783788E-2</v>
      </c>
      <c r="H31">
        <f t="shared" si="2"/>
        <v>1.6025491555574955E-3</v>
      </c>
      <c r="I31" s="13">
        <f t="shared" si="3"/>
        <v>-2.1768271757903091E-3</v>
      </c>
      <c r="J31">
        <f t="shared" si="4"/>
        <v>2.1768271757903091E-3</v>
      </c>
    </row>
    <row r="32" spans="1:26" x14ac:dyDescent="0.3">
      <c r="A32" s="3">
        <v>1.6</v>
      </c>
      <c r="B32" s="3">
        <v>38.1</v>
      </c>
      <c r="C32" s="3">
        <v>17.7</v>
      </c>
      <c r="D32" s="3">
        <v>17.86</v>
      </c>
      <c r="E32">
        <f t="shared" si="5"/>
        <v>17.647030154981667</v>
      </c>
      <c r="F32">
        <f t="shared" si="0"/>
        <v>0.21296984501833194</v>
      </c>
      <c r="G32">
        <f t="shared" si="1"/>
        <v>0.21296984501833194</v>
      </c>
      <c r="H32">
        <f t="shared" si="2"/>
        <v>4.5356154887132322E-2</v>
      </c>
      <c r="I32" s="13">
        <f t="shared" si="3"/>
        <v>1.1924403416479951E-2</v>
      </c>
      <c r="J32">
        <f t="shared" si="4"/>
        <v>1.1924403416479951E-2</v>
      </c>
    </row>
    <row r="33" spans="1:10" x14ac:dyDescent="0.3">
      <c r="A33" s="3">
        <v>1.6</v>
      </c>
      <c r="B33" s="3">
        <v>40.369999999999997</v>
      </c>
      <c r="C33" s="3">
        <v>20.8</v>
      </c>
      <c r="D33" s="3">
        <v>17.98</v>
      </c>
      <c r="E33">
        <f t="shared" si="5"/>
        <v>18.357995695658921</v>
      </c>
      <c r="F33">
        <f t="shared" si="0"/>
        <v>-0.37799569565892099</v>
      </c>
      <c r="G33">
        <f t="shared" si="1"/>
        <v>0.37799569565892099</v>
      </c>
      <c r="H33">
        <f t="shared" si="2"/>
        <v>0.14288074593667163</v>
      </c>
      <c r="I33" s="13">
        <f t="shared" si="3"/>
        <v>-2.1023119892042325E-2</v>
      </c>
      <c r="J33">
        <f t="shared" si="4"/>
        <v>2.1023119892042325E-2</v>
      </c>
    </row>
    <row r="34" spans="1:10" x14ac:dyDescent="0.3">
      <c r="A34" s="3">
        <v>1.6</v>
      </c>
      <c r="B34" s="3">
        <v>37.19</v>
      </c>
      <c r="C34" s="3">
        <v>17.5</v>
      </c>
      <c r="D34" s="3">
        <v>15.37</v>
      </c>
      <c r="E34">
        <f t="shared" si="5"/>
        <v>17.362017537353339</v>
      </c>
      <c r="F34">
        <f t="shared" si="0"/>
        <v>-1.9920175373533393</v>
      </c>
      <c r="G34">
        <f t="shared" si="1"/>
        <v>1.9920175373533393</v>
      </c>
      <c r="H34">
        <f t="shared" si="2"/>
        <v>3.9681338691232626</v>
      </c>
      <c r="I34" s="13">
        <f t="shared" si="3"/>
        <v>-0.12960426397874686</v>
      </c>
      <c r="J34">
        <f t="shared" si="4"/>
        <v>0.12960426397874686</v>
      </c>
    </row>
    <row r="35" spans="1:10" x14ac:dyDescent="0.3">
      <c r="A35" s="3">
        <v>1.6</v>
      </c>
      <c r="B35" s="3">
        <v>44.11</v>
      </c>
      <c r="C35" s="3">
        <v>21.3</v>
      </c>
      <c r="D35" s="3">
        <v>18.84</v>
      </c>
      <c r="E35">
        <f t="shared" si="5"/>
        <v>19.529366234043472</v>
      </c>
      <c r="F35">
        <f t="shared" si="0"/>
        <v>-0.6893662340434723</v>
      </c>
      <c r="G35">
        <f t="shared" si="1"/>
        <v>0.6893662340434723</v>
      </c>
      <c r="H35">
        <f t="shared" si="2"/>
        <v>0.47522580463927944</v>
      </c>
      <c r="I35" s="13">
        <f t="shared" si="3"/>
        <v>-3.6590564439674754E-2</v>
      </c>
      <c r="J35">
        <f t="shared" si="4"/>
        <v>3.6590564439674754E-2</v>
      </c>
    </row>
    <row r="36" spans="1:10" x14ac:dyDescent="0.3">
      <c r="A36" s="3">
        <v>1.6</v>
      </c>
      <c r="B36" s="3">
        <v>33.450000000000003</v>
      </c>
      <c r="C36" s="3">
        <v>18.7</v>
      </c>
      <c r="D36" s="3">
        <v>15.82</v>
      </c>
      <c r="E36">
        <f t="shared" si="5"/>
        <v>16.190646998968791</v>
      </c>
      <c r="F36">
        <f t="shared" si="0"/>
        <v>-0.37064699896879105</v>
      </c>
      <c r="G36">
        <f t="shared" si="1"/>
        <v>0.37064699896879105</v>
      </c>
      <c r="H36">
        <f t="shared" si="2"/>
        <v>0.137379197844571</v>
      </c>
      <c r="I36" s="13">
        <f t="shared" si="3"/>
        <v>-2.3429013841263658E-2</v>
      </c>
      <c r="J36">
        <f t="shared" si="4"/>
        <v>2.3429013841263658E-2</v>
      </c>
    </row>
    <row r="37" spans="1:10" x14ac:dyDescent="0.3">
      <c r="A37" s="3">
        <v>1.6</v>
      </c>
      <c r="B37" s="3">
        <v>47.17</v>
      </c>
      <c r="C37" s="3">
        <v>28.8</v>
      </c>
      <c r="D37" s="3">
        <v>17.71</v>
      </c>
      <c r="E37">
        <f t="shared" si="5"/>
        <v>20.48776031090356</v>
      </c>
      <c r="F37">
        <f t="shared" si="0"/>
        <v>-2.7777603109035596</v>
      </c>
      <c r="G37">
        <f t="shared" si="1"/>
        <v>2.7777603109035596</v>
      </c>
      <c r="H37">
        <f t="shared" si="2"/>
        <v>7.7159523448310399</v>
      </c>
      <c r="I37" s="13">
        <f t="shared" si="3"/>
        <v>-0.15684699666310331</v>
      </c>
      <c r="J37">
        <f t="shared" si="4"/>
        <v>0.15684699666310331</v>
      </c>
    </row>
    <row r="38" spans="1:10" x14ac:dyDescent="0.3">
      <c r="A38" s="3">
        <v>1.6</v>
      </c>
      <c r="B38" s="3">
        <v>30.05</v>
      </c>
      <c r="C38" s="3">
        <v>17.100000000000001</v>
      </c>
      <c r="D38" s="3">
        <v>14.99</v>
      </c>
      <c r="E38">
        <f t="shared" si="5"/>
        <v>15.125764691346472</v>
      </c>
      <c r="F38">
        <f t="shared" si="0"/>
        <v>-0.13576469134647162</v>
      </c>
      <c r="G38">
        <f t="shared" si="1"/>
        <v>0.13576469134647162</v>
      </c>
      <c r="H38">
        <f t="shared" si="2"/>
        <v>1.8432051416402705E-2</v>
      </c>
      <c r="I38" s="13">
        <f t="shared" si="3"/>
        <v>-9.0570174347212561E-3</v>
      </c>
      <c r="J38">
        <f t="shared" si="4"/>
        <v>9.0570174347212561E-3</v>
      </c>
    </row>
    <row r="39" spans="1:10" x14ac:dyDescent="0.3">
      <c r="A39" s="3">
        <v>1.6</v>
      </c>
      <c r="B39" s="3">
        <v>32.090000000000003</v>
      </c>
      <c r="C39" s="3">
        <v>26.2</v>
      </c>
      <c r="D39" s="3">
        <v>16.75</v>
      </c>
      <c r="E39">
        <f t="shared" si="5"/>
        <v>15.764694075919863</v>
      </c>
      <c r="F39">
        <f t="shared" si="0"/>
        <v>0.98530592408013717</v>
      </c>
      <c r="G39">
        <f t="shared" si="1"/>
        <v>0.98530592408013717</v>
      </c>
      <c r="H39">
        <f t="shared" si="2"/>
        <v>0.970827764027413</v>
      </c>
      <c r="I39" s="13">
        <f t="shared" si="3"/>
        <v>5.8824234273441023E-2</v>
      </c>
      <c r="J39">
        <f t="shared" si="4"/>
        <v>5.8824234273441023E-2</v>
      </c>
    </row>
    <row r="40" spans="1:10" x14ac:dyDescent="0.3">
      <c r="A40" s="3">
        <v>1.6</v>
      </c>
      <c r="B40" s="3">
        <v>34.81</v>
      </c>
      <c r="C40" s="3">
        <v>20.399999999999999</v>
      </c>
      <c r="D40" s="3">
        <v>16.46</v>
      </c>
      <c r="E40">
        <f t="shared" si="5"/>
        <v>16.61659992201772</v>
      </c>
      <c r="F40">
        <f t="shared" si="0"/>
        <v>-0.156599922017719</v>
      </c>
      <c r="G40">
        <f t="shared" si="1"/>
        <v>0.156599922017719</v>
      </c>
      <c r="H40">
        <f t="shared" si="2"/>
        <v>2.4523535575955671E-2</v>
      </c>
      <c r="I40" s="13">
        <f t="shared" si="3"/>
        <v>-9.5139685308456255E-3</v>
      </c>
      <c r="J40">
        <f t="shared" si="4"/>
        <v>9.5139685308456255E-3</v>
      </c>
    </row>
    <row r="41" spans="1:10" x14ac:dyDescent="0.3">
      <c r="A41" s="3">
        <v>1.6</v>
      </c>
      <c r="B41" s="3">
        <v>35.950000000000003</v>
      </c>
      <c r="C41" s="3">
        <v>19.5</v>
      </c>
      <c r="D41" s="3">
        <v>15.87</v>
      </c>
      <c r="E41">
        <f t="shared" si="5"/>
        <v>16.973648695749908</v>
      </c>
      <c r="F41">
        <f t="shared" si="0"/>
        <v>-1.103648695749909</v>
      </c>
      <c r="G41">
        <f t="shared" si="1"/>
        <v>1.103648695749909</v>
      </c>
      <c r="H41">
        <f t="shared" si="2"/>
        <v>1.2180404436304753</v>
      </c>
      <c r="I41" s="13">
        <f t="shared" si="3"/>
        <v>-6.954308101763762E-2</v>
      </c>
      <c r="J41">
        <f t="shared" si="4"/>
        <v>6.954308101763762E-2</v>
      </c>
    </row>
    <row r="42" spans="1:10" x14ac:dyDescent="0.3">
      <c r="A42" s="3">
        <v>1.6</v>
      </c>
      <c r="B42" s="3">
        <v>39.92</v>
      </c>
      <c r="C42" s="3">
        <v>21.7</v>
      </c>
      <c r="D42" s="3">
        <v>18.079999999999998</v>
      </c>
      <c r="E42">
        <f t="shared" si="5"/>
        <v>18.217055390238322</v>
      </c>
      <c r="F42">
        <f t="shared" si="0"/>
        <v>-0.13705539023832358</v>
      </c>
      <c r="G42">
        <f t="shared" si="1"/>
        <v>0.13705539023832358</v>
      </c>
      <c r="H42">
        <f t="shared" si="2"/>
        <v>1.8784179993379162E-2</v>
      </c>
      <c r="I42" s="13">
        <f t="shared" si="3"/>
        <v>-7.5804972476948892E-3</v>
      </c>
      <c r="J42">
        <f t="shared" si="4"/>
        <v>7.5804972476948892E-3</v>
      </c>
    </row>
    <row r="43" spans="1:10" x14ac:dyDescent="0.3">
      <c r="A43" s="3">
        <v>1.6</v>
      </c>
      <c r="B43" s="3">
        <v>32.659999999999997</v>
      </c>
      <c r="C43" s="3">
        <v>18.100000000000001</v>
      </c>
      <c r="D43" s="3">
        <v>15.58</v>
      </c>
      <c r="E43">
        <f t="shared" si="5"/>
        <v>15.943218462785955</v>
      </c>
      <c r="F43">
        <f t="shared" si="0"/>
        <v>-0.36321846278595515</v>
      </c>
      <c r="G43">
        <f t="shared" si="1"/>
        <v>0.36321846278595515</v>
      </c>
      <c r="H43">
        <f t="shared" si="2"/>
        <v>0.1319276517085923</v>
      </c>
      <c r="I43" s="13">
        <f t="shared" si="3"/>
        <v>-2.3313123413732678E-2</v>
      </c>
      <c r="J43">
        <f t="shared" si="4"/>
        <v>2.3313123413732678E-2</v>
      </c>
    </row>
    <row r="44" spans="1:10" x14ac:dyDescent="0.3">
      <c r="A44" s="3">
        <v>1.6</v>
      </c>
      <c r="B44" s="3">
        <v>30.5</v>
      </c>
      <c r="C44" s="3">
        <v>29.8</v>
      </c>
      <c r="D44" s="3">
        <v>17.149999999999999</v>
      </c>
      <c r="E44">
        <f t="shared" si="5"/>
        <v>15.266704996767071</v>
      </c>
      <c r="F44">
        <f t="shared" si="0"/>
        <v>1.8832950032329272</v>
      </c>
      <c r="G44">
        <f t="shared" si="1"/>
        <v>1.8832950032329272</v>
      </c>
      <c r="H44">
        <f t="shared" si="2"/>
        <v>3.5468000692021113</v>
      </c>
      <c r="I44" s="13">
        <f t="shared" si="3"/>
        <v>0.10981311972203658</v>
      </c>
      <c r="J44">
        <f t="shared" si="4"/>
        <v>0.10981311972203658</v>
      </c>
    </row>
    <row r="45" spans="1:10" x14ac:dyDescent="0.3">
      <c r="A45" s="3">
        <v>1.6</v>
      </c>
      <c r="B45" s="3">
        <v>29.48</v>
      </c>
      <c r="C45" s="3">
        <v>20.6</v>
      </c>
      <c r="D45" s="3">
        <v>15.82</v>
      </c>
      <c r="E45">
        <f t="shared" si="5"/>
        <v>14.947240304480376</v>
      </c>
      <c r="F45">
        <f t="shared" si="0"/>
        <v>0.8727596955196244</v>
      </c>
      <c r="G45">
        <f t="shared" si="1"/>
        <v>0.8727596955196244</v>
      </c>
      <c r="H45">
        <f t="shared" si="2"/>
        <v>0.76170948612350753</v>
      </c>
      <c r="I45" s="13">
        <f t="shared" si="3"/>
        <v>5.5168122346373222E-2</v>
      </c>
      <c r="J45">
        <f t="shared" si="4"/>
        <v>5.5168122346373222E-2</v>
      </c>
    </row>
    <row r="46" spans="1:10" x14ac:dyDescent="0.3">
      <c r="A46" s="3">
        <v>1.6</v>
      </c>
      <c r="B46" s="3">
        <v>44.68</v>
      </c>
      <c r="C46" s="3">
        <v>22.9</v>
      </c>
      <c r="D46" s="3">
        <v>18.61</v>
      </c>
      <c r="E46">
        <f t="shared" si="5"/>
        <v>19.707890620909566</v>
      </c>
      <c r="F46">
        <f t="shared" si="0"/>
        <v>-1.0978906209095669</v>
      </c>
      <c r="G46">
        <f t="shared" si="1"/>
        <v>1.0978906209095669</v>
      </c>
      <c r="H46">
        <f t="shared" si="2"/>
        <v>1.2053638154811943</v>
      </c>
      <c r="I46" s="13">
        <f t="shared" si="3"/>
        <v>-5.8994659909165338E-2</v>
      </c>
      <c r="J46">
        <f t="shared" si="4"/>
        <v>5.8994659909165338E-2</v>
      </c>
    </row>
    <row r="47" spans="1:10" x14ac:dyDescent="0.3">
      <c r="A47" s="3">
        <v>1.6</v>
      </c>
      <c r="B47" s="3">
        <v>34.93</v>
      </c>
      <c r="C47" s="3">
        <v>19.3</v>
      </c>
      <c r="D47" s="3">
        <v>16.66</v>
      </c>
      <c r="E47">
        <f t="shared" si="5"/>
        <v>16.654184003463211</v>
      </c>
      <c r="F47">
        <f t="shared" si="0"/>
        <v>5.8159965367892141E-3</v>
      </c>
      <c r="G47">
        <f t="shared" si="1"/>
        <v>5.8159965367892141E-3</v>
      </c>
      <c r="H47">
        <f t="shared" si="2"/>
        <v>3.3825815715944134E-5</v>
      </c>
      <c r="I47" s="13">
        <f t="shared" si="3"/>
        <v>3.4909943198014492E-4</v>
      </c>
      <c r="J47">
        <f t="shared" si="4"/>
        <v>3.4909943198014492E-4</v>
      </c>
    </row>
    <row r="48" spans="1:10" x14ac:dyDescent="0.3">
      <c r="A48" s="3">
        <v>1.6</v>
      </c>
      <c r="B48" s="3">
        <v>54.54</v>
      </c>
      <c r="C48" s="3">
        <v>38.4</v>
      </c>
      <c r="D48" s="3">
        <v>25.13</v>
      </c>
      <c r="E48">
        <f t="shared" si="5"/>
        <v>22.796049313014294</v>
      </c>
      <c r="F48">
        <f t="shared" si="0"/>
        <v>2.3339506869857054</v>
      </c>
      <c r="G48">
        <f t="shared" si="1"/>
        <v>2.3339506869857054</v>
      </c>
      <c r="H48">
        <f t="shared" si="2"/>
        <v>5.4473258092810459</v>
      </c>
      <c r="I48" s="13">
        <f t="shared" si="3"/>
        <v>9.2875077078619403E-2</v>
      </c>
      <c r="J48">
        <f t="shared" si="4"/>
        <v>9.2875077078619403E-2</v>
      </c>
    </row>
    <row r="49" spans="1:10" x14ac:dyDescent="0.3">
      <c r="A49" s="3">
        <v>1.6</v>
      </c>
      <c r="B49" s="3">
        <v>52.5</v>
      </c>
      <c r="C49" s="3">
        <v>27.9</v>
      </c>
      <c r="D49" s="3">
        <v>20.83</v>
      </c>
      <c r="E49">
        <f t="shared" si="5"/>
        <v>22.157119928440899</v>
      </c>
      <c r="F49">
        <f t="shared" si="0"/>
        <v>-1.3271199284409008</v>
      </c>
      <c r="G49">
        <f t="shared" si="1"/>
        <v>1.3271199284409008</v>
      </c>
      <c r="H49">
        <f t="shared" si="2"/>
        <v>1.7612473044649815</v>
      </c>
      <c r="I49" s="13">
        <f t="shared" si="3"/>
        <v>-6.3711950477239598E-2</v>
      </c>
      <c r="J49">
        <f t="shared" si="4"/>
        <v>6.3711950477239598E-2</v>
      </c>
    </row>
    <row r="50" spans="1:10" x14ac:dyDescent="0.3">
      <c r="A50" s="3">
        <v>1.6</v>
      </c>
      <c r="B50" s="3">
        <v>51.03</v>
      </c>
      <c r="C50" s="3">
        <v>36.4</v>
      </c>
      <c r="D50" s="3">
        <v>24.56</v>
      </c>
      <c r="E50">
        <f t="shared" si="5"/>
        <v>21.696714930733606</v>
      </c>
      <c r="F50">
        <f t="shared" si="0"/>
        <v>2.8632850692663929</v>
      </c>
      <c r="G50">
        <f t="shared" si="1"/>
        <v>2.8632850692663929</v>
      </c>
      <c r="H50">
        <f t="shared" si="2"/>
        <v>8.1984013878838518</v>
      </c>
      <c r="I50" s="13">
        <f t="shared" si="3"/>
        <v>0.11658326829260558</v>
      </c>
      <c r="J50">
        <f t="shared" si="4"/>
        <v>0.11658326829260558</v>
      </c>
    </row>
    <row r="51" spans="1:10" x14ac:dyDescent="0.3">
      <c r="A51" s="3">
        <v>1.6</v>
      </c>
      <c r="B51" s="3">
        <v>51.71</v>
      </c>
      <c r="C51" s="3">
        <v>25.1</v>
      </c>
      <c r="D51" s="3">
        <v>20.190000000000001</v>
      </c>
      <c r="E51">
        <f t="shared" si="5"/>
        <v>21.909691392258068</v>
      </c>
      <c r="F51">
        <f t="shared" si="0"/>
        <v>-1.719691392258067</v>
      </c>
      <c r="G51">
        <f t="shared" si="1"/>
        <v>1.719691392258067</v>
      </c>
      <c r="H51">
        <f t="shared" si="2"/>
        <v>2.9573384846064887</v>
      </c>
      <c r="I51" s="13">
        <f t="shared" si="3"/>
        <v>-8.5175403281726944E-2</v>
      </c>
      <c r="J51">
        <f t="shared" si="4"/>
        <v>8.5175403281726944E-2</v>
      </c>
    </row>
    <row r="52" spans="1:10" x14ac:dyDescent="0.3">
      <c r="A52" s="3">
        <v>1.6</v>
      </c>
      <c r="B52" s="3">
        <v>60.33</v>
      </c>
      <c r="C52" s="3">
        <v>39.700000000000003</v>
      </c>
      <c r="D52" s="3">
        <v>24.13</v>
      </c>
      <c r="E52">
        <f t="shared" si="5"/>
        <v>24.609481242759358</v>
      </c>
      <c r="F52">
        <f t="shared" si="0"/>
        <v>-0.47948124275935911</v>
      </c>
      <c r="G52">
        <f t="shared" si="1"/>
        <v>0.47948124275935911</v>
      </c>
      <c r="H52">
        <f t="shared" si="2"/>
        <v>0.22990226215805945</v>
      </c>
      <c r="I52" s="13">
        <f t="shared" si="3"/>
        <v>-1.9870751875646877E-2</v>
      </c>
      <c r="J52">
        <f t="shared" si="4"/>
        <v>1.9870751875646877E-2</v>
      </c>
    </row>
    <row r="53" spans="1:10" x14ac:dyDescent="0.3">
      <c r="A53" s="3">
        <v>1.6</v>
      </c>
      <c r="B53" s="3">
        <v>47.85</v>
      </c>
      <c r="C53" s="3">
        <v>33.6</v>
      </c>
      <c r="D53" s="3">
        <v>23.86</v>
      </c>
      <c r="E53">
        <f t="shared" si="5"/>
        <v>20.700736772428023</v>
      </c>
      <c r="F53">
        <f t="shared" si="0"/>
        <v>3.1592632275719765</v>
      </c>
      <c r="G53">
        <f t="shared" si="1"/>
        <v>3.1592632275719765</v>
      </c>
      <c r="H53">
        <f t="shared" si="2"/>
        <v>9.9809441410885018</v>
      </c>
      <c r="I53" s="13">
        <f t="shared" si="3"/>
        <v>0.1324083498563276</v>
      </c>
      <c r="J53">
        <f t="shared" si="4"/>
        <v>0.1324083498563276</v>
      </c>
    </row>
    <row r="54" spans="1:10" x14ac:dyDescent="0.3">
      <c r="A54" s="3">
        <v>1.6</v>
      </c>
      <c r="B54" s="3">
        <v>83.91</v>
      </c>
      <c r="C54" s="3">
        <v>46</v>
      </c>
      <c r="D54" s="3">
        <v>33.57</v>
      </c>
      <c r="E54">
        <f t="shared" si="5"/>
        <v>31.994753246798851</v>
      </c>
      <c r="F54">
        <f t="shared" si="0"/>
        <v>1.5752467532011494</v>
      </c>
      <c r="G54">
        <f t="shared" si="1"/>
        <v>1.5752467532011494</v>
      </c>
      <c r="H54">
        <f t="shared" si="2"/>
        <v>2.4814023334707627</v>
      </c>
      <c r="I54" s="13">
        <f t="shared" si="3"/>
        <v>4.6924240488565666E-2</v>
      </c>
      <c r="J54">
        <f t="shared" si="4"/>
        <v>4.6924240488565666E-2</v>
      </c>
    </row>
    <row r="55" spans="1:10" x14ac:dyDescent="0.3">
      <c r="A55" s="3">
        <v>1.6</v>
      </c>
      <c r="B55" s="3">
        <v>69.97</v>
      </c>
      <c r="C55" s="3">
        <v>38.9</v>
      </c>
      <c r="D55" s="3">
        <v>29.14</v>
      </c>
      <c r="E55">
        <f t="shared" si="5"/>
        <v>27.628735785547342</v>
      </c>
      <c r="F55">
        <f t="shared" si="0"/>
        <v>1.5112642144526589</v>
      </c>
      <c r="G55">
        <f t="shared" si="1"/>
        <v>1.5112642144526589</v>
      </c>
      <c r="H55">
        <f t="shared" si="2"/>
        <v>2.2839195258852123</v>
      </c>
      <c r="I55" s="13">
        <f t="shared" si="3"/>
        <v>5.1862189926309504E-2</v>
      </c>
      <c r="J55">
        <f t="shared" si="4"/>
        <v>5.1862189926309504E-2</v>
      </c>
    </row>
    <row r="56" spans="1:10" x14ac:dyDescent="0.3">
      <c r="A56" s="3">
        <v>1.6</v>
      </c>
      <c r="B56" s="3">
        <v>77.34</v>
      </c>
      <c r="C56" s="3">
        <v>42.2</v>
      </c>
      <c r="D56" s="3">
        <v>28.59</v>
      </c>
      <c r="E56">
        <f t="shared" si="5"/>
        <v>29.937024787658075</v>
      </c>
      <c r="F56">
        <f t="shared" si="0"/>
        <v>-1.347024787658075</v>
      </c>
      <c r="G56">
        <f t="shared" si="1"/>
        <v>1.347024787658075</v>
      </c>
      <c r="H56">
        <f t="shared" si="2"/>
        <v>1.8144757785652821</v>
      </c>
      <c r="I56" s="13">
        <f t="shared" si="3"/>
        <v>-4.7115242660303425E-2</v>
      </c>
      <c r="J56">
        <f t="shared" si="4"/>
        <v>4.7115242660303425E-2</v>
      </c>
    </row>
    <row r="57" spans="1:10" x14ac:dyDescent="0.3">
      <c r="A57" s="3">
        <v>1.6</v>
      </c>
      <c r="B57" s="3">
        <v>58.29</v>
      </c>
      <c r="C57" s="3">
        <v>36.700000000000003</v>
      </c>
      <c r="D57" s="3">
        <v>26.17</v>
      </c>
      <c r="E57">
        <f t="shared" si="5"/>
        <v>23.970551858185964</v>
      </c>
      <c r="F57">
        <f t="shared" si="0"/>
        <v>2.1994481418140381</v>
      </c>
      <c r="G57">
        <f t="shared" si="1"/>
        <v>2.1994481418140381</v>
      </c>
      <c r="H57">
        <f t="shared" si="2"/>
        <v>4.8375721285292252</v>
      </c>
      <c r="I57" s="13">
        <f t="shared" si="3"/>
        <v>8.4044636676119139E-2</v>
      </c>
      <c r="J57">
        <f t="shared" si="4"/>
        <v>8.4044636676119139E-2</v>
      </c>
    </row>
    <row r="58" spans="1:10" x14ac:dyDescent="0.3">
      <c r="A58" s="3">
        <v>1.6</v>
      </c>
      <c r="B58" s="3">
        <v>87.54</v>
      </c>
      <c r="C58" s="3">
        <v>38</v>
      </c>
      <c r="D58" s="3">
        <v>34.46</v>
      </c>
      <c r="E58">
        <f t="shared" si="5"/>
        <v>33.131671710525033</v>
      </c>
      <c r="F58">
        <f t="shared" si="0"/>
        <v>1.3283282894749675</v>
      </c>
      <c r="G58">
        <f t="shared" si="1"/>
        <v>1.3283282894749675</v>
      </c>
      <c r="H58">
        <f t="shared" si="2"/>
        <v>1.764456044619493</v>
      </c>
      <c r="I58" s="13">
        <f t="shared" si="3"/>
        <v>3.8546961389290986E-2</v>
      </c>
      <c r="J58">
        <f t="shared" si="4"/>
        <v>3.8546961389290986E-2</v>
      </c>
    </row>
    <row r="59" spans="1:10" x14ac:dyDescent="0.3">
      <c r="A59" s="3">
        <v>1.6</v>
      </c>
      <c r="B59" s="3">
        <v>45.81</v>
      </c>
      <c r="C59" s="3">
        <v>23.3</v>
      </c>
      <c r="D59" s="3">
        <v>19.079999999999998</v>
      </c>
      <c r="E59">
        <f t="shared" si="5"/>
        <v>20.061807387854632</v>
      </c>
      <c r="F59">
        <f t="shared" si="0"/>
        <v>-0.98180738785463362</v>
      </c>
      <c r="G59">
        <f t="shared" si="1"/>
        <v>0.98180738785463362</v>
      </c>
      <c r="H59">
        <f t="shared" si="2"/>
        <v>0.96394574684593892</v>
      </c>
      <c r="I59" s="13">
        <f t="shared" si="3"/>
        <v>-5.1457410264917909E-2</v>
      </c>
      <c r="J59">
        <f t="shared" si="4"/>
        <v>5.1457410264917909E-2</v>
      </c>
    </row>
    <row r="60" spans="1:10" x14ac:dyDescent="0.3">
      <c r="A60" s="3">
        <v>1.6</v>
      </c>
      <c r="B60" s="3">
        <v>47.63</v>
      </c>
      <c r="C60" s="3">
        <v>35.9</v>
      </c>
      <c r="D60" s="3">
        <v>23.54</v>
      </c>
      <c r="E60">
        <f t="shared" si="5"/>
        <v>20.631832623111286</v>
      </c>
      <c r="F60">
        <f t="shared" si="0"/>
        <v>2.9081673768887129</v>
      </c>
      <c r="G60">
        <f t="shared" si="1"/>
        <v>2.9081673768887129</v>
      </c>
      <c r="H60">
        <f t="shared" si="2"/>
        <v>8.4574374919997766</v>
      </c>
      <c r="I60" s="13">
        <f t="shared" si="3"/>
        <v>0.12354151983384506</v>
      </c>
      <c r="J60">
        <f t="shared" si="4"/>
        <v>0.12354151983384506</v>
      </c>
    </row>
    <row r="61" spans="1:10" x14ac:dyDescent="0.3">
      <c r="A61" s="3">
        <v>1.6</v>
      </c>
      <c r="B61" s="3">
        <v>53.07</v>
      </c>
      <c r="C61" s="3">
        <v>24.1</v>
      </c>
      <c r="D61" s="3">
        <v>20.239999999999998</v>
      </c>
      <c r="E61">
        <f t="shared" si="5"/>
        <v>22.335644315306993</v>
      </c>
      <c r="F61">
        <f t="shared" si="0"/>
        <v>-2.0956443153069948</v>
      </c>
      <c r="G61">
        <f t="shared" si="1"/>
        <v>2.0956443153069948</v>
      </c>
      <c r="H61">
        <f t="shared" si="2"/>
        <v>4.391725096278523</v>
      </c>
      <c r="I61" s="13">
        <f t="shared" si="3"/>
        <v>-0.10353973889856695</v>
      </c>
      <c r="J61">
        <f t="shared" si="4"/>
        <v>0.10353973889856695</v>
      </c>
    </row>
    <row r="62" spans="1:10" x14ac:dyDescent="0.3">
      <c r="A62" s="3">
        <v>1.6</v>
      </c>
      <c r="B62" s="3">
        <v>80.739999999999995</v>
      </c>
      <c r="C62" s="3">
        <v>40.799999999999997</v>
      </c>
      <c r="D62" s="3">
        <v>29.17</v>
      </c>
      <c r="E62">
        <f t="shared" si="5"/>
        <v>31.001907095280394</v>
      </c>
      <c r="F62">
        <f t="shared" si="0"/>
        <v>-1.8319070952803926</v>
      </c>
      <c r="G62">
        <f t="shared" si="1"/>
        <v>1.8319070952803926</v>
      </c>
      <c r="H62">
        <f t="shared" si="2"/>
        <v>3.3558836057386454</v>
      </c>
      <c r="I62" s="13">
        <f t="shared" si="3"/>
        <v>-6.280106600207036E-2</v>
      </c>
      <c r="J62">
        <f t="shared" si="4"/>
        <v>6.280106600207036E-2</v>
      </c>
    </row>
    <row r="63" spans="1:10" x14ac:dyDescent="0.3">
      <c r="A63" s="3">
        <v>1.6</v>
      </c>
      <c r="B63" s="3">
        <v>45.25</v>
      </c>
      <c r="C63" s="3">
        <v>25.7</v>
      </c>
      <c r="D63" s="3">
        <v>20.85</v>
      </c>
      <c r="E63">
        <f t="shared" si="5"/>
        <v>19.886415007775661</v>
      </c>
      <c r="F63">
        <f t="shared" si="0"/>
        <v>0.96358499222434091</v>
      </c>
      <c r="G63">
        <f t="shared" si="1"/>
        <v>0.96358499222434091</v>
      </c>
      <c r="H63">
        <f t="shared" si="2"/>
        <v>0.92849603723998309</v>
      </c>
      <c r="I63" s="13">
        <f t="shared" si="3"/>
        <v>4.6215107540735774E-2</v>
      </c>
      <c r="J63">
        <f t="shared" si="4"/>
        <v>4.6215107540735774E-2</v>
      </c>
    </row>
    <row r="64" spans="1:10" x14ac:dyDescent="0.3">
      <c r="A64" s="3">
        <v>1.6</v>
      </c>
      <c r="B64" s="3">
        <v>50.46</v>
      </c>
      <c r="C64" s="3">
        <v>37.6</v>
      </c>
      <c r="D64" s="3">
        <v>22.66</v>
      </c>
      <c r="E64">
        <f t="shared" si="5"/>
        <v>21.518190543867508</v>
      </c>
      <c r="F64">
        <f t="shared" si="0"/>
        <v>1.1418094561324921</v>
      </c>
      <c r="G64">
        <f t="shared" si="1"/>
        <v>1.1418094561324921</v>
      </c>
      <c r="H64">
        <f t="shared" si="2"/>
        <v>1.3037288341135773</v>
      </c>
      <c r="I64" s="13">
        <f t="shared" si="3"/>
        <v>5.038876681961571E-2</v>
      </c>
      <c r="J64">
        <f t="shared" si="4"/>
        <v>5.038876681961571E-2</v>
      </c>
    </row>
    <row r="65" spans="1:10" x14ac:dyDescent="0.3">
      <c r="A65" s="3">
        <v>1.6</v>
      </c>
      <c r="B65" s="3">
        <v>81.99</v>
      </c>
      <c r="C65" s="3">
        <v>35.9</v>
      </c>
      <c r="D65" s="3">
        <v>30.08</v>
      </c>
      <c r="E65">
        <f t="shared" si="5"/>
        <v>31.393407943670951</v>
      </c>
      <c r="F65">
        <f t="shared" si="0"/>
        <v>-1.3134079436709527</v>
      </c>
      <c r="G65">
        <f t="shared" si="1"/>
        <v>1.3134079436709527</v>
      </c>
      <c r="H65">
        <f t="shared" si="2"/>
        <v>1.7250404264979604</v>
      </c>
      <c r="I65" s="13">
        <f t="shared" si="3"/>
        <v>-4.3663827914592848E-2</v>
      </c>
      <c r="J65">
        <f t="shared" si="4"/>
        <v>4.3663827914592848E-2</v>
      </c>
    </row>
    <row r="66" spans="1:10" x14ac:dyDescent="0.3">
      <c r="A66" s="3">
        <v>1.6</v>
      </c>
      <c r="B66" s="3">
        <v>52.96</v>
      </c>
      <c r="C66" s="3">
        <v>36.299999999999997</v>
      </c>
      <c r="D66" s="3">
        <v>22.61</v>
      </c>
      <c r="E66">
        <f t="shared" si="5"/>
        <v>22.301192240648625</v>
      </c>
      <c r="F66">
        <f t="shared" si="0"/>
        <v>0.3088077593513745</v>
      </c>
      <c r="G66">
        <f t="shared" si="1"/>
        <v>0.3088077593513745</v>
      </c>
      <c r="H66">
        <f t="shared" si="2"/>
        <v>9.536223223561642E-2</v>
      </c>
      <c r="I66" s="13">
        <f t="shared" si="3"/>
        <v>1.365801677803514E-2</v>
      </c>
      <c r="J66">
        <f t="shared" si="4"/>
        <v>1.365801677803514E-2</v>
      </c>
    </row>
    <row r="67" spans="1:10" x14ac:dyDescent="0.3">
      <c r="A67" s="3">
        <v>1.6</v>
      </c>
      <c r="B67" s="3">
        <v>61.23</v>
      </c>
      <c r="C67" s="3">
        <v>33</v>
      </c>
      <c r="D67" s="3">
        <v>24.3</v>
      </c>
      <c r="E67">
        <f t="shared" si="5"/>
        <v>24.891361853600557</v>
      </c>
      <c r="F67">
        <f t="shared" ref="F67:F93" si="6">D67-E67</f>
        <v>-0.59136185360055649</v>
      </c>
      <c r="G67">
        <f t="shared" ref="G67:G93" si="7">ABS(F67)</f>
        <v>0.59136185360055649</v>
      </c>
      <c r="H67">
        <f t="shared" ref="H67:H93" si="8">F67*F67</f>
        <v>0.34970884189388601</v>
      </c>
      <c r="I67" s="13">
        <f t="shared" ref="I67:I93" si="9">F67/D67</f>
        <v>-2.4335878748994094E-2</v>
      </c>
      <c r="J67">
        <f t="shared" ref="J67:J93" si="10">ABS(I67)</f>
        <v>2.4335878748994094E-2</v>
      </c>
    </row>
    <row r="68" spans="1:10" x14ac:dyDescent="0.3">
      <c r="A68" s="3">
        <v>1.6</v>
      </c>
      <c r="B68" s="3">
        <v>73.37</v>
      </c>
      <c r="C68" s="3">
        <v>40.5</v>
      </c>
      <c r="D68" s="3">
        <v>31.33</v>
      </c>
      <c r="E68">
        <f t="shared" ref="E68:E91" si="11">B68*$S$23+$S$22</f>
        <v>28.693618093169661</v>
      </c>
      <c r="F68">
        <f t="shared" si="6"/>
        <v>2.6363819068303371</v>
      </c>
      <c r="G68">
        <f t="shared" si="7"/>
        <v>2.6363819068303371</v>
      </c>
      <c r="H68">
        <f t="shared" si="8"/>
        <v>6.9505095586623646</v>
      </c>
      <c r="I68" s="13">
        <f t="shared" si="9"/>
        <v>8.4148800090339523E-2</v>
      </c>
      <c r="J68">
        <f t="shared" si="10"/>
        <v>8.4148800090339523E-2</v>
      </c>
    </row>
    <row r="69" spans="1:10" x14ac:dyDescent="0.3">
      <c r="A69" s="3">
        <v>1.6</v>
      </c>
      <c r="B69" s="3">
        <v>59.87</v>
      </c>
      <c r="C69" s="3">
        <v>26.4</v>
      </c>
      <c r="D69" s="3">
        <v>24.14</v>
      </c>
      <c r="E69">
        <f t="shared" si="11"/>
        <v>24.465408930551632</v>
      </c>
      <c r="F69">
        <f t="shared" si="6"/>
        <v>-0.32540893055163167</v>
      </c>
      <c r="G69">
        <f t="shared" si="7"/>
        <v>0.32540893055163167</v>
      </c>
      <c r="H69">
        <f t="shared" si="8"/>
        <v>0.10589097208275665</v>
      </c>
      <c r="I69" s="13">
        <f t="shared" si="9"/>
        <v>-1.3480071688137186E-2</v>
      </c>
      <c r="J69">
        <f t="shared" si="10"/>
        <v>1.3480071688137186E-2</v>
      </c>
    </row>
    <row r="70" spans="1:10" x14ac:dyDescent="0.3">
      <c r="A70" s="3">
        <v>1.6</v>
      </c>
      <c r="B70" s="3">
        <v>47.97</v>
      </c>
      <c r="C70" s="3">
        <v>27.3</v>
      </c>
      <c r="D70" s="3">
        <v>23.5</v>
      </c>
      <c r="E70">
        <f t="shared" si="11"/>
        <v>20.738320853873518</v>
      </c>
      <c r="F70">
        <f t="shared" si="6"/>
        <v>2.7616791461264825</v>
      </c>
      <c r="G70">
        <f t="shared" si="7"/>
        <v>2.7616791461264825</v>
      </c>
      <c r="H70">
        <f t="shared" si="8"/>
        <v>7.6268717061498972</v>
      </c>
      <c r="I70" s="13">
        <f t="shared" si="9"/>
        <v>0.11751826153729712</v>
      </c>
      <c r="J70">
        <f t="shared" si="10"/>
        <v>0.11751826153729712</v>
      </c>
    </row>
    <row r="71" spans="1:10" x14ac:dyDescent="0.3">
      <c r="A71" s="3">
        <v>1.6</v>
      </c>
      <c r="B71" s="3">
        <v>63.96</v>
      </c>
      <c r="C71" s="3">
        <v>32.200000000000003</v>
      </c>
      <c r="D71" s="3">
        <v>24.78</v>
      </c>
      <c r="E71">
        <f t="shared" si="11"/>
        <v>25.746399706485541</v>
      </c>
      <c r="F71">
        <f t="shared" si="6"/>
        <v>-0.96639970648553941</v>
      </c>
      <c r="G71">
        <f t="shared" si="7"/>
        <v>0.96639970648553941</v>
      </c>
      <c r="H71">
        <f t="shared" si="8"/>
        <v>0.93392839269533667</v>
      </c>
      <c r="I71" s="13">
        <f t="shared" si="9"/>
        <v>-3.8999181052685204E-2</v>
      </c>
      <c r="J71">
        <f t="shared" si="10"/>
        <v>3.8999181052685204E-2</v>
      </c>
    </row>
    <row r="72" spans="1:10" x14ac:dyDescent="0.3">
      <c r="A72" s="3">
        <v>1.6</v>
      </c>
      <c r="B72" s="3">
        <v>46.72</v>
      </c>
      <c r="C72" s="3">
        <v>19.600000000000001</v>
      </c>
      <c r="D72" s="3">
        <v>19.46</v>
      </c>
      <c r="E72">
        <f t="shared" si="11"/>
        <v>20.346820005482957</v>
      </c>
      <c r="F72">
        <f t="shared" si="6"/>
        <v>-0.88682000548295647</v>
      </c>
      <c r="G72">
        <f t="shared" si="7"/>
        <v>0.88682000548295647</v>
      </c>
      <c r="H72">
        <f t="shared" si="8"/>
        <v>0.78644972212479092</v>
      </c>
      <c r="I72" s="13">
        <f t="shared" si="9"/>
        <v>-4.5571428853183785E-2</v>
      </c>
      <c r="J72">
        <f t="shared" si="10"/>
        <v>4.5571428853183785E-2</v>
      </c>
    </row>
    <row r="73" spans="1:10" x14ac:dyDescent="0.3">
      <c r="A73" s="3">
        <v>1.6</v>
      </c>
      <c r="B73" s="3">
        <v>41.28</v>
      </c>
      <c r="C73" s="3">
        <v>24.5</v>
      </c>
      <c r="D73" s="3">
        <v>19.02</v>
      </c>
      <c r="E73">
        <f t="shared" si="11"/>
        <v>18.643008313287247</v>
      </c>
      <c r="F73">
        <f t="shared" si="6"/>
        <v>0.37699168671275274</v>
      </c>
      <c r="G73">
        <f t="shared" si="7"/>
        <v>0.37699168671275274</v>
      </c>
      <c r="H73">
        <f t="shared" si="8"/>
        <v>0.14212273185052632</v>
      </c>
      <c r="I73" s="13">
        <f t="shared" si="9"/>
        <v>1.9820803717810344E-2</v>
      </c>
      <c r="J73">
        <f t="shared" si="10"/>
        <v>1.9820803717810344E-2</v>
      </c>
    </row>
    <row r="74" spans="1:10" x14ac:dyDescent="0.3">
      <c r="A74" s="3">
        <v>1.6</v>
      </c>
      <c r="B74" s="3">
        <v>45.36</v>
      </c>
      <c r="C74" s="3">
        <v>22.6</v>
      </c>
      <c r="D74" s="3">
        <v>20.2</v>
      </c>
      <c r="E74">
        <f t="shared" si="11"/>
        <v>19.920867082434029</v>
      </c>
      <c r="F74">
        <f t="shared" si="6"/>
        <v>0.27913291756597047</v>
      </c>
      <c r="G74">
        <f t="shared" si="7"/>
        <v>0.27913291756597047</v>
      </c>
      <c r="H74">
        <f t="shared" si="8"/>
        <v>7.7915185668890871E-2</v>
      </c>
      <c r="I74" s="13">
        <f t="shared" si="9"/>
        <v>1.3818461265642103E-2</v>
      </c>
      <c r="J74">
        <f t="shared" si="10"/>
        <v>1.3818461265642103E-2</v>
      </c>
    </row>
    <row r="75" spans="1:10" x14ac:dyDescent="0.3">
      <c r="A75" s="3">
        <v>1.6</v>
      </c>
      <c r="B75" s="3">
        <v>57.27</v>
      </c>
      <c r="C75" s="3">
        <v>30.2</v>
      </c>
      <c r="D75" s="3">
        <v>20.69</v>
      </c>
      <c r="E75">
        <f t="shared" si="11"/>
        <v>23.65108716589927</v>
      </c>
      <c r="F75">
        <f t="shared" si="6"/>
        <v>-2.9610871658992686</v>
      </c>
      <c r="G75">
        <f t="shared" si="7"/>
        <v>2.9610871658992686</v>
      </c>
      <c r="H75">
        <f t="shared" si="8"/>
        <v>8.7680372040533623</v>
      </c>
      <c r="I75" s="13">
        <f t="shared" si="9"/>
        <v>-0.14311682773800233</v>
      </c>
      <c r="J75">
        <f t="shared" si="10"/>
        <v>0.14311682773800233</v>
      </c>
    </row>
    <row r="76" spans="1:10" x14ac:dyDescent="0.3">
      <c r="A76" s="3">
        <v>1.6</v>
      </c>
      <c r="B76" s="3">
        <v>38.78</v>
      </c>
      <c r="C76" s="3">
        <v>26.9</v>
      </c>
      <c r="D76" s="3">
        <v>19.170000000000002</v>
      </c>
      <c r="E76">
        <f t="shared" si="11"/>
        <v>17.860006616506134</v>
      </c>
      <c r="F76">
        <f t="shared" si="6"/>
        <v>1.3099933834938682</v>
      </c>
      <c r="G76">
        <f t="shared" si="7"/>
        <v>1.3099933834938682</v>
      </c>
      <c r="H76">
        <f t="shared" si="8"/>
        <v>1.7160826647977128</v>
      </c>
      <c r="I76" s="13">
        <f t="shared" si="9"/>
        <v>6.833559642638852E-2</v>
      </c>
      <c r="J76">
        <f t="shared" si="10"/>
        <v>6.833559642638852E-2</v>
      </c>
    </row>
    <row r="77" spans="1:10" x14ac:dyDescent="0.3">
      <c r="A77" s="3">
        <v>1.6</v>
      </c>
      <c r="B77" s="3">
        <v>46.95</v>
      </c>
      <c r="C77" s="3">
        <v>30.2</v>
      </c>
      <c r="D77" s="3">
        <v>20.73</v>
      </c>
      <c r="E77">
        <f t="shared" si="11"/>
        <v>20.418856161586824</v>
      </c>
      <c r="F77">
        <f t="shared" si="6"/>
        <v>0.31114383841317661</v>
      </c>
      <c r="G77">
        <f t="shared" si="7"/>
        <v>0.31114383841317661</v>
      </c>
      <c r="H77">
        <f t="shared" si="8"/>
        <v>9.6810488182484958E-2</v>
      </c>
      <c r="I77" s="13">
        <f t="shared" si="9"/>
        <v>1.5009350622922172E-2</v>
      </c>
      <c r="J77">
        <f t="shared" si="10"/>
        <v>1.5009350622922172E-2</v>
      </c>
    </row>
    <row r="78" spans="1:10" x14ac:dyDescent="0.3">
      <c r="A78" s="3">
        <v>1.6</v>
      </c>
      <c r="B78" s="3">
        <v>29.26</v>
      </c>
      <c r="C78" s="3">
        <v>21</v>
      </c>
      <c r="D78" s="3">
        <v>16.14</v>
      </c>
      <c r="E78">
        <f t="shared" si="11"/>
        <v>14.878336155163637</v>
      </c>
      <c r="F78">
        <f t="shared" si="6"/>
        <v>1.2616638448363631</v>
      </c>
      <c r="G78">
        <f t="shared" si="7"/>
        <v>1.2616638448363631</v>
      </c>
      <c r="H78">
        <f t="shared" si="8"/>
        <v>1.5917956573672745</v>
      </c>
      <c r="I78" s="13">
        <f t="shared" si="9"/>
        <v>7.8170002777965486E-2</v>
      </c>
      <c r="J78">
        <f t="shared" si="10"/>
        <v>7.8170002777965486E-2</v>
      </c>
    </row>
    <row r="79" spans="1:10" x14ac:dyDescent="0.3">
      <c r="A79" s="3">
        <v>1.6</v>
      </c>
      <c r="B79" s="3">
        <v>35.83</v>
      </c>
      <c r="C79" s="3">
        <v>19.399999999999999</v>
      </c>
      <c r="D79" s="3">
        <v>17.71</v>
      </c>
      <c r="E79">
        <f t="shared" si="11"/>
        <v>16.936064614304414</v>
      </c>
      <c r="F79">
        <f t="shared" si="6"/>
        <v>0.77393538569558729</v>
      </c>
      <c r="G79">
        <f t="shared" si="7"/>
        <v>0.77393538569558729</v>
      </c>
      <c r="H79">
        <f t="shared" si="8"/>
        <v>0.59897598123177742</v>
      </c>
      <c r="I79" s="13">
        <f t="shared" si="9"/>
        <v>4.370047350059781E-2</v>
      </c>
      <c r="J79">
        <f t="shared" si="10"/>
        <v>4.370047350059781E-2</v>
      </c>
    </row>
    <row r="80" spans="1:10" x14ac:dyDescent="0.3">
      <c r="A80" s="3">
        <v>1.6</v>
      </c>
      <c r="B80" s="3">
        <v>34.93</v>
      </c>
      <c r="C80" s="3">
        <v>21.1</v>
      </c>
      <c r="D80" s="3">
        <v>16.09</v>
      </c>
      <c r="E80">
        <f t="shared" si="11"/>
        <v>16.654184003463211</v>
      </c>
      <c r="F80">
        <f t="shared" si="6"/>
        <v>-0.56418400346321107</v>
      </c>
      <c r="G80">
        <f t="shared" si="7"/>
        <v>0.56418400346321107</v>
      </c>
      <c r="H80">
        <f t="shared" si="8"/>
        <v>0.31830358976377654</v>
      </c>
      <c r="I80" s="13">
        <f t="shared" si="9"/>
        <v>-3.5064263732952836E-2</v>
      </c>
      <c r="J80">
        <f t="shared" si="10"/>
        <v>3.5064263732952836E-2</v>
      </c>
    </row>
    <row r="81" spans="1:10" x14ac:dyDescent="0.3">
      <c r="A81" s="3">
        <v>1.6</v>
      </c>
      <c r="B81" s="3">
        <v>38.56</v>
      </c>
      <c r="C81" s="3">
        <v>17.3</v>
      </c>
      <c r="D81" s="3">
        <v>16.739999999999998</v>
      </c>
      <c r="E81">
        <f t="shared" si="11"/>
        <v>17.791102467189393</v>
      </c>
      <c r="F81">
        <f t="shared" si="6"/>
        <v>-1.0511024671893949</v>
      </c>
      <c r="G81">
        <f t="shared" si="7"/>
        <v>1.0511024671893949</v>
      </c>
      <c r="H81">
        <f t="shared" si="8"/>
        <v>1.1048163965316331</v>
      </c>
      <c r="I81" s="13">
        <f t="shared" si="9"/>
        <v>-6.2789872591959076E-2</v>
      </c>
      <c r="J81">
        <f t="shared" si="10"/>
        <v>6.2789872591959076E-2</v>
      </c>
    </row>
    <row r="82" spans="1:10" x14ac:dyDescent="0.3">
      <c r="A82" s="3">
        <v>1.6</v>
      </c>
      <c r="B82" s="3">
        <v>40.369999999999997</v>
      </c>
      <c r="C82" s="3">
        <v>20.5</v>
      </c>
      <c r="D82" s="3">
        <v>18.93</v>
      </c>
      <c r="E82">
        <f t="shared" si="11"/>
        <v>18.357995695658921</v>
      </c>
      <c r="F82">
        <f t="shared" si="6"/>
        <v>0.5720043043410783</v>
      </c>
      <c r="G82">
        <f t="shared" si="7"/>
        <v>0.5720043043410783</v>
      </c>
      <c r="H82">
        <f t="shared" si="8"/>
        <v>0.3271889241847209</v>
      </c>
      <c r="I82" s="13">
        <f t="shared" si="9"/>
        <v>3.0216814809354373E-2</v>
      </c>
      <c r="J82">
        <f t="shared" si="10"/>
        <v>3.0216814809354373E-2</v>
      </c>
    </row>
    <row r="83" spans="1:10" x14ac:dyDescent="0.3">
      <c r="A83" s="3">
        <v>1.6</v>
      </c>
      <c r="B83" s="3">
        <v>36.74</v>
      </c>
      <c r="C83" s="3">
        <v>19.3</v>
      </c>
      <c r="D83" s="3">
        <v>17.22</v>
      </c>
      <c r="E83">
        <f t="shared" si="11"/>
        <v>17.221077231932739</v>
      </c>
      <c r="F83">
        <f t="shared" si="6"/>
        <v>-1.0772319327401192E-3</v>
      </c>
      <c r="G83">
        <f t="shared" si="7"/>
        <v>1.0772319327401192E-3</v>
      </c>
      <c r="H83">
        <f t="shared" si="8"/>
        <v>1.1604286369150127E-6</v>
      </c>
      <c r="I83" s="13">
        <f t="shared" si="9"/>
        <v>-6.2557022807207855E-5</v>
      </c>
      <c r="J83">
        <f t="shared" si="10"/>
        <v>6.2557022807207855E-5</v>
      </c>
    </row>
    <row r="84" spans="1:10" x14ac:dyDescent="0.3">
      <c r="A84" s="3">
        <v>1.6</v>
      </c>
      <c r="B84" s="3">
        <v>37.19</v>
      </c>
      <c r="C84" s="3">
        <v>28.7</v>
      </c>
      <c r="D84" s="3">
        <v>18.38</v>
      </c>
      <c r="E84">
        <f t="shared" si="11"/>
        <v>17.362017537353339</v>
      </c>
      <c r="F84">
        <f t="shared" si="6"/>
        <v>1.0179824626466605</v>
      </c>
      <c r="G84">
        <f t="shared" si="7"/>
        <v>1.0179824626466605</v>
      </c>
      <c r="H84">
        <f t="shared" si="8"/>
        <v>1.0362882942561595</v>
      </c>
      <c r="I84" s="13">
        <f t="shared" si="9"/>
        <v>5.5385335290895565E-2</v>
      </c>
      <c r="J84">
        <f t="shared" si="10"/>
        <v>5.5385335290895565E-2</v>
      </c>
    </row>
    <row r="85" spans="1:10" x14ac:dyDescent="0.3">
      <c r="A85" s="3">
        <v>1.6</v>
      </c>
      <c r="B85" s="3">
        <v>39.46</v>
      </c>
      <c r="C85" s="3">
        <v>18.3</v>
      </c>
      <c r="D85" s="3">
        <v>18.18</v>
      </c>
      <c r="E85">
        <f t="shared" si="11"/>
        <v>18.072983078030596</v>
      </c>
      <c r="F85">
        <f t="shared" si="6"/>
        <v>0.10701692196940371</v>
      </c>
      <c r="G85">
        <f t="shared" si="7"/>
        <v>0.10701692196940371</v>
      </c>
      <c r="H85">
        <f t="shared" si="8"/>
        <v>1.1452621587805443E-2</v>
      </c>
      <c r="I85" s="13">
        <f t="shared" si="9"/>
        <v>5.8865193602532298E-3</v>
      </c>
      <c r="J85">
        <f t="shared" si="10"/>
        <v>5.8865193602532298E-3</v>
      </c>
    </row>
    <row r="86" spans="1:10" x14ac:dyDescent="0.3">
      <c r="A86" s="3">
        <v>1.6</v>
      </c>
      <c r="B86" s="3">
        <v>36.74</v>
      </c>
      <c r="C86" s="3">
        <v>15.6</v>
      </c>
      <c r="D86" s="3">
        <v>17.079999999999998</v>
      </c>
      <c r="E86">
        <f t="shared" si="11"/>
        <v>17.221077231932739</v>
      </c>
      <c r="F86">
        <f t="shared" si="6"/>
        <v>-0.14107723193274069</v>
      </c>
      <c r="G86">
        <f t="shared" si="7"/>
        <v>0.14107723193274069</v>
      </c>
      <c r="H86">
        <f t="shared" si="8"/>
        <v>1.9902785369804308E-2</v>
      </c>
      <c r="I86" s="13">
        <f t="shared" si="9"/>
        <v>-8.2597910967646786E-3</v>
      </c>
      <c r="J86">
        <f t="shared" si="10"/>
        <v>8.2597910967646786E-3</v>
      </c>
    </row>
    <row r="87" spans="1:10" x14ac:dyDescent="0.3">
      <c r="A87" s="3">
        <v>1.6</v>
      </c>
      <c r="B87" s="3">
        <v>44.45</v>
      </c>
      <c r="C87" s="3">
        <v>23.9</v>
      </c>
      <c r="D87" s="3">
        <v>17.64</v>
      </c>
      <c r="E87">
        <f t="shared" si="11"/>
        <v>19.635854464805703</v>
      </c>
      <c r="F87">
        <f t="shared" si="6"/>
        <v>-1.9958544648057028</v>
      </c>
      <c r="G87">
        <f t="shared" si="7"/>
        <v>1.9958544648057028</v>
      </c>
      <c r="H87">
        <f t="shared" si="8"/>
        <v>3.9834350446848585</v>
      </c>
      <c r="I87" s="13">
        <f t="shared" si="9"/>
        <v>-0.11314367714318042</v>
      </c>
      <c r="J87">
        <f t="shared" si="10"/>
        <v>0.11314367714318042</v>
      </c>
    </row>
    <row r="88" spans="1:10" x14ac:dyDescent="0.3">
      <c r="A88" s="3">
        <v>1.6</v>
      </c>
      <c r="B88" s="3">
        <v>41.62</v>
      </c>
      <c r="C88" s="3">
        <v>24.5</v>
      </c>
      <c r="D88" s="3">
        <v>18.690000000000001</v>
      </c>
      <c r="E88">
        <f t="shared" si="11"/>
        <v>18.749496544049478</v>
      </c>
      <c r="F88">
        <f t="shared" si="6"/>
        <v>-5.9496544049476796E-2</v>
      </c>
      <c r="G88">
        <f t="shared" si="7"/>
        <v>5.9496544049476796E-2</v>
      </c>
      <c r="H88">
        <f t="shared" si="8"/>
        <v>3.5398387538313329E-3</v>
      </c>
      <c r="I88" s="13">
        <f t="shared" si="9"/>
        <v>-3.1833356901806737E-3</v>
      </c>
      <c r="J88">
        <f t="shared" si="10"/>
        <v>3.1833356901806737E-3</v>
      </c>
    </row>
    <row r="89" spans="1:10" x14ac:dyDescent="0.3">
      <c r="A89" s="3">
        <v>1.6</v>
      </c>
      <c r="B89" s="3">
        <v>39.01</v>
      </c>
      <c r="C89" s="3">
        <v>23.3</v>
      </c>
      <c r="D89" s="3">
        <v>17.52</v>
      </c>
      <c r="E89">
        <f t="shared" si="11"/>
        <v>17.932042772609993</v>
      </c>
      <c r="F89">
        <f t="shared" si="6"/>
        <v>-0.41204277260999334</v>
      </c>
      <c r="G89">
        <f t="shared" si="7"/>
        <v>0.41204277260999334</v>
      </c>
      <c r="H89">
        <f t="shared" si="8"/>
        <v>0.16977924646013068</v>
      </c>
      <c r="I89" s="13">
        <f t="shared" si="9"/>
        <v>-2.3518423094177704E-2</v>
      </c>
      <c r="J89">
        <f t="shared" si="10"/>
        <v>2.3518423094177704E-2</v>
      </c>
    </row>
    <row r="90" spans="1:10" x14ac:dyDescent="0.3">
      <c r="A90" s="3">
        <v>1.6</v>
      </c>
      <c r="B90" s="3">
        <v>41.28</v>
      </c>
      <c r="C90" s="3">
        <v>20.100000000000001</v>
      </c>
      <c r="D90" s="3">
        <v>16.12</v>
      </c>
      <c r="E90">
        <f t="shared" si="11"/>
        <v>18.643008313287247</v>
      </c>
      <c r="F90">
        <f t="shared" si="6"/>
        <v>-2.5230083132872458</v>
      </c>
      <c r="G90">
        <f t="shared" si="7"/>
        <v>2.5230083132872458</v>
      </c>
      <c r="H90">
        <f t="shared" si="8"/>
        <v>6.3655709489165533</v>
      </c>
      <c r="I90" s="13">
        <f t="shared" si="9"/>
        <v>-0.1565141633552882</v>
      </c>
      <c r="J90">
        <f t="shared" si="10"/>
        <v>0.1565141633552882</v>
      </c>
    </row>
    <row r="91" spans="1:10" x14ac:dyDescent="0.3">
      <c r="A91" s="3">
        <v>1.6</v>
      </c>
      <c r="B91" s="3">
        <v>38.1</v>
      </c>
      <c r="C91" s="3">
        <v>30.3</v>
      </c>
      <c r="D91" s="3">
        <v>18.829999999999998</v>
      </c>
      <c r="E91">
        <f t="shared" si="11"/>
        <v>17.647030154981667</v>
      </c>
      <c r="F91">
        <f t="shared" si="6"/>
        <v>1.1829698450183308</v>
      </c>
      <c r="G91">
        <f t="shared" si="7"/>
        <v>1.1829698450183308</v>
      </c>
      <c r="H91">
        <f t="shared" si="8"/>
        <v>1.3994176542226935</v>
      </c>
      <c r="I91" s="13">
        <f t="shared" si="9"/>
        <v>6.2823677377500317E-2</v>
      </c>
      <c r="J91">
        <f t="shared" si="10"/>
        <v>6.2823677377500317E-2</v>
      </c>
    </row>
    <row r="92" spans="1:10" x14ac:dyDescent="0.3">
      <c r="A92" s="3">
        <v>1.6</v>
      </c>
      <c r="B92" s="3">
        <v>30.16</v>
      </c>
      <c r="C92" s="3">
        <v>20.6</v>
      </c>
      <c r="D92" s="3">
        <v>15.46</v>
      </c>
      <c r="E92">
        <f>B92*$S$23+$S$22</f>
        <v>15.16021676600484</v>
      </c>
      <c r="F92">
        <f t="shared" si="6"/>
        <v>0.29978323399516071</v>
      </c>
      <c r="G92">
        <f t="shared" si="7"/>
        <v>0.29978323399516071</v>
      </c>
      <c r="H92">
        <f t="shared" si="8"/>
        <v>8.9869987384597283E-2</v>
      </c>
      <c r="I92" s="13">
        <f t="shared" si="9"/>
        <v>1.9390894825042734E-2</v>
      </c>
      <c r="J92">
        <f t="shared" si="10"/>
        <v>1.9390894825042734E-2</v>
      </c>
    </row>
    <row r="93" spans="1:10" x14ac:dyDescent="0.3">
      <c r="A93" s="3">
        <v>1.6</v>
      </c>
      <c r="B93" s="3">
        <v>38.56</v>
      </c>
      <c r="C93" s="3">
        <v>26</v>
      </c>
      <c r="D93" s="3">
        <v>18.39</v>
      </c>
      <c r="E93">
        <f t="shared" ref="E93" si="12">B93*$S$23+$S$22</f>
        <v>17.791102467189393</v>
      </c>
      <c r="F93">
        <f t="shared" si="6"/>
        <v>0.5988975328106072</v>
      </c>
      <c r="G93">
        <f t="shared" si="7"/>
        <v>0.5988975328106072</v>
      </c>
      <c r="H93">
        <f t="shared" si="8"/>
        <v>0.35867825480663235</v>
      </c>
      <c r="I93" s="13">
        <f t="shared" si="9"/>
        <v>3.2566478129994955E-2</v>
      </c>
      <c r="J93">
        <f t="shared" si="10"/>
        <v>3.2566478129994955E-2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8C08-8CDE-48BD-AE4B-97A832465883}">
  <dimension ref="A1:E93"/>
  <sheetViews>
    <sheetView tabSelected="1" zoomScale="76" workbookViewId="0">
      <selection activeCell="E41" sqref="E41"/>
    </sheetView>
  </sheetViews>
  <sheetFormatPr defaultRowHeight="14.4" x14ac:dyDescent="0.3"/>
  <cols>
    <col min="1" max="1" width="8.88671875" style="4"/>
    <col min="2" max="2" width="9.5546875" style="4" bestFit="1" customWidth="1"/>
    <col min="3" max="4" width="8.88671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1.6</v>
      </c>
      <c r="B2" s="3">
        <v>49.44</v>
      </c>
      <c r="C2" s="3">
        <v>23.9</v>
      </c>
      <c r="D2" s="3">
        <v>19.309999999999999</v>
      </c>
    </row>
    <row r="3" spans="1:4" x14ac:dyDescent="0.3">
      <c r="A3" s="3">
        <v>1.6</v>
      </c>
      <c r="B3" s="3">
        <v>62.6</v>
      </c>
      <c r="C3" s="3">
        <v>28.8</v>
      </c>
      <c r="D3" s="3">
        <v>22.96</v>
      </c>
    </row>
    <row r="4" spans="1:4" x14ac:dyDescent="0.3">
      <c r="A4" s="3">
        <v>1.6</v>
      </c>
      <c r="B4" s="3">
        <v>75.75</v>
      </c>
      <c r="C4" s="3">
        <v>32.4</v>
      </c>
      <c r="D4" s="3">
        <v>27.79</v>
      </c>
    </row>
    <row r="5" spans="1:4" x14ac:dyDescent="0.3">
      <c r="A5" s="3">
        <v>1.6</v>
      </c>
      <c r="B5" s="3">
        <v>48.99</v>
      </c>
      <c r="C5" s="3">
        <v>25.8</v>
      </c>
      <c r="D5" s="3">
        <v>20.92</v>
      </c>
    </row>
    <row r="6" spans="1:4" x14ac:dyDescent="0.3">
      <c r="A6" s="3">
        <v>1.6</v>
      </c>
      <c r="B6" s="3">
        <v>43.09</v>
      </c>
      <c r="C6" s="3">
        <v>22.5</v>
      </c>
      <c r="D6" s="3">
        <v>20.38</v>
      </c>
    </row>
    <row r="7" spans="1:4" x14ac:dyDescent="0.3">
      <c r="A7" s="3">
        <v>1.6</v>
      </c>
      <c r="B7" s="3">
        <v>52.62</v>
      </c>
      <c r="C7" s="3">
        <v>22.1</v>
      </c>
      <c r="D7" s="3">
        <v>20.39</v>
      </c>
    </row>
    <row r="8" spans="1:4" x14ac:dyDescent="0.3">
      <c r="A8" s="3">
        <v>1.6</v>
      </c>
      <c r="B8" s="3">
        <v>47.97</v>
      </c>
      <c r="C8" s="3">
        <v>19.600000000000001</v>
      </c>
      <c r="D8" s="3">
        <v>19.66</v>
      </c>
    </row>
    <row r="9" spans="1:4" x14ac:dyDescent="0.3">
      <c r="A9" s="3">
        <v>1.6</v>
      </c>
      <c r="B9" s="3">
        <v>45.59</v>
      </c>
      <c r="C9" s="3">
        <v>25.3</v>
      </c>
      <c r="D9" s="3">
        <v>20.3</v>
      </c>
    </row>
    <row r="10" spans="1:4" x14ac:dyDescent="0.3">
      <c r="A10" s="3">
        <v>1.6</v>
      </c>
      <c r="B10" s="3">
        <v>47.85</v>
      </c>
      <c r="C10" s="3">
        <v>22.8</v>
      </c>
      <c r="D10" s="3">
        <v>20.6</v>
      </c>
    </row>
    <row r="11" spans="1:4" x14ac:dyDescent="0.3">
      <c r="A11" s="3">
        <v>1.6</v>
      </c>
      <c r="B11" s="3">
        <v>44.45</v>
      </c>
      <c r="C11" s="3">
        <v>26.4</v>
      </c>
      <c r="D11" s="3">
        <v>20.309999999999999</v>
      </c>
    </row>
    <row r="12" spans="1:4" x14ac:dyDescent="0.3">
      <c r="A12" s="3">
        <v>1.6</v>
      </c>
      <c r="B12" s="3">
        <v>46.04</v>
      </c>
      <c r="C12" s="3">
        <v>33.700000000000003</v>
      </c>
      <c r="D12" s="3">
        <v>21.21</v>
      </c>
    </row>
    <row r="13" spans="1:4" x14ac:dyDescent="0.3">
      <c r="A13" s="3">
        <v>1.6</v>
      </c>
      <c r="B13" s="3">
        <v>53.07</v>
      </c>
      <c r="C13" s="3">
        <v>27.9</v>
      </c>
      <c r="D13" s="3">
        <v>22.11</v>
      </c>
    </row>
    <row r="14" spans="1:4" x14ac:dyDescent="0.3">
      <c r="A14" s="3">
        <v>1.6</v>
      </c>
      <c r="B14" s="3">
        <v>65.88</v>
      </c>
      <c r="C14" s="3">
        <v>33.5</v>
      </c>
      <c r="D14" s="3">
        <v>28.6</v>
      </c>
    </row>
    <row r="15" spans="1:4" x14ac:dyDescent="0.3">
      <c r="A15" s="3">
        <v>1.6</v>
      </c>
      <c r="B15" s="3">
        <v>46.04</v>
      </c>
      <c r="C15" s="3">
        <v>23.4</v>
      </c>
      <c r="D15" s="3">
        <v>19.5</v>
      </c>
    </row>
    <row r="16" spans="1:4" x14ac:dyDescent="0.3">
      <c r="A16" s="3">
        <v>1.6</v>
      </c>
      <c r="B16" s="3">
        <v>43.54</v>
      </c>
      <c r="C16" s="3">
        <v>21.8</v>
      </c>
      <c r="D16" s="3">
        <v>20.41</v>
      </c>
    </row>
    <row r="17" spans="1:4" x14ac:dyDescent="0.3">
      <c r="A17" s="3">
        <v>1.6</v>
      </c>
      <c r="B17" s="3">
        <v>62.37</v>
      </c>
      <c r="C17" s="3">
        <v>37.9</v>
      </c>
      <c r="D17" s="3">
        <v>26.85</v>
      </c>
    </row>
    <row r="18" spans="1:4" x14ac:dyDescent="0.3">
      <c r="A18" s="3">
        <v>1.6</v>
      </c>
      <c r="B18" s="3">
        <v>45.81</v>
      </c>
      <c r="C18" s="3">
        <v>31.3</v>
      </c>
      <c r="D18" s="3">
        <v>21.48</v>
      </c>
    </row>
    <row r="19" spans="1:4" x14ac:dyDescent="0.3">
      <c r="A19" s="3">
        <v>1.6</v>
      </c>
      <c r="B19" s="3">
        <v>74.39</v>
      </c>
      <c r="C19" s="3">
        <v>40.6</v>
      </c>
      <c r="D19" s="3">
        <v>29.76</v>
      </c>
    </row>
    <row r="20" spans="1:4" x14ac:dyDescent="0.3">
      <c r="A20" s="3">
        <v>1.6</v>
      </c>
      <c r="B20" s="3">
        <v>55.57</v>
      </c>
      <c r="C20" s="3">
        <v>36.299999999999997</v>
      </c>
      <c r="D20" s="3">
        <v>23.92</v>
      </c>
    </row>
    <row r="21" spans="1:4" x14ac:dyDescent="0.3">
      <c r="A21" s="3">
        <v>1.6</v>
      </c>
      <c r="B21" s="3">
        <v>46.15</v>
      </c>
      <c r="C21" s="3">
        <v>29.8</v>
      </c>
      <c r="D21" s="3">
        <v>20.55</v>
      </c>
    </row>
    <row r="22" spans="1:4" x14ac:dyDescent="0.3">
      <c r="A22" s="3">
        <v>1.6</v>
      </c>
      <c r="B22" s="3">
        <v>47.85</v>
      </c>
      <c r="C22" s="3">
        <v>31.9</v>
      </c>
      <c r="D22" s="3">
        <v>21.67</v>
      </c>
    </row>
    <row r="23" spans="1:4" x14ac:dyDescent="0.3">
      <c r="A23" s="3">
        <v>1.6</v>
      </c>
      <c r="B23" s="3">
        <v>42.18</v>
      </c>
      <c r="C23" s="3">
        <v>31.3</v>
      </c>
      <c r="D23" s="3">
        <v>19.27</v>
      </c>
    </row>
    <row r="24" spans="1:4" x14ac:dyDescent="0.3">
      <c r="A24" s="3">
        <v>1.6</v>
      </c>
      <c r="B24" s="3">
        <v>45.81</v>
      </c>
      <c r="C24" s="3">
        <v>21.6</v>
      </c>
      <c r="D24" s="3">
        <v>18.18</v>
      </c>
    </row>
    <row r="25" spans="1:4" x14ac:dyDescent="0.3">
      <c r="A25" s="3">
        <v>1.6</v>
      </c>
      <c r="B25" s="3">
        <v>44.68</v>
      </c>
      <c r="C25" s="3">
        <v>24.6</v>
      </c>
      <c r="D25" s="3">
        <v>18.46</v>
      </c>
    </row>
    <row r="26" spans="1:4" x14ac:dyDescent="0.3">
      <c r="A26" s="3">
        <v>1.6</v>
      </c>
      <c r="B26" s="3">
        <v>42.64</v>
      </c>
      <c r="C26" s="3">
        <v>20.100000000000001</v>
      </c>
      <c r="D26" s="3">
        <v>17.05</v>
      </c>
    </row>
    <row r="27" spans="1:4" x14ac:dyDescent="0.3">
      <c r="A27" s="3">
        <v>1.6</v>
      </c>
      <c r="B27" s="3">
        <v>43.54</v>
      </c>
      <c r="C27" s="3">
        <v>24.6</v>
      </c>
      <c r="D27" s="3">
        <v>17.7</v>
      </c>
    </row>
    <row r="28" spans="1:4" x14ac:dyDescent="0.3">
      <c r="A28" s="3">
        <v>1.6</v>
      </c>
      <c r="B28" s="3">
        <v>37.31</v>
      </c>
      <c r="C28" s="3">
        <v>18.100000000000001</v>
      </c>
      <c r="D28" s="3">
        <v>16.61</v>
      </c>
    </row>
    <row r="29" spans="1:4" x14ac:dyDescent="0.3">
      <c r="A29" s="3">
        <v>1.6</v>
      </c>
      <c r="B29" s="3">
        <v>39.35</v>
      </c>
      <c r="C29" s="3">
        <v>22.9</v>
      </c>
      <c r="D29" s="3">
        <v>16.940000000000001</v>
      </c>
    </row>
    <row r="30" spans="1:4" x14ac:dyDescent="0.3">
      <c r="A30" s="3">
        <v>1.6</v>
      </c>
      <c r="B30" s="3">
        <v>39.01</v>
      </c>
      <c r="C30" s="3">
        <v>26.2</v>
      </c>
      <c r="D30" s="3">
        <v>18.77</v>
      </c>
    </row>
    <row r="31" spans="1:4" x14ac:dyDescent="0.3">
      <c r="A31" s="3">
        <v>1.6</v>
      </c>
      <c r="B31" s="3">
        <v>40.6</v>
      </c>
      <c r="C31" s="3">
        <v>27.2</v>
      </c>
      <c r="D31" s="3">
        <v>18.39</v>
      </c>
    </row>
    <row r="32" spans="1:4" x14ac:dyDescent="0.3">
      <c r="A32" s="3">
        <v>1.6</v>
      </c>
      <c r="B32" s="3">
        <v>38.1</v>
      </c>
      <c r="C32" s="3">
        <v>17.7</v>
      </c>
      <c r="D32" s="3">
        <v>17.86</v>
      </c>
    </row>
    <row r="33" spans="1:5" x14ac:dyDescent="0.3">
      <c r="A33" s="3">
        <v>1.6</v>
      </c>
      <c r="B33" s="3">
        <v>40.369999999999997</v>
      </c>
      <c r="C33" s="3">
        <v>20.8</v>
      </c>
      <c r="D33" s="3">
        <v>17.98</v>
      </c>
    </row>
    <row r="34" spans="1:5" x14ac:dyDescent="0.3">
      <c r="A34" s="3">
        <v>1.6</v>
      </c>
      <c r="B34" s="3">
        <v>37.19</v>
      </c>
      <c r="C34" s="3">
        <v>17.5</v>
      </c>
      <c r="D34" s="3">
        <v>15.37</v>
      </c>
    </row>
    <row r="35" spans="1:5" x14ac:dyDescent="0.3">
      <c r="A35" s="3">
        <v>1.6</v>
      </c>
      <c r="B35" s="3">
        <v>44.11</v>
      </c>
      <c r="C35" s="3">
        <v>21.3</v>
      </c>
      <c r="D35" s="3">
        <v>18.84</v>
      </c>
    </row>
    <row r="36" spans="1:5" x14ac:dyDescent="0.3">
      <c r="A36" s="3">
        <v>1.6</v>
      </c>
      <c r="B36" s="3">
        <v>33.450000000000003</v>
      </c>
      <c r="C36" s="3">
        <v>18.7</v>
      </c>
      <c r="D36" s="3">
        <v>15.82</v>
      </c>
    </row>
    <row r="37" spans="1:5" x14ac:dyDescent="0.3">
      <c r="A37" s="3">
        <v>1.6</v>
      </c>
      <c r="B37" s="3">
        <v>47.17</v>
      </c>
      <c r="C37" s="3">
        <v>28.8</v>
      </c>
      <c r="D37" s="3">
        <v>17.71</v>
      </c>
    </row>
    <row r="38" spans="1:5" x14ac:dyDescent="0.3">
      <c r="A38" s="3">
        <v>1.6</v>
      </c>
      <c r="B38" s="3">
        <v>30.05</v>
      </c>
      <c r="C38" s="3">
        <v>17.100000000000001</v>
      </c>
      <c r="D38" s="3">
        <v>14.99</v>
      </c>
    </row>
    <row r="39" spans="1:5" x14ac:dyDescent="0.3">
      <c r="A39" s="3">
        <v>1.6</v>
      </c>
      <c r="B39" s="3">
        <v>32.090000000000003</v>
      </c>
      <c r="C39" s="3">
        <v>26.2</v>
      </c>
      <c r="D39" s="3">
        <v>16.75</v>
      </c>
    </row>
    <row r="40" spans="1:5" x14ac:dyDescent="0.3">
      <c r="A40" s="3">
        <v>1.6</v>
      </c>
      <c r="B40" s="3">
        <v>34.81</v>
      </c>
      <c r="C40" s="3">
        <v>20.399999999999999</v>
      </c>
      <c r="D40" s="3">
        <v>16.46</v>
      </c>
    </row>
    <row r="41" spans="1:5" x14ac:dyDescent="0.3">
      <c r="A41" s="3">
        <v>1.6</v>
      </c>
      <c r="B41" s="3">
        <v>35.950000000000003</v>
      </c>
      <c r="C41" s="3">
        <v>19.5</v>
      </c>
      <c r="D41" s="3">
        <v>15.87</v>
      </c>
      <c r="E41" t="e" cm="1">
        <f t="array" ref="E41">SUM</f>
        <v>#NAME?</v>
      </c>
    </row>
    <row r="42" spans="1:5" x14ac:dyDescent="0.3">
      <c r="A42" s="3">
        <v>1.6</v>
      </c>
      <c r="B42" s="3">
        <v>39.92</v>
      </c>
      <c r="C42" s="3">
        <v>21.7</v>
      </c>
      <c r="D42" s="3">
        <v>18.079999999999998</v>
      </c>
    </row>
    <row r="43" spans="1:5" x14ac:dyDescent="0.3">
      <c r="A43" s="3">
        <v>1.6</v>
      </c>
      <c r="B43" s="3">
        <v>32.659999999999997</v>
      </c>
      <c r="C43" s="3">
        <v>18.100000000000001</v>
      </c>
      <c r="D43" s="3">
        <v>15.58</v>
      </c>
    </row>
    <row r="44" spans="1:5" x14ac:dyDescent="0.3">
      <c r="A44" s="3">
        <v>1.6</v>
      </c>
      <c r="B44" s="3">
        <v>30.5</v>
      </c>
      <c r="C44" s="3">
        <v>29.8</v>
      </c>
      <c r="D44" s="3">
        <v>17.149999999999999</v>
      </c>
    </row>
    <row r="45" spans="1:5" x14ac:dyDescent="0.3">
      <c r="A45" s="3">
        <v>1.6</v>
      </c>
      <c r="B45" s="3">
        <v>29.48</v>
      </c>
      <c r="C45" s="3">
        <v>20.6</v>
      </c>
      <c r="D45" s="3">
        <v>15.82</v>
      </c>
    </row>
    <row r="46" spans="1:5" x14ac:dyDescent="0.3">
      <c r="A46" s="3">
        <v>1.6</v>
      </c>
      <c r="B46" s="3">
        <v>44.68</v>
      </c>
      <c r="C46" s="3">
        <v>22.9</v>
      </c>
      <c r="D46" s="3">
        <v>18.61</v>
      </c>
    </row>
    <row r="47" spans="1:5" x14ac:dyDescent="0.3">
      <c r="A47" s="3">
        <v>1.6</v>
      </c>
      <c r="B47" s="3">
        <v>34.93</v>
      </c>
      <c r="C47" s="3">
        <v>19.3</v>
      </c>
      <c r="D47" s="3">
        <v>16.66</v>
      </c>
    </row>
    <row r="48" spans="1:5" x14ac:dyDescent="0.3">
      <c r="A48" s="3">
        <v>1.6</v>
      </c>
      <c r="B48" s="3">
        <v>54.54</v>
      </c>
      <c r="C48" s="3">
        <v>38.4</v>
      </c>
      <c r="D48" s="3">
        <v>25.13</v>
      </c>
    </row>
    <row r="49" spans="1:4" x14ac:dyDescent="0.3">
      <c r="A49" s="3">
        <v>1.6</v>
      </c>
      <c r="B49" s="3">
        <v>52.5</v>
      </c>
      <c r="C49" s="3">
        <v>27.9</v>
      </c>
      <c r="D49" s="3">
        <v>20.83</v>
      </c>
    </row>
    <row r="50" spans="1:4" x14ac:dyDescent="0.3">
      <c r="A50" s="3">
        <v>1.6</v>
      </c>
      <c r="B50" s="3">
        <v>51.03</v>
      </c>
      <c r="C50" s="3">
        <v>36.4</v>
      </c>
      <c r="D50" s="3">
        <v>24.56</v>
      </c>
    </row>
    <row r="51" spans="1:4" x14ac:dyDescent="0.3">
      <c r="A51" s="3">
        <v>1.6</v>
      </c>
      <c r="B51" s="3">
        <v>51.71</v>
      </c>
      <c r="C51" s="3">
        <v>25.1</v>
      </c>
      <c r="D51" s="3">
        <v>20.190000000000001</v>
      </c>
    </row>
    <row r="52" spans="1:4" x14ac:dyDescent="0.3">
      <c r="A52" s="3">
        <v>1.6</v>
      </c>
      <c r="B52" s="3">
        <v>60.33</v>
      </c>
      <c r="C52" s="3">
        <v>39.700000000000003</v>
      </c>
      <c r="D52" s="3">
        <v>24.13</v>
      </c>
    </row>
    <row r="53" spans="1:4" x14ac:dyDescent="0.3">
      <c r="A53" s="3">
        <v>1.6</v>
      </c>
      <c r="B53" s="3">
        <v>47.85</v>
      </c>
      <c r="C53" s="3">
        <v>33.6</v>
      </c>
      <c r="D53" s="3">
        <v>23.86</v>
      </c>
    </row>
    <row r="54" spans="1:4" x14ac:dyDescent="0.3">
      <c r="A54" s="3">
        <v>1.6</v>
      </c>
      <c r="B54" s="3">
        <v>83.91</v>
      </c>
      <c r="C54" s="3">
        <v>46</v>
      </c>
      <c r="D54" s="3">
        <v>33.57</v>
      </c>
    </row>
    <row r="55" spans="1:4" x14ac:dyDescent="0.3">
      <c r="A55" s="3">
        <v>1.6</v>
      </c>
      <c r="B55" s="3">
        <v>69.97</v>
      </c>
      <c r="C55" s="3">
        <v>38.9</v>
      </c>
      <c r="D55" s="3">
        <v>29.14</v>
      </c>
    </row>
    <row r="56" spans="1:4" x14ac:dyDescent="0.3">
      <c r="A56" s="3">
        <v>1.6</v>
      </c>
      <c r="B56" s="3">
        <v>77.34</v>
      </c>
      <c r="C56" s="3">
        <v>42.2</v>
      </c>
      <c r="D56" s="3">
        <v>28.59</v>
      </c>
    </row>
    <row r="57" spans="1:4" x14ac:dyDescent="0.3">
      <c r="A57" s="3">
        <v>1.6</v>
      </c>
      <c r="B57" s="3">
        <v>58.29</v>
      </c>
      <c r="C57" s="3">
        <v>36.700000000000003</v>
      </c>
      <c r="D57" s="3">
        <v>26.17</v>
      </c>
    </row>
    <row r="58" spans="1:4" x14ac:dyDescent="0.3">
      <c r="A58" s="3">
        <v>1.6</v>
      </c>
      <c r="B58" s="3">
        <v>87.54</v>
      </c>
      <c r="C58" s="3">
        <v>38</v>
      </c>
      <c r="D58" s="3">
        <v>34.46</v>
      </c>
    </row>
    <row r="59" spans="1:4" x14ac:dyDescent="0.3">
      <c r="A59" s="3">
        <v>1.6</v>
      </c>
      <c r="B59" s="3">
        <v>45.81</v>
      </c>
      <c r="C59" s="3">
        <v>23.3</v>
      </c>
      <c r="D59" s="3">
        <v>19.079999999999998</v>
      </c>
    </row>
    <row r="60" spans="1:4" x14ac:dyDescent="0.3">
      <c r="A60" s="3">
        <v>1.6</v>
      </c>
      <c r="B60" s="3">
        <v>47.63</v>
      </c>
      <c r="C60" s="3">
        <v>35.9</v>
      </c>
      <c r="D60" s="3">
        <v>23.54</v>
      </c>
    </row>
    <row r="61" spans="1:4" x14ac:dyDescent="0.3">
      <c r="A61" s="3">
        <v>1.6</v>
      </c>
      <c r="B61" s="3">
        <v>53.07</v>
      </c>
      <c r="C61" s="3">
        <v>24.1</v>
      </c>
      <c r="D61" s="3">
        <v>20.239999999999998</v>
      </c>
    </row>
    <row r="62" spans="1:4" x14ac:dyDescent="0.3">
      <c r="A62" s="3">
        <v>1.6</v>
      </c>
      <c r="B62" s="3">
        <v>80.739999999999995</v>
      </c>
      <c r="C62" s="3">
        <v>40.799999999999997</v>
      </c>
      <c r="D62" s="3">
        <v>29.17</v>
      </c>
    </row>
    <row r="63" spans="1:4" x14ac:dyDescent="0.3">
      <c r="A63" s="3">
        <v>1.6</v>
      </c>
      <c r="B63" s="3">
        <v>45.25</v>
      </c>
      <c r="C63" s="3">
        <v>25.7</v>
      </c>
      <c r="D63" s="3">
        <v>20.85</v>
      </c>
    </row>
    <row r="64" spans="1:4" x14ac:dyDescent="0.3">
      <c r="A64" s="3">
        <v>1.6</v>
      </c>
      <c r="B64" s="3">
        <v>50.46</v>
      </c>
      <c r="C64" s="3">
        <v>37.6</v>
      </c>
      <c r="D64" s="3">
        <v>22.66</v>
      </c>
    </row>
    <row r="65" spans="1:4" x14ac:dyDescent="0.3">
      <c r="A65" s="3">
        <v>1.6</v>
      </c>
      <c r="B65" s="3">
        <v>81.99</v>
      </c>
      <c r="C65" s="3">
        <v>35.9</v>
      </c>
      <c r="D65" s="3">
        <v>30.08</v>
      </c>
    </row>
    <row r="66" spans="1:4" x14ac:dyDescent="0.3">
      <c r="A66" s="3">
        <v>1.6</v>
      </c>
      <c r="B66" s="3">
        <v>52.96</v>
      </c>
      <c r="C66" s="3">
        <v>36.299999999999997</v>
      </c>
      <c r="D66" s="3">
        <v>22.61</v>
      </c>
    </row>
    <row r="67" spans="1:4" x14ac:dyDescent="0.3">
      <c r="A67" s="3">
        <v>1.6</v>
      </c>
      <c r="B67" s="3">
        <v>61.23</v>
      </c>
      <c r="C67" s="3">
        <v>33</v>
      </c>
      <c r="D67" s="3">
        <v>24.3</v>
      </c>
    </row>
    <row r="68" spans="1:4" x14ac:dyDescent="0.3">
      <c r="A68" s="3">
        <v>1.6</v>
      </c>
      <c r="B68" s="3">
        <v>73.37</v>
      </c>
      <c r="C68" s="3">
        <v>40.5</v>
      </c>
      <c r="D68" s="3">
        <v>31.33</v>
      </c>
    </row>
    <row r="69" spans="1:4" x14ac:dyDescent="0.3">
      <c r="A69" s="3">
        <v>1.6</v>
      </c>
      <c r="B69" s="3">
        <v>59.87</v>
      </c>
      <c r="C69" s="3">
        <v>26.4</v>
      </c>
      <c r="D69" s="3">
        <v>24.14</v>
      </c>
    </row>
    <row r="70" spans="1:4" x14ac:dyDescent="0.3">
      <c r="A70" s="3">
        <v>1.6</v>
      </c>
      <c r="B70" s="3">
        <v>47.97</v>
      </c>
      <c r="C70" s="3">
        <v>27.3</v>
      </c>
      <c r="D70" s="3">
        <v>23.5</v>
      </c>
    </row>
    <row r="71" spans="1:4" x14ac:dyDescent="0.3">
      <c r="A71" s="3">
        <v>1.6</v>
      </c>
      <c r="B71" s="3">
        <v>63.96</v>
      </c>
      <c r="C71" s="3">
        <v>32.200000000000003</v>
      </c>
      <c r="D71" s="3">
        <v>24.78</v>
      </c>
    </row>
    <row r="72" spans="1:4" x14ac:dyDescent="0.3">
      <c r="A72" s="3">
        <v>1.6</v>
      </c>
      <c r="B72" s="3">
        <v>46.72</v>
      </c>
      <c r="C72" s="3">
        <v>19.600000000000001</v>
      </c>
      <c r="D72" s="3">
        <v>19.46</v>
      </c>
    </row>
    <row r="73" spans="1:4" x14ac:dyDescent="0.3">
      <c r="A73" s="3">
        <v>1.6</v>
      </c>
      <c r="B73" s="3">
        <v>41.28</v>
      </c>
      <c r="C73" s="3">
        <v>24.5</v>
      </c>
      <c r="D73" s="3">
        <v>19.02</v>
      </c>
    </row>
    <row r="74" spans="1:4" x14ac:dyDescent="0.3">
      <c r="A74" s="3">
        <v>1.6</v>
      </c>
      <c r="B74" s="3">
        <v>45.36</v>
      </c>
      <c r="C74" s="3">
        <v>22.6</v>
      </c>
      <c r="D74" s="3">
        <v>20.2</v>
      </c>
    </row>
    <row r="75" spans="1:4" x14ac:dyDescent="0.3">
      <c r="A75" s="3">
        <v>1.6</v>
      </c>
      <c r="B75" s="3">
        <v>57.27</v>
      </c>
      <c r="C75" s="3">
        <v>30.2</v>
      </c>
      <c r="D75" s="3">
        <v>20.69</v>
      </c>
    </row>
    <row r="76" spans="1:4" x14ac:dyDescent="0.3">
      <c r="A76" s="3">
        <v>1.6</v>
      </c>
      <c r="B76" s="3">
        <v>38.78</v>
      </c>
      <c r="C76" s="3">
        <v>26.9</v>
      </c>
      <c r="D76" s="3">
        <v>19.170000000000002</v>
      </c>
    </row>
    <row r="77" spans="1:4" x14ac:dyDescent="0.3">
      <c r="A77" s="3">
        <v>1.6</v>
      </c>
      <c r="B77" s="3">
        <v>46.95</v>
      </c>
      <c r="C77" s="3">
        <v>30.2</v>
      </c>
      <c r="D77" s="3">
        <v>20.73</v>
      </c>
    </row>
    <row r="78" spans="1:4" x14ac:dyDescent="0.3">
      <c r="A78" s="3">
        <v>1.6</v>
      </c>
      <c r="B78" s="3">
        <v>29.26</v>
      </c>
      <c r="C78" s="3">
        <v>21</v>
      </c>
      <c r="D78" s="3">
        <v>16.14</v>
      </c>
    </row>
    <row r="79" spans="1:4" x14ac:dyDescent="0.3">
      <c r="A79" s="3">
        <v>1.6</v>
      </c>
      <c r="B79" s="3">
        <v>35.83</v>
      </c>
      <c r="C79" s="3">
        <v>19.399999999999999</v>
      </c>
      <c r="D79" s="3">
        <v>17.71</v>
      </c>
    </row>
    <row r="80" spans="1:4" x14ac:dyDescent="0.3">
      <c r="A80" s="3">
        <v>1.6</v>
      </c>
      <c r="B80" s="3">
        <v>34.93</v>
      </c>
      <c r="C80" s="3">
        <v>21.1</v>
      </c>
      <c r="D80" s="3">
        <v>16.09</v>
      </c>
    </row>
    <row r="81" spans="1:4" x14ac:dyDescent="0.3">
      <c r="A81" s="3">
        <v>1.6</v>
      </c>
      <c r="B81" s="3">
        <v>38.56</v>
      </c>
      <c r="C81" s="3">
        <v>17.3</v>
      </c>
      <c r="D81" s="3">
        <v>16.739999999999998</v>
      </c>
    </row>
    <row r="82" spans="1:4" x14ac:dyDescent="0.3">
      <c r="A82" s="3">
        <v>1.6</v>
      </c>
      <c r="B82" s="3">
        <v>40.369999999999997</v>
      </c>
      <c r="C82" s="3">
        <v>20.5</v>
      </c>
      <c r="D82" s="3">
        <v>18.93</v>
      </c>
    </row>
    <row r="83" spans="1:4" x14ac:dyDescent="0.3">
      <c r="A83" s="3">
        <v>1.6</v>
      </c>
      <c r="B83" s="3">
        <v>36.74</v>
      </c>
      <c r="C83" s="3">
        <v>19.3</v>
      </c>
      <c r="D83" s="3">
        <v>17.22</v>
      </c>
    </row>
    <row r="84" spans="1:4" x14ac:dyDescent="0.3">
      <c r="A84" s="3">
        <v>1.6</v>
      </c>
      <c r="B84" s="3">
        <v>37.19</v>
      </c>
      <c r="C84" s="3">
        <v>28.7</v>
      </c>
      <c r="D84" s="3">
        <v>18.38</v>
      </c>
    </row>
    <row r="85" spans="1:4" x14ac:dyDescent="0.3">
      <c r="A85" s="3">
        <v>1.6</v>
      </c>
      <c r="B85" s="3">
        <v>39.46</v>
      </c>
      <c r="C85" s="3">
        <v>18.3</v>
      </c>
      <c r="D85" s="3">
        <v>18.18</v>
      </c>
    </row>
    <row r="86" spans="1:4" x14ac:dyDescent="0.3">
      <c r="A86" s="3">
        <v>1.6</v>
      </c>
      <c r="B86" s="3">
        <v>36.74</v>
      </c>
      <c r="C86" s="3">
        <v>15.6</v>
      </c>
      <c r="D86" s="3">
        <v>17.079999999999998</v>
      </c>
    </row>
    <row r="87" spans="1:4" x14ac:dyDescent="0.3">
      <c r="A87" s="3">
        <v>1.6</v>
      </c>
      <c r="B87" s="3">
        <v>44.45</v>
      </c>
      <c r="C87" s="3">
        <v>23.9</v>
      </c>
      <c r="D87" s="3">
        <v>17.64</v>
      </c>
    </row>
    <row r="88" spans="1:4" x14ac:dyDescent="0.3">
      <c r="A88" s="3">
        <v>1.6</v>
      </c>
      <c r="B88" s="3">
        <v>41.62</v>
      </c>
      <c r="C88" s="3">
        <v>24.5</v>
      </c>
      <c r="D88" s="3">
        <v>18.690000000000001</v>
      </c>
    </row>
    <row r="89" spans="1:4" x14ac:dyDescent="0.3">
      <c r="A89" s="3">
        <v>1.6</v>
      </c>
      <c r="B89" s="3">
        <v>39.01</v>
      </c>
      <c r="C89" s="3">
        <v>23.3</v>
      </c>
      <c r="D89" s="3">
        <v>17.52</v>
      </c>
    </row>
    <row r="90" spans="1:4" x14ac:dyDescent="0.3">
      <c r="A90" s="3">
        <v>1.6</v>
      </c>
      <c r="B90" s="3">
        <v>41.28</v>
      </c>
      <c r="C90" s="3">
        <v>20.100000000000001</v>
      </c>
      <c r="D90" s="3">
        <v>16.12</v>
      </c>
    </row>
    <row r="91" spans="1:4" x14ac:dyDescent="0.3">
      <c r="A91" s="3">
        <v>1.6</v>
      </c>
      <c r="B91" s="3">
        <v>38.1</v>
      </c>
      <c r="C91" s="3">
        <v>30.3</v>
      </c>
      <c r="D91" s="3">
        <v>18.829999999999998</v>
      </c>
    </row>
    <row r="92" spans="1:4" x14ac:dyDescent="0.3">
      <c r="A92" s="3">
        <v>1.6</v>
      </c>
      <c r="B92" s="3">
        <v>30.16</v>
      </c>
      <c r="C92" s="3">
        <v>20.6</v>
      </c>
      <c r="D92" s="3">
        <v>15.46</v>
      </c>
    </row>
    <row r="93" spans="1:4" x14ac:dyDescent="0.3">
      <c r="A93" s="3">
        <v>1.6</v>
      </c>
      <c r="B93" s="3">
        <v>38.56</v>
      </c>
      <c r="C93" s="3">
        <v>26</v>
      </c>
      <c r="D93" s="3">
        <v>18.39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3B7D-ED2C-45B5-B889-EE4EC445D8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78B5-0563-49D9-B667-503B503F41E0}">
  <dimension ref="A1:E37"/>
  <sheetViews>
    <sheetView zoomScale="85" zoomScaleNormal="85" workbookViewId="0">
      <selection activeCell="E2" sqref="E2"/>
    </sheetView>
  </sheetViews>
  <sheetFormatPr defaultRowHeight="14.4" x14ac:dyDescent="0.3"/>
  <sheetData>
    <row r="1" spans="1:5" x14ac:dyDescent="0.3">
      <c r="A1" s="1" t="s">
        <v>6</v>
      </c>
      <c r="B1" s="2" t="s">
        <v>4</v>
      </c>
      <c r="C1" s="2" t="s">
        <v>5</v>
      </c>
      <c r="D1" s="2" t="s">
        <v>7</v>
      </c>
      <c r="E1" s="7" t="s">
        <v>8</v>
      </c>
    </row>
    <row r="2" spans="1:5" x14ac:dyDescent="0.3">
      <c r="A2" s="6">
        <v>1</v>
      </c>
      <c r="B2" s="6">
        <v>2015</v>
      </c>
      <c r="C2" s="6">
        <v>1</v>
      </c>
      <c r="D2" s="6">
        <v>628</v>
      </c>
      <c r="E2" s="5"/>
    </row>
    <row r="3" spans="1:5" x14ac:dyDescent="0.3">
      <c r="A3" s="6">
        <v>2</v>
      </c>
      <c r="B3" s="6"/>
      <c r="C3" s="6">
        <v>2</v>
      </c>
      <c r="D3" s="6">
        <v>707</v>
      </c>
      <c r="E3" s="5"/>
    </row>
    <row r="4" spans="1:5" x14ac:dyDescent="0.3">
      <c r="A4" s="6">
        <v>3</v>
      </c>
      <c r="B4" s="6"/>
      <c r="C4" s="6">
        <v>3</v>
      </c>
      <c r="D4" s="6">
        <v>773</v>
      </c>
      <c r="E4" s="5"/>
    </row>
    <row r="5" spans="1:5" x14ac:dyDescent="0.3">
      <c r="A5" s="6">
        <v>4</v>
      </c>
      <c r="B5" s="6"/>
      <c r="C5" s="6">
        <v>4</v>
      </c>
      <c r="D5" s="6">
        <v>592</v>
      </c>
      <c r="E5" s="5"/>
    </row>
    <row r="6" spans="1:5" x14ac:dyDescent="0.3">
      <c r="A6" s="6">
        <v>5</v>
      </c>
      <c r="B6" s="6">
        <v>2016</v>
      </c>
      <c r="C6" s="6">
        <v>1</v>
      </c>
      <c r="D6" s="6">
        <v>627</v>
      </c>
      <c r="E6" s="5"/>
    </row>
    <row r="7" spans="1:5" x14ac:dyDescent="0.3">
      <c r="A7" s="6">
        <v>6</v>
      </c>
      <c r="B7" s="6"/>
      <c r="C7" s="6">
        <v>2</v>
      </c>
      <c r="D7" s="6">
        <v>725</v>
      </c>
      <c r="E7" s="5"/>
    </row>
    <row r="8" spans="1:5" x14ac:dyDescent="0.3">
      <c r="A8" s="6">
        <v>7</v>
      </c>
      <c r="B8" s="6"/>
      <c r="C8" s="6">
        <v>3</v>
      </c>
      <c r="D8" s="6">
        <v>854</v>
      </c>
      <c r="E8" s="5"/>
    </row>
    <row r="9" spans="1:5" x14ac:dyDescent="0.3">
      <c r="A9" s="6">
        <v>8</v>
      </c>
      <c r="B9" s="6"/>
      <c r="C9" s="6">
        <v>4</v>
      </c>
      <c r="D9" s="6">
        <v>661</v>
      </c>
      <c r="E9" s="5"/>
    </row>
    <row r="10" spans="1:5" x14ac:dyDescent="0.3">
      <c r="A10" s="6">
        <v>9</v>
      </c>
      <c r="B10" s="6">
        <v>2017</v>
      </c>
      <c r="C10" s="6">
        <v>1</v>
      </c>
      <c r="D10" s="6">
        <v>742</v>
      </c>
      <c r="E10" s="5"/>
    </row>
    <row r="11" spans="1:5" x14ac:dyDescent="0.3">
      <c r="A11" s="6">
        <v>10</v>
      </c>
      <c r="B11" s="6"/>
      <c r="C11" s="6">
        <v>2</v>
      </c>
      <c r="D11" s="6">
        <v>854</v>
      </c>
      <c r="E11" s="5"/>
    </row>
    <row r="12" spans="1:5" x14ac:dyDescent="0.3">
      <c r="A12" s="6">
        <v>11</v>
      </c>
      <c r="B12" s="6"/>
      <c r="C12" s="6">
        <v>3</v>
      </c>
      <c r="D12" s="6">
        <v>1023</v>
      </c>
      <c r="E12" s="5"/>
    </row>
    <row r="13" spans="1:5" x14ac:dyDescent="0.3">
      <c r="A13" s="6">
        <v>12</v>
      </c>
      <c r="B13" s="6"/>
      <c r="C13" s="6">
        <v>4</v>
      </c>
      <c r="D13" s="6">
        <v>789</v>
      </c>
      <c r="E13" s="5"/>
    </row>
    <row r="14" spans="1:5" x14ac:dyDescent="0.3">
      <c r="A14" s="6">
        <v>13</v>
      </c>
      <c r="B14" s="6">
        <v>2018</v>
      </c>
      <c r="C14" s="6">
        <v>1</v>
      </c>
      <c r="D14" s="6">
        <v>878</v>
      </c>
      <c r="E14" s="5"/>
    </row>
    <row r="15" spans="1:5" x14ac:dyDescent="0.3">
      <c r="A15" s="6">
        <v>14</v>
      </c>
      <c r="B15" s="6"/>
      <c r="C15" s="6">
        <v>2</v>
      </c>
      <c r="D15" s="6">
        <v>1005</v>
      </c>
      <c r="E15" s="5"/>
    </row>
    <row r="16" spans="1:5" x14ac:dyDescent="0.3">
      <c r="A16" s="6">
        <v>15</v>
      </c>
      <c r="B16" s="6"/>
      <c r="C16" s="6">
        <v>3</v>
      </c>
      <c r="D16" s="6">
        <v>1173</v>
      </c>
      <c r="E16" s="5"/>
    </row>
    <row r="17" spans="1:5" x14ac:dyDescent="0.3">
      <c r="A17" s="6">
        <v>16</v>
      </c>
      <c r="B17" s="6"/>
      <c r="C17" s="6">
        <v>4</v>
      </c>
      <c r="D17" s="6">
        <v>883</v>
      </c>
      <c r="E17" s="5"/>
    </row>
    <row r="18" spans="1:5" x14ac:dyDescent="0.3">
      <c r="A18" s="6">
        <v>17</v>
      </c>
      <c r="B18" s="6">
        <v>2019</v>
      </c>
      <c r="C18" s="6">
        <v>1</v>
      </c>
      <c r="D18" s="6">
        <v>972</v>
      </c>
      <c r="E18" s="5"/>
    </row>
    <row r="19" spans="1:5" x14ac:dyDescent="0.3">
      <c r="A19" s="6">
        <v>18</v>
      </c>
      <c r="B19" s="6"/>
      <c r="C19" s="6">
        <v>2</v>
      </c>
      <c r="D19" s="6">
        <v>1125</v>
      </c>
      <c r="E19" s="5"/>
    </row>
    <row r="20" spans="1:5" x14ac:dyDescent="0.3">
      <c r="A20" s="6">
        <v>19</v>
      </c>
      <c r="B20" s="6"/>
      <c r="C20" s="6">
        <v>3</v>
      </c>
      <c r="D20" s="6">
        <v>1336</v>
      </c>
      <c r="E20" s="5"/>
    </row>
    <row r="21" spans="1:5" x14ac:dyDescent="0.3">
      <c r="A21" s="6">
        <v>20</v>
      </c>
      <c r="B21" s="6"/>
      <c r="C21" s="6">
        <v>4</v>
      </c>
      <c r="D21" s="6">
        <v>988</v>
      </c>
      <c r="E21" s="5"/>
    </row>
    <row r="22" spans="1:5" x14ac:dyDescent="0.3">
      <c r="A22" s="6">
        <v>21</v>
      </c>
      <c r="B22" s="6">
        <v>2020</v>
      </c>
      <c r="C22" s="6">
        <v>1</v>
      </c>
      <c r="D22" s="6">
        <v>1020</v>
      </c>
      <c r="E22" s="5"/>
    </row>
    <row r="23" spans="1:5" x14ac:dyDescent="0.3">
      <c r="A23" s="6">
        <v>22</v>
      </c>
      <c r="B23" s="6"/>
      <c r="C23" s="6">
        <v>2</v>
      </c>
      <c r="D23" s="6">
        <v>1146</v>
      </c>
      <c r="E23" s="5"/>
    </row>
    <row r="24" spans="1:5" x14ac:dyDescent="0.3">
      <c r="A24" s="6">
        <v>23</v>
      </c>
      <c r="B24" s="6"/>
      <c r="C24" s="6">
        <v>3</v>
      </c>
      <c r="D24" s="6">
        <v>1400</v>
      </c>
      <c r="E24" s="5"/>
    </row>
    <row r="25" spans="1:5" x14ac:dyDescent="0.3">
      <c r="A25" s="6">
        <v>24</v>
      </c>
      <c r="B25" s="6"/>
      <c r="C25" s="6">
        <v>4</v>
      </c>
      <c r="D25" s="6">
        <v>1073</v>
      </c>
      <c r="E25" s="5"/>
    </row>
    <row r="26" spans="1:5" x14ac:dyDescent="0.3">
      <c r="A26" s="6">
        <v>25</v>
      </c>
      <c r="B26" s="6">
        <v>2021</v>
      </c>
      <c r="C26" s="6">
        <v>1</v>
      </c>
      <c r="D26" s="6">
        <v>1108</v>
      </c>
      <c r="E26" s="5"/>
    </row>
    <row r="27" spans="1:5" x14ac:dyDescent="0.3">
      <c r="A27" s="6">
        <v>26</v>
      </c>
      <c r="B27" s="6"/>
      <c r="C27" s="6">
        <v>2</v>
      </c>
      <c r="D27" s="6">
        <v>1288</v>
      </c>
      <c r="E27" s="5"/>
    </row>
    <row r="28" spans="1:5" x14ac:dyDescent="0.3">
      <c r="A28" s="6">
        <v>27</v>
      </c>
      <c r="B28" s="6"/>
      <c r="C28" s="6">
        <v>3</v>
      </c>
      <c r="D28" s="6">
        <v>1570</v>
      </c>
      <c r="E28" s="5"/>
    </row>
    <row r="29" spans="1:5" x14ac:dyDescent="0.3">
      <c r="A29" s="6">
        <v>28</v>
      </c>
      <c r="B29" s="6"/>
      <c r="C29" s="6">
        <v>4</v>
      </c>
      <c r="D29" s="6">
        <v>1174</v>
      </c>
      <c r="E29" s="5"/>
    </row>
    <row r="30" spans="1:5" x14ac:dyDescent="0.3">
      <c r="A30" s="6">
        <v>29</v>
      </c>
      <c r="B30" s="6">
        <v>2022</v>
      </c>
      <c r="C30" s="6">
        <v>1</v>
      </c>
      <c r="D30" s="6">
        <v>1227</v>
      </c>
      <c r="E30" s="5"/>
    </row>
    <row r="31" spans="1:5" x14ac:dyDescent="0.3">
      <c r="A31" s="6">
        <v>30</v>
      </c>
      <c r="B31" s="6"/>
      <c r="C31" s="6">
        <v>2</v>
      </c>
      <c r="D31" s="6">
        <v>1468</v>
      </c>
      <c r="E31" s="5"/>
    </row>
    <row r="32" spans="1:5" x14ac:dyDescent="0.3">
      <c r="A32" s="6">
        <v>31</v>
      </c>
      <c r="B32" s="6"/>
      <c r="C32" s="6">
        <v>3</v>
      </c>
      <c r="D32" s="6">
        <v>1736</v>
      </c>
      <c r="E32" s="5"/>
    </row>
    <row r="33" spans="1:5" x14ac:dyDescent="0.3">
      <c r="A33" s="6">
        <v>32</v>
      </c>
      <c r="B33" s="6"/>
      <c r="C33" s="6">
        <v>4</v>
      </c>
      <c r="D33" s="6">
        <v>1283</v>
      </c>
      <c r="E33" s="6"/>
    </row>
    <row r="34" spans="1:5" x14ac:dyDescent="0.3">
      <c r="A34" s="6">
        <v>33</v>
      </c>
      <c r="B34" s="8">
        <v>2023</v>
      </c>
      <c r="C34" s="8">
        <v>1</v>
      </c>
      <c r="D34" s="8"/>
      <c r="E34" s="6"/>
    </row>
    <row r="35" spans="1:5" x14ac:dyDescent="0.3">
      <c r="A35" s="6">
        <v>34</v>
      </c>
      <c r="B35" s="8"/>
      <c r="C35" s="8">
        <v>2</v>
      </c>
      <c r="D35" s="8"/>
      <c r="E35" s="6"/>
    </row>
    <row r="36" spans="1:5" x14ac:dyDescent="0.3">
      <c r="A36" s="6">
        <v>35</v>
      </c>
      <c r="B36" s="8"/>
      <c r="C36" s="8">
        <v>3</v>
      </c>
      <c r="D36" s="8"/>
      <c r="E36" s="6"/>
    </row>
    <row r="37" spans="1:5" x14ac:dyDescent="0.3">
      <c r="A37" s="6">
        <v>36</v>
      </c>
      <c r="B37" s="8"/>
      <c r="C37" s="8">
        <v>4</v>
      </c>
      <c r="D37" s="8"/>
      <c r="E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BMI Data</vt:lpstr>
      <vt:lpstr>Sheet2</vt:lpstr>
      <vt:lpstr>Sheet1</vt:lpstr>
      <vt:lpstr>ClaimsSeriesData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chaitanya gopagoni</cp:lastModifiedBy>
  <dcterms:created xsi:type="dcterms:W3CDTF">2023-12-03T11:45:16Z</dcterms:created>
  <dcterms:modified xsi:type="dcterms:W3CDTF">2023-12-23T14:53:39Z</dcterms:modified>
</cp:coreProperties>
</file>