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2.xml" ContentType="application/vnd.openxmlformats-officedocument.spreadsheetml.pivotTable+xml"/>
  <Override PartName="/xl/comments4.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Sapna\Desktop\"/>
    </mc:Choice>
  </mc:AlternateContent>
  <xr:revisionPtr revIDLastSave="0" documentId="13_ncr:1_{A7EDF452-1890-41E9-9D8B-DDA215CC0B79}" xr6:coauthVersionLast="47" xr6:coauthVersionMax="47" xr10:uidLastSave="{00000000-0000-0000-0000-000000000000}"/>
  <bookViews>
    <workbookView xWindow="-108" yWindow="-108" windowWidth="23256" windowHeight="12456" firstSheet="1" activeTab="5" xr2:uid="{62188839-F88C-4779-8832-4674860F91B5}"/>
  </bookViews>
  <sheets>
    <sheet name="goalseek" sheetId="1" r:id="rId1"/>
    <sheet name="data table" sheetId="2" r:id="rId2"/>
    <sheet name="solver" sheetId="3" r:id="rId3"/>
    <sheet name="pivot table outcome" sheetId="8" r:id="rId4"/>
    <sheet name="pivot chart outcome" sheetId="9" r:id="rId5"/>
    <sheet name="pivot" sheetId="4" r:id="rId6"/>
    <sheet name="Scenario Summary" sheetId="7" r:id="rId7"/>
    <sheet name="scenario manager" sheetId="5" r:id="rId8"/>
    <sheet name="remove duplicate" sheetId="6" r:id="rId9"/>
  </sheets>
  <definedNames>
    <definedName name="_xlcn.WorksheetConnection_pivotA1F2141" hidden="1">pivot!$A$1:$F$214</definedName>
    <definedName name="Slicer_Country">#N/A</definedName>
  </definedNames>
  <calcPr calcId="191029"/>
  <pivotCaches>
    <pivotCache cacheId="5" r:id="rId10"/>
  </pivotCaches>
  <extLst>
    <ext xmlns:x14="http://schemas.microsoft.com/office/spreadsheetml/2009/9/main" uri="{876F7934-8845-4945-9796-88D515C7AA90}">
      <x14:pivotCaches>
        <pivotCache cacheId="1"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841E416B-1EF1-43b6-AB56-02D37102CBD5}">
      <x15:pivotCaches>
        <pivotCache cacheId="7" r:id="rId13"/>
      </x15:pivotCaches>
    </ext>
    <ext xmlns:x15="http://schemas.microsoft.com/office/spreadsheetml/2010/11/main" uri="{983426D0-5260-488c-9760-48F4B6AC55F4}">
      <x15:pivotTableReferences>
        <x15:pivotTableReference r:id="rId14"/>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ivot!$A$1:$F$214"/>
        </x15:modelTables>
        <x15:extLst>
          <ext xmlns:x16="http://schemas.microsoft.com/office/spreadsheetml/2014/11/main" uri="{9835A34E-60A6-4A7C-AAB8-D5F71C897F49}">
            <x16:modelTimeGroupings>
              <x16:modelTimeGrouping tableName="Rang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C14" i="3" l="1"/>
  <c r="D12" i="3"/>
  <c r="E12" i="3"/>
  <c r="F12" i="3"/>
  <c r="G12" i="3"/>
  <c r="C12" i="3"/>
  <c r="D11" i="3"/>
  <c r="E11" i="3"/>
  <c r="F11" i="3"/>
  <c r="G11" i="3"/>
  <c r="C11" i="3"/>
  <c r="D9" i="3"/>
  <c r="E9" i="3"/>
  <c r="F9" i="3"/>
  <c r="G9" i="3"/>
  <c r="C9" i="3"/>
  <c r="A4" i="2"/>
  <c r="B28" i="1"/>
  <c r="A9" i="1"/>
  <c r="B6" i="1"/>
  <c r="D7" i="5"/>
  <c r="D8" i="5" l="1"/>
  <c r="E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A1" authorId="0" shapeId="0" xr:uid="{E4F44F73-1F9A-4948-BF8F-F6EC3FC066F5}">
      <text>
        <r>
          <rPr>
            <b/>
            <sz val="9"/>
            <color indexed="81"/>
            <rFont val="Tahoma"/>
            <family val="2"/>
          </rPr>
          <t>Sapna:</t>
        </r>
        <r>
          <rPr>
            <sz val="9"/>
            <color indexed="81"/>
            <rFont val="Tahoma"/>
            <family val="2"/>
          </rPr>
          <t xml:space="preserve">
PMT CALCULATED THE EMI AMT</t>
        </r>
      </text>
    </comment>
    <comment ref="C2" authorId="0" shapeId="0" xr:uid="{60961567-C01C-48ED-810E-FFF350455171}">
      <text>
        <r>
          <rPr>
            <b/>
            <sz val="9"/>
            <color indexed="81"/>
            <rFont val="Tahoma"/>
            <family val="2"/>
          </rPr>
          <t>Sapna:</t>
        </r>
        <r>
          <rPr>
            <sz val="9"/>
            <color indexed="81"/>
            <rFont val="Tahoma"/>
            <family val="2"/>
          </rPr>
          <t xml:space="preserve">
to trace the formula and the link,how the result is obtained we click on the outcome cell and then go to formula tab and the click trace precedent, it will show with a blue arrow</t>
        </r>
      </text>
    </comment>
    <comment ref="B6" authorId="0" shapeId="0" xr:uid="{170C3DD5-434D-452F-841F-4ADCE029A914}">
      <text>
        <r>
          <rPr>
            <b/>
            <sz val="9"/>
            <color indexed="81"/>
            <rFont val="Tahoma"/>
            <family val="2"/>
          </rPr>
          <t>Sapna:</t>
        </r>
        <r>
          <rPr>
            <sz val="9"/>
            <color indexed="81"/>
            <rFont val="Tahoma"/>
            <family val="2"/>
          </rPr>
          <t xml:space="preserve">
WE DIVIDED THE RATE BY 12 TO CAL;AULATE PER MONTH emi
nper= months
</t>
        </r>
      </text>
    </comment>
    <comment ref="B8" authorId="0" shapeId="0" xr:uid="{14F35863-66E0-4B1A-86D3-CDE1BB54A963}">
      <text>
        <r>
          <rPr>
            <b/>
            <sz val="9"/>
            <color indexed="81"/>
            <rFont val="Tahoma"/>
            <family val="2"/>
          </rPr>
          <t>Sapna:</t>
        </r>
        <r>
          <rPr>
            <sz val="9"/>
            <color indexed="81"/>
            <rFont val="Tahoma"/>
            <family val="2"/>
          </rPr>
          <t xml:space="preserve">
to calculate how much a value will change if we want a different emi or tenure , we can keep the active cell which we need the result and then go to data tab and what if analysis and goal seek </t>
        </r>
      </text>
    </comment>
    <comment ref="A9" authorId="0" shapeId="0" xr:uid="{5A2C17EA-4794-4282-BAAC-2C68A99F63E9}">
      <text>
        <r>
          <rPr>
            <b/>
            <sz val="9"/>
            <color indexed="81"/>
            <rFont val="Tahoma"/>
            <family val="2"/>
          </rPr>
          <t>Sapna:</t>
        </r>
        <r>
          <rPr>
            <sz val="9"/>
            <color indexed="81"/>
            <rFont val="Tahoma"/>
            <family val="2"/>
          </rPr>
          <t xml:space="preserve">
</t>
        </r>
        <r>
          <rPr>
            <sz val="8"/>
            <color indexed="81"/>
            <rFont val="Tahoma"/>
            <family val="2"/>
          </rPr>
          <t>WE DIVIDED THE RATE BY 12 TO CAL;AULATE PER MONTH emi
nper= months</t>
        </r>
        <r>
          <rPr>
            <sz val="9"/>
            <color indexed="81"/>
            <rFont val="Tahoma"/>
            <family val="2"/>
          </rPr>
          <t xml:space="preserve">
</t>
        </r>
      </text>
    </comment>
    <comment ref="H9" authorId="0" shapeId="0" xr:uid="{25D5474B-2533-4F65-9D2B-A391466E9311}">
      <text>
        <r>
          <rPr>
            <b/>
            <sz val="9"/>
            <color indexed="81"/>
            <rFont val="Tahoma"/>
            <family val="2"/>
          </rPr>
          <t>Sapna:</t>
        </r>
        <r>
          <rPr>
            <sz val="9"/>
            <color indexed="81"/>
            <rFont val="Tahoma"/>
            <family val="2"/>
          </rPr>
          <t xml:space="preserve">
table where in colum we have diff principal value and in row different rates then the easier way to calcuate the emi for all the cells is to selevt the data table and then go to data tab whatif ananalysi data tanle , in row colum choose the original principal value we used to calulate the answer and in cloum choose the original rate to show the excel how we calaculated the emi</t>
        </r>
      </text>
    </comment>
    <comment ref="B24" authorId="0" shapeId="0" xr:uid="{CA253C9B-2528-4C79-811D-F5B470F3469A}">
      <text>
        <r>
          <rPr>
            <b/>
            <sz val="9"/>
            <color indexed="81"/>
            <rFont val="Tahoma"/>
            <family val="2"/>
          </rPr>
          <t>Sapna:</t>
        </r>
        <r>
          <rPr>
            <sz val="9"/>
            <color indexed="81"/>
            <rFont val="Tahoma"/>
            <family val="2"/>
          </rPr>
          <t xml:space="preserve">
to calculate SIP, when we want a 10 lac at maturity wuth given rate and tenure then we use thw formula =pmt(rate/12,tenure,,FV)
we use comma after tenure because principal value in complulsory input but here we dint have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A4" authorId="0" shapeId="0" xr:uid="{62D8C8B1-191A-4307-AABF-83CE654961FE}">
      <text>
        <r>
          <rPr>
            <b/>
            <sz val="9"/>
            <color indexed="81"/>
            <rFont val="Tahoma"/>
            <family val="2"/>
          </rPr>
          <t xml:space="preserve">refer previous sheet , it’s the same thing
</t>
        </r>
      </text>
    </comment>
    <comment ref="H4" authorId="0" shapeId="0" xr:uid="{22A5EC48-79D8-4492-952C-14E2C29DD5B6}">
      <text>
        <r>
          <rPr>
            <b/>
            <sz val="9"/>
            <color indexed="81"/>
            <rFont val="Tahoma"/>
            <family val="2"/>
          </rPr>
          <t>Sapna:</t>
        </r>
        <r>
          <rPr>
            <sz val="9"/>
            <color indexed="81"/>
            <rFont val="Tahoma"/>
            <family val="2"/>
          </rPr>
          <t xml:space="preserve">
table where in colum we have diff principal value and in row different rates then the easier way to calcuate the emi for all the cells is to selevt the data table and then go to data tab whatif ananalysi data tanle , in row colum choose the original principal value we used to calulate the answer and in cloum choose the original rate to show the excel how we calaculated the emi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C11" authorId="0" shapeId="0" xr:uid="{936A7294-175F-478B-AACB-A68199CA4917}">
      <text>
        <r>
          <rPr>
            <b/>
            <sz val="9"/>
            <color indexed="81"/>
            <rFont val="Tahoma"/>
            <family val="2"/>
          </rPr>
          <t>Sapna:</t>
        </r>
        <r>
          <rPr>
            <sz val="9"/>
            <color indexed="81"/>
            <rFont val="Tahoma"/>
            <family val="2"/>
          </rPr>
          <t xml:space="preserve">
check formula for total labour and milk</t>
        </r>
      </text>
    </comment>
    <comment ref="C14" authorId="0" shapeId="0" xr:uid="{40C6D92D-BE15-4B6E-AA2B-4DFFCA0E7B7F}">
      <text>
        <r>
          <rPr>
            <b/>
            <sz val="9"/>
            <color indexed="81"/>
            <rFont val="Tahoma"/>
            <family val="2"/>
          </rPr>
          <t>Sapna:</t>
        </r>
        <r>
          <rPr>
            <sz val="9"/>
            <color indexed="81"/>
            <rFont val="Tahoma"/>
            <family val="2"/>
          </rPr>
          <t xml:space="preserve">
we use sumproduct to calculate the sum of all the products here we need total profit which is caculated by prod unit * unit profit of all the icecreams so we choose arrray , refer formula</t>
        </r>
      </text>
    </comment>
    <comment ref="C15" authorId="0" shapeId="0" xr:uid="{3680EB1A-6942-4E7A-8982-2064A1B20C7A}">
      <text>
        <r>
          <rPr>
            <b/>
            <sz val="9"/>
            <color indexed="81"/>
            <rFont val="Tahoma"/>
            <family val="2"/>
          </rPr>
          <t>Sapna:</t>
        </r>
        <r>
          <rPr>
            <sz val="9"/>
            <color indexed="81"/>
            <rFont val="Tahoma"/>
            <family val="2"/>
          </rPr>
          <t xml:space="preserve">
solver tool not working will solve later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E3" authorId="0" shapeId="0" xr:uid="{27418C12-F762-4C36-9396-E31141AC4EB1}">
      <text>
        <r>
          <rPr>
            <b/>
            <sz val="9"/>
            <color indexed="81"/>
            <rFont val="Tahoma"/>
            <family val="2"/>
          </rPr>
          <t>Sapna:</t>
        </r>
        <r>
          <rPr>
            <sz val="9"/>
            <color indexed="81"/>
            <rFont val="Tahoma"/>
            <family val="2"/>
          </rPr>
          <t xml:space="preserve">
here we can get the data in different catergory , or date wise whatever is available in database</t>
        </r>
      </text>
    </comment>
    <comment ref="E19" authorId="0" shapeId="0" xr:uid="{79C5DDF5-24E3-4BA6-B9BA-23D09FB34108}">
      <text>
        <r>
          <rPr>
            <b/>
            <sz val="9"/>
            <color indexed="81"/>
            <rFont val="Tahoma"/>
            <family val="2"/>
          </rPr>
          <t xml:space="preserve">Sapna: pivot table wont work without the column header
</t>
        </r>
        <r>
          <rPr>
            <sz val="9"/>
            <color indexed="81"/>
            <rFont val="Tahoma"/>
            <family val="2"/>
          </rPr>
          <t xml:space="preserve">
to sort the data date wise or calculating sub totals , we can use the design tool of pivot table .
Grouping tool can be used to group data date wise, month wise or year wise, or any other criteria</t>
        </r>
      </text>
    </comment>
    <comment ref="E21" authorId="0" shapeId="0" xr:uid="{265CAFB5-53F9-48AA-8F68-5F7F352C1105}">
      <text>
        <r>
          <rPr>
            <b/>
            <sz val="9"/>
            <color indexed="81"/>
            <rFont val="Tahoma"/>
            <family val="2"/>
          </rPr>
          <t>Sapna:</t>
        </r>
        <r>
          <rPr>
            <sz val="9"/>
            <color indexed="81"/>
            <rFont val="Tahoma"/>
            <family val="2"/>
          </rPr>
          <t xml:space="preserve">
if we want the pivoot table to aoto update, go to original database, ctrl+T will create database inntable format where we can add or delete the data , then come to pivot sheet, see refresh otion , before that make the one time change in original source and then refresh.</t>
        </r>
      </text>
    </comment>
    <comment ref="E22" authorId="0" shapeId="0" xr:uid="{DE6BE6D3-B094-489A-81D7-6BBAB0BA3159}">
      <text>
        <r>
          <rPr>
            <b/>
            <sz val="9"/>
            <color indexed="81"/>
            <rFont val="Tahoma"/>
            <family val="2"/>
          </rPr>
          <t>Sapna:</t>
        </r>
        <r>
          <rPr>
            <sz val="9"/>
            <color indexed="81"/>
            <rFont val="Tahoma"/>
            <family val="2"/>
          </rPr>
          <t xml:space="preserve">
we can get the distinct count of anything by putting the particular data in vlaue colum and then foing in field settings and choosing distinct count there.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H3" authorId="0" shapeId="0" xr:uid="{C656B2C9-154D-4BEB-88A6-2FAD441E5177}">
      <text>
        <r>
          <rPr>
            <b/>
            <sz val="9"/>
            <color indexed="81"/>
            <rFont val="Tahoma"/>
            <family val="2"/>
          </rPr>
          <t>Sapna:</t>
        </r>
        <r>
          <rPr>
            <sz val="9"/>
            <color indexed="81"/>
            <rFont val="Tahoma"/>
            <family val="2"/>
          </rPr>
          <t xml:space="preserve">
same wy we created pivot table.</t>
        </r>
      </text>
    </comment>
    <comment ref="O6" authorId="0" shapeId="0" xr:uid="{22A03222-BFF2-4236-A30B-C63070F9CAA1}">
      <text>
        <r>
          <rPr>
            <b/>
            <sz val="9"/>
            <color indexed="81"/>
            <rFont val="Tahoma"/>
            <family val="2"/>
          </rPr>
          <t>Sapna:</t>
        </r>
        <r>
          <rPr>
            <sz val="9"/>
            <color indexed="81"/>
            <rFont val="Tahoma"/>
            <family val="2"/>
          </rPr>
          <t xml:space="preserve">
we use insert slicer option from tools ,to filter the chart according to our need.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F1" authorId="0" shapeId="0" xr:uid="{4A1F95F1-00FF-4847-8538-B928B8D53288}">
      <text>
        <r>
          <rPr>
            <b/>
            <sz val="9"/>
            <color indexed="81"/>
            <rFont val="Tahoma"/>
            <family val="2"/>
          </rPr>
          <t>Sapna:</t>
        </r>
        <r>
          <rPr>
            <sz val="9"/>
            <color indexed="81"/>
            <rFont val="Tahoma"/>
            <family val="2"/>
          </rPr>
          <t xml:space="preserve">
we create pivot table to show the data in table formats easily with the values we select. For this keep the cursor on active cell, go to insert . Pivot table and it will automatically select the table, and we can open in new sheet , it will open with pivot fields where we can drag the feids in diff sections where we want the results to be shown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E9" authorId="0" shapeId="0" xr:uid="{39305755-D3E3-4CCA-8D88-A8B06CD43148}">
      <text>
        <r>
          <rPr>
            <b/>
            <sz val="9"/>
            <color indexed="81"/>
            <rFont val="Tahoma"/>
            <family val="2"/>
          </rPr>
          <t>Sapna:</t>
        </r>
        <r>
          <rPr>
            <sz val="9"/>
            <color indexed="81"/>
            <rFont val="Tahoma"/>
            <family val="2"/>
          </rPr>
          <t xml:space="preserve">
scenario manager is a tool in nwhat if analysis , this is used to calculate results in different scenario, we go top scenio manager and add the scenario by clicking the changhing cell and updating the value wuith which we want the result and keep opn adding multipole scenraios and in tye end click summary , this will open a new sheet with the results of the scenrio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Sapna</author>
  </authors>
  <commentList>
    <comment ref="F2" authorId="0" shapeId="0" xr:uid="{51A0E3ED-C08F-42AC-8456-C9379EDCAED4}">
      <text>
        <r>
          <rPr>
            <b/>
            <sz val="9"/>
            <color indexed="81"/>
            <rFont val="Tahoma"/>
            <family val="2"/>
          </rPr>
          <t>Sapna:</t>
        </r>
        <r>
          <rPr>
            <sz val="9"/>
            <color indexed="81"/>
            <rFont val="Tahoma"/>
            <family val="2"/>
          </rPr>
          <t xml:space="preserve">
we use remvoe dupkicate from data tab, it will select the table and we can edit and click ok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36522F-F041-4425-B1B8-41E6AEF02A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03AC511-C30E-48B4-83A8-83948200C118}" name="WorksheetConnection_pivot!$A$1:$F$214" type="102" refreshedVersion="8" minRefreshableVersion="5">
    <extLst>
      <ext xmlns:x15="http://schemas.microsoft.com/office/spreadsheetml/2010/11/main" uri="{DE250136-89BD-433C-8126-D09CA5730AF9}">
        <x15:connection id="Range" autoDelete="1">
          <x15:rangePr sourceName="_xlcn.WorksheetConnection_pivotA1F2141"/>
        </x15:connection>
      </ext>
    </extLst>
  </connection>
</connections>
</file>

<file path=xl/sharedStrings.xml><?xml version="1.0" encoding="utf-8"?>
<sst xmlns="http://schemas.openxmlformats.org/spreadsheetml/2006/main" count="814" uniqueCount="127">
  <si>
    <t>Order ID</t>
  </si>
  <si>
    <t>Product</t>
  </si>
  <si>
    <t>Category</t>
  </si>
  <si>
    <t>Amount</t>
  </si>
  <si>
    <t>Date</t>
  </si>
  <si>
    <t>Country</t>
  </si>
  <si>
    <t>Carrots</t>
  </si>
  <si>
    <t>Vegetables</t>
  </si>
  <si>
    <t>United States</t>
  </si>
  <si>
    <t>Broccoli</t>
  </si>
  <si>
    <t>United Kingdom</t>
  </si>
  <si>
    <t>Banana</t>
  </si>
  <si>
    <t>Fruit</t>
  </si>
  <si>
    <t>Canada</t>
  </si>
  <si>
    <t>Beans</t>
  </si>
  <si>
    <t>Germany</t>
  </si>
  <si>
    <t>Orange</t>
  </si>
  <si>
    <t>Australia</t>
  </si>
  <si>
    <t>New Zealand</t>
  </si>
  <si>
    <t>Apple</t>
  </si>
  <si>
    <t>France</t>
  </si>
  <si>
    <t>Mango</t>
  </si>
  <si>
    <t>AMUL ICECREAM PVT LTD</t>
  </si>
  <si>
    <t>Available</t>
  </si>
  <si>
    <t>Kesharpista</t>
  </si>
  <si>
    <t>butterscotch</t>
  </si>
  <si>
    <t>chocolate</t>
  </si>
  <si>
    <t>shalimar</t>
  </si>
  <si>
    <t>vannila</t>
  </si>
  <si>
    <t>Production In Ltrs.</t>
  </si>
  <si>
    <t>Labour</t>
  </si>
  <si>
    <t>Milk Required In Ltrs</t>
  </si>
  <si>
    <t>Unit Price</t>
  </si>
  <si>
    <t>Cost</t>
  </si>
  <si>
    <t>Demand</t>
  </si>
  <si>
    <t>Unit Profit Cont.</t>
  </si>
  <si>
    <t/>
  </si>
  <si>
    <t>Labour Used</t>
  </si>
  <si>
    <t>Milk Used</t>
  </si>
  <si>
    <t>Profit</t>
  </si>
  <si>
    <t>Sensitivity Analysis - What If Analysis - Scenario Manager feature</t>
  </si>
  <si>
    <t>Total Chair</t>
  </si>
  <si>
    <t>% sold for highest rate</t>
  </si>
  <si>
    <t>No of Chairs</t>
  </si>
  <si>
    <t>Profit Per Chair</t>
  </si>
  <si>
    <t>Highest</t>
  </si>
  <si>
    <t>Lowest</t>
  </si>
  <si>
    <t>Total Profit</t>
  </si>
  <si>
    <t>CUSTOMER NAME</t>
  </si>
  <si>
    <t>PHONE NO</t>
  </si>
  <si>
    <t>PAN NO</t>
  </si>
  <si>
    <t>CITY</t>
  </si>
  <si>
    <t>Shakti Darak</t>
  </si>
  <si>
    <t>SJKJK8797E</t>
  </si>
  <si>
    <t>MUMBAI</t>
  </si>
  <si>
    <t>Pratima Kabra</t>
  </si>
  <si>
    <t>SAHED8523H</t>
  </si>
  <si>
    <t>Alok Mehta</t>
  </si>
  <si>
    <t>DUHED8988O</t>
  </si>
  <si>
    <t>Rahul Biniwale</t>
  </si>
  <si>
    <t>WESDD8457A</t>
  </si>
  <si>
    <t>BARTP8745O</t>
  </si>
  <si>
    <t>Sachin Saboo</t>
  </si>
  <si>
    <t>0251-252533</t>
  </si>
  <si>
    <t>SAHSS7412N</t>
  </si>
  <si>
    <t>Omkar Bapat</t>
  </si>
  <si>
    <t>SIIOD8547I</t>
  </si>
  <si>
    <t>PUNE</t>
  </si>
  <si>
    <t>Urjit Gokhale</t>
  </si>
  <si>
    <t>HDUEN6523M</t>
  </si>
  <si>
    <t>Shubha Bhansali</t>
  </si>
  <si>
    <t>YEHFJ8523T</t>
  </si>
  <si>
    <t>Swati Dani</t>
  </si>
  <si>
    <t>020-532562</t>
  </si>
  <si>
    <t>YEBFK7521P</t>
  </si>
  <si>
    <t>SEIPD7845S</t>
  </si>
  <si>
    <t>PMT</t>
  </si>
  <si>
    <t>PRINCIPLE VALUE</t>
  </si>
  <si>
    <t>RATE OF INT</t>
  </si>
  <si>
    <t>TENURE</t>
  </si>
  <si>
    <t>EMI</t>
  </si>
  <si>
    <t>future value</t>
  </si>
  <si>
    <t>tenure</t>
  </si>
  <si>
    <t>roi</t>
  </si>
  <si>
    <t>investment/month.</t>
  </si>
  <si>
    <t>$D$4</t>
  </si>
  <si>
    <t>$E$9</t>
  </si>
  <si>
    <t>s1</t>
  </si>
  <si>
    <t>Created by Sapna on 16-06-2023</t>
  </si>
  <si>
    <t>s2</t>
  </si>
  <si>
    <t>s3</t>
  </si>
  <si>
    <t>s4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</si>
  <si>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</si>
  <si>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</si>
  <si>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</si>
  <si>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</si>
  <si>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</si>
  <si>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</si>
  <si>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</si>
  <si>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Column Labels</t>
  </si>
  <si>
    <t>Grand Total</t>
  </si>
  <si>
    <t>Sum of Amount</t>
  </si>
  <si>
    <t>Row Labels</t>
  </si>
  <si>
    <t>Jan</t>
  </si>
  <si>
    <t>Feb</t>
  </si>
  <si>
    <t>Mar</t>
  </si>
  <si>
    <t>Apr</t>
  </si>
  <si>
    <t>May</t>
  </si>
  <si>
    <t>Jun</t>
  </si>
  <si>
    <t>Jul</t>
  </si>
  <si>
    <t>Aug</t>
  </si>
  <si>
    <t>Sep</t>
  </si>
  <si>
    <t>Oct</t>
  </si>
  <si>
    <t>Nov</t>
  </si>
  <si>
    <t>Dec</t>
  </si>
  <si>
    <t>Jan Total</t>
  </si>
  <si>
    <t>Feb Total</t>
  </si>
  <si>
    <t>Mar Total</t>
  </si>
  <si>
    <t>Apr Total</t>
  </si>
  <si>
    <t>May Total</t>
  </si>
  <si>
    <t>Jun Total</t>
  </si>
  <si>
    <t>Jul Total</t>
  </si>
  <si>
    <t>Aug Total</t>
  </si>
  <si>
    <t>Sep Total</t>
  </si>
  <si>
    <t>Oct Total</t>
  </si>
  <si>
    <t>Nov Total</t>
  </si>
  <si>
    <t>Dec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</si>
</sst>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12" x14ac:knownFonts="1">
    <font>
      <sz val="11"/>
      <color theme="1"/>
      <name val="Calibri"/>
      <family val="2"/>
      <scheme val="minor"/>
    </font>
    <font>
      <b/>
      <sz val="11"/>
      <color theme="1"/>
      <name val="Calibri"/>
      <family val="2"/>
      <scheme val="minor"/>
    </font>
    <font>
      <b/>
      <sz val="16"/>
      <color theme="1"/>
      <name val="Calibri"/>
      <family val="2"/>
      <scheme val="minor"/>
    </font>
    <font>
      <sz val="10"/>
      <name val="Arial"/>
      <family val="2"/>
    </font>
    <font>
      <sz val="9"/>
      <color indexed="81"/>
      <name val="Tahoma"/>
      <family val="2"/>
    </font>
    <font>
      <b/>
      <sz val="9"/>
      <color indexed="81"/>
      <name val="Tahoma"/>
      <family val="2"/>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8"/>
      <color indexed="81"/>
      <name val="Tahoma"/>
      <family val="2"/>
    </font>
  </fonts>
  <fills count="10">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cellStyleXfs>
  <cellXfs count="39">
    <xf numFmtId="0" fontId="0" fillId="0" borderId="0" xfId="0"/>
    <xf numFmtId="0" fontId="1" fillId="0" borderId="0" xfId="0" applyFont="1"/>
    <xf numFmtId="2" fontId="0" fillId="0" borderId="0" xfId="0" applyNumberFormat="1"/>
    <xf numFmtId="14" fontId="0" fillId="0" borderId="0" xfId="0" applyNumberFormat="1"/>
    <xf numFmtId="0" fontId="0" fillId="3" borderId="0" xfId="0" applyFill="1"/>
    <xf numFmtId="0" fontId="0" fillId="3" borderId="0" xfId="0" applyFill="1" applyAlignment="1">
      <alignment wrapText="1"/>
    </xf>
    <xf numFmtId="0" fontId="0" fillId="0" borderId="0" xfId="0" applyAlignment="1">
      <alignment horizontal="left"/>
    </xf>
    <xf numFmtId="9" fontId="0" fillId="0" borderId="0" xfId="0" applyNumberFormat="1"/>
    <xf numFmtId="0" fontId="3" fillId="4" borderId="0" xfId="1" applyFill="1" applyAlignment="1">
      <alignment horizontal="left" vertical="top"/>
    </xf>
    <xf numFmtId="0" fontId="3" fillId="0" borderId="0" xfId="1" applyAlignment="1">
      <alignment horizontal="left" vertical="top"/>
    </xf>
    <xf numFmtId="2" fontId="3" fillId="0" borderId="0" xfId="1" applyNumberFormat="1" applyAlignment="1">
      <alignment horizontal="left" vertical="top"/>
    </xf>
    <xf numFmtId="8" fontId="0" fillId="0" borderId="0" xfId="0" applyNumberFormat="1"/>
    <xf numFmtId="8" fontId="0" fillId="5" borderId="0" xfId="0" applyNumberFormat="1" applyFill="1"/>
    <xf numFmtId="0" fontId="0" fillId="5" borderId="0" xfId="0" applyFill="1"/>
    <xf numFmtId="9" fontId="0" fillId="5" borderId="0" xfId="0" applyNumberFormat="1" applyFill="1"/>
    <xf numFmtId="8" fontId="0" fillId="6" borderId="0" xfId="0" applyNumberFormat="1" applyFill="1"/>
    <xf numFmtId="0" fontId="0" fillId="6" borderId="0" xfId="0" applyFill="1"/>
    <xf numFmtId="9" fontId="0" fillId="6" borderId="0" xfId="0" applyNumberFormat="1" applyFill="1"/>
    <xf numFmtId="10" fontId="0" fillId="6" borderId="0" xfId="0" applyNumberFormat="1" applyFill="1"/>
    <xf numFmtId="0" fontId="0" fillId="4" borderId="0" xfId="0" applyFill="1"/>
    <xf numFmtId="3" fontId="0" fillId="4" borderId="0" xfId="0" applyNumberFormat="1" applyFill="1"/>
    <xf numFmtId="9" fontId="0" fillId="4" borderId="0" xfId="0" applyNumberFormat="1" applyFill="1"/>
    <xf numFmtId="0" fontId="3" fillId="3" borderId="0" xfId="1" applyFill="1" applyAlignment="1">
      <alignment horizontal="left" vertical="top"/>
    </xf>
    <xf numFmtId="2" fontId="3" fillId="3" borderId="0" xfId="1" applyNumberFormat="1" applyFill="1" applyAlignment="1">
      <alignment horizontal="left" vertical="top"/>
    </xf>
    <xf numFmtId="0" fontId="0" fillId="0" borderId="2" xfId="0" applyBorder="1"/>
    <xf numFmtId="0" fontId="6" fillId="7" borderId="3" xfId="0" applyFont="1" applyFill="1" applyBorder="1" applyAlignment="1">
      <alignment horizontal="left"/>
    </xf>
    <xf numFmtId="0" fontId="6" fillId="7" borderId="1" xfId="0" applyFont="1" applyFill="1" applyBorder="1" applyAlignment="1">
      <alignment horizontal="left"/>
    </xf>
    <xf numFmtId="0" fontId="0" fillId="0" borderId="4" xfId="0" applyBorder="1"/>
    <xf numFmtId="0" fontId="7" fillId="8" borderId="0" xfId="0" applyFont="1" applyFill="1" applyAlignment="1">
      <alignment horizontal="left"/>
    </xf>
    <xf numFmtId="0" fontId="8" fillId="8" borderId="4" xfId="0" applyFont="1" applyFill="1" applyBorder="1" applyAlignment="1">
      <alignment horizontal="left"/>
    </xf>
    <xf numFmtId="0" fontId="7" fillId="8" borderId="2" xfId="0" applyFont="1" applyFill="1" applyBorder="1" applyAlignment="1">
      <alignment horizontal="left"/>
    </xf>
    <xf numFmtId="0" fontId="9" fillId="7" borderId="1" xfId="0" applyFont="1" applyFill="1" applyBorder="1" applyAlignment="1">
      <alignment horizontal="right"/>
    </xf>
    <xf numFmtId="0" fontId="9" fillId="7" borderId="3" xfId="0" applyFont="1" applyFill="1" applyBorder="1" applyAlignment="1">
      <alignment horizontal="right"/>
    </xf>
    <xf numFmtId="9" fontId="0" fillId="9" borderId="0" xfId="0" applyNumberFormat="1" applyFill="1"/>
    <xf numFmtId="0" fontId="10" fillId="0" borderId="0" xfId="0" applyFont="1" applyAlignment="1">
      <alignment vertical="top" wrapText="1"/>
    </xf>
    <xf numFmtId="0" fontId="0" fillId="0" borderId="0" xfId="0" pivotButton="1"/>
    <xf numFmtId="14" fontId="0" fillId="0" borderId="0" xfId="0" applyNumberFormat="1" applyAlignment="1">
      <alignment horizontal="left" indent="1"/>
    </xf>
    <xf numFmtId="0" fontId="0" fillId="2" borderId="0" xfId="0" applyFill="1" applyAlignment="1">
      <alignment horizontal="center"/>
    </xf>
    <xf numFmtId="0" fontId="2" fillId="0" borderId="0" xfId="0" applyFont="1" applyAlignment="1">
      <alignment horizontal="center"/>
    </xf>
  </cellXfs>
  <cellStyles count="2">
    <cellStyle name="Normal" xfId="0" builtinId="0"/>
    <cellStyle name="Normal 2" xfId="1" xr:uid="{10CDF831-9347-46FB-AE13-D8A8A06BB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Table" Target="pivotTables/pivotTabl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Apple</c:v>
          </c:tx>
          <c:spPr>
            <a:solidFill>
              <a:schemeClr val="accent1"/>
            </a:solidFill>
            <a:ln>
              <a:noFill/>
            </a:ln>
            <a:effectLst/>
          </c:spPr>
          <c:invertIfNegative val="0"/>
          <c:cat>
            <c:strLit>
              <c:ptCount val="2"/>
              <c:pt idx="0">
                <c:v>Fruit</c:v>
              </c:pt>
              <c:pt idx="1">
                <c:v>Vegetables</c:v>
              </c:pt>
            </c:strLit>
          </c:cat>
          <c:val>
            <c:numLit>
              <c:formatCode>General</c:formatCode>
              <c:ptCount val="2"/>
              <c:pt idx="0">
                <c:v>17534</c:v>
              </c:pt>
            </c:numLit>
          </c:val>
          <c:extLst>
            <c:ext xmlns:c16="http://schemas.microsoft.com/office/drawing/2014/chart" uri="{C3380CC4-5D6E-409C-BE32-E72D297353CC}">
              <c16:uniqueId val="{00000000-BB5A-49BA-A881-E8D816876458}"/>
            </c:ext>
          </c:extLst>
        </c:ser>
        <c:ser>
          <c:idx val="1"/>
          <c:order val="1"/>
          <c:tx>
            <c:v>Banana</c:v>
          </c:tx>
          <c:spPr>
            <a:solidFill>
              <a:schemeClr val="accent2"/>
            </a:solidFill>
            <a:ln>
              <a:noFill/>
            </a:ln>
            <a:effectLst/>
          </c:spPr>
          <c:invertIfNegative val="0"/>
          <c:cat>
            <c:strLit>
              <c:ptCount val="2"/>
              <c:pt idx="0">
                <c:v>Fruit</c:v>
              </c:pt>
              <c:pt idx="1">
                <c:v>Vegetables</c:v>
              </c:pt>
            </c:strLit>
          </c:cat>
          <c:val>
            <c:numLit>
              <c:formatCode>General</c:formatCode>
              <c:ptCount val="2"/>
              <c:pt idx="0">
                <c:v>42908</c:v>
              </c:pt>
            </c:numLit>
          </c:val>
          <c:extLst>
            <c:ext xmlns:c16="http://schemas.microsoft.com/office/drawing/2014/chart" uri="{C3380CC4-5D6E-409C-BE32-E72D297353CC}">
              <c16:uniqueId val="{00000002-BB5A-49BA-A881-E8D816876458}"/>
            </c:ext>
          </c:extLst>
        </c:ser>
        <c:ser>
          <c:idx val="2"/>
          <c:order val="2"/>
          <c:tx>
            <c:v>Beans</c:v>
          </c:tx>
          <c:spPr>
            <a:solidFill>
              <a:schemeClr val="accent3"/>
            </a:solidFill>
            <a:ln>
              <a:noFill/>
            </a:ln>
            <a:effectLst/>
          </c:spPr>
          <c:invertIfNegative val="0"/>
          <c:cat>
            <c:strLit>
              <c:ptCount val="2"/>
              <c:pt idx="0">
                <c:v>Fruit</c:v>
              </c:pt>
              <c:pt idx="1">
                <c:v>Vegetables</c:v>
              </c:pt>
            </c:strLit>
          </c:cat>
          <c:val>
            <c:numLit>
              <c:formatCode>General</c:formatCode>
              <c:ptCount val="2"/>
              <c:pt idx="1">
                <c:v>5100</c:v>
              </c:pt>
            </c:numLit>
          </c:val>
          <c:extLst>
            <c:ext xmlns:c16="http://schemas.microsoft.com/office/drawing/2014/chart" uri="{C3380CC4-5D6E-409C-BE32-E72D297353CC}">
              <c16:uniqueId val="{00000003-BB5A-49BA-A881-E8D816876458}"/>
            </c:ext>
          </c:extLst>
        </c:ser>
        <c:ser>
          <c:idx val="3"/>
          <c:order val="3"/>
          <c:tx>
            <c:v>Broccoli</c:v>
          </c:tx>
          <c:spPr>
            <a:solidFill>
              <a:schemeClr val="accent4"/>
            </a:solidFill>
            <a:ln>
              <a:noFill/>
            </a:ln>
            <a:effectLst/>
          </c:spPr>
          <c:invertIfNegative val="0"/>
          <c:cat>
            <c:strLit>
              <c:ptCount val="2"/>
              <c:pt idx="0">
                <c:v>Fruit</c:v>
              </c:pt>
              <c:pt idx="1">
                <c:v>Vegetables</c:v>
              </c:pt>
            </c:strLit>
          </c:cat>
          <c:val>
            <c:numLit>
              <c:formatCode>General</c:formatCode>
              <c:ptCount val="2"/>
              <c:pt idx="1">
                <c:v>38436</c:v>
              </c:pt>
            </c:numLit>
          </c:val>
          <c:extLst>
            <c:ext xmlns:c16="http://schemas.microsoft.com/office/drawing/2014/chart" uri="{C3380CC4-5D6E-409C-BE32-E72D297353CC}">
              <c16:uniqueId val="{00000004-BB5A-49BA-A881-E8D816876458}"/>
            </c:ext>
          </c:extLst>
        </c:ser>
        <c:ser>
          <c:idx val="4"/>
          <c:order val="4"/>
          <c:tx>
            <c:v>Carrots</c:v>
          </c:tx>
          <c:spPr>
            <a:solidFill>
              <a:schemeClr val="accent5"/>
            </a:solidFill>
            <a:ln>
              <a:noFill/>
            </a:ln>
            <a:effectLst/>
          </c:spPr>
          <c:invertIfNegative val="0"/>
          <c:cat>
            <c:strLit>
              <c:ptCount val="2"/>
              <c:pt idx="0">
                <c:v>Fruit</c:v>
              </c:pt>
              <c:pt idx="1">
                <c:v>Vegetables</c:v>
              </c:pt>
            </c:strLit>
          </c:cat>
          <c:val>
            <c:numLit>
              <c:formatCode>General</c:formatCode>
              <c:ptCount val="2"/>
              <c:pt idx="1">
                <c:v>41815</c:v>
              </c:pt>
            </c:numLit>
          </c:val>
          <c:extLst>
            <c:ext xmlns:c16="http://schemas.microsoft.com/office/drawing/2014/chart" uri="{C3380CC4-5D6E-409C-BE32-E72D297353CC}">
              <c16:uniqueId val="{00000005-BB5A-49BA-A881-E8D816876458}"/>
            </c:ext>
          </c:extLst>
        </c:ser>
        <c:ser>
          <c:idx val="5"/>
          <c:order val="5"/>
          <c:tx>
            <c:v>Mango</c:v>
          </c:tx>
          <c:spPr>
            <a:solidFill>
              <a:schemeClr val="accent6"/>
            </a:solidFill>
            <a:ln>
              <a:noFill/>
            </a:ln>
            <a:effectLst/>
          </c:spPr>
          <c:invertIfNegative val="0"/>
          <c:cat>
            <c:strLit>
              <c:ptCount val="2"/>
              <c:pt idx="0">
                <c:v>Fruit</c:v>
              </c:pt>
              <c:pt idx="1">
                <c:v>Vegetables</c:v>
              </c:pt>
            </c:strLit>
          </c:cat>
          <c:val>
            <c:numLit>
              <c:formatCode>General</c:formatCode>
              <c:ptCount val="2"/>
              <c:pt idx="0">
                <c:v>5600</c:v>
              </c:pt>
            </c:numLit>
          </c:val>
          <c:extLst>
            <c:ext xmlns:c16="http://schemas.microsoft.com/office/drawing/2014/chart" uri="{C3380CC4-5D6E-409C-BE32-E72D297353CC}">
              <c16:uniqueId val="{00000008-BB5A-49BA-A881-E8D816876458}"/>
            </c:ext>
          </c:extLst>
        </c:ser>
        <c:ser>
          <c:idx val="6"/>
          <c:order val="6"/>
          <c:tx>
            <c:v>Orange</c:v>
          </c:tx>
          <c:spPr>
            <a:solidFill>
              <a:schemeClr val="accent1">
                <a:lumMod val="60000"/>
              </a:schemeClr>
            </a:solidFill>
            <a:ln>
              <a:noFill/>
            </a:ln>
            <a:effectLst/>
          </c:spPr>
          <c:invertIfNegative val="0"/>
          <c:cat>
            <c:strLit>
              <c:ptCount val="2"/>
              <c:pt idx="0">
                <c:v>Fruit</c:v>
              </c:pt>
              <c:pt idx="1">
                <c:v>Vegetables</c:v>
              </c:pt>
            </c:strLit>
          </c:cat>
          <c:val>
            <c:numLit>
              <c:formatCode>General</c:formatCode>
              <c:ptCount val="2"/>
              <c:pt idx="0">
                <c:v>21744</c:v>
              </c:pt>
            </c:numLit>
          </c:val>
          <c:extLst>
            <c:ext xmlns:c16="http://schemas.microsoft.com/office/drawing/2014/chart" uri="{C3380CC4-5D6E-409C-BE32-E72D297353CC}">
              <c16:uniqueId val="{00000009-BB5A-49BA-A881-E8D816876458}"/>
            </c:ext>
          </c:extLst>
        </c:ser>
        <c:dLbls>
          <c:showLegendKey val="0"/>
          <c:showVal val="0"/>
          <c:showCatName val="0"/>
          <c:showSerName val="0"/>
          <c:showPercent val="0"/>
          <c:showBubbleSize val="0"/>
        </c:dLbls>
        <c:gapWidth val="219"/>
        <c:overlap val="-27"/>
        <c:axId val="1597451839"/>
        <c:axId val="1597452319"/>
      </c:barChart>
      <c:catAx>
        <c:axId val="1597451839"/>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452319"/>
        <c:crosses val="autoZero"/>
        <c:auto val="1"/>
        <c:lblAlgn val="ctr"/>
        <c:lblOffset val="100"/>
        <c:noMultiLvlLbl val="0"/>
        <c:extLst>
          <c:ext xmlns:c15="http://schemas.microsoft.com/office/drawing/2012/chart" uri="{F40574EE-89B7-4290-83BB-5DA773EAF853}">
            <c15:numFmt c:formatCode="General" c:sourceLinked="1"/>
          </c:ext>
        </c:extLst>
      </c:catAx>
      <c:valAx>
        <c:axId val="159745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451839"/>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[AICITSS-File 5solved.xlsx]PivotChartTable1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335280</xdr:colOff>
      <xdr:row>3</xdr:row>
      <xdr:rowOff>167640</xdr:rowOff>
    </xdr:from>
    <xdr:to>
      <xdr:col>10</xdr:col>
      <xdr:colOff>30480</xdr:colOff>
      <xdr:row>18</xdr:row>
      <xdr:rowOff>167640</xdr:rowOff>
    </xdr:to>
    <xdr:graphicFrame macro="">
      <xdr:nvGraphicFramePr>
        <xdr:cNvPr id="2" name="Chart 1">
          <a:extLst>
            <a:ext uri="{FF2B5EF4-FFF2-40B4-BE49-F238E27FC236}">
              <a16:creationId xmlns:a16="http://schemas.microsoft.com/office/drawing/2014/main" id="{CFE070CA-298F-42B1-B8F6-E03A830CD4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411480</xdr:colOff>
      <xdr:row>4</xdr:row>
      <xdr:rowOff>76200</xdr:rowOff>
    </xdr:from>
    <xdr:to>
      <xdr:col>13</xdr:col>
      <xdr:colOff>411480</xdr:colOff>
      <xdr:row>17</xdr:row>
      <xdr:rowOff>165735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B8C20522-22D4-2BDF-AE26-2520D88F707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507480" y="807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na" refreshedDate="45093.913261921298" backgroundQuery="1" createdVersion="8" refreshedVersion="8" minRefreshableVersion="3" recordCount="0" supportSubquery="1" supportAdvancedDrill="1" xr:uid="{BF9EA271-DC0B-40CC-B573-4CA5E6D4A06C}">
  <cacheSource type="external" connectionId="1"/>
  <cacheFields count="4">
    <cacheField name="[Range].[Category].[Category]" caption="Category" numFmtId="0" hierarchy="2" level="1">
      <sharedItems count="2">
        <s v="Fruit"/>
        <s v="Vegetables"/>
      </sharedItems>
    </cacheField>
    <cacheField name="[Measures].[Sum of Amount]" caption="Sum of Amount" numFmtId="0" hierarchy="10" level="32767"/>
    <cacheField name="[Range].[Date].[Date]" caption="Date" numFmtId="0" hierarchy="4" level="1">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Range].[Date (Month)].[Date (Month)]" caption="Date (Month)" numFmtId="0" hierarchy="6" level="1">
      <sharedItems count="12">
        <s v="Jan"/>
        <s v="Feb"/>
        <s v="Mar"/>
        <s v="Apr"/>
        <s v="May"/>
        <s v="Jun"/>
        <s v="Jul"/>
        <s v="Aug"/>
        <s v="Sep"/>
        <s v="Oct"/>
        <s v="Nov"/>
        <s v="Dec"/>
      </sharedItems>
    </cacheField>
  </cacheFields>
  <cacheHierarchies count="13">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0"/>
      </fieldsUsage>
    </cacheHierarchy>
    <cacheHierarchy uniqueName="[Range].[Amount]" caption="Amount" attribute="1" defaultMemberUniqueName="[Range].[Amount].[All]" allUniqueName="[Range].[Amount].[All]" dimensionUniqueName="[Range]" displayFolder="" count="0" memberValueDatatype="20" unbalanced="0"/>
    <cacheHierarchy uniqueName="[Range].[Date]" caption="Date" attribute="1" time="1" defaultMemberUniqueName="[Range].[Date].[All]" allUniqueName="[Range].[Date].[All]" dimensionUniqueName="[Range]" displayFolder="" count="2" memberValueDatatype="7" unbalanced="0">
      <fieldsUsage count="2">
        <fieldUsage x="-1"/>
        <fieldUsage x="2"/>
      </fieldsUsage>
    </cacheHierarchy>
    <cacheHierarchy uniqueName="[Range].[Country]" caption="Country" attribute="1" defaultMemberUniqueName="[Range].[Country].[All]" allUniqueName="[Range].[Country].[All]" dimensionUniqueName="[Range]" displayFolder="" count="0" memberValueDatatype="130"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3"/>
      </fieldsUsage>
    </cacheHierarchy>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mount]" caption="Sum of Amount"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Range" count="0" hidden="1">
      <extLst>
        <ext xmlns:x15="http://schemas.microsoft.com/office/spreadsheetml/2010/11/main" uri="{B97F6D7D-B522-45F9-BDA1-12C45D357490}">
          <x15:cacheHierarchy aggregatedColumn="1"/>
        </ext>
      </extLst>
    </cacheHierarchy>
    <cacheHierarchy uniqueName="[Measures].[Sum of Order ID]" caption="Sum of Order ID"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na" refreshedDate="45093.951442013888" backgroundQuery="1" createdVersion="3" refreshedVersion="8" minRefreshableVersion="3" recordCount="0" supportSubquery="1" supportAdvancedDrill="1" xr:uid="{2DA925AB-EA00-4C33-B661-47C90AA2C6C3}">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Amount]" caption="Amount" attribute="1" defaultMemberUniqueName="[Range].[Amount].[All]" allUniqueName="[Range].[Amount].[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Country]" caption="Country" attribute="1" defaultMemberUniqueName="[Range].[Country].[All]" allUniqueName="[Range].[Country].[All]" dimensionUniqueName="[Range]" displayFolder="" count="2"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mount]" caption="Sum of Amount" measure="1" displayFolder="" measureGroup="Range"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Range"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2081616073"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na" refreshedDate="45093.951930324074" backgroundQuery="1" createdVersion="8" refreshedVersion="8" minRefreshableVersion="3" recordCount="0" supportSubquery="1" supportAdvancedDrill="1" xr:uid="{D8F3EDF6-0FB3-40F2-8B1F-70536D8CB577}">
  <cacheSource type="external" connectionId="1">
    <extLst>
      <ext xmlns:x14="http://schemas.microsoft.com/office/spreadsheetml/2009/9/main" uri="{F057638F-6D5F-4e77-A914-E7F072B9BCA8}">
        <x14:sourceConnection name="ThisWorkbookDataModel"/>
      </ext>
    </extLst>
  </cacheSource>
  <cacheFields count="4">
    <cacheField name="[Range].[Category].[Category]" caption="Category" numFmtId="0" hierarchy="2" level="1">
      <sharedItems count="2">
        <s v="Fruit"/>
        <s v="Vegetables"/>
      </sharedItems>
    </cacheField>
    <cacheField name="[Measures].[Sum of Amount]" caption="Sum of Amount" numFmtId="0" hierarchy="10" level="32767"/>
    <cacheField name="[Range].[Product].[Product]" caption="Product" numFmtId="0" hierarchy="1" level="1">
      <sharedItems count="7">
        <s v="Apple"/>
        <s v="Banana"/>
        <s v="Beans"/>
        <s v="Broccoli"/>
        <s v="Carrots"/>
        <s v="Mango"/>
        <s v="Orange"/>
      </sharedItems>
    </cacheField>
    <cacheField name="[Range].[Country].[Country]" caption="Country" numFmtId="0" hierarchy="5" level="1">
      <sharedItems containsSemiMixedTypes="0" containsNonDate="0" containsString="0"/>
    </cacheField>
  </cacheFields>
  <cacheHierarchies count="13">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2" memberValueDatatype="130" unbalanced="0">
      <fieldsUsage count="2">
        <fieldUsage x="-1"/>
        <fieldUsage x="2"/>
      </fieldsUsage>
    </cacheHierarchy>
    <cacheHierarchy uniqueName="[Range].[Category]" caption="Category" attribute="1" defaultMemberUniqueName="[Range].[Category].[All]" allUniqueName="[Range].[Category].[All]" dimensionUniqueName="[Range]" displayFolder="" count="2" memberValueDatatype="130" unbalanced="0">
      <fieldsUsage count="2">
        <fieldUsage x="-1"/>
        <fieldUsage x="0"/>
      </fieldsUsage>
    </cacheHierarchy>
    <cacheHierarchy uniqueName="[Range].[Amount]" caption="Amount" attribute="1" defaultMemberUniqueName="[Range].[Amount].[All]" allUniqueName="[Range].[Amount].[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Country]" caption="Country" attribute="1" defaultMemberUniqueName="[Range].[Country].[All]" allUniqueName="[Range].[Country].[All]" dimensionUniqueName="[Range]" displayFolder="" count="2" memberValueDatatype="130" unbalanced="0">
      <fieldsUsage count="2">
        <fieldUsage x="-1"/>
        <fieldUsage x="3"/>
      </fieldsUsage>
    </cacheHierarchy>
    <cacheHierarchy uniqueName="[Range].[Date (Month)]" caption="Date (Month)" attribute="1" defaultMemberUniqueName="[Range].[Date (Month)].[All]" allUniqueName="[Range].[Date (Month)].[All]" dimensionUniqueName="[Range]" displayFolder="" count="0" memberValueDatatype="130"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mount]" caption="Sum of Amount"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Range" count="0" hidden="1">
      <extLst>
        <ext xmlns:x15="http://schemas.microsoft.com/office/spreadsheetml/2010/11/main" uri="{B97F6D7D-B522-45F9-BDA1-12C45D357490}">
          <x15:cacheHierarchy aggregatedColumn="1"/>
        </ext>
      </extLst>
    </cacheHierarchy>
    <cacheHierarchy uniqueName="[Measures].[Sum of Order ID]" caption="Sum of Order ID"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pivotCacheId="59614033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F60097-4005-4698-86C1-33312E20349D}" name="PivotChar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I5"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0"/>
  </rowFields>
  <rowItems count="3">
    <i>
      <x/>
    </i>
    <i>
      <x v="1"/>
    </i>
    <i t="grand">
      <x/>
    </i>
  </rowItems>
  <colFields count="1">
    <field x="2"/>
  </colFields>
  <colItems count="8">
    <i>
      <x/>
    </i>
    <i>
      <x v="1"/>
    </i>
    <i>
      <x v="2"/>
    </i>
    <i>
      <x v="3"/>
    </i>
    <i>
      <x v="4"/>
    </i>
    <i>
      <x v="5"/>
    </i>
    <i>
      <x v="6"/>
    </i>
    <i t="grand">
      <x/>
    </i>
  </colItems>
  <dataFields count="1">
    <dataField name="Sum of Amount" fld="1" baseField="0" baseItem="0"/>
  </dataFields>
  <chartFormats count="8">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0"/>
          </reference>
        </references>
      </pivotArea>
    </chartFormat>
    <chartFormat chart="0" format="8" series="1">
      <pivotArea type="data" outline="0" fieldPosition="0">
        <references count="2">
          <reference field="4294967294" count="1" selected="0">
            <x v="0"/>
          </reference>
          <reference field="2" count="1" selected="0">
            <x v="1"/>
          </reference>
        </references>
      </pivotArea>
    </chartFormat>
  </chartFormats>
  <pivotHierarchies count="13">
    <pivotHierarchy dragToData="1"/>
    <pivotHierarchy dragToData="1"/>
    <pivotHierarchy dragToData="1"/>
    <pivotHierarchy dragToData="1"/>
    <pivotHierarchy dragToData="1"/>
    <pivotHierarchy multipleItemSelectionAllowed="1" dragToData="1">
      <members count="1" level="1">
        <member name="[Range].[Country].&amp;[United Kingdom]"/>
      </members>
    </pivotHierarchy>
    <pivotHierarchy dragToData="1"/>
    <pivotHierarchy dragToData="1"/>
    <pivotHierarchy dragToRow="0" dragToCol="0" dragToPage="0" dragToData="1"/>
    <pivotHierarchy dragToRow="0" dragToCol="0" dragToPage="0" dragToData="1"/>
    <pivotHierarchy dragToData="1"/>
    <pivotHierarchy dragToData="1"/>
    <pivotHierarchy dragToData="1"/>
  </pivotHierarchies>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8" cacheId="596140334">
        <x15:pivotRow count="8">
          <x15:c>
            <x15:v>17534</x15:v>
          </x15:c>
          <x15:c>
            <x15:v>42908</x15:v>
          </x15:c>
          <x15:c t="e">
            <x15:v/>
          </x15:c>
          <x15:c t="e">
            <x15:v/>
          </x15:c>
          <x15:c t="e">
            <x15:v/>
          </x15:c>
          <x15:c>
            <x15:v>5600</x15:v>
          </x15:c>
          <x15:c>
            <x15:v>21744</x15:v>
          </x15:c>
          <x15:c>
            <x15:v>87786</x15:v>
          </x15:c>
        </x15:pivotRow>
        <x15:pivotRow count="8">
          <x15:c t="e">
            <x15:v/>
          </x15:c>
          <x15:c t="e">
            <x15:v/>
          </x15:c>
          <x15:c>
            <x15:v>5100</x15:v>
          </x15:c>
          <x15:c>
            <x15:v>38436</x15:v>
          </x15:c>
          <x15:c>
            <x15:v>41815</x15:v>
          </x15:c>
          <x15:c t="e">
            <x15:v/>
          </x15:c>
          <x15:c t="e">
            <x15:v/>
          </x15:c>
          <x15:c>
            <x15:v>85351</x15:v>
          </x15:c>
        </x15:pivotRow>
        <x15:pivotRow count="8">
          <x15:c>
            <x15:v>17534</x15:v>
          </x15:c>
          <x15:c>
            <x15:v>42908</x15:v>
          </x15:c>
          <x15:c>
            <x15:v>5100</x15:v>
          </x15:c>
          <x15:c>
            <x15:v>38436</x15:v>
          </x15:c>
          <x15:c>
            <x15:v>41815</x15:v>
          </x15:c>
          <x15:c>
            <x15:v>5600</x15:v>
          </x15:c>
          <x15:c>
            <x15:v>21744</x15:v>
          </x15:c>
          <x15:c>
            <x15:v>173137</x15:v>
          </x15:c>
        </x15:pivotRow>
      </x15:pivotTableData>
    </ext>
    <ext xmlns:x15="http://schemas.microsoft.com/office/spreadsheetml/2010/11/main" uri="{E67621CE-5B39-4880-91FE-76760E9C1902}">
      <x15:pivotTableUISettings sourceDataName="WorksheetConnection_pivot!$A$1:$F$214">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6AFF30-4992-4A15-879B-52F0EFAC69F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79" firstHeaderRow="1" firstDataRow="2" firstDataCol="1"/>
  <pivotFields count="4">
    <pivotField axis="axisCol" allDrilled="1" subtotalTop="0" showAll="0" dataSourceSort="1" defaultAttributeDrillState="1">
      <items count="3">
        <item x="0"/>
        <item x="1"/>
        <item t="default"/>
      </items>
    </pivotField>
    <pivotField dataField="1" subtotalTop="0" showAll="0" defaultSubtotal="0"/>
    <pivotField axis="axisRow" allDrilled="1" subtotalTop="0" showAll="0" dataSourceSort="1" defaultAttributeDrillState="1">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allDrilled="1" subtotalTop="0" showAll="0" dataSourceSort="1" defaultAttributeDrillState="1">
      <items count="13">
        <item x="0"/>
        <item x="1"/>
        <item x="2"/>
        <item x="3"/>
        <item x="4"/>
        <item x="5"/>
        <item x="6"/>
        <item x="7"/>
        <item x="8"/>
        <item x="9"/>
        <item x="10"/>
        <item x="11"/>
        <item t="default"/>
      </items>
    </pivotField>
  </pivotFields>
  <rowFields count="2">
    <field x="3"/>
    <field x="2"/>
  </rowFields>
  <rowItems count="175">
    <i>
      <x/>
    </i>
    <i r="1">
      <x/>
    </i>
    <i r="1">
      <x v="1"/>
    </i>
    <i r="1">
      <x v="2"/>
    </i>
    <i r="1">
      <x v="3"/>
    </i>
    <i r="1">
      <x v="4"/>
    </i>
    <i r="1">
      <x v="5"/>
    </i>
    <i r="1">
      <x v="6"/>
    </i>
    <i r="1">
      <x v="7"/>
    </i>
    <i r="1">
      <x v="8"/>
    </i>
    <i r="1">
      <x v="9"/>
    </i>
    <i r="1">
      <x v="10"/>
    </i>
    <i r="1">
      <x v="11"/>
    </i>
    <i r="1">
      <x v="12"/>
    </i>
    <i t="default">
      <x/>
    </i>
    <i>
      <x v="1"/>
    </i>
    <i r="1">
      <x v="13"/>
    </i>
    <i r="1">
      <x v="14"/>
    </i>
    <i r="1">
      <x v="15"/>
    </i>
    <i r="1">
      <x v="16"/>
    </i>
    <i r="1">
      <x v="17"/>
    </i>
    <i r="1">
      <x v="18"/>
    </i>
    <i r="1">
      <x v="19"/>
    </i>
    <i r="1">
      <x v="20"/>
    </i>
    <i r="1">
      <x v="21"/>
    </i>
    <i r="1">
      <x v="22"/>
    </i>
    <i r="1">
      <x v="23"/>
    </i>
    <i t="default">
      <x v="1"/>
    </i>
    <i>
      <x v="2"/>
    </i>
    <i r="1">
      <x v="24"/>
    </i>
    <i r="1">
      <x v="25"/>
    </i>
    <i r="1">
      <x v="26"/>
    </i>
    <i r="1">
      <x v="27"/>
    </i>
    <i r="1">
      <x v="28"/>
    </i>
    <i r="1">
      <x v="29"/>
    </i>
    <i r="1">
      <x v="30"/>
    </i>
    <i r="1">
      <x v="31"/>
    </i>
    <i r="1">
      <x v="32"/>
    </i>
    <i r="1">
      <x v="33"/>
    </i>
    <i r="1">
      <x v="34"/>
    </i>
    <i r="1">
      <x v="35"/>
    </i>
    <i r="1">
      <x v="36"/>
    </i>
    <i t="default">
      <x v="2"/>
    </i>
    <i>
      <x v="3"/>
    </i>
    <i r="1">
      <x v="37"/>
    </i>
    <i r="1">
      <x v="38"/>
    </i>
    <i r="1">
      <x v="39"/>
    </i>
    <i r="1">
      <x v="40"/>
    </i>
    <i r="1">
      <x v="41"/>
    </i>
    <i r="1">
      <x v="42"/>
    </i>
    <i r="1">
      <x v="43"/>
    </i>
    <i r="1">
      <x v="44"/>
    </i>
    <i r="1">
      <x v="45"/>
    </i>
    <i r="1">
      <x v="46"/>
    </i>
    <i r="1">
      <x v="47"/>
    </i>
    <i r="1">
      <x v="48"/>
    </i>
    <i t="default">
      <x v="3"/>
    </i>
    <i>
      <x v="4"/>
    </i>
    <i r="1">
      <x v="49"/>
    </i>
    <i r="1">
      <x v="50"/>
    </i>
    <i r="1">
      <x v="51"/>
    </i>
    <i r="1">
      <x v="52"/>
    </i>
    <i r="1">
      <x v="53"/>
    </i>
    <i r="1">
      <x v="54"/>
    </i>
    <i r="1">
      <x v="55"/>
    </i>
    <i r="1">
      <x v="56"/>
    </i>
    <i r="1">
      <x v="57"/>
    </i>
    <i r="1">
      <x v="58"/>
    </i>
    <i r="1">
      <x v="59"/>
    </i>
    <i r="1">
      <x v="60"/>
    </i>
    <i r="1">
      <x v="61"/>
    </i>
    <i r="1">
      <x v="62"/>
    </i>
    <i r="1">
      <x v="63"/>
    </i>
    <i r="1">
      <x v="64"/>
    </i>
    <i r="1">
      <x v="65"/>
    </i>
    <i r="1">
      <x v="66"/>
    </i>
    <i r="1">
      <x v="67"/>
    </i>
    <i r="1">
      <x v="68"/>
    </i>
    <i r="1">
      <x v="69"/>
    </i>
    <i t="default">
      <x v="4"/>
    </i>
    <i>
      <x v="5"/>
    </i>
    <i r="1">
      <x v="70"/>
    </i>
    <i r="1">
      <x v="71"/>
    </i>
    <i r="1">
      <x v="72"/>
    </i>
    <i r="1">
      <x v="73"/>
    </i>
    <i r="1">
      <x v="74"/>
    </i>
    <i r="1">
      <x v="75"/>
    </i>
    <i r="1">
      <x v="76"/>
    </i>
    <i r="1">
      <x v="77"/>
    </i>
    <i t="default">
      <x v="5"/>
    </i>
    <i>
      <x v="6"/>
    </i>
    <i r="1">
      <x v="78"/>
    </i>
    <i r="1">
      <x v="79"/>
    </i>
    <i r="1">
      <x v="80"/>
    </i>
    <i r="1">
      <x v="81"/>
    </i>
    <i r="1">
      <x v="82"/>
    </i>
    <i r="1">
      <x v="83"/>
    </i>
    <i r="1">
      <x v="84"/>
    </i>
    <i r="1">
      <x v="85"/>
    </i>
    <i r="1">
      <x v="86"/>
    </i>
    <i r="1">
      <x v="87"/>
    </i>
    <i r="1">
      <x v="88"/>
    </i>
    <i r="1">
      <x v="89"/>
    </i>
    <i r="1">
      <x v="90"/>
    </i>
    <i t="default">
      <x v="6"/>
    </i>
    <i>
      <x v="7"/>
    </i>
    <i r="1">
      <x v="91"/>
    </i>
    <i r="1">
      <x v="92"/>
    </i>
    <i r="1">
      <x v="93"/>
    </i>
    <i r="1">
      <x v="94"/>
    </i>
    <i r="1">
      <x v="95"/>
    </i>
    <i r="1">
      <x v="96"/>
    </i>
    <i r="1">
      <x v="97"/>
    </i>
    <i r="1">
      <x v="98"/>
    </i>
    <i r="1">
      <x v="99"/>
    </i>
    <i r="1">
      <x v="100"/>
    </i>
    <i r="1">
      <x v="101"/>
    </i>
    <i t="default">
      <x v="7"/>
    </i>
    <i>
      <x v="8"/>
    </i>
    <i r="1">
      <x v="102"/>
    </i>
    <i r="1">
      <x v="103"/>
    </i>
    <i r="1">
      <x v="104"/>
    </i>
    <i r="1">
      <x v="105"/>
    </i>
    <i r="1">
      <x v="106"/>
    </i>
    <i r="1">
      <x v="107"/>
    </i>
    <i r="1">
      <x v="108"/>
    </i>
    <i r="1">
      <x v="109"/>
    </i>
    <i r="1">
      <x v="110"/>
    </i>
    <i r="1">
      <x v="111"/>
    </i>
    <i r="1">
      <x v="112"/>
    </i>
    <i r="1">
      <x v="113"/>
    </i>
    <i r="1">
      <x v="114"/>
    </i>
    <i r="1">
      <x v="115"/>
    </i>
    <i r="1">
      <x v="116"/>
    </i>
    <i t="default">
      <x v="8"/>
    </i>
    <i>
      <x v="9"/>
    </i>
    <i r="1">
      <x v="117"/>
    </i>
    <i r="1">
      <x v="118"/>
    </i>
    <i r="1">
      <x v="119"/>
    </i>
    <i r="1">
      <x v="120"/>
    </i>
    <i r="1">
      <x v="121"/>
    </i>
    <i r="1">
      <x v="122"/>
    </i>
    <i r="1">
      <x v="123"/>
    </i>
    <i r="1">
      <x v="124"/>
    </i>
    <i t="default">
      <x v="9"/>
    </i>
    <i>
      <x v="10"/>
    </i>
    <i r="1">
      <x v="125"/>
    </i>
    <i r="1">
      <x v="126"/>
    </i>
    <i r="1">
      <x v="127"/>
    </i>
    <i r="1">
      <x v="128"/>
    </i>
    <i r="1">
      <x v="129"/>
    </i>
    <i r="1">
      <x v="130"/>
    </i>
    <i r="1">
      <x v="131"/>
    </i>
    <i r="1">
      <x v="132"/>
    </i>
    <i r="1">
      <x v="133"/>
    </i>
    <i r="1">
      <x v="134"/>
    </i>
    <i t="default">
      <x v="10"/>
    </i>
    <i>
      <x v="11"/>
    </i>
    <i r="1">
      <x v="135"/>
    </i>
    <i r="1">
      <x v="136"/>
    </i>
    <i r="1">
      <x v="137"/>
    </i>
    <i r="1">
      <x v="138"/>
    </i>
    <i r="1">
      <x v="139"/>
    </i>
    <i r="1">
      <x v="140"/>
    </i>
    <i r="1">
      <x v="141"/>
    </i>
    <i r="1">
      <x v="142"/>
    </i>
    <i r="1">
      <x v="143"/>
    </i>
    <i r="1">
      <x v="144"/>
    </i>
    <i r="1">
      <x v="145"/>
    </i>
    <i r="1">
      <x v="146"/>
    </i>
    <i r="1">
      <x v="147"/>
    </i>
    <i r="1">
      <x v="148"/>
    </i>
    <i r="1">
      <x v="149"/>
    </i>
    <i t="default">
      <x v="11"/>
    </i>
    <i t="grand">
      <x/>
    </i>
  </rowItems>
  <colFields count="1">
    <field x="0"/>
  </colFields>
  <colItems count="3">
    <i>
      <x/>
    </i>
    <i>
      <x v="1"/>
    </i>
    <i t="grand">
      <x/>
    </i>
  </colItems>
  <dataFields count="1">
    <dataField name="Sum of Amount" fld="1"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A$1:$F$214">
        <x15:activeTabTopLevelEntity name="[Range]"/>
      </x15:pivotTableUISettings>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70956B1-22C2-4E61-94A5-DEE58C3CF61C}" sourceName="[Range].[Country]">
  <data>
    <olap pivotCacheId="2081616073">
      <levels count="2">
        <level uniqueName="[Range].[Country].[(All)]" sourceCaption="(All)" count="0"/>
        <level uniqueName="[Range].[Country].[Country]" sourceCaption="Country" count="7">
          <ranges>
            <range startItem="0">
              <i n="[Range].[Country].&amp;[Australia]" c="Australia"/>
              <i n="[Range].[Country].&amp;[Canada]" c="Canada"/>
              <i n="[Range].[Country].&amp;[France]" c="France"/>
              <i n="[Range].[Country].&amp;[Germany]" c="Germany"/>
              <i n="[Range].[Country].&amp;[New Zealand]" c="New Zealand"/>
              <i n="[Range].[Country].&amp;[United Kingdom]" c="United Kingdom"/>
              <i n="[Range].[Country].&amp;[United States]" c="United States"/>
            </range>
          </ranges>
        </level>
      </levels>
      <selections count="1">
        <selection n="[Range].[Country].&amp;[United Kingdom]"/>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DAB228C-0361-4EC1-980B-47936622599D}" cache="Slicer_Country" caption="Country"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5.vml"/><Relationship Id="rId1" Type="http://schemas.openxmlformats.org/officeDocument/2006/relationships/drawing" Target="../drawings/drawing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A8CE3-C689-476C-9553-EB2CDF9516A5}">
  <dimension ref="A1:H28"/>
  <sheetViews>
    <sheetView topLeftCell="B3" zoomScale="165" zoomScaleNormal="165" workbookViewId="0">
      <selection activeCell="H9" sqref="H9"/>
    </sheetView>
  </sheetViews>
  <sheetFormatPr defaultRowHeight="14.4" x14ac:dyDescent="0.3"/>
  <cols>
    <col min="1" max="1" width="16.77734375" customWidth="1"/>
    <col min="2" max="2" width="17.109375" customWidth="1"/>
  </cols>
  <sheetData>
    <row r="1" spans="1:8" x14ac:dyDescent="0.3">
      <c r="A1" t="s">
        <v>76</v>
      </c>
    </row>
    <row r="2" spans="1:8" x14ac:dyDescent="0.3">
      <c r="A2" t="s">
        <v>77</v>
      </c>
      <c r="B2">
        <v>500000</v>
      </c>
    </row>
    <row r="3" spans="1:8" x14ac:dyDescent="0.3">
      <c r="A3" t="s">
        <v>78</v>
      </c>
      <c r="B3" s="7">
        <v>0.08</v>
      </c>
    </row>
    <row r="4" spans="1:8" x14ac:dyDescent="0.3">
      <c r="A4" t="s">
        <v>79</v>
      </c>
      <c r="B4">
        <v>30</v>
      </c>
    </row>
    <row r="6" spans="1:8" x14ac:dyDescent="0.3">
      <c r="A6" t="s">
        <v>80</v>
      </c>
      <c r="B6" s="11">
        <f>PMT(B3/12,B4,-B2)</f>
        <v>18444.16191984334</v>
      </c>
    </row>
    <row r="8" spans="1:8" x14ac:dyDescent="0.3"/>
    <row r="9" spans="1:8" x14ac:dyDescent="0.3">
      <c r="A9" s="15">
        <f>PMT(B3/12,B4,-B2)</f>
        <v>18444.16191984334</v>
      </c>
      <c r="B9" s="16">
        <v>500000</v>
      </c>
      <c r="C9" s="16">
        <v>1000000</v>
      </c>
      <c r="D9" s="16">
        <v>1500000</v>
      </c>
      <c r="E9" s="16">
        <v>2000000</v>
      </c>
      <c r="F9" s="16">
        <v>2500000</v>
      </c>
      <c r="G9" s="16">
        <v>3000000</v>
      </c>
      <c r="H9" s="16">
        <v>3500000</v>
      </c>
    </row>
    <row r="10" spans="1:8" x14ac:dyDescent="0.3">
      <c r="A10" s="17">
        <v>7.0000000000000007E-2</v>
      </c>
      <c r="B10" s="13">
        <f t="dataTable" ref="B10:H22" dt2D="1" dtr="1" r1="B2" r2="B3"/>
        <v>18215.953624454691</v>
      </c>
      <c r="C10" s="13">
        <v>36431.907248909381</v>
      </c>
      <c r="D10" s="13">
        <v>54647.860873364072</v>
      </c>
      <c r="E10" s="13">
        <v>72863.814497818763</v>
      </c>
      <c r="F10" s="13">
        <v>91079.768122273454</v>
      </c>
      <c r="G10" s="13">
        <v>109295.72174672814</v>
      </c>
      <c r="H10" s="13">
        <v>127511.67537118284</v>
      </c>
    </row>
    <row r="11" spans="1:8" x14ac:dyDescent="0.3">
      <c r="A11" s="18">
        <v>7.0999999999999994E-2</v>
      </c>
      <c r="B11" s="13">
        <v>18238.697389223995</v>
      </c>
      <c r="C11" s="13">
        <v>36477.39477844799</v>
      </c>
      <c r="D11" s="13">
        <v>54716.092167671988</v>
      </c>
      <c r="E11" s="13">
        <v>72954.789556895979</v>
      </c>
      <c r="F11" s="13">
        <v>91193.486946119971</v>
      </c>
      <c r="G11" s="13">
        <v>109432.18433534398</v>
      </c>
      <c r="H11" s="13">
        <v>127670.88172456797</v>
      </c>
    </row>
    <row r="12" spans="1:8" x14ac:dyDescent="0.3">
      <c r="A12" s="17">
        <v>7.1999999999999995E-2</v>
      </c>
      <c r="B12" s="14">
        <v>18261.458289312031</v>
      </c>
      <c r="C12" s="13">
        <v>36522.916578624063</v>
      </c>
      <c r="D12" s="13">
        <v>54784.374867936094</v>
      </c>
      <c r="E12" s="13">
        <v>73045.833157248126</v>
      </c>
      <c r="F12" s="13">
        <v>91307.291446560164</v>
      </c>
      <c r="G12" s="13">
        <v>109568.74973587219</v>
      </c>
      <c r="H12" s="13">
        <v>127830.20802518424</v>
      </c>
    </row>
    <row r="13" spans="1:8" x14ac:dyDescent="0.3">
      <c r="A13" s="18">
        <v>7.2999999999999995E-2</v>
      </c>
      <c r="B13" s="13">
        <v>18284.236321073426</v>
      </c>
      <c r="C13" s="13">
        <v>36568.472642146851</v>
      </c>
      <c r="D13" s="13">
        <v>54852.708963220277</v>
      </c>
      <c r="E13" s="13">
        <v>73136.945284293703</v>
      </c>
      <c r="F13" s="13">
        <v>91421.181605367121</v>
      </c>
      <c r="G13" s="13">
        <v>109705.41792644055</v>
      </c>
      <c r="H13" s="13">
        <v>127989.65424751399</v>
      </c>
    </row>
    <row r="14" spans="1:8" x14ac:dyDescent="0.3">
      <c r="A14" s="17">
        <v>7.3999999999999996E-2</v>
      </c>
      <c r="B14" s="13">
        <v>18307.031480842765</v>
      </c>
      <c r="C14" s="13">
        <v>36614.062961685529</v>
      </c>
      <c r="D14" s="13">
        <v>54921.094442528301</v>
      </c>
      <c r="E14" s="13">
        <v>73228.125923371059</v>
      </c>
      <c r="F14" s="13">
        <v>91535.157404213824</v>
      </c>
      <c r="G14" s="13">
        <v>109842.1888850566</v>
      </c>
      <c r="H14" s="13">
        <v>128149.22036589938</v>
      </c>
    </row>
    <row r="15" spans="1:8" x14ac:dyDescent="0.3">
      <c r="A15" s="18">
        <v>7.49999999999999E-2</v>
      </c>
      <c r="B15" s="12">
        <v>18329.843764934616</v>
      </c>
      <c r="C15" s="13">
        <v>36659.687529869232</v>
      </c>
      <c r="D15" s="13">
        <v>54989.531294803855</v>
      </c>
      <c r="E15" s="13">
        <v>73319.375059738464</v>
      </c>
      <c r="F15" s="13">
        <v>91649.218824673095</v>
      </c>
      <c r="G15" s="13">
        <v>109979.06258960771</v>
      </c>
      <c r="H15" s="13">
        <v>128308.90635454233</v>
      </c>
    </row>
    <row r="16" spans="1:8" x14ac:dyDescent="0.3">
      <c r="A16" s="17">
        <v>7.5999999999999901E-2</v>
      </c>
      <c r="B16" s="13">
        <v>18352.673169643575</v>
      </c>
      <c r="C16" s="13">
        <v>36705.346339287149</v>
      </c>
      <c r="D16" s="13">
        <v>55058.019508930724</v>
      </c>
      <c r="E16" s="13">
        <v>73410.692678574298</v>
      </c>
      <c r="F16" s="13">
        <v>91763.365848217873</v>
      </c>
      <c r="G16" s="13">
        <v>110116.03901786145</v>
      </c>
      <c r="H16" s="13">
        <v>128468.71218750502</v>
      </c>
    </row>
    <row r="17" spans="1:8" x14ac:dyDescent="0.3">
      <c r="A17" s="18">
        <v>7.6999999999999902E-2</v>
      </c>
      <c r="B17" s="13">
        <v>18375.51969124423</v>
      </c>
      <c r="C17" s="13">
        <v>36751.03938248846</v>
      </c>
      <c r="D17" s="13">
        <v>55126.559073732686</v>
      </c>
      <c r="E17" s="13">
        <v>73502.078764976919</v>
      </c>
      <c r="F17" s="13">
        <v>91877.598456221152</v>
      </c>
      <c r="G17" s="13">
        <v>110253.11814746537</v>
      </c>
      <c r="H17" s="13">
        <v>128628.63783870962</v>
      </c>
    </row>
    <row r="18" spans="1:8" x14ac:dyDescent="0.3">
      <c r="A18" s="17">
        <v>7.7999999999999903E-2</v>
      </c>
      <c r="B18" s="13">
        <v>18398.383325991254</v>
      </c>
      <c r="C18" s="13">
        <v>36796.766651982507</v>
      </c>
      <c r="D18" s="13">
        <v>55195.149977973771</v>
      </c>
      <c r="E18" s="13">
        <v>73593.533303965014</v>
      </c>
      <c r="F18" s="13">
        <v>91991.916629956278</v>
      </c>
      <c r="G18" s="13">
        <v>110390.29995594754</v>
      </c>
      <c r="H18" s="13">
        <v>128788.68328193878</v>
      </c>
    </row>
    <row r="19" spans="1:8" x14ac:dyDescent="0.3">
      <c r="A19" s="18">
        <v>7.8999999999999904E-2</v>
      </c>
      <c r="B19" s="13">
        <v>18421.264070119356</v>
      </c>
      <c r="C19" s="13">
        <v>36842.528140238712</v>
      </c>
      <c r="D19" s="13">
        <v>55263.792210358064</v>
      </c>
      <c r="E19" s="13">
        <v>73685.056280477424</v>
      </c>
      <c r="F19" s="13">
        <v>92106.320350596783</v>
      </c>
      <c r="G19" s="13">
        <v>110527.58442071613</v>
      </c>
      <c r="H19" s="13">
        <v>128948.84849083547</v>
      </c>
    </row>
    <row r="20" spans="1:8" x14ac:dyDescent="0.3">
      <c r="A20" s="17">
        <v>7.9999999999999905E-2</v>
      </c>
      <c r="B20" s="13">
        <v>18444.16191984334</v>
      </c>
      <c r="C20" s="13">
        <v>36888.32383968668</v>
      </c>
      <c r="D20" s="13">
        <v>55332.48575953002</v>
      </c>
      <c r="E20" s="13">
        <v>73776.64767937336</v>
      </c>
      <c r="F20" s="13">
        <v>92220.809599216693</v>
      </c>
      <c r="G20" s="13">
        <v>110664.97151906004</v>
      </c>
      <c r="H20" s="13">
        <v>129109.13343890339</v>
      </c>
    </row>
    <row r="21" spans="1:8" x14ac:dyDescent="0.3">
      <c r="A21" s="18">
        <v>8.0999999999999905E-2</v>
      </c>
      <c r="B21" s="13">
        <v>18467.076871358113</v>
      </c>
      <c r="C21" s="13">
        <v>36934.153742716226</v>
      </c>
      <c r="D21" s="13">
        <v>55401.230614074339</v>
      </c>
      <c r="E21" s="13">
        <v>73868.307485432451</v>
      </c>
      <c r="F21" s="13">
        <v>92335.384356790557</v>
      </c>
      <c r="G21" s="13">
        <v>110802.46122814868</v>
      </c>
      <c r="H21" s="13">
        <v>129269.53809950678</v>
      </c>
    </row>
    <row r="22" spans="1:8" x14ac:dyDescent="0.3">
      <c r="A22" s="17">
        <v>8.1999999999999795E-2</v>
      </c>
      <c r="B22" s="13">
        <v>18490.008920838725</v>
      </c>
      <c r="C22" s="13">
        <v>36980.017841677451</v>
      </c>
      <c r="D22" s="13">
        <v>55470.026762516172</v>
      </c>
      <c r="E22" s="13">
        <v>73960.035683354901</v>
      </c>
      <c r="F22" s="13">
        <v>92450.044604193608</v>
      </c>
      <c r="G22" s="13">
        <v>110940.05352503234</v>
      </c>
      <c r="H22" s="13">
        <v>129430.06244587105</v>
      </c>
    </row>
    <row r="24" spans="1:8" x14ac:dyDescent="0.3">
      <c r="A24" s="19" t="s">
        <v>81</v>
      </c>
      <c r="B24" s="20">
        <v>1000000</v>
      </c>
    </row>
    <row r="25" spans="1:8" x14ac:dyDescent="0.3">
      <c r="A25" s="19" t="s">
        <v>82</v>
      </c>
      <c r="B25" s="19">
        <v>60</v>
      </c>
    </row>
    <row r="26" spans="1:8" x14ac:dyDescent="0.3">
      <c r="A26" s="19" t="s">
        <v>83</v>
      </c>
      <c r="B26" s="21">
        <v>0.08</v>
      </c>
    </row>
    <row r="28" spans="1:8" x14ac:dyDescent="0.3">
      <c r="A28" t="s">
        <v>84</v>
      </c>
      <c r="B28" s="11">
        <f>PMT(B26/12,B25,,-B24)</f>
        <v>13609.727621747013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273A-24CD-4D0F-BBD6-CCEB5795076E}">
  <dimension ref="A4:H17"/>
  <sheetViews>
    <sheetView workbookViewId="0">
      <selection activeCell="B23" sqref="B23"/>
    </sheetView>
  </sheetViews>
  <sheetFormatPr defaultRowHeight="14.4" x14ac:dyDescent="0.3"/>
  <cols>
    <col min="1" max="1" width="13.109375" customWidth="1"/>
    <col min="2" max="2" width="16.44140625" customWidth="1"/>
  </cols>
  <sheetData>
    <row r="4" spans="1:8" x14ac:dyDescent="0.3">
      <c r="A4" s="15">
        <f>J17</f>
        <v>0</v>
      </c>
      <c r="B4" s="16">
        <v>500000</v>
      </c>
      <c r="C4" s="16">
        <v>1000000</v>
      </c>
      <c r="D4" s="16">
        <v>1500000</v>
      </c>
      <c r="E4" s="16">
        <v>2000000</v>
      </c>
      <c r="F4" s="16">
        <v>2500000</v>
      </c>
      <c r="G4" s="16">
        <v>3000000</v>
      </c>
      <c r="H4" s="16">
        <v>3500000</v>
      </c>
    </row>
    <row r="5" spans="1:8" x14ac:dyDescent="0.3">
      <c r="A5" s="17">
        <v>7.0000000000000007E-2</v>
      </c>
      <c r="B5" s="13">
        <v>18215.953624454691</v>
      </c>
      <c r="C5" s="13">
        <v>36431.907248909381</v>
      </c>
      <c r="D5" s="13">
        <v>54647.860873364072</v>
      </c>
      <c r="E5" s="13">
        <v>72863.814497818763</v>
      </c>
      <c r="F5" s="13">
        <v>91079.768122273454</v>
      </c>
      <c r="G5" s="13">
        <v>109295.72174672814</v>
      </c>
      <c r="H5" s="13">
        <v>127511.67537118284</v>
      </c>
    </row>
    <row r="6" spans="1:8" x14ac:dyDescent="0.3">
      <c r="A6" s="18">
        <v>7.0999999999999994E-2</v>
      </c>
      <c r="B6" s="13">
        <v>18238.697389223995</v>
      </c>
      <c r="C6" s="13">
        <v>36477.39477844799</v>
      </c>
      <c r="D6" s="13">
        <v>54716.092167671988</v>
      </c>
      <c r="E6" s="13">
        <v>72954.789556895979</v>
      </c>
      <c r="F6" s="13">
        <v>91193.486946119971</v>
      </c>
      <c r="G6" s="13">
        <v>109432.18433534398</v>
      </c>
      <c r="H6" s="13">
        <v>127670.88172456797</v>
      </c>
    </row>
    <row r="7" spans="1:8" x14ac:dyDescent="0.3">
      <c r="A7" s="17">
        <v>7.1999999999999995E-2</v>
      </c>
      <c r="B7" s="14">
        <v>18261.458289312031</v>
      </c>
      <c r="C7" s="13">
        <v>36522.916578624063</v>
      </c>
      <c r="D7" s="13">
        <v>54784.374867936094</v>
      </c>
      <c r="E7" s="13">
        <v>73045.833157248126</v>
      </c>
      <c r="F7" s="13">
        <v>91307.291446560164</v>
      </c>
      <c r="G7" s="13">
        <v>109568.74973587219</v>
      </c>
      <c r="H7" s="13">
        <v>127830.20802518424</v>
      </c>
    </row>
    <row r="8" spans="1:8" x14ac:dyDescent="0.3">
      <c r="A8" s="18">
        <v>7.2999999999999995E-2</v>
      </c>
      <c r="B8" s="13">
        <v>18284.236321073426</v>
      </c>
      <c r="C8" s="13">
        <v>36568.472642146851</v>
      </c>
      <c r="D8" s="13">
        <v>54852.708963220277</v>
      </c>
      <c r="E8" s="13">
        <v>73136.945284293703</v>
      </c>
      <c r="F8" s="13">
        <v>91421.181605367121</v>
      </c>
      <c r="G8" s="13">
        <v>109705.41792644055</v>
      </c>
      <c r="H8" s="13">
        <v>127989.65424751399</v>
      </c>
    </row>
    <row r="9" spans="1:8" x14ac:dyDescent="0.3">
      <c r="A9" s="17">
        <v>7.3999999999999996E-2</v>
      </c>
      <c r="B9" s="13">
        <v>18307.031480842765</v>
      </c>
      <c r="C9" s="13">
        <v>36614.062961685529</v>
      </c>
      <c r="D9" s="13">
        <v>54921.094442528301</v>
      </c>
      <c r="E9" s="13">
        <v>73228.125923371059</v>
      </c>
      <c r="F9" s="13">
        <v>91535.157404213824</v>
      </c>
      <c r="G9" s="13">
        <v>109842.1888850566</v>
      </c>
      <c r="H9" s="13">
        <v>128149.22036589938</v>
      </c>
    </row>
    <row r="10" spans="1:8" x14ac:dyDescent="0.3">
      <c r="A10" s="18">
        <v>7.49999999999999E-2</v>
      </c>
      <c r="B10" s="12">
        <v>18329.843764934616</v>
      </c>
      <c r="C10" s="13">
        <v>36659.687529869232</v>
      </c>
      <c r="D10" s="13">
        <v>54989.531294803855</v>
      </c>
      <c r="E10" s="13">
        <v>73319.375059738464</v>
      </c>
      <c r="F10" s="13">
        <v>91649.218824673095</v>
      </c>
      <c r="G10" s="13">
        <v>109979.06258960771</v>
      </c>
      <c r="H10" s="13">
        <v>128308.90635454233</v>
      </c>
    </row>
    <row r="11" spans="1:8" x14ac:dyDescent="0.3">
      <c r="A11" s="17">
        <v>7.5999999999999901E-2</v>
      </c>
      <c r="B11" s="13">
        <v>18352.673169643575</v>
      </c>
      <c r="C11" s="13">
        <v>36705.346339287149</v>
      </c>
      <c r="D11" s="13">
        <v>55058.019508930724</v>
      </c>
      <c r="E11" s="13">
        <v>73410.692678574298</v>
      </c>
      <c r="F11" s="13">
        <v>91763.365848217873</v>
      </c>
      <c r="G11" s="13">
        <v>110116.03901786145</v>
      </c>
      <c r="H11" s="13">
        <v>128468.71218750502</v>
      </c>
    </row>
    <row r="12" spans="1:8" x14ac:dyDescent="0.3">
      <c r="A12" s="18">
        <v>7.6999999999999902E-2</v>
      </c>
      <c r="B12" s="13">
        <v>18375.51969124423</v>
      </c>
      <c r="C12" s="13">
        <v>36751.03938248846</v>
      </c>
      <c r="D12" s="13">
        <v>55126.559073732686</v>
      </c>
      <c r="E12" s="13">
        <v>73502.078764976919</v>
      </c>
      <c r="F12" s="13">
        <v>91877.598456221152</v>
      </c>
      <c r="G12" s="13">
        <v>110253.11814746537</v>
      </c>
      <c r="H12" s="13">
        <v>128628.63783870962</v>
      </c>
    </row>
    <row r="13" spans="1:8" x14ac:dyDescent="0.3">
      <c r="A13" s="17">
        <v>7.7999999999999903E-2</v>
      </c>
      <c r="B13" s="13">
        <v>18398.383325991254</v>
      </c>
      <c r="C13" s="13">
        <v>36796.766651982507</v>
      </c>
      <c r="D13" s="13">
        <v>55195.149977973771</v>
      </c>
      <c r="E13" s="13">
        <v>73593.533303965014</v>
      </c>
      <c r="F13" s="13">
        <v>91991.916629956278</v>
      </c>
      <c r="G13" s="13">
        <v>110390.29995594754</v>
      </c>
      <c r="H13" s="13">
        <v>128788.68328193878</v>
      </c>
    </row>
    <row r="14" spans="1:8" x14ac:dyDescent="0.3">
      <c r="A14" s="18">
        <v>7.8999999999999904E-2</v>
      </c>
      <c r="B14" s="13">
        <v>18421.264070119356</v>
      </c>
      <c r="C14" s="13">
        <v>36842.528140238712</v>
      </c>
      <c r="D14" s="13">
        <v>55263.792210358064</v>
      </c>
      <c r="E14" s="13">
        <v>73685.056280477424</v>
      </c>
      <c r="F14" s="13">
        <v>92106.320350596783</v>
      </c>
      <c r="G14" s="13">
        <v>110527.58442071613</v>
      </c>
      <c r="H14" s="13">
        <v>128948.84849083547</v>
      </c>
    </row>
    <row r="15" spans="1:8" x14ac:dyDescent="0.3">
      <c r="A15" s="17">
        <v>7.9999999999999905E-2</v>
      </c>
      <c r="B15" s="13">
        <v>18444.16191984334</v>
      </c>
      <c r="C15" s="13">
        <v>36888.32383968668</v>
      </c>
      <c r="D15" s="13">
        <v>55332.48575953002</v>
      </c>
      <c r="E15" s="13">
        <v>73776.64767937336</v>
      </c>
      <c r="F15" s="13">
        <v>92220.809599216693</v>
      </c>
      <c r="G15" s="13">
        <v>110664.97151906004</v>
      </c>
      <c r="H15" s="13">
        <v>129109.13343890339</v>
      </c>
    </row>
    <row r="16" spans="1:8" x14ac:dyDescent="0.3">
      <c r="A16" s="18">
        <v>8.0999999999999905E-2</v>
      </c>
      <c r="B16" s="13">
        <v>18467.076871358113</v>
      </c>
      <c r="C16" s="13">
        <v>36934.153742716226</v>
      </c>
      <c r="D16" s="13">
        <v>55401.230614074339</v>
      </c>
      <c r="E16" s="13">
        <v>73868.307485432451</v>
      </c>
      <c r="F16" s="13">
        <v>92335.384356790557</v>
      </c>
      <c r="G16" s="13">
        <v>110802.46122814868</v>
      </c>
      <c r="H16" s="13">
        <v>129269.53809950678</v>
      </c>
    </row>
    <row r="17" spans="1:8" x14ac:dyDescent="0.3">
      <c r="A17" s="17">
        <v>8.1999999999999795E-2</v>
      </c>
      <c r="B17" s="13">
        <v>18490.008920838725</v>
      </c>
      <c r="C17" s="13">
        <v>36980.017841677451</v>
      </c>
      <c r="D17" s="13">
        <v>55470.026762516172</v>
      </c>
      <c r="E17" s="13">
        <v>73960.035683354901</v>
      </c>
      <c r="F17" s="13">
        <v>92450.044604193608</v>
      </c>
      <c r="G17" s="13">
        <v>110940.05352503234</v>
      </c>
      <c r="H17" s="13">
        <v>129430.06244587105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F4113-CB80-41D3-8C02-C35659F3DB60}">
  <dimension ref="A1:G15"/>
  <sheetViews>
    <sheetView topLeftCell="A3" zoomScale="160" zoomScaleNormal="160" workbookViewId="0">
      <selection activeCell="C14" sqref="C14"/>
    </sheetView>
  </sheetViews>
  <sheetFormatPr defaultRowHeight="14.4" x14ac:dyDescent="0.3"/>
  <cols>
    <col min="1" max="1" width="9.33203125" bestFit="1" customWidth="1"/>
    <col min="2" max="2" width="17.44140625" customWidth="1"/>
    <col min="3" max="3" width="13.21875" customWidth="1"/>
    <col min="4" max="4" width="11" customWidth="1"/>
    <col min="5" max="5" width="12.21875" customWidth="1"/>
    <col min="6" max="6" width="8.5546875" bestFit="1" customWidth="1"/>
    <col min="7" max="7" width="7.44140625" bestFit="1" customWidth="1"/>
  </cols>
  <sheetData>
    <row r="1" spans="1:7" x14ac:dyDescent="0.3">
      <c r="A1" s="37" t="s">
        <v>22</v>
      </c>
      <c r="B1" s="37"/>
    </row>
    <row r="2" spans="1:7" ht="28.8" x14ac:dyDescent="0.3">
      <c r="A2" s="4" t="s">
        <v>23</v>
      </c>
      <c r="B2" s="4" t="s">
        <v>1</v>
      </c>
      <c r="C2" s="5" t="s">
        <v>24</v>
      </c>
      <c r="D2" s="5" t="s">
        <v>25</v>
      </c>
      <c r="E2" s="5" t="s">
        <v>26</v>
      </c>
      <c r="F2" s="5" t="s">
        <v>27</v>
      </c>
      <c r="G2" s="5" t="s">
        <v>28</v>
      </c>
    </row>
    <row r="3" spans="1:7" x14ac:dyDescent="0.3">
      <c r="B3" t="s">
        <v>29</v>
      </c>
      <c r="C3" s="6">
        <v>0</v>
      </c>
      <c r="D3" s="6">
        <v>0</v>
      </c>
      <c r="E3" s="6">
        <v>0</v>
      </c>
      <c r="F3" s="6">
        <v>0</v>
      </c>
      <c r="G3" s="6">
        <v>0</v>
      </c>
    </row>
    <row r="4" spans="1:7" x14ac:dyDescent="0.3">
      <c r="A4" s="6">
        <v>5000</v>
      </c>
      <c r="B4" t="s">
        <v>30</v>
      </c>
      <c r="C4" s="6">
        <v>5</v>
      </c>
      <c r="D4" s="6">
        <v>6</v>
      </c>
      <c r="E4" s="6">
        <v>4</v>
      </c>
      <c r="F4" s="6">
        <v>4</v>
      </c>
      <c r="G4" s="6">
        <v>3</v>
      </c>
    </row>
    <row r="5" spans="1:7" x14ac:dyDescent="0.3">
      <c r="A5" s="6">
        <v>2000</v>
      </c>
      <c r="B5" t="s">
        <v>31</v>
      </c>
      <c r="C5" s="6">
        <v>0.8</v>
      </c>
      <c r="D5" s="6">
        <v>0.9</v>
      </c>
      <c r="E5" s="6">
        <v>0.85</v>
      </c>
      <c r="F5" s="6">
        <v>0.7</v>
      </c>
      <c r="G5" s="6">
        <v>0.95</v>
      </c>
    </row>
    <row r="6" spans="1:7" x14ac:dyDescent="0.3">
      <c r="B6" t="s">
        <v>32</v>
      </c>
      <c r="C6" s="6">
        <v>10</v>
      </c>
      <c r="D6" s="6">
        <v>11</v>
      </c>
      <c r="E6" s="6">
        <v>12</v>
      </c>
      <c r="F6" s="6">
        <v>14</v>
      </c>
      <c r="G6" s="6">
        <v>7</v>
      </c>
    </row>
    <row r="7" spans="1:7" x14ac:dyDescent="0.3">
      <c r="B7" t="s">
        <v>33</v>
      </c>
      <c r="C7" s="6">
        <v>6.2</v>
      </c>
      <c r="D7" s="6">
        <v>6</v>
      </c>
      <c r="E7" s="6">
        <v>7.6</v>
      </c>
      <c r="F7" s="6">
        <v>9.8000000000000007</v>
      </c>
      <c r="G7" s="6">
        <v>2.2000000000000002</v>
      </c>
    </row>
    <row r="8" spans="1:7" x14ac:dyDescent="0.3">
      <c r="B8" t="s">
        <v>34</v>
      </c>
      <c r="C8" s="6">
        <v>1020</v>
      </c>
      <c r="D8" s="6">
        <v>952</v>
      </c>
      <c r="E8" s="6">
        <v>1052</v>
      </c>
      <c r="F8" s="6">
        <v>1056</v>
      </c>
      <c r="G8" s="6">
        <v>1563</v>
      </c>
    </row>
    <row r="9" spans="1:7" x14ac:dyDescent="0.3">
      <c r="B9" t="s">
        <v>35</v>
      </c>
      <c r="C9" s="6">
        <f>C6-C7</f>
        <v>3.8</v>
      </c>
      <c r="D9" s="6">
        <f t="shared" ref="D9:G9" si="0">D6-D7</f>
        <v>5</v>
      </c>
      <c r="E9" s="6">
        <f t="shared" si="0"/>
        <v>4.4000000000000004</v>
      </c>
      <c r="F9" s="6">
        <f t="shared" si="0"/>
        <v>4.1999999999999993</v>
      </c>
      <c r="G9" s="6">
        <f t="shared" si="0"/>
        <v>4.8</v>
      </c>
    </row>
    <row r="10" spans="1:7" x14ac:dyDescent="0.3">
      <c r="B10" t="s">
        <v>36</v>
      </c>
    </row>
    <row r="11" spans="1:7" x14ac:dyDescent="0.3">
      <c r="A11" s="6"/>
      <c r="B11" s="1" t="s">
        <v>37</v>
      </c>
      <c r="C11">
        <f>C3*C4</f>
        <v>0</v>
      </c>
      <c r="D11">
        <f t="shared" ref="D11:G11" si="1">D3*D4</f>
        <v>0</v>
      </c>
      <c r="E11">
        <f t="shared" si="1"/>
        <v>0</v>
      </c>
      <c r="F11">
        <f t="shared" si="1"/>
        <v>0</v>
      </c>
      <c r="G11">
        <f t="shared" si="1"/>
        <v>0</v>
      </c>
    </row>
    <row r="12" spans="1:7" x14ac:dyDescent="0.3">
      <c r="A12" s="6"/>
      <c r="B12" s="1" t="s">
        <v>38</v>
      </c>
      <c r="C12">
        <f>C3*C5</f>
        <v>0</v>
      </c>
      <c r="D12">
        <f t="shared" ref="D12:G12" si="2">D3*D5</f>
        <v>0</v>
      </c>
      <c r="E12">
        <f t="shared" si="2"/>
        <v>0</v>
      </c>
      <c r="F12">
        <f t="shared" si="2"/>
        <v>0</v>
      </c>
      <c r="G12">
        <f t="shared" si="2"/>
        <v>0</v>
      </c>
    </row>
    <row r="13" spans="1:7" x14ac:dyDescent="0.3">
      <c r="B13" t="s">
        <v>36</v>
      </c>
    </row>
    <row r="14" spans="1:7" x14ac:dyDescent="0.3">
      <c r="B14" s="1" t="s">
        <v>39</v>
      </c>
      <c r="C14">
        <f>SUMPRODUCT(C3:G3,C9:G9)</f>
        <v>0</v>
      </c>
    </row>
    <row r="15" spans="1:7" x14ac:dyDescent="0.3"/>
  </sheetData>
  <mergeCells count="1">
    <mergeCell ref="A1:B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3DC-725B-44E5-BF8A-72C075121EE3}">
  <dimension ref="A3:E179"/>
  <sheetViews>
    <sheetView workbookViewId="0">
      <selection activeCell="G13" sqref="G13"/>
    </sheetView>
  </sheetViews>
  <sheetFormatPr defaultRowHeight="14.4" x14ac:dyDescent="0.3"/>
  <cols>
    <col min="1" max="1" width="14.44140625" bestFit="1" customWidth="1"/>
    <col min="2" max="2" width="15.5546875" bestFit="1" customWidth="1"/>
    <col min="3" max="3" width="10.21875" bestFit="1" customWidth="1"/>
    <col min="4" max="4" width="10.77734375" bestFit="1" customWidth="1"/>
    <col min="5" max="27" width="5" bestFit="1" customWidth="1"/>
    <col min="28" max="28" width="4" bestFit="1" customWidth="1"/>
    <col min="29" max="38" width="5" bestFit="1" customWidth="1"/>
    <col min="39" max="39" width="4" bestFit="1" customWidth="1"/>
    <col min="40" max="51" width="5" bestFit="1" customWidth="1"/>
    <col min="52" max="52" width="4" bestFit="1" customWidth="1"/>
    <col min="53" max="53" width="5" bestFit="1" customWidth="1"/>
    <col min="54" max="54" width="4" bestFit="1" customWidth="1"/>
    <col min="55" max="75" width="5" bestFit="1" customWidth="1"/>
    <col min="76" max="76" width="4" bestFit="1" customWidth="1"/>
    <col min="77" max="78" width="5" bestFit="1" customWidth="1"/>
    <col min="79" max="79" width="4" bestFit="1" customWidth="1"/>
    <col min="80" max="86" width="5" bestFit="1" customWidth="1"/>
    <col min="87" max="87" width="4" bestFit="1" customWidth="1"/>
    <col min="88" max="88" width="5" bestFit="1" customWidth="1"/>
    <col min="89" max="90" width="4" bestFit="1" customWidth="1"/>
    <col min="91" max="93" width="5" bestFit="1" customWidth="1"/>
    <col min="94" max="94" width="4" bestFit="1" customWidth="1"/>
    <col min="95" max="95" width="5" bestFit="1" customWidth="1"/>
    <col min="96" max="96" width="4" bestFit="1" customWidth="1"/>
    <col min="97" max="104" width="5" bestFit="1" customWidth="1"/>
    <col min="105" max="105" width="4" bestFit="1" customWidth="1"/>
    <col min="106" max="115" width="5" bestFit="1" customWidth="1"/>
    <col min="116" max="116" width="4" bestFit="1" customWidth="1"/>
    <col min="117" max="134" width="5" bestFit="1" customWidth="1"/>
    <col min="135" max="135" width="4" bestFit="1" customWidth="1"/>
    <col min="136" max="146" width="5" bestFit="1" customWidth="1"/>
    <col min="147" max="147" width="4" bestFit="1" customWidth="1"/>
    <col min="148" max="148" width="12.21875" bestFit="1" customWidth="1"/>
    <col min="149" max="165" width="5" bestFit="1" customWidth="1"/>
    <col min="166" max="166" width="4" bestFit="1" customWidth="1"/>
    <col min="167" max="167" width="5" bestFit="1" customWidth="1"/>
    <col min="168" max="168" width="4" bestFit="1" customWidth="1"/>
    <col min="169" max="195" width="5" bestFit="1" customWidth="1"/>
    <col min="196" max="196" width="4" bestFit="1" customWidth="1"/>
    <col min="197" max="199" width="5" bestFit="1" customWidth="1"/>
    <col min="200" max="200" width="4" bestFit="1" customWidth="1"/>
    <col min="201" max="205" width="5" bestFit="1" customWidth="1"/>
    <col min="206" max="206" width="4" bestFit="1" customWidth="1"/>
    <col min="207" max="211" width="5" bestFit="1" customWidth="1"/>
    <col min="212" max="212" width="4" bestFit="1" customWidth="1"/>
    <col min="213" max="213" width="5" bestFit="1" customWidth="1"/>
    <col min="214" max="214" width="4" bestFit="1" customWidth="1"/>
    <col min="215" max="215" width="10.77734375" bestFit="1" customWidth="1"/>
  </cols>
  <sheetData>
    <row r="3" spans="1:5" x14ac:dyDescent="0.3">
      <c r="A3" s="35" t="s">
        <v>101</v>
      </c>
      <c r="B3" s="35" t="s">
        <v>99</v>
      </c>
    </row>
    <row r="4" spans="1:5" x14ac:dyDescent="0.3">
      <c r="A4" s="35" t="s">
        <v>102</v>
      </c>
      <c r="B4" t="s">
        <v>12</v>
      </c>
      <c r="C4" t="s">
        <v>7</v>
      </c>
      <c r="D4" t="s">
        <v>100</v>
      </c>
    </row>
    <row r="5" spans="1:5" x14ac:dyDescent="0.3">
      <c r="A5" s="6" t="s">
        <v>103</v>
      </c>
    </row>
    <row r="6" spans="1:5" x14ac:dyDescent="0.3">
      <c r="A6" s="36">
        <v>42375</v>
      </c>
      <c r="C6">
        <v>4270</v>
      </c>
      <c r="D6">
        <v>4270</v>
      </c>
    </row>
    <row r="7" spans="1:5" x14ac:dyDescent="0.3">
      <c r="A7" s="36">
        <v>42376</v>
      </c>
      <c r="C7">
        <v>8239</v>
      </c>
      <c r="D7">
        <v>8239</v>
      </c>
    </row>
    <row r="8" spans="1:5" x14ac:dyDescent="0.3">
      <c r="A8" s="36">
        <v>42377</v>
      </c>
      <c r="B8">
        <v>617</v>
      </c>
      <c r="D8">
        <v>617</v>
      </c>
    </row>
    <row r="9" spans="1:5" x14ac:dyDescent="0.3">
      <c r="A9" s="36">
        <v>42379</v>
      </c>
      <c r="B9">
        <v>8384</v>
      </c>
      <c r="C9">
        <v>2626</v>
      </c>
      <c r="D9">
        <v>11010</v>
      </c>
    </row>
    <row r="10" spans="1:5" x14ac:dyDescent="0.3">
      <c r="A10" s="36">
        <v>42380</v>
      </c>
      <c r="B10">
        <v>3610</v>
      </c>
      <c r="C10">
        <v>9062</v>
      </c>
      <c r="D10">
        <v>12672</v>
      </c>
    </row>
    <row r="11" spans="1:5" x14ac:dyDescent="0.3">
      <c r="A11" s="36">
        <v>42385</v>
      </c>
      <c r="B11">
        <v>25004</v>
      </c>
      <c r="D11">
        <v>25004</v>
      </c>
    </row>
    <row r="12" spans="1:5" x14ac:dyDescent="0.3">
      <c r="A12" s="36">
        <v>42387</v>
      </c>
      <c r="C12">
        <v>7012</v>
      </c>
      <c r="D12">
        <v>7012</v>
      </c>
    </row>
    <row r="13" spans="1:5" x14ac:dyDescent="0.3">
      <c r="A13" s="36">
        <v>42389</v>
      </c>
      <c r="C13">
        <v>1903</v>
      </c>
      <c r="D13">
        <v>1903</v>
      </c>
    </row>
    <row r="14" spans="1:5" x14ac:dyDescent="0.3">
      <c r="A14" s="36">
        <v>42391</v>
      </c>
      <c r="C14">
        <v>2824</v>
      </c>
      <c r="D14">
        <v>2824</v>
      </c>
    </row>
    <row r="15" spans="1:5" x14ac:dyDescent="0.3">
      <c r="A15" s="36">
        <v>42393</v>
      </c>
      <c r="B15">
        <v>6946</v>
      </c>
      <c r="D15">
        <v>6946</v>
      </c>
    </row>
    <row r="16" spans="1:5" x14ac:dyDescent="0.3">
      <c r="A16" s="36">
        <v>42396</v>
      </c>
      <c r="B16">
        <v>2320</v>
      </c>
      <c r="D16">
        <v>2320</v>
      </c>
    </row>
    <row r="17" spans="1:5" x14ac:dyDescent="0.3">
      <c r="A17" s="36">
        <v>42397</v>
      </c>
      <c r="B17">
        <v>2116</v>
      </c>
      <c r="D17">
        <v>2116</v>
      </c>
    </row>
    <row r="18" spans="1:5" x14ac:dyDescent="0.3">
      <c r="A18" s="36">
        <v>42399</v>
      </c>
      <c r="B18">
        <v>1135</v>
      </c>
      <c r="C18">
        <v>3595</v>
      </c>
      <c r="D18">
        <v>4730</v>
      </c>
    </row>
    <row r="19" spans="1:5" x14ac:dyDescent="0.3">
      <c r="A19" s="6" t="s">
        <v>115</v>
      </c>
      <c r="B19">
        <v>50132</v>
      </c>
      <c r="C19">
        <v>39531</v>
      </c>
      <c r="D19">
        <v>89663</v>
      </c>
    </row>
    <row r="20" spans="1:5" x14ac:dyDescent="0.3">
      <c r="A20" s="6" t="s">
        <v>104</v>
      </c>
    </row>
    <row r="21" spans="1:5" x14ac:dyDescent="0.3">
      <c r="A21" s="36">
        <v>42402</v>
      </c>
      <c r="B21">
        <v>1161</v>
      </c>
      <c r="D21">
        <v>1161</v>
      </c>
    </row>
    <row r="22" spans="1:5" x14ac:dyDescent="0.3">
      <c r="A22" s="36">
        <v>42404</v>
      </c>
      <c r="B22">
        <v>2256</v>
      </c>
      <c r="D22">
        <v>2256</v>
      </c>
    </row>
    <row r="23" spans="1:5" x14ac:dyDescent="0.3">
      <c r="A23" s="36">
        <v>42411</v>
      </c>
      <c r="B23">
        <v>1004</v>
      </c>
      <c r="D23">
        <v>1004</v>
      </c>
    </row>
    <row r="24" spans="1:5" x14ac:dyDescent="0.3">
      <c r="A24" s="36">
        <v>42414</v>
      </c>
      <c r="B24">
        <v>3642</v>
      </c>
      <c r="D24">
        <v>3642</v>
      </c>
    </row>
    <row r="25" spans="1:5" x14ac:dyDescent="0.3">
      <c r="A25" s="36">
        <v>42417</v>
      </c>
      <c r="B25">
        <v>4582</v>
      </c>
      <c r="C25">
        <v>8713</v>
      </c>
      <c r="D25">
        <v>13295</v>
      </c>
    </row>
    <row r="26" spans="1:5" x14ac:dyDescent="0.3">
      <c r="A26" s="36">
        <v>42418</v>
      </c>
      <c r="B26">
        <v>7388</v>
      </c>
      <c r="C26">
        <v>7163</v>
      </c>
      <c r="D26">
        <v>14551</v>
      </c>
    </row>
    <row r="27" spans="1:5" x14ac:dyDescent="0.3">
      <c r="A27" s="36">
        <v>42420</v>
      </c>
      <c r="C27">
        <v>5101</v>
      </c>
      <c r="D27">
        <v>5101</v>
      </c>
    </row>
    <row r="28" spans="1:5" x14ac:dyDescent="0.3">
      <c r="A28" s="36">
        <v>42421</v>
      </c>
      <c r="B28">
        <v>7602</v>
      </c>
      <c r="D28">
        <v>7602</v>
      </c>
    </row>
    <row r="29" spans="1:5" x14ac:dyDescent="0.3">
      <c r="A29" s="36">
        <v>42422</v>
      </c>
      <c r="B29">
        <v>1641</v>
      </c>
      <c r="D29">
        <v>1641</v>
      </c>
    </row>
    <row r="30" spans="1:5" x14ac:dyDescent="0.3">
      <c r="A30" s="36">
        <v>42423</v>
      </c>
      <c r="B30">
        <v>8892</v>
      </c>
      <c r="D30">
        <v>8892</v>
      </c>
    </row>
    <row r="31" spans="1:5" x14ac:dyDescent="0.3">
      <c r="A31" s="36">
        <v>42429</v>
      </c>
      <c r="B31">
        <v>2060</v>
      </c>
      <c r="C31">
        <v>1557</v>
      </c>
      <c r="D31">
        <v>3617</v>
      </c>
    </row>
    <row r="32" spans="1:5" x14ac:dyDescent="0.3">
      <c r="A32" s="6" t="s">
        <v>116</v>
      </c>
      <c r="B32">
        <v>40228</v>
      </c>
      <c r="C32">
        <v>22534</v>
      </c>
      <c r="D32">
        <v>62762</v>
      </c>
    </row>
    <row r="33" spans="1:4" x14ac:dyDescent="0.3">
      <c r="A33" s="6" t="s">
        <v>105</v>
      </c>
    </row>
    <row r="34" spans="1:4" x14ac:dyDescent="0.3">
      <c r="A34" s="36">
        <v>42430</v>
      </c>
      <c r="B34">
        <v>6509</v>
      </c>
      <c r="D34">
        <v>6509</v>
      </c>
    </row>
    <row r="35" spans="1:4" x14ac:dyDescent="0.3">
      <c r="A35" s="36">
        <v>42433</v>
      </c>
      <c r="B35">
        <v>5718</v>
      </c>
      <c r="D35">
        <v>5718</v>
      </c>
    </row>
    <row r="36" spans="1:4" x14ac:dyDescent="0.3">
      <c r="A36" s="36">
        <v>42434</v>
      </c>
      <c r="B36">
        <v>7655</v>
      </c>
      <c r="C36">
        <v>9116</v>
      </c>
      <c r="D36">
        <v>16771</v>
      </c>
    </row>
    <row r="37" spans="1:4" x14ac:dyDescent="0.3">
      <c r="A37" s="36">
        <v>42444</v>
      </c>
      <c r="B37">
        <v>7879</v>
      </c>
      <c r="C37">
        <v>8941</v>
      </c>
      <c r="D37">
        <v>16820</v>
      </c>
    </row>
    <row r="38" spans="1:4" x14ac:dyDescent="0.3">
      <c r="A38" s="36">
        <v>42445</v>
      </c>
      <c r="C38">
        <v>5341</v>
      </c>
      <c r="D38">
        <v>5341</v>
      </c>
    </row>
    <row r="39" spans="1:4" x14ac:dyDescent="0.3">
      <c r="A39" s="36">
        <v>42448</v>
      </c>
      <c r="B39">
        <v>9535</v>
      </c>
      <c r="D39">
        <v>9535</v>
      </c>
    </row>
    <row r="40" spans="1:4" x14ac:dyDescent="0.3">
      <c r="A40" s="36">
        <v>42450</v>
      </c>
      <c r="C40">
        <v>6045</v>
      </c>
      <c r="D40">
        <v>6045</v>
      </c>
    </row>
    <row r="41" spans="1:4" x14ac:dyDescent="0.3">
      <c r="A41" s="36">
        <v>42451</v>
      </c>
      <c r="B41">
        <v>5820</v>
      </c>
      <c r="D41">
        <v>5820</v>
      </c>
    </row>
    <row r="42" spans="1:4" x14ac:dyDescent="0.3">
      <c r="A42" s="36">
        <v>42452</v>
      </c>
      <c r="B42">
        <v>8887</v>
      </c>
      <c r="D42">
        <v>8887</v>
      </c>
    </row>
    <row r="43" spans="1:4" x14ac:dyDescent="0.3">
      <c r="A43" s="36">
        <v>42453</v>
      </c>
      <c r="B43">
        <v>6982</v>
      </c>
      <c r="D43">
        <v>6982</v>
      </c>
    </row>
    <row r="44" spans="1:4" x14ac:dyDescent="0.3">
      <c r="A44" s="36">
        <v>42455</v>
      </c>
      <c r="B44">
        <v>4029</v>
      </c>
      <c r="C44">
        <v>3665</v>
      </c>
      <c r="D44">
        <v>7694</v>
      </c>
    </row>
    <row r="45" spans="1:4" x14ac:dyDescent="0.3">
      <c r="A45" s="36">
        <v>42458</v>
      </c>
      <c r="B45">
        <v>4781</v>
      </c>
      <c r="D45">
        <v>4781</v>
      </c>
    </row>
    <row r="46" spans="1:4" x14ac:dyDescent="0.3">
      <c r="A46" s="36">
        <v>42459</v>
      </c>
      <c r="B46">
        <v>3663</v>
      </c>
      <c r="D46">
        <v>3663</v>
      </c>
    </row>
    <row r="47" spans="1:4" x14ac:dyDescent="0.3">
      <c r="A47" s="6" t="s">
        <v>117</v>
      </c>
      <c r="B47">
        <v>71458</v>
      </c>
      <c r="C47">
        <v>33108</v>
      </c>
      <c r="D47">
        <v>104566</v>
      </c>
    </row>
    <row r="48" spans="1:4" x14ac:dyDescent="0.3">
      <c r="A48" s="6" t="s">
        <v>106</v>
      </c>
    </row>
    <row r="49" spans="1:4" x14ac:dyDescent="0.3">
      <c r="A49" s="36">
        <v>42461</v>
      </c>
      <c r="B49">
        <v>10695</v>
      </c>
      <c r="D49">
        <v>10695</v>
      </c>
    </row>
    <row r="50" spans="1:4" x14ac:dyDescent="0.3">
      <c r="A50" s="36">
        <v>42463</v>
      </c>
      <c r="C50">
        <v>607</v>
      </c>
      <c r="D50">
        <v>607</v>
      </c>
    </row>
    <row r="51" spans="1:4" x14ac:dyDescent="0.3">
      <c r="A51" s="36">
        <v>42466</v>
      </c>
      <c r="B51">
        <v>1054</v>
      </c>
      <c r="C51">
        <v>7659</v>
      </c>
      <c r="D51">
        <v>8713</v>
      </c>
    </row>
    <row r="52" spans="1:4" x14ac:dyDescent="0.3">
      <c r="A52" s="36">
        <v>42472</v>
      </c>
      <c r="C52">
        <v>277</v>
      </c>
      <c r="D52">
        <v>277</v>
      </c>
    </row>
    <row r="53" spans="1:4" x14ac:dyDescent="0.3">
      <c r="A53" s="36">
        <v>42477</v>
      </c>
      <c r="B53">
        <v>235</v>
      </c>
      <c r="D53">
        <v>235</v>
      </c>
    </row>
    <row r="54" spans="1:4" x14ac:dyDescent="0.3">
      <c r="A54" s="36">
        <v>42478</v>
      </c>
      <c r="B54">
        <v>1113</v>
      </c>
      <c r="D54">
        <v>1113</v>
      </c>
    </row>
    <row r="55" spans="1:4" x14ac:dyDescent="0.3">
      <c r="A55" s="36">
        <v>42481</v>
      </c>
      <c r="B55">
        <v>1128</v>
      </c>
      <c r="D55">
        <v>1128</v>
      </c>
    </row>
    <row r="56" spans="1:4" x14ac:dyDescent="0.3">
      <c r="A56" s="36">
        <v>42482</v>
      </c>
      <c r="C56">
        <v>9231</v>
      </c>
      <c r="D56">
        <v>9231</v>
      </c>
    </row>
    <row r="57" spans="1:4" x14ac:dyDescent="0.3">
      <c r="A57" s="36">
        <v>42483</v>
      </c>
      <c r="B57">
        <v>4387</v>
      </c>
      <c r="D57">
        <v>4387</v>
      </c>
    </row>
    <row r="58" spans="1:4" x14ac:dyDescent="0.3">
      <c r="A58" s="36">
        <v>42485</v>
      </c>
      <c r="B58">
        <v>2763</v>
      </c>
      <c r="D58">
        <v>2763</v>
      </c>
    </row>
    <row r="59" spans="1:4" x14ac:dyDescent="0.3">
      <c r="A59" s="36">
        <v>42487</v>
      </c>
      <c r="B59">
        <v>7898</v>
      </c>
      <c r="D59">
        <v>7898</v>
      </c>
    </row>
    <row r="60" spans="1:4" x14ac:dyDescent="0.3">
      <c r="A60" s="36">
        <v>42490</v>
      </c>
      <c r="B60">
        <v>2427</v>
      </c>
      <c r="D60">
        <v>2427</v>
      </c>
    </row>
    <row r="61" spans="1:4" x14ac:dyDescent="0.3">
      <c r="A61" s="6" t="s">
        <v>118</v>
      </c>
      <c r="B61">
        <v>31700</v>
      </c>
      <c r="C61">
        <v>17774</v>
      </c>
      <c r="D61">
        <v>49474</v>
      </c>
    </row>
    <row r="62" spans="1:4" x14ac:dyDescent="0.3">
      <c r="A62" s="6" t="s">
        <v>107</v>
      </c>
    </row>
    <row r="63" spans="1:4" x14ac:dyDescent="0.3">
      <c r="A63" s="36">
        <v>42491</v>
      </c>
      <c r="B63">
        <v>8663</v>
      </c>
      <c r="C63">
        <v>2789</v>
      </c>
      <c r="D63">
        <v>11452</v>
      </c>
    </row>
    <row r="64" spans="1:4" x14ac:dyDescent="0.3">
      <c r="A64" s="36">
        <v>42492</v>
      </c>
      <c r="B64">
        <v>11916</v>
      </c>
      <c r="D64">
        <v>11916</v>
      </c>
    </row>
    <row r="65" spans="1:4" x14ac:dyDescent="0.3">
      <c r="A65" s="36">
        <v>42493</v>
      </c>
      <c r="B65">
        <v>12082</v>
      </c>
      <c r="D65">
        <v>12082</v>
      </c>
    </row>
    <row r="66" spans="1:4" x14ac:dyDescent="0.3">
      <c r="A66" s="36">
        <v>42495</v>
      </c>
      <c r="B66">
        <v>4799</v>
      </c>
      <c r="D66">
        <v>4799</v>
      </c>
    </row>
    <row r="67" spans="1:4" x14ac:dyDescent="0.3">
      <c r="A67" s="36">
        <v>42496</v>
      </c>
      <c r="B67">
        <v>592</v>
      </c>
      <c r="D67">
        <v>592</v>
      </c>
    </row>
    <row r="68" spans="1:4" x14ac:dyDescent="0.3">
      <c r="A68" s="36">
        <v>42498</v>
      </c>
      <c r="B68">
        <v>21406</v>
      </c>
      <c r="C68">
        <v>5791</v>
      </c>
      <c r="D68">
        <v>27197</v>
      </c>
    </row>
    <row r="69" spans="1:4" x14ac:dyDescent="0.3">
      <c r="A69" s="36">
        <v>42502</v>
      </c>
      <c r="B69">
        <v>6007</v>
      </c>
      <c r="D69">
        <v>6007</v>
      </c>
    </row>
    <row r="70" spans="1:4" x14ac:dyDescent="0.3">
      <c r="A70" s="36">
        <v>42504</v>
      </c>
      <c r="B70">
        <v>5030</v>
      </c>
      <c r="C70">
        <v>6763</v>
      </c>
      <c r="D70">
        <v>11793</v>
      </c>
    </row>
    <row r="71" spans="1:4" x14ac:dyDescent="0.3">
      <c r="A71" s="36">
        <v>42505</v>
      </c>
      <c r="B71">
        <v>4248</v>
      </c>
      <c r="D71">
        <v>4248</v>
      </c>
    </row>
    <row r="72" spans="1:4" x14ac:dyDescent="0.3">
      <c r="A72" s="36">
        <v>42506</v>
      </c>
      <c r="B72">
        <v>9543</v>
      </c>
      <c r="C72">
        <v>9148</v>
      </c>
      <c r="D72">
        <v>18691</v>
      </c>
    </row>
    <row r="73" spans="1:4" x14ac:dyDescent="0.3">
      <c r="A73" s="36">
        <v>42508</v>
      </c>
      <c r="C73">
        <v>6087</v>
      </c>
      <c r="D73">
        <v>6087</v>
      </c>
    </row>
    <row r="74" spans="1:4" x14ac:dyDescent="0.3">
      <c r="A74" s="36">
        <v>42509</v>
      </c>
      <c r="B74">
        <v>4264</v>
      </c>
      <c r="D74">
        <v>4264</v>
      </c>
    </row>
    <row r="75" spans="1:4" x14ac:dyDescent="0.3">
      <c r="A75" s="36">
        <v>42510</v>
      </c>
      <c r="B75">
        <v>9333</v>
      </c>
      <c r="D75">
        <v>9333</v>
      </c>
    </row>
    <row r="76" spans="1:4" x14ac:dyDescent="0.3">
      <c r="A76" s="36">
        <v>42512</v>
      </c>
      <c r="B76">
        <v>8775</v>
      </c>
      <c r="D76">
        <v>8775</v>
      </c>
    </row>
    <row r="77" spans="1:4" x14ac:dyDescent="0.3">
      <c r="A77" s="36">
        <v>42513</v>
      </c>
      <c r="C77">
        <v>2011</v>
      </c>
      <c r="D77">
        <v>2011</v>
      </c>
    </row>
    <row r="78" spans="1:4" x14ac:dyDescent="0.3">
      <c r="A78" s="36">
        <v>42515</v>
      </c>
      <c r="B78">
        <v>10536</v>
      </c>
      <c r="C78">
        <v>1002</v>
      </c>
      <c r="D78">
        <v>11538</v>
      </c>
    </row>
    <row r="79" spans="1:4" x14ac:dyDescent="0.3">
      <c r="A79" s="36">
        <v>42516</v>
      </c>
      <c r="B79">
        <v>13165</v>
      </c>
      <c r="C79">
        <v>8354</v>
      </c>
      <c r="D79">
        <v>21519</v>
      </c>
    </row>
    <row r="80" spans="1:4" x14ac:dyDescent="0.3">
      <c r="A80" s="36">
        <v>42517</v>
      </c>
      <c r="B80">
        <v>7375</v>
      </c>
      <c r="D80">
        <v>7375</v>
      </c>
    </row>
    <row r="81" spans="1:4" x14ac:dyDescent="0.3">
      <c r="A81" s="36">
        <v>42518</v>
      </c>
      <c r="B81">
        <v>7751</v>
      </c>
      <c r="C81">
        <v>7457</v>
      </c>
      <c r="D81">
        <v>15208</v>
      </c>
    </row>
    <row r="82" spans="1:4" x14ac:dyDescent="0.3">
      <c r="A82" s="36">
        <v>42519</v>
      </c>
      <c r="B82">
        <v>3767</v>
      </c>
      <c r="D82">
        <v>3767</v>
      </c>
    </row>
    <row r="83" spans="1:4" x14ac:dyDescent="0.3">
      <c r="A83" s="36">
        <v>42520</v>
      </c>
      <c r="C83">
        <v>4685</v>
      </c>
      <c r="D83">
        <v>4685</v>
      </c>
    </row>
    <row r="84" spans="1:4" x14ac:dyDescent="0.3">
      <c r="A84" s="6" t="s">
        <v>119</v>
      </c>
      <c r="B84">
        <v>149252</v>
      </c>
      <c r="C84">
        <v>54087</v>
      </c>
      <c r="D84">
        <v>203339</v>
      </c>
    </row>
    <row r="85" spans="1:4" x14ac:dyDescent="0.3">
      <c r="A85" s="6" t="s">
        <v>108</v>
      </c>
    </row>
    <row r="86" spans="1:4" x14ac:dyDescent="0.3">
      <c r="A86" s="36">
        <v>42525</v>
      </c>
      <c r="B86">
        <v>4438</v>
      </c>
      <c r="D86">
        <v>4438</v>
      </c>
    </row>
    <row r="87" spans="1:4" x14ac:dyDescent="0.3">
      <c r="A87" s="36">
        <v>42531</v>
      </c>
      <c r="B87">
        <v>5605</v>
      </c>
      <c r="D87">
        <v>5605</v>
      </c>
    </row>
    <row r="88" spans="1:4" x14ac:dyDescent="0.3">
      <c r="A88" s="36">
        <v>42532</v>
      </c>
      <c r="C88">
        <v>9630</v>
      </c>
      <c r="D88">
        <v>9630</v>
      </c>
    </row>
    <row r="89" spans="1:4" x14ac:dyDescent="0.3">
      <c r="A89" s="36">
        <v>42541</v>
      </c>
      <c r="B89">
        <v>6941</v>
      </c>
      <c r="C89">
        <v>7231</v>
      </c>
      <c r="D89">
        <v>14172</v>
      </c>
    </row>
    <row r="90" spans="1:4" x14ac:dyDescent="0.3">
      <c r="A90" s="36">
        <v>42544</v>
      </c>
      <c r="C90">
        <v>8891</v>
      </c>
      <c r="D90">
        <v>8891</v>
      </c>
    </row>
    <row r="91" spans="1:4" x14ac:dyDescent="0.3">
      <c r="A91" s="36">
        <v>42546</v>
      </c>
      <c r="B91">
        <v>107</v>
      </c>
      <c r="D91">
        <v>107</v>
      </c>
    </row>
    <row r="92" spans="1:4" x14ac:dyDescent="0.3">
      <c r="A92" s="36">
        <v>42547</v>
      </c>
      <c r="B92">
        <v>4243</v>
      </c>
      <c r="D92">
        <v>4243</v>
      </c>
    </row>
    <row r="93" spans="1:4" x14ac:dyDescent="0.3">
      <c r="A93" s="36">
        <v>42548</v>
      </c>
      <c r="B93">
        <v>4514</v>
      </c>
      <c r="D93">
        <v>4514</v>
      </c>
    </row>
    <row r="94" spans="1:4" x14ac:dyDescent="0.3">
      <c r="A94" s="6" t="s">
        <v>120</v>
      </c>
      <c r="B94">
        <v>25848</v>
      </c>
      <c r="C94">
        <v>25752</v>
      </c>
      <c r="D94">
        <v>51600</v>
      </c>
    </row>
    <row r="95" spans="1:4" x14ac:dyDescent="0.3">
      <c r="A95" s="6" t="s">
        <v>109</v>
      </c>
    </row>
    <row r="96" spans="1:4" x14ac:dyDescent="0.3">
      <c r="A96" s="36">
        <v>42553</v>
      </c>
      <c r="B96">
        <v>10482</v>
      </c>
      <c r="D96">
        <v>10482</v>
      </c>
    </row>
    <row r="97" spans="1:4" x14ac:dyDescent="0.3">
      <c r="A97" s="36">
        <v>42556</v>
      </c>
      <c r="B97">
        <v>8530</v>
      </c>
      <c r="D97">
        <v>8530</v>
      </c>
    </row>
    <row r="98" spans="1:4" x14ac:dyDescent="0.3">
      <c r="A98" s="36">
        <v>42558</v>
      </c>
      <c r="B98">
        <v>4819</v>
      </c>
      <c r="D98">
        <v>4819</v>
      </c>
    </row>
    <row r="99" spans="1:4" x14ac:dyDescent="0.3">
      <c r="A99" s="36">
        <v>42562</v>
      </c>
      <c r="C99">
        <v>6343</v>
      </c>
      <c r="D99">
        <v>6343</v>
      </c>
    </row>
    <row r="100" spans="1:4" x14ac:dyDescent="0.3">
      <c r="A100" s="36">
        <v>42564</v>
      </c>
      <c r="B100">
        <v>2318</v>
      </c>
      <c r="D100">
        <v>2318</v>
      </c>
    </row>
    <row r="101" spans="1:4" x14ac:dyDescent="0.3">
      <c r="A101" s="36">
        <v>42571</v>
      </c>
      <c r="B101">
        <v>6891</v>
      </c>
      <c r="C101">
        <v>3027</v>
      </c>
      <c r="D101">
        <v>9918</v>
      </c>
    </row>
    <row r="102" spans="1:4" x14ac:dyDescent="0.3">
      <c r="A102" s="36">
        <v>42573</v>
      </c>
      <c r="B102">
        <v>850</v>
      </c>
      <c r="D102">
        <v>850</v>
      </c>
    </row>
    <row r="103" spans="1:4" x14ac:dyDescent="0.3">
      <c r="A103" s="36">
        <v>42574</v>
      </c>
      <c r="B103">
        <v>8986</v>
      </c>
      <c r="D103">
        <v>8986</v>
      </c>
    </row>
    <row r="104" spans="1:4" x14ac:dyDescent="0.3">
      <c r="A104" s="36">
        <v>42576</v>
      </c>
      <c r="C104">
        <v>3800</v>
      </c>
      <c r="D104">
        <v>3800</v>
      </c>
    </row>
    <row r="105" spans="1:4" x14ac:dyDescent="0.3">
      <c r="A105" s="36">
        <v>42579</v>
      </c>
      <c r="C105">
        <v>5751</v>
      </c>
      <c r="D105">
        <v>5751</v>
      </c>
    </row>
    <row r="106" spans="1:4" x14ac:dyDescent="0.3">
      <c r="A106" s="36">
        <v>42580</v>
      </c>
      <c r="B106">
        <v>1704</v>
      </c>
      <c r="D106">
        <v>1704</v>
      </c>
    </row>
    <row r="107" spans="1:4" x14ac:dyDescent="0.3">
      <c r="A107" s="36">
        <v>42581</v>
      </c>
      <c r="B107">
        <v>7966</v>
      </c>
      <c r="D107">
        <v>7966</v>
      </c>
    </row>
    <row r="108" spans="1:4" x14ac:dyDescent="0.3">
      <c r="A108" s="36">
        <v>42582</v>
      </c>
      <c r="B108">
        <v>852</v>
      </c>
      <c r="C108">
        <v>8416</v>
      </c>
      <c r="D108">
        <v>9268</v>
      </c>
    </row>
    <row r="109" spans="1:4" x14ac:dyDescent="0.3">
      <c r="A109" s="6" t="s">
        <v>121</v>
      </c>
      <c r="B109">
        <v>53398</v>
      </c>
      <c r="C109">
        <v>27337</v>
      </c>
      <c r="D109">
        <v>80735</v>
      </c>
    </row>
    <row r="110" spans="1:4" x14ac:dyDescent="0.3">
      <c r="A110" s="6" t="s">
        <v>110</v>
      </c>
    </row>
    <row r="111" spans="1:4" x14ac:dyDescent="0.3">
      <c r="A111" s="36">
        <v>42583</v>
      </c>
      <c r="B111">
        <v>7144</v>
      </c>
      <c r="C111">
        <v>7854</v>
      </c>
      <c r="D111">
        <v>14998</v>
      </c>
    </row>
    <row r="112" spans="1:4" x14ac:dyDescent="0.3">
      <c r="A112" s="36">
        <v>42585</v>
      </c>
      <c r="B112">
        <v>859</v>
      </c>
      <c r="D112">
        <v>859</v>
      </c>
    </row>
    <row r="113" spans="1:4" x14ac:dyDescent="0.3">
      <c r="A113" s="36">
        <v>42594</v>
      </c>
      <c r="C113">
        <v>8049</v>
      </c>
      <c r="D113">
        <v>8049</v>
      </c>
    </row>
    <row r="114" spans="1:4" x14ac:dyDescent="0.3">
      <c r="A114" s="36">
        <v>42595</v>
      </c>
      <c r="B114">
        <v>2836</v>
      </c>
      <c r="D114">
        <v>2836</v>
      </c>
    </row>
    <row r="115" spans="1:4" x14ac:dyDescent="0.3">
      <c r="A115" s="36">
        <v>42601</v>
      </c>
      <c r="C115">
        <v>1743</v>
      </c>
      <c r="D115">
        <v>1743</v>
      </c>
    </row>
    <row r="116" spans="1:4" x14ac:dyDescent="0.3">
      <c r="A116" s="36">
        <v>42605</v>
      </c>
      <c r="B116">
        <v>3844</v>
      </c>
      <c r="D116">
        <v>3844</v>
      </c>
    </row>
    <row r="117" spans="1:4" x14ac:dyDescent="0.3">
      <c r="A117" s="36">
        <v>42606</v>
      </c>
      <c r="B117">
        <v>7490</v>
      </c>
      <c r="D117">
        <v>7490</v>
      </c>
    </row>
    <row r="118" spans="1:4" x14ac:dyDescent="0.3">
      <c r="A118" s="36">
        <v>42607</v>
      </c>
      <c r="C118">
        <v>4483</v>
      </c>
      <c r="D118">
        <v>4483</v>
      </c>
    </row>
    <row r="119" spans="1:4" x14ac:dyDescent="0.3">
      <c r="A119" s="36">
        <v>42609</v>
      </c>
      <c r="B119">
        <v>7333</v>
      </c>
      <c r="D119">
        <v>7333</v>
      </c>
    </row>
    <row r="120" spans="1:4" x14ac:dyDescent="0.3">
      <c r="A120" s="36">
        <v>42610</v>
      </c>
      <c r="C120">
        <v>7654</v>
      </c>
      <c r="D120">
        <v>7654</v>
      </c>
    </row>
    <row r="121" spans="1:4" x14ac:dyDescent="0.3">
      <c r="A121" s="36">
        <v>42611</v>
      </c>
      <c r="B121">
        <v>3944</v>
      </c>
      <c r="C121">
        <v>5761</v>
      </c>
      <c r="D121">
        <v>9705</v>
      </c>
    </row>
    <row r="122" spans="1:4" x14ac:dyDescent="0.3">
      <c r="A122" s="6" t="s">
        <v>122</v>
      </c>
      <c r="B122">
        <v>33450</v>
      </c>
      <c r="C122">
        <v>35544</v>
      </c>
      <c r="D122">
        <v>68994</v>
      </c>
    </row>
    <row r="123" spans="1:4" x14ac:dyDescent="0.3">
      <c r="A123" s="6" t="s">
        <v>111</v>
      </c>
    </row>
    <row r="124" spans="1:4" x14ac:dyDescent="0.3">
      <c r="A124" s="36">
        <v>42614</v>
      </c>
      <c r="B124">
        <v>10880</v>
      </c>
      <c r="D124">
        <v>10880</v>
      </c>
    </row>
    <row r="125" spans="1:4" x14ac:dyDescent="0.3">
      <c r="A125" s="36">
        <v>42615</v>
      </c>
      <c r="B125">
        <v>1841</v>
      </c>
      <c r="D125">
        <v>1841</v>
      </c>
    </row>
    <row r="126" spans="1:4" x14ac:dyDescent="0.3">
      <c r="A126" s="36">
        <v>42618</v>
      </c>
      <c r="B126">
        <v>424</v>
      </c>
      <c r="D126">
        <v>424</v>
      </c>
    </row>
    <row r="127" spans="1:4" x14ac:dyDescent="0.3">
      <c r="A127" s="36">
        <v>42620</v>
      </c>
      <c r="B127">
        <v>8765</v>
      </c>
      <c r="D127">
        <v>8765</v>
      </c>
    </row>
    <row r="128" spans="1:4" x14ac:dyDescent="0.3">
      <c r="A128" s="36">
        <v>42621</v>
      </c>
      <c r="B128">
        <v>5583</v>
      </c>
      <c r="D128">
        <v>5583</v>
      </c>
    </row>
    <row r="129" spans="1:4" x14ac:dyDescent="0.3">
      <c r="A129" s="36">
        <v>42622</v>
      </c>
      <c r="C129">
        <v>4742</v>
      </c>
      <c r="D129">
        <v>4742</v>
      </c>
    </row>
    <row r="130" spans="1:4" x14ac:dyDescent="0.3">
      <c r="A130" s="36">
        <v>42624</v>
      </c>
      <c r="B130">
        <v>15579</v>
      </c>
      <c r="D130">
        <v>15579</v>
      </c>
    </row>
    <row r="131" spans="1:4" x14ac:dyDescent="0.3">
      <c r="A131" s="36">
        <v>42628</v>
      </c>
      <c r="B131">
        <v>7880</v>
      </c>
      <c r="D131">
        <v>7880</v>
      </c>
    </row>
    <row r="132" spans="1:4" x14ac:dyDescent="0.3">
      <c r="A132" s="36">
        <v>42631</v>
      </c>
      <c r="B132">
        <v>3861</v>
      </c>
      <c r="D132">
        <v>3861</v>
      </c>
    </row>
    <row r="133" spans="1:4" x14ac:dyDescent="0.3">
      <c r="A133" s="36">
        <v>42632</v>
      </c>
      <c r="C133">
        <v>7927</v>
      </c>
      <c r="D133">
        <v>7927</v>
      </c>
    </row>
    <row r="134" spans="1:4" x14ac:dyDescent="0.3">
      <c r="A134" s="36">
        <v>42633</v>
      </c>
      <c r="B134">
        <v>6162</v>
      </c>
      <c r="D134">
        <v>6162</v>
      </c>
    </row>
    <row r="135" spans="1:4" x14ac:dyDescent="0.3">
      <c r="A135" s="36">
        <v>42638</v>
      </c>
      <c r="B135">
        <v>5523</v>
      </c>
      <c r="C135">
        <v>5936</v>
      </c>
      <c r="D135">
        <v>11459</v>
      </c>
    </row>
    <row r="136" spans="1:4" x14ac:dyDescent="0.3">
      <c r="A136" s="36">
        <v>42639</v>
      </c>
      <c r="C136">
        <v>7251</v>
      </c>
      <c r="D136">
        <v>7251</v>
      </c>
    </row>
    <row r="137" spans="1:4" x14ac:dyDescent="0.3">
      <c r="A137" s="36">
        <v>42640</v>
      </c>
      <c r="B137">
        <v>6187</v>
      </c>
      <c r="D137">
        <v>6187</v>
      </c>
    </row>
    <row r="138" spans="1:4" x14ac:dyDescent="0.3">
      <c r="A138" s="36">
        <v>42642</v>
      </c>
      <c r="B138">
        <v>3210</v>
      </c>
      <c r="C138">
        <v>682</v>
      </c>
      <c r="D138">
        <v>3892</v>
      </c>
    </row>
    <row r="139" spans="1:4" x14ac:dyDescent="0.3">
      <c r="A139" s="6" t="s">
        <v>123</v>
      </c>
      <c r="B139">
        <v>75895</v>
      </c>
      <c r="C139">
        <v>26538</v>
      </c>
      <c r="D139">
        <v>102433</v>
      </c>
    </row>
    <row r="140" spans="1:4" x14ac:dyDescent="0.3">
      <c r="A140" s="6" t="s">
        <v>112</v>
      </c>
    </row>
    <row r="141" spans="1:4" x14ac:dyDescent="0.3">
      <c r="A141" s="36">
        <v>42646</v>
      </c>
      <c r="B141">
        <v>793</v>
      </c>
      <c r="D141">
        <v>793</v>
      </c>
    </row>
    <row r="142" spans="1:4" x14ac:dyDescent="0.3">
      <c r="A142" s="36">
        <v>42647</v>
      </c>
      <c r="C142">
        <v>5346</v>
      </c>
      <c r="D142">
        <v>5346</v>
      </c>
    </row>
    <row r="143" spans="1:4" x14ac:dyDescent="0.3">
      <c r="A143" s="36">
        <v>42650</v>
      </c>
      <c r="B143">
        <v>7103</v>
      </c>
      <c r="D143">
        <v>7103</v>
      </c>
    </row>
    <row r="144" spans="1:4" x14ac:dyDescent="0.3">
      <c r="A144" s="36">
        <v>42653</v>
      </c>
      <c r="C144">
        <v>4603</v>
      </c>
      <c r="D144">
        <v>4603</v>
      </c>
    </row>
    <row r="145" spans="1:4" x14ac:dyDescent="0.3">
      <c r="A145" s="36">
        <v>42659</v>
      </c>
      <c r="B145">
        <v>8160</v>
      </c>
      <c r="D145">
        <v>8160</v>
      </c>
    </row>
    <row r="146" spans="1:4" x14ac:dyDescent="0.3">
      <c r="A146" s="36">
        <v>42666</v>
      </c>
      <c r="B146">
        <v>10723</v>
      </c>
      <c r="D146">
        <v>10723</v>
      </c>
    </row>
    <row r="147" spans="1:4" x14ac:dyDescent="0.3">
      <c r="A147" s="36">
        <v>42668</v>
      </c>
      <c r="B147">
        <v>7273</v>
      </c>
      <c r="D147">
        <v>7273</v>
      </c>
    </row>
    <row r="148" spans="1:4" x14ac:dyDescent="0.3">
      <c r="A148" s="36">
        <v>42669</v>
      </c>
      <c r="B148">
        <v>3599</v>
      </c>
      <c r="C148">
        <v>5015</v>
      </c>
      <c r="D148">
        <v>8614</v>
      </c>
    </row>
    <row r="149" spans="1:4" x14ac:dyDescent="0.3">
      <c r="A149" s="6" t="s">
        <v>124</v>
      </c>
      <c r="B149">
        <v>37651</v>
      </c>
      <c r="C149">
        <v>14964</v>
      </c>
      <c r="D149">
        <v>52615</v>
      </c>
    </row>
    <row r="150" spans="1:4" x14ac:dyDescent="0.3">
      <c r="A150" s="6" t="s">
        <v>113</v>
      </c>
    </row>
    <row r="151" spans="1:4" x14ac:dyDescent="0.3">
      <c r="A151" s="36">
        <v>42676</v>
      </c>
      <c r="B151">
        <v>5818</v>
      </c>
      <c r="D151">
        <v>5818</v>
      </c>
    </row>
    <row r="152" spans="1:4" x14ac:dyDescent="0.3">
      <c r="A152" s="36">
        <v>42677</v>
      </c>
      <c r="B152">
        <v>4399</v>
      </c>
      <c r="C152">
        <v>3011</v>
      </c>
      <c r="D152">
        <v>7410</v>
      </c>
    </row>
    <row r="153" spans="1:4" x14ac:dyDescent="0.3">
      <c r="A153" s="36">
        <v>42683</v>
      </c>
      <c r="B153">
        <v>4715</v>
      </c>
      <c r="D153">
        <v>4715</v>
      </c>
    </row>
    <row r="154" spans="1:4" x14ac:dyDescent="0.3">
      <c r="A154" s="36">
        <v>42686</v>
      </c>
      <c r="B154">
        <v>5321</v>
      </c>
      <c r="D154">
        <v>5321</v>
      </c>
    </row>
    <row r="155" spans="1:4" x14ac:dyDescent="0.3">
      <c r="A155" s="36">
        <v>42689</v>
      </c>
      <c r="B155">
        <v>8894</v>
      </c>
      <c r="D155">
        <v>8894</v>
      </c>
    </row>
    <row r="156" spans="1:4" x14ac:dyDescent="0.3">
      <c r="A156" s="36">
        <v>42699</v>
      </c>
      <c r="C156">
        <v>5130</v>
      </c>
      <c r="D156">
        <v>5130</v>
      </c>
    </row>
    <row r="157" spans="1:4" x14ac:dyDescent="0.3">
      <c r="A157" s="36">
        <v>42700</v>
      </c>
      <c r="B157">
        <v>8283</v>
      </c>
      <c r="D157">
        <v>8283</v>
      </c>
    </row>
    <row r="158" spans="1:4" x14ac:dyDescent="0.3">
      <c r="A158" s="36">
        <v>42702</v>
      </c>
      <c r="B158">
        <v>19004</v>
      </c>
      <c r="D158">
        <v>19004</v>
      </c>
    </row>
    <row r="159" spans="1:4" x14ac:dyDescent="0.3">
      <c r="A159" s="36">
        <v>42703</v>
      </c>
      <c r="B159">
        <v>1942</v>
      </c>
      <c r="D159">
        <v>1942</v>
      </c>
    </row>
    <row r="160" spans="1:4" x14ac:dyDescent="0.3">
      <c r="A160" s="36">
        <v>42704</v>
      </c>
      <c r="B160">
        <v>7223</v>
      </c>
      <c r="D160">
        <v>7223</v>
      </c>
    </row>
    <row r="161" spans="1:4" x14ac:dyDescent="0.3">
      <c r="A161" s="6" t="s">
        <v>125</v>
      </c>
      <c r="B161">
        <v>65599</v>
      </c>
      <c r="C161">
        <v>8141</v>
      </c>
      <c r="D161">
        <v>73740</v>
      </c>
    </row>
    <row r="162" spans="1:4" x14ac:dyDescent="0.3">
      <c r="A162" s="6" t="s">
        <v>114</v>
      </c>
    </row>
    <row r="163" spans="1:4" x14ac:dyDescent="0.3">
      <c r="A163" s="36">
        <v>42706</v>
      </c>
      <c r="C163">
        <v>4673</v>
      </c>
      <c r="D163">
        <v>4673</v>
      </c>
    </row>
    <row r="164" spans="1:4" x14ac:dyDescent="0.3">
      <c r="A164" s="36">
        <v>42708</v>
      </c>
      <c r="C164">
        <v>9104</v>
      </c>
      <c r="D164">
        <v>9104</v>
      </c>
    </row>
    <row r="165" spans="1:4" x14ac:dyDescent="0.3">
      <c r="A165" s="36">
        <v>42709</v>
      </c>
      <c r="B165">
        <v>6078</v>
      </c>
      <c r="D165">
        <v>6078</v>
      </c>
    </row>
    <row r="166" spans="1:4" x14ac:dyDescent="0.3">
      <c r="A166" s="36">
        <v>42710</v>
      </c>
      <c r="C166">
        <v>3278</v>
      </c>
      <c r="D166">
        <v>3278</v>
      </c>
    </row>
    <row r="167" spans="1:4" x14ac:dyDescent="0.3">
      <c r="A167" s="36">
        <v>42716</v>
      </c>
      <c r="B167">
        <v>10895</v>
      </c>
      <c r="D167">
        <v>10895</v>
      </c>
    </row>
    <row r="168" spans="1:4" x14ac:dyDescent="0.3">
      <c r="A168" s="36">
        <v>42719</v>
      </c>
      <c r="B168">
        <v>8702</v>
      </c>
      <c r="D168">
        <v>8702</v>
      </c>
    </row>
    <row r="169" spans="1:4" x14ac:dyDescent="0.3">
      <c r="A169" s="36">
        <v>42720</v>
      </c>
      <c r="B169">
        <v>6781</v>
      </c>
      <c r="D169">
        <v>6781</v>
      </c>
    </row>
    <row r="170" spans="1:4" x14ac:dyDescent="0.3">
      <c r="A170" s="36">
        <v>42722</v>
      </c>
      <c r="B170">
        <v>4766</v>
      </c>
      <c r="D170">
        <v>4766</v>
      </c>
    </row>
    <row r="171" spans="1:4" x14ac:dyDescent="0.3">
      <c r="A171" s="36">
        <v>42723</v>
      </c>
      <c r="C171">
        <v>1541</v>
      </c>
      <c r="D171">
        <v>1541</v>
      </c>
    </row>
    <row r="172" spans="1:4" x14ac:dyDescent="0.3">
      <c r="A172" s="36">
        <v>42724</v>
      </c>
      <c r="B172">
        <v>5237</v>
      </c>
      <c r="D172">
        <v>5237</v>
      </c>
    </row>
    <row r="173" spans="1:4" x14ac:dyDescent="0.3">
      <c r="A173" s="36">
        <v>42726</v>
      </c>
      <c r="B173">
        <v>13264</v>
      </c>
      <c r="D173">
        <v>13264</v>
      </c>
    </row>
    <row r="174" spans="1:4" x14ac:dyDescent="0.3">
      <c r="A174" s="36">
        <v>42729</v>
      </c>
      <c r="C174">
        <v>9127</v>
      </c>
      <c r="D174">
        <v>9127</v>
      </c>
    </row>
    <row r="175" spans="1:4" x14ac:dyDescent="0.3">
      <c r="A175" s="36">
        <v>42732</v>
      </c>
      <c r="B175">
        <v>1777</v>
      </c>
      <c r="C175">
        <v>680</v>
      </c>
      <c r="D175">
        <v>2457</v>
      </c>
    </row>
    <row r="176" spans="1:4" x14ac:dyDescent="0.3">
      <c r="A176" s="36">
        <v>42733</v>
      </c>
      <c r="B176">
        <v>958</v>
      </c>
      <c r="C176">
        <v>2613</v>
      </c>
      <c r="D176">
        <v>3571</v>
      </c>
    </row>
    <row r="177" spans="1:4" x14ac:dyDescent="0.3">
      <c r="A177" s="36">
        <v>42734</v>
      </c>
      <c r="C177">
        <v>339</v>
      </c>
      <c r="D177">
        <v>339</v>
      </c>
    </row>
    <row r="178" spans="1:4" x14ac:dyDescent="0.3">
      <c r="A178" s="6" t="s">
        <v>126</v>
      </c>
      <c r="B178">
        <v>58458</v>
      </c>
      <c r="C178">
        <v>31355</v>
      </c>
      <c r="D178">
        <v>89813</v>
      </c>
    </row>
    <row r="179" spans="1:4" x14ac:dyDescent="0.3">
      <c r="A179" s="6" t="s">
        <v>100</v>
      </c>
      <c r="B179">
        <v>693069</v>
      </c>
      <c r="C179">
        <v>336665</v>
      </c>
      <c r="D179">
        <v>1029734</v>
      </c>
    </row>
  </sheetData>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C3471-D11E-45E8-BB22-F141CBEF9296}">
  <dimension ref="H3:O6"/>
  <sheetViews>
    <sheetView workbookViewId="0">
      <selection activeCell="K26" sqref="K26"/>
    </sheetView>
  </sheetViews>
  <sheetFormatPr defaultRowHeight="14.4" x14ac:dyDescent="0.3"/>
  <sheetData>
    <row r="3" spans="8:15" x14ac:dyDescent="0.3"/>
    <row r="6" spans="8:15" x14ac:dyDescent="0.3"/>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DD816-F023-42ED-A435-9AB889765B2A}">
  <dimension ref="A1:F214"/>
  <sheetViews>
    <sheetView tabSelected="1" workbookViewId="0">
      <selection activeCell="F4" sqref="F4"/>
    </sheetView>
  </sheetViews>
  <sheetFormatPr defaultRowHeight="14.4" x14ac:dyDescent="0.3"/>
  <cols>
    <col min="1" max="1" width="8.44140625" bestFit="1" customWidth="1"/>
    <col min="2" max="2" width="8" bestFit="1" customWidth="1"/>
    <col min="3" max="3" width="11" bestFit="1" customWidth="1"/>
    <col min="4" max="4" width="8.109375" bestFit="1" customWidth="1"/>
    <col min="5" max="5" width="10.44140625" bestFit="1" customWidth="1"/>
    <col min="6" max="6" width="15.44140625" bestFit="1" customWidth="1"/>
  </cols>
  <sheetData>
    <row r="1" spans="1:6" x14ac:dyDescent="0.3">
      <c r="A1" s="1" t="s">
        <v>0</v>
      </c>
      <c r="B1" s="1" t="s">
        <v>1</v>
      </c>
      <c r="C1" s="1" t="s">
        <v>2</v>
      </c>
      <c r="D1" s="1" t="s">
        <v>3</v>
      </c>
      <c r="E1" s="1" t="s">
        <v>4</v>
      </c>
      <c r="F1" s="1" t="s">
        <v>5</v>
      </c>
    </row>
    <row r="2" spans="1:6" x14ac:dyDescent="0.3">
      <c r="A2">
        <v>1</v>
      </c>
      <c r="B2" t="s">
        <v>6</v>
      </c>
      <c r="C2" t="s">
        <v>7</v>
      </c>
      <c r="D2" s="2">
        <v>4270</v>
      </c>
      <c r="E2" s="3">
        <v>42375</v>
      </c>
      <c r="F2" t="s">
        <v>8</v>
      </c>
    </row>
    <row r="3" spans="1:6" x14ac:dyDescent="0.3">
      <c r="A3">
        <v>2</v>
      </c>
      <c r="B3" t="s">
        <v>9</v>
      </c>
      <c r="C3" t="s">
        <v>7</v>
      </c>
      <c r="D3" s="2">
        <v>8239</v>
      </c>
      <c r="E3" s="3">
        <v>42376</v>
      </c>
      <c r="F3" t="s">
        <v>10</v>
      </c>
    </row>
    <row r="4" spans="1:6" x14ac:dyDescent="0.3">
      <c r="A4">
        <v>3</v>
      </c>
      <c r="B4" t="s">
        <v>11</v>
      </c>
      <c r="C4" t="s">
        <v>12</v>
      </c>
      <c r="D4" s="2">
        <v>617</v>
      </c>
      <c r="E4" s="3">
        <v>42377</v>
      </c>
      <c r="F4" t="s">
        <v>8</v>
      </c>
    </row>
    <row r="5" spans="1:6" x14ac:dyDescent="0.3">
      <c r="A5">
        <v>4</v>
      </c>
      <c r="B5" t="s">
        <v>11</v>
      </c>
      <c r="C5" t="s">
        <v>12</v>
      </c>
      <c r="D5" s="2">
        <v>8384</v>
      </c>
      <c r="E5" s="3">
        <v>42379</v>
      </c>
      <c r="F5" t="s">
        <v>13</v>
      </c>
    </row>
    <row r="6" spans="1:6" x14ac:dyDescent="0.3">
      <c r="A6">
        <v>5</v>
      </c>
      <c r="B6" t="s">
        <v>14</v>
      </c>
      <c r="C6" t="s">
        <v>7</v>
      </c>
      <c r="D6" s="2">
        <v>2626</v>
      </c>
      <c r="E6" s="3">
        <v>42379</v>
      </c>
      <c r="F6" t="s">
        <v>15</v>
      </c>
    </row>
    <row r="7" spans="1:6" x14ac:dyDescent="0.3">
      <c r="A7">
        <v>6</v>
      </c>
      <c r="B7" t="s">
        <v>16</v>
      </c>
      <c r="C7" t="s">
        <v>12</v>
      </c>
      <c r="D7" s="2">
        <v>3610</v>
      </c>
      <c r="E7" s="3">
        <v>42380</v>
      </c>
      <c r="F7" t="s">
        <v>8</v>
      </c>
    </row>
    <row r="8" spans="1:6" x14ac:dyDescent="0.3">
      <c r="A8">
        <v>7</v>
      </c>
      <c r="B8" t="s">
        <v>9</v>
      </c>
      <c r="C8" t="s">
        <v>7</v>
      </c>
      <c r="D8" s="2">
        <v>9062</v>
      </c>
      <c r="E8" s="3">
        <v>42380</v>
      </c>
      <c r="F8" t="s">
        <v>17</v>
      </c>
    </row>
    <row r="9" spans="1:6" x14ac:dyDescent="0.3">
      <c r="A9">
        <v>8</v>
      </c>
      <c r="B9" t="s">
        <v>11</v>
      </c>
      <c r="C9" t="s">
        <v>12</v>
      </c>
      <c r="D9" s="2">
        <v>6906</v>
      </c>
      <c r="E9" s="3">
        <v>42385</v>
      </c>
      <c r="F9" t="s">
        <v>18</v>
      </c>
    </row>
    <row r="10" spans="1:6" x14ac:dyDescent="0.3">
      <c r="A10">
        <v>9</v>
      </c>
      <c r="B10" t="s">
        <v>19</v>
      </c>
      <c r="C10" t="s">
        <v>12</v>
      </c>
      <c r="D10" s="2">
        <v>2417</v>
      </c>
      <c r="E10" s="3">
        <v>42385</v>
      </c>
      <c r="F10" t="s">
        <v>20</v>
      </c>
    </row>
    <row r="11" spans="1:6" x14ac:dyDescent="0.3">
      <c r="A11">
        <v>10</v>
      </c>
      <c r="B11" t="s">
        <v>19</v>
      </c>
      <c r="C11" t="s">
        <v>12</v>
      </c>
      <c r="D11" s="2">
        <v>7431</v>
      </c>
      <c r="E11" s="3">
        <v>42385</v>
      </c>
      <c r="F11" t="s">
        <v>13</v>
      </c>
    </row>
    <row r="12" spans="1:6" x14ac:dyDescent="0.3">
      <c r="A12">
        <v>11</v>
      </c>
      <c r="B12" t="s">
        <v>11</v>
      </c>
      <c r="C12" t="s">
        <v>12</v>
      </c>
      <c r="D12" s="2">
        <v>8250</v>
      </c>
      <c r="E12" s="3">
        <v>42385</v>
      </c>
      <c r="F12" t="s">
        <v>15</v>
      </c>
    </row>
    <row r="13" spans="1:6" x14ac:dyDescent="0.3">
      <c r="A13">
        <v>12</v>
      </c>
      <c r="B13" t="s">
        <v>9</v>
      </c>
      <c r="C13" t="s">
        <v>7</v>
      </c>
      <c r="D13" s="2">
        <v>7012</v>
      </c>
      <c r="E13" s="3">
        <v>42387</v>
      </c>
      <c r="F13" t="s">
        <v>8</v>
      </c>
    </row>
    <row r="14" spans="1:6" x14ac:dyDescent="0.3">
      <c r="A14">
        <v>13</v>
      </c>
      <c r="B14" t="s">
        <v>6</v>
      </c>
      <c r="C14" t="s">
        <v>7</v>
      </c>
      <c r="D14" s="2">
        <v>1903</v>
      </c>
      <c r="E14" s="3">
        <v>42389</v>
      </c>
      <c r="F14" t="s">
        <v>15</v>
      </c>
    </row>
    <row r="15" spans="1:6" x14ac:dyDescent="0.3">
      <c r="A15">
        <v>14</v>
      </c>
      <c r="B15" t="s">
        <v>9</v>
      </c>
      <c r="C15" t="s">
        <v>7</v>
      </c>
      <c r="D15" s="2">
        <v>2824</v>
      </c>
      <c r="E15" s="3">
        <v>42391</v>
      </c>
      <c r="F15" t="s">
        <v>13</v>
      </c>
    </row>
    <row r="16" spans="1:6" x14ac:dyDescent="0.3">
      <c r="A16">
        <v>15</v>
      </c>
      <c r="B16" t="s">
        <v>19</v>
      </c>
      <c r="C16" t="s">
        <v>12</v>
      </c>
      <c r="D16" s="2">
        <v>6946</v>
      </c>
      <c r="E16" s="3">
        <v>42393</v>
      </c>
      <c r="F16" t="s">
        <v>20</v>
      </c>
    </row>
    <row r="17" spans="1:6" x14ac:dyDescent="0.3">
      <c r="A17">
        <v>16</v>
      </c>
      <c r="B17" t="s">
        <v>11</v>
      </c>
      <c r="C17" t="s">
        <v>12</v>
      </c>
      <c r="D17" s="2">
        <v>2320</v>
      </c>
      <c r="E17" s="3">
        <v>42396</v>
      </c>
      <c r="F17" t="s">
        <v>10</v>
      </c>
    </row>
    <row r="18" spans="1:6" x14ac:dyDescent="0.3">
      <c r="A18">
        <v>17</v>
      </c>
      <c r="B18" t="s">
        <v>11</v>
      </c>
      <c r="C18" t="s">
        <v>12</v>
      </c>
      <c r="D18" s="2">
        <v>2116</v>
      </c>
      <c r="E18" s="3">
        <v>42397</v>
      </c>
      <c r="F18" t="s">
        <v>8</v>
      </c>
    </row>
    <row r="19" spans="1:6" x14ac:dyDescent="0.3">
      <c r="A19">
        <v>18</v>
      </c>
      <c r="B19" t="s">
        <v>11</v>
      </c>
      <c r="C19" t="s">
        <v>12</v>
      </c>
      <c r="D19" s="2">
        <v>1135</v>
      </c>
      <c r="E19" s="3">
        <v>42399</v>
      </c>
      <c r="F19" t="s">
        <v>10</v>
      </c>
    </row>
    <row r="20" spans="1:6" x14ac:dyDescent="0.3">
      <c r="A20">
        <v>19</v>
      </c>
      <c r="B20" t="s">
        <v>9</v>
      </c>
      <c r="C20" t="s">
        <v>7</v>
      </c>
      <c r="D20" s="2">
        <v>3595</v>
      </c>
      <c r="E20" s="3">
        <v>42399</v>
      </c>
      <c r="F20" t="s">
        <v>10</v>
      </c>
    </row>
    <row r="21" spans="1:6" x14ac:dyDescent="0.3">
      <c r="A21">
        <v>20</v>
      </c>
      <c r="B21" t="s">
        <v>19</v>
      </c>
      <c r="C21" t="s">
        <v>12</v>
      </c>
      <c r="D21" s="2">
        <v>1161</v>
      </c>
      <c r="E21" s="3">
        <v>42402</v>
      </c>
      <c r="F21" t="s">
        <v>8</v>
      </c>
    </row>
    <row r="22" spans="1:6" x14ac:dyDescent="0.3">
      <c r="A22">
        <v>21</v>
      </c>
      <c r="B22" t="s">
        <v>16</v>
      </c>
      <c r="C22" t="s">
        <v>12</v>
      </c>
      <c r="D22" s="2">
        <v>2256</v>
      </c>
      <c r="E22" s="3">
        <v>42404</v>
      </c>
      <c r="F22" t="s">
        <v>20</v>
      </c>
    </row>
    <row r="23" spans="1:6" x14ac:dyDescent="0.3">
      <c r="A23">
        <v>22</v>
      </c>
      <c r="B23" t="s">
        <v>11</v>
      </c>
      <c r="C23" t="s">
        <v>12</v>
      </c>
      <c r="D23" s="2">
        <v>1004</v>
      </c>
      <c r="E23" s="3">
        <v>42411</v>
      </c>
      <c r="F23" t="s">
        <v>18</v>
      </c>
    </row>
    <row r="24" spans="1:6" x14ac:dyDescent="0.3">
      <c r="A24">
        <v>23</v>
      </c>
      <c r="B24" t="s">
        <v>11</v>
      </c>
      <c r="C24" t="s">
        <v>12</v>
      </c>
      <c r="D24" s="2">
        <v>3642</v>
      </c>
      <c r="E24" s="3">
        <v>42414</v>
      </c>
      <c r="F24" t="s">
        <v>13</v>
      </c>
    </row>
    <row r="25" spans="1:6" x14ac:dyDescent="0.3">
      <c r="A25">
        <v>24</v>
      </c>
      <c r="B25" t="s">
        <v>11</v>
      </c>
      <c r="C25" t="s">
        <v>12</v>
      </c>
      <c r="D25" s="2">
        <v>4582</v>
      </c>
      <c r="E25" s="3">
        <v>42417</v>
      </c>
      <c r="F25" t="s">
        <v>8</v>
      </c>
    </row>
    <row r="26" spans="1:6" x14ac:dyDescent="0.3">
      <c r="A26">
        <v>25</v>
      </c>
      <c r="B26" t="s">
        <v>14</v>
      </c>
      <c r="C26" t="s">
        <v>7</v>
      </c>
      <c r="D26" s="2">
        <v>3559</v>
      </c>
      <c r="E26" s="3">
        <v>42417</v>
      </c>
      <c r="F26" t="s">
        <v>10</v>
      </c>
    </row>
    <row r="27" spans="1:6" x14ac:dyDescent="0.3">
      <c r="A27">
        <v>26</v>
      </c>
      <c r="B27" t="s">
        <v>6</v>
      </c>
      <c r="C27" t="s">
        <v>7</v>
      </c>
      <c r="D27" s="2">
        <v>5154</v>
      </c>
      <c r="E27" s="3">
        <v>42417</v>
      </c>
      <c r="F27" t="s">
        <v>17</v>
      </c>
    </row>
    <row r="28" spans="1:6" x14ac:dyDescent="0.3">
      <c r="A28">
        <v>27</v>
      </c>
      <c r="B28" t="s">
        <v>21</v>
      </c>
      <c r="C28" t="s">
        <v>12</v>
      </c>
      <c r="D28" s="2">
        <v>7388</v>
      </c>
      <c r="E28" s="3">
        <v>42418</v>
      </c>
      <c r="F28" t="s">
        <v>20</v>
      </c>
    </row>
    <row r="29" spans="1:6" x14ac:dyDescent="0.3">
      <c r="A29">
        <v>28</v>
      </c>
      <c r="B29" t="s">
        <v>14</v>
      </c>
      <c r="C29" t="s">
        <v>7</v>
      </c>
      <c r="D29" s="2">
        <v>7163</v>
      </c>
      <c r="E29" s="3">
        <v>42418</v>
      </c>
      <c r="F29" t="s">
        <v>8</v>
      </c>
    </row>
    <row r="30" spans="1:6" x14ac:dyDescent="0.3">
      <c r="A30">
        <v>29</v>
      </c>
      <c r="B30" t="s">
        <v>14</v>
      </c>
      <c r="C30" t="s">
        <v>7</v>
      </c>
      <c r="D30" s="2">
        <v>5101</v>
      </c>
      <c r="E30" s="3">
        <v>42420</v>
      </c>
      <c r="F30" t="s">
        <v>15</v>
      </c>
    </row>
    <row r="31" spans="1:6" x14ac:dyDescent="0.3">
      <c r="A31">
        <v>30</v>
      </c>
      <c r="B31" t="s">
        <v>19</v>
      </c>
      <c r="C31" t="s">
        <v>12</v>
      </c>
      <c r="D31" s="2">
        <v>7602</v>
      </c>
      <c r="E31" s="3">
        <v>42421</v>
      </c>
      <c r="F31" t="s">
        <v>20</v>
      </c>
    </row>
    <row r="32" spans="1:6" x14ac:dyDescent="0.3">
      <c r="A32">
        <v>31</v>
      </c>
      <c r="B32" t="s">
        <v>21</v>
      </c>
      <c r="C32" t="s">
        <v>12</v>
      </c>
      <c r="D32" s="2">
        <v>1641</v>
      </c>
      <c r="E32" s="3">
        <v>42422</v>
      </c>
      <c r="F32" t="s">
        <v>8</v>
      </c>
    </row>
    <row r="33" spans="1:6" x14ac:dyDescent="0.3">
      <c r="A33">
        <v>32</v>
      </c>
      <c r="B33" t="s">
        <v>19</v>
      </c>
      <c r="C33" t="s">
        <v>12</v>
      </c>
      <c r="D33" s="2">
        <v>8892</v>
      </c>
      <c r="E33" s="3">
        <v>42423</v>
      </c>
      <c r="F33" t="s">
        <v>17</v>
      </c>
    </row>
    <row r="34" spans="1:6" x14ac:dyDescent="0.3">
      <c r="A34">
        <v>33</v>
      </c>
      <c r="B34" t="s">
        <v>19</v>
      </c>
      <c r="C34" t="s">
        <v>12</v>
      </c>
      <c r="D34" s="2">
        <v>2060</v>
      </c>
      <c r="E34" s="3">
        <v>42429</v>
      </c>
      <c r="F34" t="s">
        <v>20</v>
      </c>
    </row>
    <row r="35" spans="1:6" x14ac:dyDescent="0.3">
      <c r="A35">
        <v>34</v>
      </c>
      <c r="B35" t="s">
        <v>9</v>
      </c>
      <c r="C35" t="s">
        <v>7</v>
      </c>
      <c r="D35" s="2">
        <v>1557</v>
      </c>
      <c r="E35" s="3">
        <v>42429</v>
      </c>
      <c r="F35" t="s">
        <v>15</v>
      </c>
    </row>
    <row r="36" spans="1:6" x14ac:dyDescent="0.3">
      <c r="A36">
        <v>35</v>
      </c>
      <c r="B36" t="s">
        <v>19</v>
      </c>
      <c r="C36" t="s">
        <v>12</v>
      </c>
      <c r="D36" s="2">
        <v>6509</v>
      </c>
      <c r="E36" s="3">
        <v>42430</v>
      </c>
      <c r="F36" t="s">
        <v>20</v>
      </c>
    </row>
    <row r="37" spans="1:6" x14ac:dyDescent="0.3">
      <c r="A37">
        <v>36</v>
      </c>
      <c r="B37" t="s">
        <v>19</v>
      </c>
      <c r="C37" t="s">
        <v>12</v>
      </c>
      <c r="D37" s="2">
        <v>5718</v>
      </c>
      <c r="E37" s="3">
        <v>42433</v>
      </c>
      <c r="F37" t="s">
        <v>17</v>
      </c>
    </row>
    <row r="38" spans="1:6" x14ac:dyDescent="0.3">
      <c r="A38">
        <v>37</v>
      </c>
      <c r="B38" t="s">
        <v>19</v>
      </c>
      <c r="C38" t="s">
        <v>12</v>
      </c>
      <c r="D38" s="2">
        <v>7655</v>
      </c>
      <c r="E38" s="3">
        <v>42434</v>
      </c>
      <c r="F38" t="s">
        <v>8</v>
      </c>
    </row>
    <row r="39" spans="1:6" x14ac:dyDescent="0.3">
      <c r="A39">
        <v>38</v>
      </c>
      <c r="B39" t="s">
        <v>6</v>
      </c>
      <c r="C39" t="s">
        <v>7</v>
      </c>
      <c r="D39" s="2">
        <v>9116</v>
      </c>
      <c r="E39" s="3">
        <v>42434</v>
      </c>
      <c r="F39" t="s">
        <v>10</v>
      </c>
    </row>
    <row r="40" spans="1:6" x14ac:dyDescent="0.3">
      <c r="A40">
        <v>39</v>
      </c>
      <c r="B40" t="s">
        <v>11</v>
      </c>
      <c r="C40" t="s">
        <v>12</v>
      </c>
      <c r="D40" s="2">
        <v>2795</v>
      </c>
      <c r="E40" s="3">
        <v>42444</v>
      </c>
      <c r="F40" t="s">
        <v>8</v>
      </c>
    </row>
    <row r="41" spans="1:6" x14ac:dyDescent="0.3">
      <c r="A41">
        <v>40</v>
      </c>
      <c r="B41" t="s">
        <v>11</v>
      </c>
      <c r="C41" t="s">
        <v>12</v>
      </c>
      <c r="D41" s="2">
        <v>5084</v>
      </c>
      <c r="E41" s="3">
        <v>42444</v>
      </c>
      <c r="F41" t="s">
        <v>8</v>
      </c>
    </row>
    <row r="42" spans="1:6" x14ac:dyDescent="0.3">
      <c r="A42">
        <v>41</v>
      </c>
      <c r="B42" t="s">
        <v>6</v>
      </c>
      <c r="C42" t="s">
        <v>7</v>
      </c>
      <c r="D42" s="2">
        <v>8941</v>
      </c>
      <c r="E42" s="3">
        <v>42444</v>
      </c>
      <c r="F42" t="s">
        <v>10</v>
      </c>
    </row>
    <row r="43" spans="1:6" x14ac:dyDescent="0.3">
      <c r="A43">
        <v>42</v>
      </c>
      <c r="B43" t="s">
        <v>9</v>
      </c>
      <c r="C43" t="s">
        <v>7</v>
      </c>
      <c r="D43" s="2">
        <v>5341</v>
      </c>
      <c r="E43" s="3">
        <v>42445</v>
      </c>
      <c r="F43" t="s">
        <v>20</v>
      </c>
    </row>
    <row r="44" spans="1:6" x14ac:dyDescent="0.3">
      <c r="A44">
        <v>43</v>
      </c>
      <c r="B44" t="s">
        <v>11</v>
      </c>
      <c r="C44" t="s">
        <v>12</v>
      </c>
      <c r="D44" s="2">
        <v>135</v>
      </c>
      <c r="E44" s="3">
        <v>42448</v>
      </c>
      <c r="F44" t="s">
        <v>13</v>
      </c>
    </row>
    <row r="45" spans="1:6" x14ac:dyDescent="0.3">
      <c r="A45">
        <v>44</v>
      </c>
      <c r="B45" t="s">
        <v>11</v>
      </c>
      <c r="C45" t="s">
        <v>12</v>
      </c>
      <c r="D45" s="2">
        <v>9400</v>
      </c>
      <c r="E45" s="3">
        <v>42448</v>
      </c>
      <c r="F45" t="s">
        <v>17</v>
      </c>
    </row>
    <row r="46" spans="1:6" x14ac:dyDescent="0.3">
      <c r="A46">
        <v>45</v>
      </c>
      <c r="B46" t="s">
        <v>14</v>
      </c>
      <c r="C46" t="s">
        <v>7</v>
      </c>
      <c r="D46" s="2">
        <v>6045</v>
      </c>
      <c r="E46" s="3">
        <v>42450</v>
      </c>
      <c r="F46" t="s">
        <v>15</v>
      </c>
    </row>
    <row r="47" spans="1:6" x14ac:dyDescent="0.3">
      <c r="A47">
        <v>46</v>
      </c>
      <c r="B47" t="s">
        <v>19</v>
      </c>
      <c r="C47" t="s">
        <v>12</v>
      </c>
      <c r="D47" s="2">
        <v>5820</v>
      </c>
      <c r="E47" s="3">
        <v>42451</v>
      </c>
      <c r="F47" t="s">
        <v>18</v>
      </c>
    </row>
    <row r="48" spans="1:6" x14ac:dyDescent="0.3">
      <c r="A48">
        <v>47</v>
      </c>
      <c r="B48" t="s">
        <v>16</v>
      </c>
      <c r="C48" t="s">
        <v>12</v>
      </c>
      <c r="D48" s="2">
        <v>8887</v>
      </c>
      <c r="E48" s="3">
        <v>42452</v>
      </c>
      <c r="F48" t="s">
        <v>15</v>
      </c>
    </row>
    <row r="49" spans="1:6" x14ac:dyDescent="0.3">
      <c r="A49">
        <v>48</v>
      </c>
      <c r="B49" t="s">
        <v>16</v>
      </c>
      <c r="C49" t="s">
        <v>12</v>
      </c>
      <c r="D49" s="2">
        <v>6982</v>
      </c>
      <c r="E49" s="3">
        <v>42453</v>
      </c>
      <c r="F49" t="s">
        <v>8</v>
      </c>
    </row>
    <row r="50" spans="1:6" x14ac:dyDescent="0.3">
      <c r="A50">
        <v>49</v>
      </c>
      <c r="B50" t="s">
        <v>11</v>
      </c>
      <c r="C50" t="s">
        <v>12</v>
      </c>
      <c r="D50" s="2">
        <v>4029</v>
      </c>
      <c r="E50" s="3">
        <v>42455</v>
      </c>
      <c r="F50" t="s">
        <v>17</v>
      </c>
    </row>
    <row r="51" spans="1:6" x14ac:dyDescent="0.3">
      <c r="A51">
        <v>50</v>
      </c>
      <c r="B51" t="s">
        <v>6</v>
      </c>
      <c r="C51" t="s">
        <v>7</v>
      </c>
      <c r="D51" s="2">
        <v>3665</v>
      </c>
      <c r="E51" s="3">
        <v>42455</v>
      </c>
      <c r="F51" t="s">
        <v>15</v>
      </c>
    </row>
    <row r="52" spans="1:6" x14ac:dyDescent="0.3">
      <c r="A52">
        <v>51</v>
      </c>
      <c r="B52" t="s">
        <v>11</v>
      </c>
      <c r="C52" t="s">
        <v>12</v>
      </c>
      <c r="D52" s="2">
        <v>4781</v>
      </c>
      <c r="E52" s="3">
        <v>42458</v>
      </c>
      <c r="F52" t="s">
        <v>20</v>
      </c>
    </row>
    <row r="53" spans="1:6" x14ac:dyDescent="0.3">
      <c r="A53">
        <v>52</v>
      </c>
      <c r="B53" t="s">
        <v>21</v>
      </c>
      <c r="C53" t="s">
        <v>12</v>
      </c>
      <c r="D53" s="2">
        <v>3663</v>
      </c>
      <c r="E53" s="3">
        <v>42459</v>
      </c>
      <c r="F53" t="s">
        <v>17</v>
      </c>
    </row>
    <row r="54" spans="1:6" x14ac:dyDescent="0.3">
      <c r="A54">
        <v>53</v>
      </c>
      <c r="B54" t="s">
        <v>19</v>
      </c>
      <c r="C54" t="s">
        <v>12</v>
      </c>
      <c r="D54" s="2">
        <v>6331</v>
      </c>
      <c r="E54" s="3">
        <v>42461</v>
      </c>
      <c r="F54" t="s">
        <v>20</v>
      </c>
    </row>
    <row r="55" spans="1:6" x14ac:dyDescent="0.3">
      <c r="A55">
        <v>54</v>
      </c>
      <c r="B55" t="s">
        <v>19</v>
      </c>
      <c r="C55" t="s">
        <v>12</v>
      </c>
      <c r="D55" s="2">
        <v>4364</v>
      </c>
      <c r="E55" s="3">
        <v>42461</v>
      </c>
      <c r="F55" t="s">
        <v>13</v>
      </c>
    </row>
    <row r="56" spans="1:6" x14ac:dyDescent="0.3">
      <c r="A56">
        <v>55</v>
      </c>
      <c r="B56" t="s">
        <v>6</v>
      </c>
      <c r="C56" t="s">
        <v>7</v>
      </c>
      <c r="D56" s="2">
        <v>607</v>
      </c>
      <c r="E56" s="3">
        <v>42463</v>
      </c>
      <c r="F56" t="s">
        <v>10</v>
      </c>
    </row>
    <row r="57" spans="1:6" x14ac:dyDescent="0.3">
      <c r="A57">
        <v>56</v>
      </c>
      <c r="B57" t="s">
        <v>11</v>
      </c>
      <c r="C57" t="s">
        <v>12</v>
      </c>
      <c r="D57" s="2">
        <v>1054</v>
      </c>
      <c r="E57" s="3">
        <v>42466</v>
      </c>
      <c r="F57" t="s">
        <v>18</v>
      </c>
    </row>
    <row r="58" spans="1:6" x14ac:dyDescent="0.3">
      <c r="A58">
        <v>57</v>
      </c>
      <c r="B58" t="s">
        <v>6</v>
      </c>
      <c r="C58" t="s">
        <v>7</v>
      </c>
      <c r="D58" s="2">
        <v>7659</v>
      </c>
      <c r="E58" s="3">
        <v>42466</v>
      </c>
      <c r="F58" t="s">
        <v>8</v>
      </c>
    </row>
    <row r="59" spans="1:6" x14ac:dyDescent="0.3">
      <c r="A59">
        <v>58</v>
      </c>
      <c r="B59" t="s">
        <v>9</v>
      </c>
      <c r="C59" t="s">
        <v>7</v>
      </c>
      <c r="D59" s="2">
        <v>277</v>
      </c>
      <c r="E59" s="3">
        <v>42472</v>
      </c>
      <c r="F59" t="s">
        <v>15</v>
      </c>
    </row>
    <row r="60" spans="1:6" x14ac:dyDescent="0.3">
      <c r="A60">
        <v>59</v>
      </c>
      <c r="B60" t="s">
        <v>11</v>
      </c>
      <c r="C60" t="s">
        <v>12</v>
      </c>
      <c r="D60" s="2">
        <v>235</v>
      </c>
      <c r="E60" s="3">
        <v>42477</v>
      </c>
      <c r="F60" t="s">
        <v>8</v>
      </c>
    </row>
    <row r="61" spans="1:6" x14ac:dyDescent="0.3">
      <c r="A61">
        <v>60</v>
      </c>
      <c r="B61" t="s">
        <v>16</v>
      </c>
      <c r="C61" t="s">
        <v>12</v>
      </c>
      <c r="D61" s="2">
        <v>1113</v>
      </c>
      <c r="E61" s="3">
        <v>42478</v>
      </c>
      <c r="F61" t="s">
        <v>17</v>
      </c>
    </row>
    <row r="62" spans="1:6" x14ac:dyDescent="0.3">
      <c r="A62">
        <v>61</v>
      </c>
      <c r="B62" t="s">
        <v>19</v>
      </c>
      <c r="C62" t="s">
        <v>12</v>
      </c>
      <c r="D62" s="2">
        <v>1128</v>
      </c>
      <c r="E62" s="3">
        <v>42481</v>
      </c>
      <c r="F62" t="s">
        <v>8</v>
      </c>
    </row>
    <row r="63" spans="1:6" x14ac:dyDescent="0.3">
      <c r="A63">
        <v>62</v>
      </c>
      <c r="B63" t="s">
        <v>9</v>
      </c>
      <c r="C63" t="s">
        <v>7</v>
      </c>
      <c r="D63" s="2">
        <v>9231</v>
      </c>
      <c r="E63" s="3">
        <v>42482</v>
      </c>
      <c r="F63" t="s">
        <v>13</v>
      </c>
    </row>
    <row r="64" spans="1:6" x14ac:dyDescent="0.3">
      <c r="A64">
        <v>63</v>
      </c>
      <c r="B64" t="s">
        <v>11</v>
      </c>
      <c r="C64" t="s">
        <v>12</v>
      </c>
      <c r="D64" s="2">
        <v>4387</v>
      </c>
      <c r="E64" s="3">
        <v>42483</v>
      </c>
      <c r="F64" t="s">
        <v>8</v>
      </c>
    </row>
    <row r="65" spans="1:6" x14ac:dyDescent="0.3">
      <c r="A65">
        <v>64</v>
      </c>
      <c r="B65" t="s">
        <v>19</v>
      </c>
      <c r="C65" t="s">
        <v>12</v>
      </c>
      <c r="D65" s="2">
        <v>2763</v>
      </c>
      <c r="E65" s="3">
        <v>42485</v>
      </c>
      <c r="F65" t="s">
        <v>13</v>
      </c>
    </row>
    <row r="66" spans="1:6" x14ac:dyDescent="0.3">
      <c r="A66">
        <v>65</v>
      </c>
      <c r="B66" t="s">
        <v>11</v>
      </c>
      <c r="C66" t="s">
        <v>12</v>
      </c>
      <c r="D66" s="2">
        <v>7898</v>
      </c>
      <c r="E66" s="3">
        <v>42487</v>
      </c>
      <c r="F66" t="s">
        <v>10</v>
      </c>
    </row>
    <row r="67" spans="1:6" x14ac:dyDescent="0.3">
      <c r="A67">
        <v>66</v>
      </c>
      <c r="B67" t="s">
        <v>11</v>
      </c>
      <c r="C67" t="s">
        <v>12</v>
      </c>
      <c r="D67" s="2">
        <v>2427</v>
      </c>
      <c r="E67" s="3">
        <v>42490</v>
      </c>
      <c r="F67" t="s">
        <v>20</v>
      </c>
    </row>
    <row r="68" spans="1:6" x14ac:dyDescent="0.3">
      <c r="A68">
        <v>67</v>
      </c>
      <c r="B68" t="s">
        <v>11</v>
      </c>
      <c r="C68" t="s">
        <v>12</v>
      </c>
      <c r="D68" s="2">
        <v>8663</v>
      </c>
      <c r="E68" s="3">
        <v>42491</v>
      </c>
      <c r="F68" t="s">
        <v>18</v>
      </c>
    </row>
    <row r="69" spans="1:6" x14ac:dyDescent="0.3">
      <c r="A69">
        <v>68</v>
      </c>
      <c r="B69" t="s">
        <v>6</v>
      </c>
      <c r="C69" t="s">
        <v>7</v>
      </c>
      <c r="D69" s="2">
        <v>2789</v>
      </c>
      <c r="E69" s="3">
        <v>42491</v>
      </c>
      <c r="F69" t="s">
        <v>15</v>
      </c>
    </row>
    <row r="70" spans="1:6" x14ac:dyDescent="0.3">
      <c r="A70">
        <v>69</v>
      </c>
      <c r="B70" t="s">
        <v>11</v>
      </c>
      <c r="C70" t="s">
        <v>12</v>
      </c>
      <c r="D70" s="2">
        <v>4054</v>
      </c>
      <c r="E70" s="3">
        <v>42492</v>
      </c>
      <c r="F70" t="s">
        <v>8</v>
      </c>
    </row>
    <row r="71" spans="1:6" x14ac:dyDescent="0.3">
      <c r="A71">
        <v>70</v>
      </c>
      <c r="B71" t="s">
        <v>21</v>
      </c>
      <c r="C71" t="s">
        <v>12</v>
      </c>
      <c r="D71" s="2">
        <v>2262</v>
      </c>
      <c r="E71" s="3">
        <v>42492</v>
      </c>
      <c r="F71" t="s">
        <v>8</v>
      </c>
    </row>
    <row r="72" spans="1:6" x14ac:dyDescent="0.3">
      <c r="A72">
        <v>71</v>
      </c>
      <c r="B72" t="s">
        <v>21</v>
      </c>
      <c r="C72" t="s">
        <v>12</v>
      </c>
      <c r="D72" s="2">
        <v>5600</v>
      </c>
      <c r="E72" s="3">
        <v>42492</v>
      </c>
      <c r="F72" t="s">
        <v>10</v>
      </c>
    </row>
    <row r="73" spans="1:6" x14ac:dyDescent="0.3">
      <c r="A73">
        <v>72</v>
      </c>
      <c r="B73" t="s">
        <v>11</v>
      </c>
      <c r="C73" t="s">
        <v>12</v>
      </c>
      <c r="D73" s="2">
        <v>5787</v>
      </c>
      <c r="E73" s="3">
        <v>42493</v>
      </c>
      <c r="F73" t="s">
        <v>8</v>
      </c>
    </row>
    <row r="74" spans="1:6" x14ac:dyDescent="0.3">
      <c r="A74">
        <v>73</v>
      </c>
      <c r="B74" t="s">
        <v>16</v>
      </c>
      <c r="C74" t="s">
        <v>12</v>
      </c>
      <c r="D74" s="2">
        <v>6295</v>
      </c>
      <c r="E74" s="3">
        <v>42493</v>
      </c>
      <c r="F74" t="s">
        <v>13</v>
      </c>
    </row>
    <row r="75" spans="1:6" x14ac:dyDescent="0.3">
      <c r="A75">
        <v>74</v>
      </c>
      <c r="B75" t="s">
        <v>11</v>
      </c>
      <c r="C75" t="s">
        <v>12</v>
      </c>
      <c r="D75" s="2">
        <v>474</v>
      </c>
      <c r="E75" s="3">
        <v>42495</v>
      </c>
      <c r="F75" t="s">
        <v>15</v>
      </c>
    </row>
    <row r="76" spans="1:6" x14ac:dyDescent="0.3">
      <c r="A76">
        <v>75</v>
      </c>
      <c r="B76" t="s">
        <v>19</v>
      </c>
      <c r="C76" t="s">
        <v>12</v>
      </c>
      <c r="D76" s="2">
        <v>4325</v>
      </c>
      <c r="E76" s="3">
        <v>42495</v>
      </c>
      <c r="F76" t="s">
        <v>20</v>
      </c>
    </row>
    <row r="77" spans="1:6" x14ac:dyDescent="0.3">
      <c r="A77">
        <v>76</v>
      </c>
      <c r="B77" t="s">
        <v>11</v>
      </c>
      <c r="C77" t="s">
        <v>12</v>
      </c>
      <c r="D77" s="2">
        <v>592</v>
      </c>
      <c r="E77" s="3">
        <v>42496</v>
      </c>
      <c r="F77" t="s">
        <v>8</v>
      </c>
    </row>
    <row r="78" spans="1:6" x14ac:dyDescent="0.3">
      <c r="A78">
        <v>77</v>
      </c>
      <c r="B78" t="s">
        <v>16</v>
      </c>
      <c r="C78" t="s">
        <v>12</v>
      </c>
      <c r="D78" s="2">
        <v>4330</v>
      </c>
      <c r="E78" s="3">
        <v>42498</v>
      </c>
      <c r="F78" t="s">
        <v>8</v>
      </c>
    </row>
    <row r="79" spans="1:6" x14ac:dyDescent="0.3">
      <c r="A79">
        <v>78</v>
      </c>
      <c r="B79" t="s">
        <v>11</v>
      </c>
      <c r="C79" t="s">
        <v>12</v>
      </c>
      <c r="D79" s="2">
        <v>9405</v>
      </c>
      <c r="E79" s="3">
        <v>42498</v>
      </c>
      <c r="F79" t="s">
        <v>10</v>
      </c>
    </row>
    <row r="80" spans="1:6" x14ac:dyDescent="0.3">
      <c r="A80">
        <v>79</v>
      </c>
      <c r="B80" t="s">
        <v>19</v>
      </c>
      <c r="C80" t="s">
        <v>12</v>
      </c>
      <c r="D80" s="2">
        <v>7671</v>
      </c>
      <c r="E80" s="3">
        <v>42498</v>
      </c>
      <c r="F80" t="s">
        <v>20</v>
      </c>
    </row>
    <row r="81" spans="1:6" x14ac:dyDescent="0.3">
      <c r="A81">
        <v>80</v>
      </c>
      <c r="B81" t="s">
        <v>6</v>
      </c>
      <c r="C81" t="s">
        <v>7</v>
      </c>
      <c r="D81" s="2">
        <v>5791</v>
      </c>
      <c r="E81" s="3">
        <v>42498</v>
      </c>
      <c r="F81" t="s">
        <v>10</v>
      </c>
    </row>
    <row r="82" spans="1:6" x14ac:dyDescent="0.3">
      <c r="A82">
        <v>81</v>
      </c>
      <c r="B82" t="s">
        <v>11</v>
      </c>
      <c r="C82" t="s">
        <v>12</v>
      </c>
      <c r="D82" s="2">
        <v>6007</v>
      </c>
      <c r="E82" s="3">
        <v>42502</v>
      </c>
      <c r="F82" t="s">
        <v>13</v>
      </c>
    </row>
    <row r="83" spans="1:6" x14ac:dyDescent="0.3">
      <c r="A83">
        <v>82</v>
      </c>
      <c r="B83" t="s">
        <v>11</v>
      </c>
      <c r="C83" t="s">
        <v>12</v>
      </c>
      <c r="D83" s="2">
        <v>5030</v>
      </c>
      <c r="E83" s="3">
        <v>42504</v>
      </c>
      <c r="F83" t="s">
        <v>15</v>
      </c>
    </row>
    <row r="84" spans="1:6" x14ac:dyDescent="0.3">
      <c r="A84">
        <v>83</v>
      </c>
      <c r="B84" t="s">
        <v>6</v>
      </c>
      <c r="C84" t="s">
        <v>7</v>
      </c>
      <c r="D84" s="2">
        <v>6763</v>
      </c>
      <c r="E84" s="3">
        <v>42504</v>
      </c>
      <c r="F84" t="s">
        <v>10</v>
      </c>
    </row>
    <row r="85" spans="1:6" x14ac:dyDescent="0.3">
      <c r="A85">
        <v>84</v>
      </c>
      <c r="B85" t="s">
        <v>11</v>
      </c>
      <c r="C85" t="s">
        <v>12</v>
      </c>
      <c r="D85" s="2">
        <v>4248</v>
      </c>
      <c r="E85" s="3">
        <v>42505</v>
      </c>
      <c r="F85" t="s">
        <v>17</v>
      </c>
    </row>
    <row r="86" spans="1:6" x14ac:dyDescent="0.3">
      <c r="A86">
        <v>85</v>
      </c>
      <c r="B86" t="s">
        <v>11</v>
      </c>
      <c r="C86" t="s">
        <v>12</v>
      </c>
      <c r="D86" s="2">
        <v>9543</v>
      </c>
      <c r="E86" s="3">
        <v>42506</v>
      </c>
      <c r="F86" t="s">
        <v>20</v>
      </c>
    </row>
    <row r="87" spans="1:6" x14ac:dyDescent="0.3">
      <c r="A87">
        <v>86</v>
      </c>
      <c r="B87" t="s">
        <v>9</v>
      </c>
      <c r="C87" t="s">
        <v>7</v>
      </c>
      <c r="D87" s="2">
        <v>2054</v>
      </c>
      <c r="E87" s="3">
        <v>42506</v>
      </c>
      <c r="F87" t="s">
        <v>10</v>
      </c>
    </row>
    <row r="88" spans="1:6" x14ac:dyDescent="0.3">
      <c r="A88">
        <v>87</v>
      </c>
      <c r="B88" t="s">
        <v>14</v>
      </c>
      <c r="C88" t="s">
        <v>7</v>
      </c>
      <c r="D88" s="2">
        <v>7094</v>
      </c>
      <c r="E88" s="3">
        <v>42506</v>
      </c>
      <c r="F88" t="s">
        <v>15</v>
      </c>
    </row>
    <row r="89" spans="1:6" x14ac:dyDescent="0.3">
      <c r="A89">
        <v>88</v>
      </c>
      <c r="B89" t="s">
        <v>6</v>
      </c>
      <c r="C89" t="s">
        <v>7</v>
      </c>
      <c r="D89" s="2">
        <v>6087</v>
      </c>
      <c r="E89" s="3">
        <v>42508</v>
      </c>
      <c r="F89" t="s">
        <v>8</v>
      </c>
    </row>
    <row r="90" spans="1:6" x14ac:dyDescent="0.3">
      <c r="A90">
        <v>89</v>
      </c>
      <c r="B90" t="s">
        <v>19</v>
      </c>
      <c r="C90" t="s">
        <v>12</v>
      </c>
      <c r="D90" s="2">
        <v>4264</v>
      </c>
      <c r="E90" s="3">
        <v>42509</v>
      </c>
      <c r="F90" t="s">
        <v>17</v>
      </c>
    </row>
    <row r="91" spans="1:6" x14ac:dyDescent="0.3">
      <c r="A91">
        <v>90</v>
      </c>
      <c r="B91" t="s">
        <v>21</v>
      </c>
      <c r="C91" t="s">
        <v>12</v>
      </c>
      <c r="D91" s="2">
        <v>9333</v>
      </c>
      <c r="E91" s="3">
        <v>42510</v>
      </c>
      <c r="F91" t="s">
        <v>8</v>
      </c>
    </row>
    <row r="92" spans="1:6" x14ac:dyDescent="0.3">
      <c r="A92">
        <v>91</v>
      </c>
      <c r="B92" t="s">
        <v>21</v>
      </c>
      <c r="C92" t="s">
        <v>12</v>
      </c>
      <c r="D92" s="2">
        <v>8775</v>
      </c>
      <c r="E92" s="3">
        <v>42512</v>
      </c>
      <c r="F92" t="s">
        <v>15</v>
      </c>
    </row>
    <row r="93" spans="1:6" x14ac:dyDescent="0.3">
      <c r="A93">
        <v>92</v>
      </c>
      <c r="B93" t="s">
        <v>9</v>
      </c>
      <c r="C93" t="s">
        <v>7</v>
      </c>
      <c r="D93" s="2">
        <v>2011</v>
      </c>
      <c r="E93" s="3">
        <v>42513</v>
      </c>
      <c r="F93" t="s">
        <v>10</v>
      </c>
    </row>
    <row r="94" spans="1:6" x14ac:dyDescent="0.3">
      <c r="A94">
        <v>93</v>
      </c>
      <c r="B94" t="s">
        <v>11</v>
      </c>
      <c r="C94" t="s">
        <v>12</v>
      </c>
      <c r="D94" s="2">
        <v>5632</v>
      </c>
      <c r="E94" s="3">
        <v>42515</v>
      </c>
      <c r="F94" t="s">
        <v>8</v>
      </c>
    </row>
    <row r="95" spans="1:6" x14ac:dyDescent="0.3">
      <c r="A95">
        <v>94</v>
      </c>
      <c r="B95" t="s">
        <v>11</v>
      </c>
      <c r="C95" t="s">
        <v>12</v>
      </c>
      <c r="D95" s="2">
        <v>4904</v>
      </c>
      <c r="E95" s="3">
        <v>42515</v>
      </c>
      <c r="F95" t="s">
        <v>18</v>
      </c>
    </row>
    <row r="96" spans="1:6" x14ac:dyDescent="0.3">
      <c r="A96">
        <v>95</v>
      </c>
      <c r="B96" t="s">
        <v>14</v>
      </c>
      <c r="C96" t="s">
        <v>7</v>
      </c>
      <c r="D96" s="2">
        <v>1002</v>
      </c>
      <c r="E96" s="3">
        <v>42515</v>
      </c>
      <c r="F96" t="s">
        <v>17</v>
      </c>
    </row>
    <row r="97" spans="1:6" x14ac:dyDescent="0.3">
      <c r="A97">
        <v>96</v>
      </c>
      <c r="B97" t="s">
        <v>16</v>
      </c>
      <c r="C97" t="s">
        <v>12</v>
      </c>
      <c r="D97" s="2">
        <v>8141</v>
      </c>
      <c r="E97" s="3">
        <v>42516</v>
      </c>
      <c r="F97" t="s">
        <v>10</v>
      </c>
    </row>
    <row r="98" spans="1:6" x14ac:dyDescent="0.3">
      <c r="A98">
        <v>97</v>
      </c>
      <c r="B98" t="s">
        <v>16</v>
      </c>
      <c r="C98" t="s">
        <v>12</v>
      </c>
      <c r="D98" s="2">
        <v>3644</v>
      </c>
      <c r="E98" s="3">
        <v>42516</v>
      </c>
      <c r="F98" t="s">
        <v>13</v>
      </c>
    </row>
    <row r="99" spans="1:6" x14ac:dyDescent="0.3">
      <c r="A99">
        <v>98</v>
      </c>
      <c r="B99" t="s">
        <v>16</v>
      </c>
      <c r="C99" t="s">
        <v>12</v>
      </c>
      <c r="D99" s="2">
        <v>1380</v>
      </c>
      <c r="E99" s="3">
        <v>42516</v>
      </c>
      <c r="F99" t="s">
        <v>17</v>
      </c>
    </row>
    <row r="100" spans="1:6" x14ac:dyDescent="0.3">
      <c r="A100">
        <v>99</v>
      </c>
      <c r="B100" t="s">
        <v>9</v>
      </c>
      <c r="C100" t="s">
        <v>7</v>
      </c>
      <c r="D100" s="2">
        <v>8354</v>
      </c>
      <c r="E100" s="3">
        <v>42516</v>
      </c>
      <c r="F100" t="s">
        <v>15</v>
      </c>
    </row>
    <row r="101" spans="1:6" x14ac:dyDescent="0.3">
      <c r="A101">
        <v>100</v>
      </c>
      <c r="B101" t="s">
        <v>11</v>
      </c>
      <c r="C101" t="s">
        <v>12</v>
      </c>
      <c r="D101" s="2">
        <v>5182</v>
      </c>
      <c r="E101" s="3">
        <v>42517</v>
      </c>
      <c r="F101" t="s">
        <v>8</v>
      </c>
    </row>
    <row r="102" spans="1:6" x14ac:dyDescent="0.3">
      <c r="A102">
        <v>101</v>
      </c>
      <c r="B102" t="s">
        <v>19</v>
      </c>
      <c r="C102" t="s">
        <v>12</v>
      </c>
      <c r="D102" s="2">
        <v>2193</v>
      </c>
      <c r="E102" s="3">
        <v>42517</v>
      </c>
      <c r="F102" t="s">
        <v>20</v>
      </c>
    </row>
    <row r="103" spans="1:6" x14ac:dyDescent="0.3">
      <c r="A103">
        <v>102</v>
      </c>
      <c r="B103" t="s">
        <v>21</v>
      </c>
      <c r="C103" t="s">
        <v>12</v>
      </c>
      <c r="D103" s="2">
        <v>3647</v>
      </c>
      <c r="E103" s="3">
        <v>42518</v>
      </c>
      <c r="F103" t="s">
        <v>8</v>
      </c>
    </row>
    <row r="104" spans="1:6" x14ac:dyDescent="0.3">
      <c r="A104">
        <v>103</v>
      </c>
      <c r="B104" t="s">
        <v>19</v>
      </c>
      <c r="C104" t="s">
        <v>12</v>
      </c>
      <c r="D104" s="2">
        <v>4104</v>
      </c>
      <c r="E104" s="3">
        <v>42518</v>
      </c>
      <c r="F104" t="s">
        <v>8</v>
      </c>
    </row>
    <row r="105" spans="1:6" x14ac:dyDescent="0.3">
      <c r="A105">
        <v>104</v>
      </c>
      <c r="B105" t="s">
        <v>6</v>
      </c>
      <c r="C105" t="s">
        <v>7</v>
      </c>
      <c r="D105" s="2">
        <v>7457</v>
      </c>
      <c r="E105" s="3">
        <v>42518</v>
      </c>
      <c r="F105" t="s">
        <v>8</v>
      </c>
    </row>
    <row r="106" spans="1:6" x14ac:dyDescent="0.3">
      <c r="A106">
        <v>105</v>
      </c>
      <c r="B106" t="s">
        <v>21</v>
      </c>
      <c r="C106" t="s">
        <v>12</v>
      </c>
      <c r="D106" s="2">
        <v>3767</v>
      </c>
      <c r="E106" s="3">
        <v>42519</v>
      </c>
      <c r="F106" t="s">
        <v>13</v>
      </c>
    </row>
    <row r="107" spans="1:6" x14ac:dyDescent="0.3">
      <c r="A107">
        <v>106</v>
      </c>
      <c r="B107" t="s">
        <v>9</v>
      </c>
      <c r="C107" t="s">
        <v>7</v>
      </c>
      <c r="D107" s="2">
        <v>4685</v>
      </c>
      <c r="E107" s="3">
        <v>42520</v>
      </c>
      <c r="F107" t="s">
        <v>15</v>
      </c>
    </row>
    <row r="108" spans="1:6" x14ac:dyDescent="0.3">
      <c r="A108">
        <v>107</v>
      </c>
      <c r="B108" t="s">
        <v>11</v>
      </c>
      <c r="C108" t="s">
        <v>12</v>
      </c>
      <c r="D108" s="2">
        <v>3917</v>
      </c>
      <c r="E108" s="3">
        <v>42525</v>
      </c>
      <c r="F108" t="s">
        <v>8</v>
      </c>
    </row>
    <row r="109" spans="1:6" x14ac:dyDescent="0.3">
      <c r="A109">
        <v>108</v>
      </c>
      <c r="B109" t="s">
        <v>19</v>
      </c>
      <c r="C109" t="s">
        <v>12</v>
      </c>
      <c r="D109" s="2">
        <v>521</v>
      </c>
      <c r="E109" s="3">
        <v>42525</v>
      </c>
      <c r="F109" t="s">
        <v>13</v>
      </c>
    </row>
    <row r="110" spans="1:6" x14ac:dyDescent="0.3">
      <c r="A110">
        <v>109</v>
      </c>
      <c r="B110" t="s">
        <v>19</v>
      </c>
      <c r="C110" t="s">
        <v>12</v>
      </c>
      <c r="D110" s="2">
        <v>5605</v>
      </c>
      <c r="E110" s="3">
        <v>42531</v>
      </c>
      <c r="F110" t="s">
        <v>20</v>
      </c>
    </row>
    <row r="111" spans="1:6" x14ac:dyDescent="0.3">
      <c r="A111">
        <v>110</v>
      </c>
      <c r="B111" t="s">
        <v>9</v>
      </c>
      <c r="C111" t="s">
        <v>7</v>
      </c>
      <c r="D111" s="2">
        <v>9630</v>
      </c>
      <c r="E111" s="3">
        <v>42532</v>
      </c>
      <c r="F111" t="s">
        <v>15</v>
      </c>
    </row>
    <row r="112" spans="1:6" x14ac:dyDescent="0.3">
      <c r="A112">
        <v>111</v>
      </c>
      <c r="B112" t="s">
        <v>11</v>
      </c>
      <c r="C112" t="s">
        <v>12</v>
      </c>
      <c r="D112" s="2">
        <v>6941</v>
      </c>
      <c r="E112" s="3">
        <v>42541</v>
      </c>
      <c r="F112" t="s">
        <v>13</v>
      </c>
    </row>
    <row r="113" spans="1:6" x14ac:dyDescent="0.3">
      <c r="A113">
        <v>112</v>
      </c>
      <c r="B113" t="s">
        <v>9</v>
      </c>
      <c r="C113" t="s">
        <v>7</v>
      </c>
      <c r="D113" s="2">
        <v>7231</v>
      </c>
      <c r="E113" s="3">
        <v>42541</v>
      </c>
      <c r="F113" t="s">
        <v>10</v>
      </c>
    </row>
    <row r="114" spans="1:6" x14ac:dyDescent="0.3">
      <c r="A114">
        <v>113</v>
      </c>
      <c r="B114" t="s">
        <v>9</v>
      </c>
      <c r="C114" t="s">
        <v>7</v>
      </c>
      <c r="D114" s="2">
        <v>8891</v>
      </c>
      <c r="E114" s="3">
        <v>42544</v>
      </c>
      <c r="F114" t="s">
        <v>17</v>
      </c>
    </row>
    <row r="115" spans="1:6" x14ac:dyDescent="0.3">
      <c r="A115">
        <v>114</v>
      </c>
      <c r="B115" t="s">
        <v>11</v>
      </c>
      <c r="C115" t="s">
        <v>12</v>
      </c>
      <c r="D115" s="2">
        <v>107</v>
      </c>
      <c r="E115" s="3">
        <v>42546</v>
      </c>
      <c r="F115" t="s">
        <v>20</v>
      </c>
    </row>
    <row r="116" spans="1:6" x14ac:dyDescent="0.3">
      <c r="A116">
        <v>115</v>
      </c>
      <c r="B116" t="s">
        <v>11</v>
      </c>
      <c r="C116" t="s">
        <v>12</v>
      </c>
      <c r="D116" s="2">
        <v>4243</v>
      </c>
      <c r="E116" s="3">
        <v>42547</v>
      </c>
      <c r="F116" t="s">
        <v>8</v>
      </c>
    </row>
    <row r="117" spans="1:6" x14ac:dyDescent="0.3">
      <c r="A117">
        <v>116</v>
      </c>
      <c r="B117" t="s">
        <v>16</v>
      </c>
      <c r="C117" t="s">
        <v>12</v>
      </c>
      <c r="D117" s="2">
        <v>4514</v>
      </c>
      <c r="E117" s="3">
        <v>42548</v>
      </c>
      <c r="F117" t="s">
        <v>8</v>
      </c>
    </row>
    <row r="118" spans="1:6" x14ac:dyDescent="0.3">
      <c r="A118">
        <v>117</v>
      </c>
      <c r="B118" t="s">
        <v>21</v>
      </c>
      <c r="C118" t="s">
        <v>12</v>
      </c>
      <c r="D118" s="2">
        <v>5480</v>
      </c>
      <c r="E118" s="3">
        <v>42553</v>
      </c>
      <c r="F118" t="s">
        <v>8</v>
      </c>
    </row>
    <row r="119" spans="1:6" x14ac:dyDescent="0.3">
      <c r="A119">
        <v>118</v>
      </c>
      <c r="B119" t="s">
        <v>11</v>
      </c>
      <c r="C119" t="s">
        <v>12</v>
      </c>
      <c r="D119" s="2">
        <v>5002</v>
      </c>
      <c r="E119" s="3">
        <v>42553</v>
      </c>
      <c r="F119" t="s">
        <v>20</v>
      </c>
    </row>
    <row r="120" spans="1:6" x14ac:dyDescent="0.3">
      <c r="A120">
        <v>119</v>
      </c>
      <c r="B120" t="s">
        <v>11</v>
      </c>
      <c r="C120" t="s">
        <v>12</v>
      </c>
      <c r="D120" s="2">
        <v>8530</v>
      </c>
      <c r="E120" s="3">
        <v>42556</v>
      </c>
      <c r="F120" t="s">
        <v>13</v>
      </c>
    </row>
    <row r="121" spans="1:6" x14ac:dyDescent="0.3">
      <c r="A121">
        <v>120</v>
      </c>
      <c r="B121" t="s">
        <v>16</v>
      </c>
      <c r="C121" t="s">
        <v>12</v>
      </c>
      <c r="D121" s="2">
        <v>4819</v>
      </c>
      <c r="E121" s="3">
        <v>42558</v>
      </c>
      <c r="F121" t="s">
        <v>18</v>
      </c>
    </row>
    <row r="122" spans="1:6" x14ac:dyDescent="0.3">
      <c r="A122">
        <v>121</v>
      </c>
      <c r="B122" t="s">
        <v>9</v>
      </c>
      <c r="C122" t="s">
        <v>7</v>
      </c>
      <c r="D122" s="2">
        <v>6343</v>
      </c>
      <c r="E122" s="3">
        <v>42562</v>
      </c>
      <c r="F122" t="s">
        <v>10</v>
      </c>
    </row>
    <row r="123" spans="1:6" x14ac:dyDescent="0.3">
      <c r="A123">
        <v>122</v>
      </c>
      <c r="B123" t="s">
        <v>16</v>
      </c>
      <c r="C123" t="s">
        <v>12</v>
      </c>
      <c r="D123" s="2">
        <v>2318</v>
      </c>
      <c r="E123" s="3">
        <v>42564</v>
      </c>
      <c r="F123" t="s">
        <v>10</v>
      </c>
    </row>
    <row r="124" spans="1:6" x14ac:dyDescent="0.3">
      <c r="A124">
        <v>123</v>
      </c>
      <c r="B124" t="s">
        <v>16</v>
      </c>
      <c r="C124" t="s">
        <v>12</v>
      </c>
      <c r="D124" s="2">
        <v>220</v>
      </c>
      <c r="E124" s="3">
        <v>42571</v>
      </c>
      <c r="F124" t="s">
        <v>10</v>
      </c>
    </row>
    <row r="125" spans="1:6" x14ac:dyDescent="0.3">
      <c r="A125">
        <v>124</v>
      </c>
      <c r="B125" t="s">
        <v>16</v>
      </c>
      <c r="C125" t="s">
        <v>12</v>
      </c>
      <c r="D125" s="2">
        <v>6341</v>
      </c>
      <c r="E125" s="3">
        <v>42571</v>
      </c>
      <c r="F125" t="s">
        <v>18</v>
      </c>
    </row>
    <row r="126" spans="1:6" x14ac:dyDescent="0.3">
      <c r="A126">
        <v>125</v>
      </c>
      <c r="B126" t="s">
        <v>19</v>
      </c>
      <c r="C126" t="s">
        <v>12</v>
      </c>
      <c r="D126" s="2">
        <v>330</v>
      </c>
      <c r="E126" s="3">
        <v>42571</v>
      </c>
      <c r="F126" t="s">
        <v>15</v>
      </c>
    </row>
    <row r="127" spans="1:6" x14ac:dyDescent="0.3">
      <c r="A127">
        <v>126</v>
      </c>
      <c r="B127" t="s">
        <v>9</v>
      </c>
      <c r="C127" t="s">
        <v>7</v>
      </c>
      <c r="D127" s="2">
        <v>3027</v>
      </c>
      <c r="E127" s="3">
        <v>42571</v>
      </c>
      <c r="F127" t="s">
        <v>10</v>
      </c>
    </row>
    <row r="128" spans="1:6" x14ac:dyDescent="0.3">
      <c r="A128">
        <v>127</v>
      </c>
      <c r="B128" t="s">
        <v>16</v>
      </c>
      <c r="C128" t="s">
        <v>12</v>
      </c>
      <c r="D128" s="2">
        <v>850</v>
      </c>
      <c r="E128" s="3">
        <v>42573</v>
      </c>
      <c r="F128" t="s">
        <v>18</v>
      </c>
    </row>
    <row r="129" spans="1:6" x14ac:dyDescent="0.3">
      <c r="A129">
        <v>128</v>
      </c>
      <c r="B129" t="s">
        <v>11</v>
      </c>
      <c r="C129" t="s">
        <v>12</v>
      </c>
      <c r="D129" s="2">
        <v>8986</v>
      </c>
      <c r="E129" s="3">
        <v>42574</v>
      </c>
      <c r="F129" t="s">
        <v>10</v>
      </c>
    </row>
    <row r="130" spans="1:6" x14ac:dyDescent="0.3">
      <c r="A130">
        <v>129</v>
      </c>
      <c r="B130" t="s">
        <v>9</v>
      </c>
      <c r="C130" t="s">
        <v>7</v>
      </c>
      <c r="D130" s="2">
        <v>3800</v>
      </c>
      <c r="E130" s="3">
        <v>42576</v>
      </c>
      <c r="F130" t="s">
        <v>8</v>
      </c>
    </row>
    <row r="131" spans="1:6" x14ac:dyDescent="0.3">
      <c r="A131">
        <v>130</v>
      </c>
      <c r="B131" t="s">
        <v>6</v>
      </c>
      <c r="C131" t="s">
        <v>7</v>
      </c>
      <c r="D131" s="2">
        <v>5751</v>
      </c>
      <c r="E131" s="3">
        <v>42579</v>
      </c>
      <c r="F131" t="s">
        <v>10</v>
      </c>
    </row>
    <row r="132" spans="1:6" x14ac:dyDescent="0.3">
      <c r="A132">
        <v>131</v>
      </c>
      <c r="B132" t="s">
        <v>19</v>
      </c>
      <c r="C132" t="s">
        <v>12</v>
      </c>
      <c r="D132" s="2">
        <v>1704</v>
      </c>
      <c r="E132" s="3">
        <v>42580</v>
      </c>
      <c r="F132" t="s">
        <v>10</v>
      </c>
    </row>
    <row r="133" spans="1:6" x14ac:dyDescent="0.3">
      <c r="A133">
        <v>132</v>
      </c>
      <c r="B133" t="s">
        <v>11</v>
      </c>
      <c r="C133" t="s">
        <v>12</v>
      </c>
      <c r="D133" s="2">
        <v>7966</v>
      </c>
      <c r="E133" s="3">
        <v>42581</v>
      </c>
      <c r="F133" t="s">
        <v>17</v>
      </c>
    </row>
    <row r="134" spans="1:6" x14ac:dyDescent="0.3">
      <c r="A134">
        <v>133</v>
      </c>
      <c r="B134" t="s">
        <v>11</v>
      </c>
      <c r="C134" t="s">
        <v>12</v>
      </c>
      <c r="D134" s="2">
        <v>852</v>
      </c>
      <c r="E134" s="3">
        <v>42582</v>
      </c>
      <c r="F134" t="s">
        <v>8</v>
      </c>
    </row>
    <row r="135" spans="1:6" x14ac:dyDescent="0.3">
      <c r="A135">
        <v>134</v>
      </c>
      <c r="B135" t="s">
        <v>14</v>
      </c>
      <c r="C135" t="s">
        <v>7</v>
      </c>
      <c r="D135" s="2">
        <v>8416</v>
      </c>
      <c r="E135" s="3">
        <v>42582</v>
      </c>
      <c r="F135" t="s">
        <v>17</v>
      </c>
    </row>
    <row r="136" spans="1:6" x14ac:dyDescent="0.3">
      <c r="A136">
        <v>135</v>
      </c>
      <c r="B136" t="s">
        <v>11</v>
      </c>
      <c r="C136" t="s">
        <v>12</v>
      </c>
      <c r="D136" s="2">
        <v>7144</v>
      </c>
      <c r="E136" s="3">
        <v>42583</v>
      </c>
      <c r="F136" t="s">
        <v>20</v>
      </c>
    </row>
    <row r="137" spans="1:6" x14ac:dyDescent="0.3">
      <c r="A137">
        <v>136</v>
      </c>
      <c r="B137" t="s">
        <v>9</v>
      </c>
      <c r="C137" t="s">
        <v>7</v>
      </c>
      <c r="D137" s="2">
        <v>7854</v>
      </c>
      <c r="E137" s="3">
        <v>42583</v>
      </c>
      <c r="F137" t="s">
        <v>8</v>
      </c>
    </row>
    <row r="138" spans="1:6" x14ac:dyDescent="0.3">
      <c r="A138">
        <v>137</v>
      </c>
      <c r="B138" t="s">
        <v>16</v>
      </c>
      <c r="C138" t="s">
        <v>12</v>
      </c>
      <c r="D138" s="2">
        <v>859</v>
      </c>
      <c r="E138" s="3">
        <v>42585</v>
      </c>
      <c r="F138" t="s">
        <v>8</v>
      </c>
    </row>
    <row r="139" spans="1:6" x14ac:dyDescent="0.3">
      <c r="A139">
        <v>138</v>
      </c>
      <c r="B139" t="s">
        <v>9</v>
      </c>
      <c r="C139" t="s">
        <v>7</v>
      </c>
      <c r="D139" s="2">
        <v>8049</v>
      </c>
      <c r="E139" s="3">
        <v>42594</v>
      </c>
      <c r="F139" t="s">
        <v>8</v>
      </c>
    </row>
    <row r="140" spans="1:6" x14ac:dyDescent="0.3">
      <c r="A140">
        <v>139</v>
      </c>
      <c r="B140" t="s">
        <v>11</v>
      </c>
      <c r="C140" t="s">
        <v>12</v>
      </c>
      <c r="D140" s="2">
        <v>2836</v>
      </c>
      <c r="E140" s="3">
        <v>42595</v>
      </c>
      <c r="F140" t="s">
        <v>15</v>
      </c>
    </row>
    <row r="141" spans="1:6" x14ac:dyDescent="0.3">
      <c r="A141">
        <v>140</v>
      </c>
      <c r="B141" t="s">
        <v>6</v>
      </c>
      <c r="C141" t="s">
        <v>7</v>
      </c>
      <c r="D141" s="2">
        <v>1743</v>
      </c>
      <c r="E141" s="3">
        <v>42601</v>
      </c>
      <c r="F141" t="s">
        <v>8</v>
      </c>
    </row>
    <row r="142" spans="1:6" x14ac:dyDescent="0.3">
      <c r="A142">
        <v>141</v>
      </c>
      <c r="B142" t="s">
        <v>19</v>
      </c>
      <c r="C142" t="s">
        <v>12</v>
      </c>
      <c r="D142" s="2">
        <v>3844</v>
      </c>
      <c r="E142" s="3">
        <v>42605</v>
      </c>
      <c r="F142" t="s">
        <v>20</v>
      </c>
    </row>
    <row r="143" spans="1:6" x14ac:dyDescent="0.3">
      <c r="A143">
        <v>142</v>
      </c>
      <c r="B143" t="s">
        <v>19</v>
      </c>
      <c r="C143" t="s">
        <v>12</v>
      </c>
      <c r="D143" s="2">
        <v>7490</v>
      </c>
      <c r="E143" s="3">
        <v>42606</v>
      </c>
      <c r="F143" t="s">
        <v>20</v>
      </c>
    </row>
    <row r="144" spans="1:6" x14ac:dyDescent="0.3">
      <c r="A144">
        <v>143</v>
      </c>
      <c r="B144" t="s">
        <v>9</v>
      </c>
      <c r="C144" t="s">
        <v>7</v>
      </c>
      <c r="D144" s="2">
        <v>4483</v>
      </c>
      <c r="E144" s="3">
        <v>42607</v>
      </c>
      <c r="F144" t="s">
        <v>15</v>
      </c>
    </row>
    <row r="145" spans="1:6" x14ac:dyDescent="0.3">
      <c r="A145">
        <v>144</v>
      </c>
      <c r="B145" t="s">
        <v>19</v>
      </c>
      <c r="C145" t="s">
        <v>12</v>
      </c>
      <c r="D145" s="2">
        <v>7333</v>
      </c>
      <c r="E145" s="3">
        <v>42609</v>
      </c>
      <c r="F145" t="s">
        <v>13</v>
      </c>
    </row>
    <row r="146" spans="1:6" x14ac:dyDescent="0.3">
      <c r="A146">
        <v>145</v>
      </c>
      <c r="B146" t="s">
        <v>6</v>
      </c>
      <c r="C146" t="s">
        <v>7</v>
      </c>
      <c r="D146" s="2">
        <v>7654</v>
      </c>
      <c r="E146" s="3">
        <v>42610</v>
      </c>
      <c r="F146" t="s">
        <v>8</v>
      </c>
    </row>
    <row r="147" spans="1:6" x14ac:dyDescent="0.3">
      <c r="A147">
        <v>146</v>
      </c>
      <c r="B147" t="s">
        <v>19</v>
      </c>
      <c r="C147" t="s">
        <v>12</v>
      </c>
      <c r="D147" s="2">
        <v>3944</v>
      </c>
      <c r="E147" s="3">
        <v>42611</v>
      </c>
      <c r="F147" t="s">
        <v>10</v>
      </c>
    </row>
    <row r="148" spans="1:6" x14ac:dyDescent="0.3">
      <c r="A148">
        <v>147</v>
      </c>
      <c r="B148" t="s">
        <v>14</v>
      </c>
      <c r="C148" t="s">
        <v>7</v>
      </c>
      <c r="D148" s="2">
        <v>5761</v>
      </c>
      <c r="E148" s="3">
        <v>42611</v>
      </c>
      <c r="F148" t="s">
        <v>15</v>
      </c>
    </row>
    <row r="149" spans="1:6" x14ac:dyDescent="0.3">
      <c r="A149">
        <v>148</v>
      </c>
      <c r="B149" t="s">
        <v>11</v>
      </c>
      <c r="C149" t="s">
        <v>12</v>
      </c>
      <c r="D149" s="2">
        <v>6864</v>
      </c>
      <c r="E149" s="3">
        <v>42614</v>
      </c>
      <c r="F149" t="s">
        <v>18</v>
      </c>
    </row>
    <row r="150" spans="1:6" x14ac:dyDescent="0.3">
      <c r="A150">
        <v>149</v>
      </c>
      <c r="B150" t="s">
        <v>11</v>
      </c>
      <c r="C150" t="s">
        <v>12</v>
      </c>
      <c r="D150" s="2">
        <v>4016</v>
      </c>
      <c r="E150" s="3">
        <v>42614</v>
      </c>
      <c r="F150" t="s">
        <v>15</v>
      </c>
    </row>
    <row r="151" spans="1:6" x14ac:dyDescent="0.3">
      <c r="A151">
        <v>150</v>
      </c>
      <c r="B151" t="s">
        <v>11</v>
      </c>
      <c r="C151" t="s">
        <v>12</v>
      </c>
      <c r="D151" s="2">
        <v>1841</v>
      </c>
      <c r="E151" s="3">
        <v>42615</v>
      </c>
      <c r="F151" t="s">
        <v>8</v>
      </c>
    </row>
    <row r="152" spans="1:6" x14ac:dyDescent="0.3">
      <c r="A152">
        <v>151</v>
      </c>
      <c r="B152" t="s">
        <v>11</v>
      </c>
      <c r="C152" t="s">
        <v>12</v>
      </c>
      <c r="D152" s="2">
        <v>424</v>
      </c>
      <c r="E152" s="3">
        <v>42618</v>
      </c>
      <c r="F152" t="s">
        <v>17</v>
      </c>
    </row>
    <row r="153" spans="1:6" x14ac:dyDescent="0.3">
      <c r="A153">
        <v>152</v>
      </c>
      <c r="B153" t="s">
        <v>11</v>
      </c>
      <c r="C153" t="s">
        <v>12</v>
      </c>
      <c r="D153" s="2">
        <v>8765</v>
      </c>
      <c r="E153" s="3">
        <v>42620</v>
      </c>
      <c r="F153" t="s">
        <v>10</v>
      </c>
    </row>
    <row r="154" spans="1:6" x14ac:dyDescent="0.3">
      <c r="A154">
        <v>153</v>
      </c>
      <c r="B154" t="s">
        <v>11</v>
      </c>
      <c r="C154" t="s">
        <v>12</v>
      </c>
      <c r="D154" s="2">
        <v>5583</v>
      </c>
      <c r="E154" s="3">
        <v>42621</v>
      </c>
      <c r="F154" t="s">
        <v>8</v>
      </c>
    </row>
    <row r="155" spans="1:6" x14ac:dyDescent="0.3">
      <c r="A155">
        <v>154</v>
      </c>
      <c r="B155" t="s">
        <v>9</v>
      </c>
      <c r="C155" t="s">
        <v>7</v>
      </c>
      <c r="D155" s="2">
        <v>4390</v>
      </c>
      <c r="E155" s="3">
        <v>42622</v>
      </c>
      <c r="F155" t="s">
        <v>18</v>
      </c>
    </row>
    <row r="156" spans="1:6" x14ac:dyDescent="0.3">
      <c r="A156">
        <v>155</v>
      </c>
      <c r="B156" t="s">
        <v>9</v>
      </c>
      <c r="C156" t="s">
        <v>7</v>
      </c>
      <c r="D156" s="2">
        <v>352</v>
      </c>
      <c r="E156" s="3">
        <v>42622</v>
      </c>
      <c r="F156" t="s">
        <v>13</v>
      </c>
    </row>
    <row r="157" spans="1:6" x14ac:dyDescent="0.3">
      <c r="A157">
        <v>156</v>
      </c>
      <c r="B157" t="s">
        <v>19</v>
      </c>
      <c r="C157" t="s">
        <v>12</v>
      </c>
      <c r="D157" s="2">
        <v>8489</v>
      </c>
      <c r="E157" s="3">
        <v>42624</v>
      </c>
      <c r="F157" t="s">
        <v>8</v>
      </c>
    </row>
    <row r="158" spans="1:6" x14ac:dyDescent="0.3">
      <c r="A158">
        <v>157</v>
      </c>
      <c r="B158" t="s">
        <v>11</v>
      </c>
      <c r="C158" t="s">
        <v>12</v>
      </c>
      <c r="D158" s="2">
        <v>7090</v>
      </c>
      <c r="E158" s="3">
        <v>42624</v>
      </c>
      <c r="F158" t="s">
        <v>20</v>
      </c>
    </row>
    <row r="159" spans="1:6" x14ac:dyDescent="0.3">
      <c r="A159">
        <v>158</v>
      </c>
      <c r="B159" t="s">
        <v>11</v>
      </c>
      <c r="C159" t="s">
        <v>12</v>
      </c>
      <c r="D159" s="2">
        <v>7880</v>
      </c>
      <c r="E159" s="3">
        <v>42628</v>
      </c>
      <c r="F159" t="s">
        <v>8</v>
      </c>
    </row>
    <row r="160" spans="1:6" x14ac:dyDescent="0.3">
      <c r="A160">
        <v>159</v>
      </c>
      <c r="B160" t="s">
        <v>16</v>
      </c>
      <c r="C160" t="s">
        <v>12</v>
      </c>
      <c r="D160" s="2">
        <v>3861</v>
      </c>
      <c r="E160" s="3">
        <v>42631</v>
      </c>
      <c r="F160" t="s">
        <v>8</v>
      </c>
    </row>
    <row r="161" spans="1:6" x14ac:dyDescent="0.3">
      <c r="A161">
        <v>160</v>
      </c>
      <c r="B161" t="s">
        <v>9</v>
      </c>
      <c r="C161" t="s">
        <v>7</v>
      </c>
      <c r="D161" s="2">
        <v>7927</v>
      </c>
      <c r="E161" s="3">
        <v>42632</v>
      </c>
      <c r="F161" t="s">
        <v>15</v>
      </c>
    </row>
    <row r="162" spans="1:6" x14ac:dyDescent="0.3">
      <c r="A162">
        <v>161</v>
      </c>
      <c r="B162" t="s">
        <v>11</v>
      </c>
      <c r="C162" t="s">
        <v>12</v>
      </c>
      <c r="D162" s="2">
        <v>6162</v>
      </c>
      <c r="E162" s="3">
        <v>42633</v>
      </c>
      <c r="F162" t="s">
        <v>8</v>
      </c>
    </row>
    <row r="163" spans="1:6" x14ac:dyDescent="0.3">
      <c r="A163">
        <v>162</v>
      </c>
      <c r="B163" t="s">
        <v>21</v>
      </c>
      <c r="C163" t="s">
        <v>12</v>
      </c>
      <c r="D163" s="2">
        <v>5523</v>
      </c>
      <c r="E163" s="3">
        <v>42638</v>
      </c>
      <c r="F163" t="s">
        <v>17</v>
      </c>
    </row>
    <row r="164" spans="1:6" x14ac:dyDescent="0.3">
      <c r="A164">
        <v>163</v>
      </c>
      <c r="B164" t="s">
        <v>9</v>
      </c>
      <c r="C164" t="s">
        <v>7</v>
      </c>
      <c r="D164" s="2">
        <v>5936</v>
      </c>
      <c r="E164" s="3">
        <v>42638</v>
      </c>
      <c r="F164" t="s">
        <v>10</v>
      </c>
    </row>
    <row r="165" spans="1:6" x14ac:dyDescent="0.3">
      <c r="A165">
        <v>164</v>
      </c>
      <c r="B165" t="s">
        <v>6</v>
      </c>
      <c r="C165" t="s">
        <v>7</v>
      </c>
      <c r="D165" s="2">
        <v>7251</v>
      </c>
      <c r="E165" s="3">
        <v>42639</v>
      </c>
      <c r="F165" t="s">
        <v>15</v>
      </c>
    </row>
    <row r="166" spans="1:6" x14ac:dyDescent="0.3">
      <c r="A166">
        <v>165</v>
      </c>
      <c r="B166" t="s">
        <v>16</v>
      </c>
      <c r="C166" t="s">
        <v>12</v>
      </c>
      <c r="D166" s="2">
        <v>6187</v>
      </c>
      <c r="E166" s="3">
        <v>42640</v>
      </c>
      <c r="F166" t="s">
        <v>17</v>
      </c>
    </row>
    <row r="167" spans="1:6" x14ac:dyDescent="0.3">
      <c r="A167">
        <v>166</v>
      </c>
      <c r="B167" t="s">
        <v>11</v>
      </c>
      <c r="C167" t="s">
        <v>12</v>
      </c>
      <c r="D167" s="2">
        <v>3210</v>
      </c>
      <c r="E167" s="3">
        <v>42642</v>
      </c>
      <c r="F167" t="s">
        <v>15</v>
      </c>
    </row>
    <row r="168" spans="1:6" x14ac:dyDescent="0.3">
      <c r="A168">
        <v>167</v>
      </c>
      <c r="B168" t="s">
        <v>6</v>
      </c>
      <c r="C168" t="s">
        <v>7</v>
      </c>
      <c r="D168" s="2">
        <v>682</v>
      </c>
      <c r="E168" s="3">
        <v>42642</v>
      </c>
      <c r="F168" t="s">
        <v>15</v>
      </c>
    </row>
    <row r="169" spans="1:6" x14ac:dyDescent="0.3">
      <c r="A169">
        <v>168</v>
      </c>
      <c r="B169" t="s">
        <v>11</v>
      </c>
      <c r="C169" t="s">
        <v>12</v>
      </c>
      <c r="D169" s="2">
        <v>793</v>
      </c>
      <c r="E169" s="3">
        <v>42646</v>
      </c>
      <c r="F169" t="s">
        <v>17</v>
      </c>
    </row>
    <row r="170" spans="1:6" x14ac:dyDescent="0.3">
      <c r="A170">
        <v>169</v>
      </c>
      <c r="B170" t="s">
        <v>6</v>
      </c>
      <c r="C170" t="s">
        <v>7</v>
      </c>
      <c r="D170" s="2">
        <v>5346</v>
      </c>
      <c r="E170" s="3">
        <v>42647</v>
      </c>
      <c r="F170" t="s">
        <v>15</v>
      </c>
    </row>
    <row r="171" spans="1:6" x14ac:dyDescent="0.3">
      <c r="A171">
        <v>170</v>
      </c>
      <c r="B171" t="s">
        <v>11</v>
      </c>
      <c r="C171" t="s">
        <v>12</v>
      </c>
      <c r="D171" s="2">
        <v>7103</v>
      </c>
      <c r="E171" s="3">
        <v>42650</v>
      </c>
      <c r="F171" t="s">
        <v>18</v>
      </c>
    </row>
    <row r="172" spans="1:6" x14ac:dyDescent="0.3">
      <c r="A172">
        <v>171</v>
      </c>
      <c r="B172" t="s">
        <v>6</v>
      </c>
      <c r="C172" t="s">
        <v>7</v>
      </c>
      <c r="D172" s="2">
        <v>4603</v>
      </c>
      <c r="E172" s="3">
        <v>42653</v>
      </c>
      <c r="F172" t="s">
        <v>8</v>
      </c>
    </row>
    <row r="173" spans="1:6" x14ac:dyDescent="0.3">
      <c r="A173">
        <v>172</v>
      </c>
      <c r="B173" t="s">
        <v>19</v>
      </c>
      <c r="C173" t="s">
        <v>12</v>
      </c>
      <c r="D173" s="2">
        <v>8160</v>
      </c>
      <c r="E173" s="3">
        <v>42659</v>
      </c>
      <c r="F173" t="s">
        <v>20</v>
      </c>
    </row>
    <row r="174" spans="1:6" x14ac:dyDescent="0.3">
      <c r="A174">
        <v>173</v>
      </c>
      <c r="B174" t="s">
        <v>19</v>
      </c>
      <c r="C174" t="s">
        <v>12</v>
      </c>
      <c r="D174" s="2">
        <v>7171</v>
      </c>
      <c r="E174" s="3">
        <v>42666</v>
      </c>
      <c r="F174" t="s">
        <v>10</v>
      </c>
    </row>
    <row r="175" spans="1:6" x14ac:dyDescent="0.3">
      <c r="A175">
        <v>174</v>
      </c>
      <c r="B175" t="s">
        <v>11</v>
      </c>
      <c r="C175" t="s">
        <v>12</v>
      </c>
      <c r="D175" s="2">
        <v>3552</v>
      </c>
      <c r="E175" s="3">
        <v>42666</v>
      </c>
      <c r="F175" t="s">
        <v>18</v>
      </c>
    </row>
    <row r="176" spans="1:6" x14ac:dyDescent="0.3">
      <c r="A176">
        <v>175</v>
      </c>
      <c r="B176" t="s">
        <v>11</v>
      </c>
      <c r="C176" t="s">
        <v>12</v>
      </c>
      <c r="D176" s="2">
        <v>7273</v>
      </c>
      <c r="E176" s="3">
        <v>42668</v>
      </c>
      <c r="F176" t="s">
        <v>17</v>
      </c>
    </row>
    <row r="177" spans="1:6" x14ac:dyDescent="0.3">
      <c r="A177">
        <v>176</v>
      </c>
      <c r="B177" t="s">
        <v>11</v>
      </c>
      <c r="C177" t="s">
        <v>12</v>
      </c>
      <c r="D177" s="2">
        <v>2402</v>
      </c>
      <c r="E177" s="3">
        <v>42669</v>
      </c>
      <c r="F177" t="s">
        <v>15</v>
      </c>
    </row>
    <row r="178" spans="1:6" x14ac:dyDescent="0.3">
      <c r="A178">
        <v>177</v>
      </c>
      <c r="B178" t="s">
        <v>11</v>
      </c>
      <c r="C178" t="s">
        <v>12</v>
      </c>
      <c r="D178" s="2">
        <v>1197</v>
      </c>
      <c r="E178" s="3">
        <v>42669</v>
      </c>
      <c r="F178" t="s">
        <v>17</v>
      </c>
    </row>
    <row r="179" spans="1:6" x14ac:dyDescent="0.3">
      <c r="A179">
        <v>178</v>
      </c>
      <c r="B179" t="s">
        <v>14</v>
      </c>
      <c r="C179" t="s">
        <v>7</v>
      </c>
      <c r="D179" s="2">
        <v>5015</v>
      </c>
      <c r="E179" s="3">
        <v>42669</v>
      </c>
      <c r="F179" t="s">
        <v>17</v>
      </c>
    </row>
    <row r="180" spans="1:6" x14ac:dyDescent="0.3">
      <c r="A180">
        <v>179</v>
      </c>
      <c r="B180" t="s">
        <v>16</v>
      </c>
      <c r="C180" t="s">
        <v>12</v>
      </c>
      <c r="D180" s="2">
        <v>5818</v>
      </c>
      <c r="E180" s="3">
        <v>42676</v>
      </c>
      <c r="F180" t="s">
        <v>8</v>
      </c>
    </row>
    <row r="181" spans="1:6" x14ac:dyDescent="0.3">
      <c r="A181">
        <v>180</v>
      </c>
      <c r="B181" t="s">
        <v>11</v>
      </c>
      <c r="C181" t="s">
        <v>12</v>
      </c>
      <c r="D181" s="2">
        <v>4399</v>
      </c>
      <c r="E181" s="3">
        <v>42677</v>
      </c>
      <c r="F181" t="s">
        <v>10</v>
      </c>
    </row>
    <row r="182" spans="1:6" x14ac:dyDescent="0.3">
      <c r="A182">
        <v>181</v>
      </c>
      <c r="B182" t="s">
        <v>6</v>
      </c>
      <c r="C182" t="s">
        <v>7</v>
      </c>
      <c r="D182" s="2">
        <v>3011</v>
      </c>
      <c r="E182" s="3">
        <v>42677</v>
      </c>
      <c r="F182" t="s">
        <v>8</v>
      </c>
    </row>
    <row r="183" spans="1:6" x14ac:dyDescent="0.3">
      <c r="A183">
        <v>182</v>
      </c>
      <c r="B183" t="s">
        <v>19</v>
      </c>
      <c r="C183" t="s">
        <v>12</v>
      </c>
      <c r="D183" s="2">
        <v>4715</v>
      </c>
      <c r="E183" s="3">
        <v>42683</v>
      </c>
      <c r="F183" t="s">
        <v>10</v>
      </c>
    </row>
    <row r="184" spans="1:6" x14ac:dyDescent="0.3">
      <c r="A184">
        <v>183</v>
      </c>
      <c r="B184" t="s">
        <v>19</v>
      </c>
      <c r="C184" t="s">
        <v>12</v>
      </c>
      <c r="D184" s="2">
        <v>5321</v>
      </c>
      <c r="E184" s="3">
        <v>42686</v>
      </c>
      <c r="F184" t="s">
        <v>20</v>
      </c>
    </row>
    <row r="185" spans="1:6" x14ac:dyDescent="0.3">
      <c r="A185">
        <v>184</v>
      </c>
      <c r="B185" t="s">
        <v>11</v>
      </c>
      <c r="C185" t="s">
        <v>12</v>
      </c>
      <c r="D185" s="2">
        <v>8894</v>
      </c>
      <c r="E185" s="3">
        <v>42689</v>
      </c>
      <c r="F185" t="s">
        <v>8</v>
      </c>
    </row>
    <row r="186" spans="1:6" x14ac:dyDescent="0.3">
      <c r="A186">
        <v>185</v>
      </c>
      <c r="B186" t="s">
        <v>6</v>
      </c>
      <c r="C186" t="s">
        <v>7</v>
      </c>
      <c r="D186" s="2">
        <v>4846</v>
      </c>
      <c r="E186" s="3">
        <v>42699</v>
      </c>
      <c r="F186" t="s">
        <v>10</v>
      </c>
    </row>
    <row r="187" spans="1:6" x14ac:dyDescent="0.3">
      <c r="A187">
        <v>186</v>
      </c>
      <c r="B187" t="s">
        <v>9</v>
      </c>
      <c r="C187" t="s">
        <v>7</v>
      </c>
      <c r="D187" s="2">
        <v>284</v>
      </c>
      <c r="E187" s="3">
        <v>42699</v>
      </c>
      <c r="F187" t="s">
        <v>15</v>
      </c>
    </row>
    <row r="188" spans="1:6" x14ac:dyDescent="0.3">
      <c r="A188">
        <v>187</v>
      </c>
      <c r="B188" t="s">
        <v>16</v>
      </c>
      <c r="C188" t="s">
        <v>12</v>
      </c>
      <c r="D188" s="2">
        <v>8283</v>
      </c>
      <c r="E188" s="3">
        <v>42700</v>
      </c>
      <c r="F188" t="s">
        <v>10</v>
      </c>
    </row>
    <row r="189" spans="1:6" x14ac:dyDescent="0.3">
      <c r="A189">
        <v>188</v>
      </c>
      <c r="B189" t="s">
        <v>16</v>
      </c>
      <c r="C189" t="s">
        <v>12</v>
      </c>
      <c r="D189" s="2">
        <v>9990</v>
      </c>
      <c r="E189" s="3">
        <v>42702</v>
      </c>
      <c r="F189" t="s">
        <v>13</v>
      </c>
    </row>
    <row r="190" spans="1:6" x14ac:dyDescent="0.3">
      <c r="A190">
        <v>189</v>
      </c>
      <c r="B190" t="s">
        <v>11</v>
      </c>
      <c r="C190" t="s">
        <v>12</v>
      </c>
      <c r="D190" s="2">
        <v>9014</v>
      </c>
      <c r="E190" s="3">
        <v>42702</v>
      </c>
      <c r="F190" t="s">
        <v>17</v>
      </c>
    </row>
    <row r="191" spans="1:6" x14ac:dyDescent="0.3">
      <c r="A191">
        <v>190</v>
      </c>
      <c r="B191" t="s">
        <v>19</v>
      </c>
      <c r="C191" t="s">
        <v>12</v>
      </c>
      <c r="D191" s="2">
        <v>1942</v>
      </c>
      <c r="E191" s="3">
        <v>42703</v>
      </c>
      <c r="F191" t="s">
        <v>20</v>
      </c>
    </row>
    <row r="192" spans="1:6" x14ac:dyDescent="0.3">
      <c r="A192">
        <v>191</v>
      </c>
      <c r="B192" t="s">
        <v>11</v>
      </c>
      <c r="C192" t="s">
        <v>12</v>
      </c>
      <c r="D192" s="2">
        <v>7223</v>
      </c>
      <c r="E192" s="3">
        <v>42704</v>
      </c>
      <c r="F192" t="s">
        <v>8</v>
      </c>
    </row>
    <row r="193" spans="1:6" x14ac:dyDescent="0.3">
      <c r="A193">
        <v>192</v>
      </c>
      <c r="B193" t="s">
        <v>6</v>
      </c>
      <c r="C193" t="s">
        <v>7</v>
      </c>
      <c r="D193" s="2">
        <v>4673</v>
      </c>
      <c r="E193" s="3">
        <v>42706</v>
      </c>
      <c r="F193" t="s">
        <v>8</v>
      </c>
    </row>
    <row r="194" spans="1:6" x14ac:dyDescent="0.3">
      <c r="A194">
        <v>193</v>
      </c>
      <c r="B194" t="s">
        <v>6</v>
      </c>
      <c r="C194" t="s">
        <v>7</v>
      </c>
      <c r="D194" s="2">
        <v>9104</v>
      </c>
      <c r="E194" s="3">
        <v>42708</v>
      </c>
      <c r="F194" t="s">
        <v>20</v>
      </c>
    </row>
    <row r="195" spans="1:6" x14ac:dyDescent="0.3">
      <c r="A195">
        <v>194</v>
      </c>
      <c r="B195" t="s">
        <v>19</v>
      </c>
      <c r="C195" t="s">
        <v>12</v>
      </c>
      <c r="D195" s="2">
        <v>6078</v>
      </c>
      <c r="E195" s="3">
        <v>42709</v>
      </c>
      <c r="F195" t="s">
        <v>8</v>
      </c>
    </row>
    <row r="196" spans="1:6" x14ac:dyDescent="0.3">
      <c r="A196">
        <v>195</v>
      </c>
      <c r="B196" t="s">
        <v>14</v>
      </c>
      <c r="C196" t="s">
        <v>7</v>
      </c>
      <c r="D196" s="2">
        <v>3278</v>
      </c>
      <c r="E196" s="3">
        <v>42710</v>
      </c>
      <c r="F196" t="s">
        <v>15</v>
      </c>
    </row>
    <row r="197" spans="1:6" x14ac:dyDescent="0.3">
      <c r="A197">
        <v>196</v>
      </c>
      <c r="B197" t="s">
        <v>11</v>
      </c>
      <c r="C197" t="s">
        <v>12</v>
      </c>
      <c r="D197" s="2">
        <v>136</v>
      </c>
      <c r="E197" s="3">
        <v>42716</v>
      </c>
      <c r="F197" t="s">
        <v>13</v>
      </c>
    </row>
    <row r="198" spans="1:6" x14ac:dyDescent="0.3">
      <c r="A198">
        <v>197</v>
      </c>
      <c r="B198" t="s">
        <v>11</v>
      </c>
      <c r="C198" t="s">
        <v>12</v>
      </c>
      <c r="D198" s="2">
        <v>8377</v>
      </c>
      <c r="E198" s="3">
        <v>42716</v>
      </c>
      <c r="F198" t="s">
        <v>17</v>
      </c>
    </row>
    <row r="199" spans="1:6" x14ac:dyDescent="0.3">
      <c r="A199">
        <v>198</v>
      </c>
      <c r="B199" t="s">
        <v>11</v>
      </c>
      <c r="C199" t="s">
        <v>12</v>
      </c>
      <c r="D199" s="2">
        <v>2382</v>
      </c>
      <c r="E199" s="3">
        <v>42716</v>
      </c>
      <c r="F199" t="s">
        <v>8</v>
      </c>
    </row>
    <row r="200" spans="1:6" x14ac:dyDescent="0.3">
      <c r="A200">
        <v>199</v>
      </c>
      <c r="B200" t="s">
        <v>11</v>
      </c>
      <c r="C200" t="s">
        <v>12</v>
      </c>
      <c r="D200" s="2">
        <v>8702</v>
      </c>
      <c r="E200" s="3">
        <v>42719</v>
      </c>
      <c r="F200" t="s">
        <v>15</v>
      </c>
    </row>
    <row r="201" spans="1:6" x14ac:dyDescent="0.3">
      <c r="A201">
        <v>200</v>
      </c>
      <c r="B201" t="s">
        <v>11</v>
      </c>
      <c r="C201" t="s">
        <v>12</v>
      </c>
      <c r="D201" s="2">
        <v>5021</v>
      </c>
      <c r="E201" s="3">
        <v>42720</v>
      </c>
      <c r="F201" t="s">
        <v>8</v>
      </c>
    </row>
    <row r="202" spans="1:6" x14ac:dyDescent="0.3">
      <c r="A202">
        <v>201</v>
      </c>
      <c r="B202" t="s">
        <v>19</v>
      </c>
      <c r="C202" t="s">
        <v>12</v>
      </c>
      <c r="D202" s="2">
        <v>1760</v>
      </c>
      <c r="E202" s="3">
        <v>42720</v>
      </c>
      <c r="F202" t="s">
        <v>17</v>
      </c>
    </row>
    <row r="203" spans="1:6" x14ac:dyDescent="0.3">
      <c r="A203">
        <v>202</v>
      </c>
      <c r="B203" t="s">
        <v>11</v>
      </c>
      <c r="C203" t="s">
        <v>12</v>
      </c>
      <c r="D203" s="2">
        <v>4766</v>
      </c>
      <c r="E203" s="3">
        <v>42722</v>
      </c>
      <c r="F203" t="s">
        <v>15</v>
      </c>
    </row>
    <row r="204" spans="1:6" x14ac:dyDescent="0.3">
      <c r="A204">
        <v>203</v>
      </c>
      <c r="B204" t="s">
        <v>14</v>
      </c>
      <c r="C204" t="s">
        <v>7</v>
      </c>
      <c r="D204" s="2">
        <v>1541</v>
      </c>
      <c r="E204" s="3">
        <v>42723</v>
      </c>
      <c r="F204" t="s">
        <v>10</v>
      </c>
    </row>
    <row r="205" spans="1:6" x14ac:dyDescent="0.3">
      <c r="A205">
        <v>204</v>
      </c>
      <c r="B205" t="s">
        <v>16</v>
      </c>
      <c r="C205" t="s">
        <v>12</v>
      </c>
      <c r="D205" s="2">
        <v>2782</v>
      </c>
      <c r="E205" s="3">
        <v>42724</v>
      </c>
      <c r="F205" t="s">
        <v>10</v>
      </c>
    </row>
    <row r="206" spans="1:6" x14ac:dyDescent="0.3">
      <c r="A206">
        <v>205</v>
      </c>
      <c r="B206" t="s">
        <v>19</v>
      </c>
      <c r="C206" t="s">
        <v>12</v>
      </c>
      <c r="D206" s="2">
        <v>2455</v>
      </c>
      <c r="E206" s="3">
        <v>42724</v>
      </c>
      <c r="F206" t="s">
        <v>13</v>
      </c>
    </row>
    <row r="207" spans="1:6" x14ac:dyDescent="0.3">
      <c r="A207">
        <v>206</v>
      </c>
      <c r="B207" t="s">
        <v>19</v>
      </c>
      <c r="C207" t="s">
        <v>12</v>
      </c>
      <c r="D207" s="2">
        <v>4512</v>
      </c>
      <c r="E207" s="3">
        <v>42726</v>
      </c>
      <c r="F207" t="s">
        <v>18</v>
      </c>
    </row>
    <row r="208" spans="1:6" x14ac:dyDescent="0.3">
      <c r="A208">
        <v>207</v>
      </c>
      <c r="B208" t="s">
        <v>19</v>
      </c>
      <c r="C208" t="s">
        <v>12</v>
      </c>
      <c r="D208" s="2">
        <v>8752</v>
      </c>
      <c r="E208" s="3">
        <v>42726</v>
      </c>
      <c r="F208" t="s">
        <v>15</v>
      </c>
    </row>
    <row r="209" spans="1:6" x14ac:dyDescent="0.3">
      <c r="A209">
        <v>208</v>
      </c>
      <c r="B209" t="s">
        <v>6</v>
      </c>
      <c r="C209" t="s">
        <v>7</v>
      </c>
      <c r="D209" s="2">
        <v>9127</v>
      </c>
      <c r="E209" s="3">
        <v>42729</v>
      </c>
      <c r="F209" t="s">
        <v>8</v>
      </c>
    </row>
    <row r="210" spans="1:6" x14ac:dyDescent="0.3">
      <c r="A210">
        <v>209</v>
      </c>
      <c r="B210" t="s">
        <v>19</v>
      </c>
      <c r="C210" t="s">
        <v>12</v>
      </c>
      <c r="D210" s="2">
        <v>1777</v>
      </c>
      <c r="E210" s="3">
        <v>42732</v>
      </c>
      <c r="F210" t="s">
        <v>20</v>
      </c>
    </row>
    <row r="211" spans="1:6" x14ac:dyDescent="0.3">
      <c r="A211">
        <v>210</v>
      </c>
      <c r="B211" t="s">
        <v>14</v>
      </c>
      <c r="C211" t="s">
        <v>7</v>
      </c>
      <c r="D211" s="2">
        <v>680</v>
      </c>
      <c r="E211" s="3">
        <v>42732</v>
      </c>
      <c r="F211" t="s">
        <v>20</v>
      </c>
    </row>
    <row r="212" spans="1:6" x14ac:dyDescent="0.3">
      <c r="A212">
        <v>211</v>
      </c>
      <c r="B212" t="s">
        <v>16</v>
      </c>
      <c r="C212" t="s">
        <v>12</v>
      </c>
      <c r="D212" s="2">
        <v>958</v>
      </c>
      <c r="E212" s="3">
        <v>42733</v>
      </c>
      <c r="F212" t="s">
        <v>8</v>
      </c>
    </row>
    <row r="213" spans="1:6" x14ac:dyDescent="0.3">
      <c r="A213">
        <v>212</v>
      </c>
      <c r="B213" t="s">
        <v>6</v>
      </c>
      <c r="C213" t="s">
        <v>7</v>
      </c>
      <c r="D213" s="2">
        <v>2613</v>
      </c>
      <c r="E213" s="3">
        <v>42733</v>
      </c>
      <c r="F213" t="s">
        <v>17</v>
      </c>
    </row>
    <row r="214" spans="1:6" x14ac:dyDescent="0.3">
      <c r="A214">
        <v>213</v>
      </c>
      <c r="B214" t="s">
        <v>6</v>
      </c>
      <c r="C214" t="s">
        <v>7</v>
      </c>
      <c r="D214" s="2">
        <v>339</v>
      </c>
      <c r="E214" s="3">
        <v>42734</v>
      </c>
      <c r="F214" t="s">
        <v>17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8380A-5564-46CE-AF27-2D2744A64C3A}">
  <sheetPr>
    <outlinePr summaryBelow="0"/>
  </sheetPr>
  <dimension ref="B1:H11"/>
  <sheetViews>
    <sheetView showGridLines="0" workbookViewId="0"/>
  </sheetViews>
  <sheetFormatPr defaultRowHeight="14.4" outlineLevelRow="1" outlineLevelCol="1" x14ac:dyDescent="0.3"/>
  <cols>
    <col min="3" max="3" width="5.21875" bestFit="1" customWidth="1"/>
    <col min="4" max="8" width="13.109375" bestFit="1" customWidth="1" outlineLevel="1"/>
  </cols>
  <sheetData>
    <row r="1" spans="2:8" ht="15" thickBot="1" x14ac:dyDescent="0.35"/>
    <row r="2" spans="2:8" ht="15.6" x14ac:dyDescent="0.3">
      <c r="B2" s="26" t="s">
        <v>92</v>
      </c>
      <c r="C2" s="26"/>
      <c r="D2" s="31"/>
      <c r="E2" s="31"/>
      <c r="F2" s="31"/>
      <c r="G2" s="31"/>
      <c r="H2" s="31"/>
    </row>
    <row r="3" spans="2:8" ht="15.6" collapsed="1" x14ac:dyDescent="0.3">
      <c r="B3" s="25"/>
      <c r="C3" s="25"/>
      <c r="D3" s="32" t="s">
        <v>94</v>
      </c>
      <c r="E3" s="32" t="s">
        <v>87</v>
      </c>
      <c r="F3" s="32" t="s">
        <v>89</v>
      </c>
      <c r="G3" s="32" t="s">
        <v>90</v>
      </c>
      <c r="H3" s="32" t="s">
        <v>91</v>
      </c>
    </row>
    <row r="4" spans="2:8" ht="20.399999999999999" hidden="1" outlineLevel="1" x14ac:dyDescent="0.3">
      <c r="B4" s="28"/>
      <c r="C4" s="28"/>
      <c r="E4" s="34" t="s">
        <v>88</v>
      </c>
      <c r="F4" s="34" t="s">
        <v>88</v>
      </c>
      <c r="G4" s="34" t="s">
        <v>88</v>
      </c>
      <c r="H4" s="34" t="s">
        <v>88</v>
      </c>
    </row>
    <row r="5" spans="2:8" x14ac:dyDescent="0.3">
      <c r="B5" s="29" t="s">
        <v>93</v>
      </c>
      <c r="C5" s="29"/>
      <c r="D5" s="27"/>
      <c r="E5" s="27"/>
      <c r="F5" s="27"/>
      <c r="G5" s="27"/>
      <c r="H5" s="27"/>
    </row>
    <row r="6" spans="2:8" outlineLevel="1" x14ac:dyDescent="0.3">
      <c r="B6" s="28"/>
      <c r="C6" s="28" t="s">
        <v>85</v>
      </c>
      <c r="D6" s="7">
        <v>0.55000000000000004</v>
      </c>
      <c r="E6" s="33">
        <v>0.6</v>
      </c>
      <c r="F6" s="33">
        <v>0.65</v>
      </c>
      <c r="G6" s="33">
        <v>0.7</v>
      </c>
      <c r="H6" s="33">
        <v>0.75</v>
      </c>
    </row>
    <row r="7" spans="2:8" x14ac:dyDescent="0.3">
      <c r="B7" s="29" t="s">
        <v>95</v>
      </c>
      <c r="C7" s="29"/>
      <c r="D7" s="27"/>
      <c r="E7" s="27"/>
      <c r="F7" s="27"/>
      <c r="G7" s="27"/>
      <c r="H7" s="27"/>
    </row>
    <row r="8" spans="2:8" ht="15" outlineLevel="1" thickBot="1" x14ac:dyDescent="0.35">
      <c r="B8" s="30"/>
      <c r="C8" s="30" t="s">
        <v>86</v>
      </c>
      <c r="D8" s="24">
        <v>36500</v>
      </c>
      <c r="E8" s="24">
        <v>38000</v>
      </c>
      <c r="F8" s="24">
        <v>39500</v>
      </c>
      <c r="G8" s="24">
        <v>41000</v>
      </c>
      <c r="H8" s="24">
        <v>42500</v>
      </c>
    </row>
    <row r="9" spans="2:8" x14ac:dyDescent="0.3">
      <c r="B9" t="s">
        <v>96</v>
      </c>
    </row>
    <row r="10" spans="2:8" x14ac:dyDescent="0.3">
      <c r="B10" t="s">
        <v>97</v>
      </c>
    </row>
    <row r="11" spans="2:8" x14ac:dyDescent="0.3">
      <c r="B11"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DBD1-942D-4E3F-9F68-ADD2904A5035}">
  <dimension ref="A1:J9"/>
  <sheetViews>
    <sheetView zoomScale="146" zoomScaleNormal="146" workbookViewId="0">
      <selection activeCell="E9" sqref="E9"/>
    </sheetView>
  </sheetViews>
  <sheetFormatPr defaultRowHeight="14.4" x14ac:dyDescent="0.3"/>
  <cols>
    <col min="2" max="2" width="21" bestFit="1" customWidth="1"/>
    <col min="3" max="3" width="10.88671875" bestFit="1" customWidth="1"/>
    <col min="4" max="4" width="11.6640625" bestFit="1" customWidth="1"/>
    <col min="5" max="5" width="14.5546875" bestFit="1" customWidth="1"/>
  </cols>
  <sheetData>
    <row r="1" spans="1:10" ht="21" x14ac:dyDescent="0.4">
      <c r="A1" s="38" t="s">
        <v>40</v>
      </c>
      <c r="B1" s="38"/>
      <c r="C1" s="38"/>
      <c r="D1" s="38"/>
      <c r="E1" s="38"/>
      <c r="F1" s="38"/>
      <c r="G1" s="38"/>
      <c r="H1" s="38"/>
      <c r="I1" s="38"/>
      <c r="J1" s="38"/>
    </row>
    <row r="3" spans="1:10" x14ac:dyDescent="0.3">
      <c r="B3" t="s">
        <v>41</v>
      </c>
      <c r="D3">
        <v>100</v>
      </c>
    </row>
    <row r="4" spans="1:10" x14ac:dyDescent="0.3">
      <c r="B4" t="s">
        <v>42</v>
      </c>
      <c r="D4" s="7">
        <v>0.55000000000000004</v>
      </c>
    </row>
    <row r="6" spans="1:10" x14ac:dyDescent="0.3">
      <c r="D6" t="s">
        <v>43</v>
      </c>
      <c r="E6" t="s">
        <v>44</v>
      </c>
    </row>
    <row r="7" spans="1:10" x14ac:dyDescent="0.3">
      <c r="C7" t="s">
        <v>45</v>
      </c>
      <c r="D7">
        <f>D3*D4</f>
        <v>55.000000000000007</v>
      </c>
      <c r="E7">
        <v>500</v>
      </c>
    </row>
    <row r="8" spans="1:10" x14ac:dyDescent="0.3">
      <c r="C8" t="s">
        <v>46</v>
      </c>
      <c r="D8">
        <f>D3-D7</f>
        <v>44.999999999999993</v>
      </c>
      <c r="E8">
        <v>200</v>
      </c>
    </row>
    <row r="9" spans="1:10" x14ac:dyDescent="0.3">
      <c r="C9" t="s">
        <v>47</v>
      </c>
      <c r="E9">
        <f>(D7*E7)+(D8*E8)</f>
        <v>36500</v>
      </c>
    </row>
  </sheetData>
  <scenarios current="0" sqref="E9">
    <scenario name="s1" locked="1" count="1" user="Sapna" comment="Created by Sapna on 16-06-2023">
      <inputCells r="D4" val="0.6" numFmtId="9"/>
    </scenario>
    <scenario name="s2" locked="1" count="1" user="Sapna" comment="Created by Sapna on 16-06-2023">
      <inputCells r="D4" val="0.65" numFmtId="9"/>
    </scenario>
    <scenario name="s3" locked="1" count="1" user="Sapna" comment="Created by Sapna on 16-06-2023">
      <inputCells r="D4" val="0.7" numFmtId="9"/>
    </scenario>
    <scenario name="s4" locked="1" count="1" user="Sapna" comment="Created by Sapna on 16-06-2023">
      <inputCells r="D4" val="0.75" numFmtId="9"/>
    </scenario>
  </scenarios>
  <mergeCells count="1">
    <mergeCell ref="A1:J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4077-B40F-45CC-B7C9-EAF7634C22BF}">
  <dimension ref="A1:I15"/>
  <sheetViews>
    <sheetView zoomScale="150" zoomScaleNormal="150" workbookViewId="0">
      <selection activeCell="E14" sqref="E14"/>
    </sheetView>
  </sheetViews>
  <sheetFormatPr defaultRowHeight="14.4" x14ac:dyDescent="0.3"/>
  <cols>
    <col min="1" max="1" width="17.6640625" bestFit="1" customWidth="1"/>
    <col min="2" max="2" width="17" customWidth="1"/>
    <col min="3" max="3" width="13.44140625" bestFit="1" customWidth="1"/>
    <col min="4" max="4" width="8.44140625" bestFit="1" customWidth="1"/>
    <col min="6" max="6" width="16" customWidth="1"/>
    <col min="7" max="7" width="14.44140625" customWidth="1"/>
    <col min="8" max="8" width="14.21875" customWidth="1"/>
  </cols>
  <sheetData>
    <row r="1" spans="1:9" x14ac:dyDescent="0.3">
      <c r="A1" s="8" t="s">
        <v>48</v>
      </c>
      <c r="B1" s="8" t="s">
        <v>49</v>
      </c>
      <c r="C1" s="8" t="s">
        <v>50</v>
      </c>
      <c r="D1" s="8" t="s">
        <v>51</v>
      </c>
      <c r="F1" s="8" t="s">
        <v>48</v>
      </c>
      <c r="G1" s="8" t="s">
        <v>49</v>
      </c>
      <c r="H1" s="8" t="s">
        <v>50</v>
      </c>
      <c r="I1" s="8" t="s">
        <v>51</v>
      </c>
    </row>
    <row r="2" spans="1:9" x14ac:dyDescent="0.3">
      <c r="A2" s="9" t="s">
        <v>65</v>
      </c>
      <c r="B2" s="9">
        <v>4578215433</v>
      </c>
      <c r="C2" s="9" t="s">
        <v>66</v>
      </c>
      <c r="D2" s="9" t="s">
        <v>67</v>
      </c>
      <c r="F2" s="22" t="s">
        <v>65</v>
      </c>
      <c r="G2" s="22">
        <v>4578215433</v>
      </c>
      <c r="H2" s="22" t="s">
        <v>66</v>
      </c>
      <c r="I2" s="22" t="s">
        <v>67</v>
      </c>
    </row>
    <row r="3" spans="1:9" x14ac:dyDescent="0.3">
      <c r="A3" s="9" t="s">
        <v>68</v>
      </c>
      <c r="B3" s="9">
        <v>7855126636</v>
      </c>
      <c r="C3" s="9" t="s">
        <v>69</v>
      </c>
      <c r="D3" s="9" t="s">
        <v>67</v>
      </c>
      <c r="F3" s="22" t="s">
        <v>68</v>
      </c>
      <c r="G3" s="22">
        <v>7855126636</v>
      </c>
      <c r="H3" s="22" t="s">
        <v>69</v>
      </c>
      <c r="I3" s="22" t="s">
        <v>67</v>
      </c>
    </row>
    <row r="4" spans="1:9" x14ac:dyDescent="0.3">
      <c r="A4" s="9" t="s">
        <v>70</v>
      </c>
      <c r="B4" s="9">
        <v>9856895563</v>
      </c>
      <c r="C4" s="9" t="s">
        <v>71</v>
      </c>
      <c r="D4" s="9" t="s">
        <v>67</v>
      </c>
      <c r="F4" s="22" t="s">
        <v>70</v>
      </c>
      <c r="G4" s="22">
        <v>9856895563</v>
      </c>
      <c r="H4" s="22" t="s">
        <v>71</v>
      </c>
      <c r="I4" s="22" t="s">
        <v>67</v>
      </c>
    </row>
    <row r="5" spans="1:9" x14ac:dyDescent="0.3">
      <c r="A5" s="9" t="s">
        <v>72</v>
      </c>
      <c r="B5" s="9" t="s">
        <v>73</v>
      </c>
      <c r="C5" s="9" t="s">
        <v>74</v>
      </c>
      <c r="D5" s="9" t="s">
        <v>67</v>
      </c>
      <c r="F5" s="22" t="s">
        <v>72</v>
      </c>
      <c r="G5" s="22" t="s">
        <v>73</v>
      </c>
      <c r="H5" s="22" t="s">
        <v>74</v>
      </c>
      <c r="I5" s="22" t="s">
        <v>67</v>
      </c>
    </row>
    <row r="6" spans="1:9" x14ac:dyDescent="0.3">
      <c r="A6" s="9" t="s">
        <v>52</v>
      </c>
      <c r="B6" s="9">
        <v>798754455</v>
      </c>
      <c r="C6" s="9" t="s">
        <v>53</v>
      </c>
      <c r="D6" s="9" t="s">
        <v>54</v>
      </c>
      <c r="F6" s="22" t="s">
        <v>52</v>
      </c>
      <c r="G6" s="22">
        <v>798754455</v>
      </c>
      <c r="H6" s="22" t="s">
        <v>53</v>
      </c>
      <c r="I6" s="22" t="s">
        <v>54</v>
      </c>
    </row>
    <row r="7" spans="1:9" x14ac:dyDescent="0.3">
      <c r="A7" s="9" t="s">
        <v>52</v>
      </c>
      <c r="B7" s="9">
        <v>798754455</v>
      </c>
      <c r="C7" s="9" t="s">
        <v>53</v>
      </c>
      <c r="D7" s="9" t="s">
        <v>54</v>
      </c>
      <c r="F7" s="22" t="s">
        <v>55</v>
      </c>
      <c r="G7" s="22">
        <v>7842002563</v>
      </c>
      <c r="H7" s="22" t="s">
        <v>56</v>
      </c>
      <c r="I7" s="22" t="s">
        <v>54</v>
      </c>
    </row>
    <row r="8" spans="1:9" x14ac:dyDescent="0.3">
      <c r="A8" s="9" t="s">
        <v>55</v>
      </c>
      <c r="B8" s="9">
        <v>7842002563</v>
      </c>
      <c r="C8" s="9" t="s">
        <v>56</v>
      </c>
      <c r="D8" s="9" t="s">
        <v>54</v>
      </c>
      <c r="F8" s="22" t="s">
        <v>57</v>
      </c>
      <c r="G8" s="22">
        <v>7845126933</v>
      </c>
      <c r="H8" s="22" t="s">
        <v>58</v>
      </c>
      <c r="I8" s="22" t="s">
        <v>54</v>
      </c>
    </row>
    <row r="9" spans="1:9" x14ac:dyDescent="0.3">
      <c r="A9" s="9" t="s">
        <v>57</v>
      </c>
      <c r="B9" s="9">
        <v>7845126933</v>
      </c>
      <c r="C9" s="9" t="s">
        <v>58</v>
      </c>
      <c r="D9" s="9" t="s">
        <v>54</v>
      </c>
      <c r="F9" s="22" t="s">
        <v>59</v>
      </c>
      <c r="G9" s="22">
        <v>7854582123</v>
      </c>
      <c r="H9" s="22" t="s">
        <v>60</v>
      </c>
      <c r="I9" s="22" t="s">
        <v>54</v>
      </c>
    </row>
    <row r="10" spans="1:9" x14ac:dyDescent="0.3">
      <c r="A10" s="9" t="s">
        <v>59</v>
      </c>
      <c r="B10" s="9">
        <v>7854582123</v>
      </c>
      <c r="C10" s="9" t="s">
        <v>60</v>
      </c>
      <c r="D10" s="9" t="s">
        <v>54</v>
      </c>
      <c r="F10" s="23" t="s">
        <v>57</v>
      </c>
      <c r="G10" s="22">
        <v>8956253252</v>
      </c>
      <c r="H10" s="22" t="s">
        <v>61</v>
      </c>
      <c r="I10" s="22" t="s">
        <v>54</v>
      </c>
    </row>
    <row r="11" spans="1:9" x14ac:dyDescent="0.3">
      <c r="A11" s="9" t="s">
        <v>59</v>
      </c>
      <c r="B11" s="9">
        <v>7854582123</v>
      </c>
      <c r="C11" s="9" t="s">
        <v>75</v>
      </c>
      <c r="D11" s="9" t="s">
        <v>54</v>
      </c>
      <c r="F11" s="22" t="s">
        <v>62</v>
      </c>
      <c r="G11" s="22" t="s">
        <v>63</v>
      </c>
      <c r="H11" s="22" t="s">
        <v>64</v>
      </c>
      <c r="I11" s="22" t="s">
        <v>54</v>
      </c>
    </row>
    <row r="12" spans="1:9" x14ac:dyDescent="0.3">
      <c r="A12" s="10" t="s">
        <v>57</v>
      </c>
      <c r="B12" s="9">
        <v>8956253252</v>
      </c>
      <c r="C12" s="9" t="s">
        <v>61</v>
      </c>
      <c r="D12" s="9" t="s">
        <v>54</v>
      </c>
    </row>
    <row r="13" spans="1:9" x14ac:dyDescent="0.3">
      <c r="A13" s="9" t="s">
        <v>62</v>
      </c>
      <c r="B13" s="9" t="s">
        <v>63</v>
      </c>
      <c r="C13" s="9" t="s">
        <v>64</v>
      </c>
      <c r="D13" s="9" t="s">
        <v>54</v>
      </c>
    </row>
    <row r="14" spans="1:9" x14ac:dyDescent="0.3">
      <c r="A14" s="9" t="s">
        <v>65</v>
      </c>
      <c r="B14" s="9">
        <v>4578215433</v>
      </c>
      <c r="C14" s="9" t="s">
        <v>66</v>
      </c>
      <c r="D14" s="9" t="s">
        <v>67</v>
      </c>
    </row>
    <row r="15" spans="1:9" x14ac:dyDescent="0.3">
      <c r="A15" s="9" t="s">
        <v>68</v>
      </c>
      <c r="B15" s="9">
        <v>7855126636</v>
      </c>
      <c r="C15" s="9" t="s">
        <v>69</v>
      </c>
      <c r="D15" s="9" t="s">
        <v>67</v>
      </c>
    </row>
  </sheetData>
  <sortState xmlns:xlrd2="http://schemas.microsoft.com/office/spreadsheetml/2017/richdata2" ref="A2:D13">
    <sortCondition descending="1" ref="D2:D13"/>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goalseek</vt:lpstr>
      <vt:lpstr>data table</vt:lpstr>
      <vt:lpstr>solver</vt:lpstr>
      <vt:lpstr>pivot table outcome</vt:lpstr>
      <vt:lpstr>pivot chart outcome</vt:lpstr>
      <vt:lpstr>pivot</vt:lpstr>
      <vt:lpstr>Scenario Summary</vt:lpstr>
      <vt:lpstr>scenario manager</vt:lpstr>
      <vt:lpstr>remove duplicate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alokk</dc:creator>
  <cp:lastModifiedBy>Sapna</cp:lastModifiedBy>
  <dcterms:created xsi:type="dcterms:W3CDTF">2023-04-01T07:17:28Z</dcterms:created>
  <dcterms:modified xsi:type="dcterms:W3CDTF">2023-06-23T16:02:51Z</dcterms:modified>
</cp:coreProperties>
</file>