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980" yWindow="7340" windowWidth="20640" windowHeight="13600" tabRatio="500"/>
  </bookViews>
  <sheets>
    <sheet name="Sheet1" sheetId="1" r:id="rId1"/>
  </sheets>
  <definedNames>
    <definedName name="solver_adj" localSheetId="0" hidden="1">Sheet1!$C$25:$C$40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hs1" localSheetId="0" hidden="1">Sheet1!$B$44</definedName>
    <definedName name="solver_lhs2" localSheetId="0" hidden="1">Sheet1!$C$25:$C$40</definedName>
    <definedName name="solver_lhs3" localSheetId="0" hidden="1">Sheet1!$H$20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Sheet1!$E$23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1</definedName>
    <definedName name="solver_rhs1" localSheetId="0" hidden="1">2</definedName>
    <definedName name="solver_rhs2" localSheetId="0" hidden="1">binary</definedName>
    <definedName name="solver_rhs3" localSheetId="0" hidden="1">10000000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6" i="1"/>
  <c r="L5" i="1"/>
  <c r="C41" i="1"/>
  <c r="B44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20" i="1"/>
  <c r="J4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E23" i="1"/>
  <c r="I20" i="1"/>
</calcChain>
</file>

<file path=xl/sharedStrings.xml><?xml version="1.0" encoding="utf-8"?>
<sst xmlns="http://schemas.openxmlformats.org/spreadsheetml/2006/main" count="49" uniqueCount="20">
  <si>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</si>
  <si>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</si>
  <si>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</si>
  <si>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</si>
  <si>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</si>
  <si>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</si>
  <si>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</si>
  <si>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</si>
  <si>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</si>
  <si>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</si>
  <si>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</si>
  <si>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</si>
  <si>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</si>
  <si>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Predicted Profitability</t>
  </si>
  <si>
    <t>Constraints</t>
  </si>
  <si>
    <t>Chosen or not</t>
  </si>
  <si>
    <t>Objective</t>
  </si>
  <si>
    <t>Predicted Price</t>
  </si>
  <si>
    <t>South Lake CA Constraint</t>
  </si>
  <si>
    <t># Of hotels in South Lake,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</si>
</sst>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&quot;$&quot;#,##0.00;[Red]&quot;$&quot;#,##0.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164" fontId="0" fillId="0" borderId="0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164" fontId="0" fillId="0" borderId="7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0" fillId="0" borderId="10" xfId="0" applyBorder="1"/>
    <xf numFmtId="0" fontId="0" fillId="0" borderId="5" xfId="0" applyBorder="1"/>
    <xf numFmtId="0" fontId="0" fillId="0" borderId="8" xfId="0" applyBorder="1"/>
    <xf numFmtId="0" fontId="1" fillId="0" borderId="9" xfId="0" applyFont="1" applyBorder="1" applyAlignment="1">
      <alignment horizontal="center" vertical="center" wrapText="1"/>
    </xf>
    <xf numFmtId="0" fontId="0" fillId="0" borderId="11" xfId="0" applyFill="1" applyBorder="1"/>
    <xf numFmtId="0" fontId="1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right" vertical="center" wrapText="1"/>
    </xf>
    <xf numFmtId="0" fontId="5" fillId="0" borderId="13" xfId="0" applyFont="1" applyBorder="1" applyAlignment="1">
      <alignment horizontal="left" vertical="center" wrapText="1"/>
    </xf>
    <xf numFmtId="0" fontId="0" fillId="2" borderId="14" xfId="0" applyFill="1" applyBorder="1"/>
    <xf numFmtId="0" fontId="5" fillId="0" borderId="15" xfId="0" applyFont="1" applyBorder="1" applyAlignment="1">
      <alignment horizontal="right" vertical="center" wrapText="1"/>
    </xf>
    <xf numFmtId="0" fontId="5" fillId="0" borderId="11" xfId="0" applyFont="1" applyBorder="1" applyAlignment="1">
      <alignment horizontal="left" vertical="center" wrapText="1"/>
    </xf>
    <xf numFmtId="0" fontId="0" fillId="2" borderId="16" xfId="0" applyFill="1" applyBorder="1"/>
    <xf numFmtId="0" fontId="5" fillId="0" borderId="17" xfId="0" applyFont="1" applyBorder="1" applyAlignment="1">
      <alignment horizontal="right" vertical="center" wrapText="1"/>
    </xf>
    <xf numFmtId="0" fontId="5" fillId="0" borderId="18" xfId="0" applyFont="1" applyBorder="1" applyAlignment="1">
      <alignment horizontal="left" vertical="center" wrapText="1"/>
    </xf>
    <xf numFmtId="165" fontId="0" fillId="0" borderId="11" xfId="0" applyNumberFormat="1" applyFill="1" applyBorder="1"/>
    <xf numFmtId="0" fontId="5" fillId="2" borderId="19" xfId="0" applyFont="1" applyFill="1" applyBorder="1" applyAlignment="1">
      <alignment horizontal="right" vertical="center" wrapText="1"/>
    </xf>
    <xf numFmtId="165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A13" workbookViewId="0">
      <selection activeCell="K6" sqref="K6"/>
    </sheetView>
  </sheetViews>
  <sheetFormatPr baseColWidth="10" defaultRowHeight="15" x14ac:dyDescent="0"/>
  <cols>
    <col min="1" max="1" width="11.1640625" bestFit="1" customWidth="1"/>
    <col min="2" max="2" width="30.5" customWidth="1"/>
    <col min="3" max="3" width="14.33203125" bestFit="1" customWidth="1"/>
    <col min="4" max="4" width="19.1640625" customWidth="1"/>
    <col min="5" max="5" width="25" customWidth="1"/>
    <col min="6" max="8" width="19.83203125" customWidth="1"/>
    <col min="11" max="11" width="13.83203125" bestFit="1" customWidth="1"/>
    <col min="12" max="12" width="12.83203125" bestFit="1" customWidth="1"/>
  </cols>
  <sheetData>
    <row r="1" spans="1:12">
      <c r="A1" s="2" t="s">
        <v>0</v>
      </c>
      <c r="B1" s="1"/>
      <c r="C1" s="1"/>
      <c r="D1" s="1"/>
      <c r="E1" s="1"/>
      <c r="F1" s="1"/>
      <c r="G1" s="1"/>
      <c r="H1" s="1"/>
    </row>
    <row r="2" spans="1:12" ht="16" thickBot="1">
      <c r="A2" s="1"/>
      <c r="B2" s="1"/>
      <c r="C2" s="1"/>
      <c r="D2" s="1"/>
      <c r="E2" s="1"/>
      <c r="F2" s="1"/>
      <c r="G2" s="1"/>
      <c r="H2" s="1"/>
    </row>
    <row r="3" spans="1:12" ht="46" thickBo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17</v>
      </c>
      <c r="I3" s="16" t="s">
        <v>13</v>
      </c>
    </row>
    <row r="4" spans="1:12">
      <c r="A4" s="5">
        <v>1</v>
      </c>
      <c r="B4" s="6" t="s">
        <v>8</v>
      </c>
      <c r="C4" s="7">
        <v>2925000</v>
      </c>
      <c r="D4" s="11">
        <v>-0.30182331820000002</v>
      </c>
      <c r="E4" s="11">
        <v>-0.81277973820000005</v>
      </c>
      <c r="F4" s="11">
        <v>-0.53641347309999998</v>
      </c>
      <c r="G4" s="11">
        <v>-0.99598662130000004</v>
      </c>
      <c r="H4" s="11">
        <f>C4*C25</f>
        <v>2925000</v>
      </c>
      <c r="I4" s="13">
        <f>(39.05 - 5.41 *G4 + 5.86 * D4 - 3.09 * E4+ 1.75 * F4) * C25</f>
        <v>44.242368789693991</v>
      </c>
      <c r="J4">
        <f>(39.05-5.41*G4+5.86*D4-3.09*E4+1.75*F4)</f>
        <v>44.242368789693991</v>
      </c>
    </row>
    <row r="5" spans="1:12">
      <c r="A5" s="5">
        <v>2</v>
      </c>
      <c r="B5" s="6" t="s">
        <v>9</v>
      </c>
      <c r="C5" s="7">
        <v>10000000</v>
      </c>
      <c r="D5" s="11">
        <v>1.699076193</v>
      </c>
      <c r="E5" s="11">
        <v>-0.40819856339999999</v>
      </c>
      <c r="F5" s="11">
        <v>0.31166914750000002</v>
      </c>
      <c r="G5" s="11">
        <v>-0.47427934350000001</v>
      </c>
      <c r="H5" s="11">
        <f t="shared" ref="H5:H19" si="0">C5*C26</f>
        <v>0</v>
      </c>
      <c r="I5" s="14">
        <f t="shared" ref="I5:I19" si="1">(39.05 - 5.41 *G5 + 5.86 * D5 - 3.09 * E5+ 1.75 * F5) * C26</f>
        <v>0</v>
      </c>
      <c r="J5">
        <f>(39.05-5.41*G5+5.86*D5-3.09*E5+1.75*F5)</f>
        <v>53.379192308345999</v>
      </c>
      <c r="K5" s="32">
        <f>C5+C9 + C19</f>
        <v>19700000</v>
      </c>
      <c r="L5" s="32">
        <f>20000000-K5</f>
        <v>300000</v>
      </c>
    </row>
    <row r="6" spans="1:12">
      <c r="A6" s="5">
        <v>3</v>
      </c>
      <c r="B6" s="6" t="s">
        <v>9</v>
      </c>
      <c r="C6" s="7">
        <v>3750000</v>
      </c>
      <c r="D6" s="11">
        <v>-6.8502880500000002E-2</v>
      </c>
      <c r="E6" s="11">
        <v>-0.40819856339999999</v>
      </c>
      <c r="F6" s="11">
        <v>0.31166914750000002</v>
      </c>
      <c r="G6" s="11">
        <v>-0.47427934350000001</v>
      </c>
      <c r="H6" s="11">
        <f t="shared" si="0"/>
        <v>0</v>
      </c>
      <c r="I6" s="14">
        <f t="shared" si="1"/>
        <v>0</v>
      </c>
      <c r="J6">
        <f>(39.05-5.41*G6+5.86*D6-3.09*E6+1.75*F6)</f>
        <v>43.021178937635995</v>
      </c>
      <c r="K6">
        <f>J5+J9 + J19</f>
        <v>139.86338096287199</v>
      </c>
    </row>
    <row r="7" spans="1:12">
      <c r="A7" s="5">
        <v>4</v>
      </c>
      <c r="B7" s="6" t="s">
        <v>9</v>
      </c>
      <c r="C7" s="7">
        <v>3500000</v>
      </c>
      <c r="D7" s="11">
        <v>-0.13920604349999999</v>
      </c>
      <c r="E7" s="11">
        <v>-0.40819856339999999</v>
      </c>
      <c r="F7" s="11">
        <v>0.31166914750000002</v>
      </c>
      <c r="G7" s="11">
        <v>-0.47427934350000001</v>
      </c>
      <c r="H7" s="11">
        <f t="shared" si="0"/>
        <v>0</v>
      </c>
      <c r="I7" s="14">
        <f t="shared" si="1"/>
        <v>0</v>
      </c>
      <c r="J7">
        <f>(39.05-5.41*G7+5.86*D7-3.09*E7+1.75*F7)</f>
        <v>42.606858402455998</v>
      </c>
    </row>
    <row r="8" spans="1:12">
      <c r="A8" s="5">
        <v>5</v>
      </c>
      <c r="B8" s="6" t="s">
        <v>9</v>
      </c>
      <c r="C8" s="7">
        <v>325000</v>
      </c>
      <c r="D8" s="11">
        <v>-1.0371362127999999</v>
      </c>
      <c r="E8" s="11">
        <v>-0.40819856339999999</v>
      </c>
      <c r="F8" s="11">
        <v>0.31166914750000002</v>
      </c>
      <c r="G8" s="11">
        <v>-0.47427934350000001</v>
      </c>
      <c r="H8" s="11">
        <f t="shared" si="0"/>
        <v>325000</v>
      </c>
      <c r="I8" s="14">
        <f t="shared" si="1"/>
        <v>37.344987610357997</v>
      </c>
      <c r="J8">
        <f>(39.05-5.41*G8+5.86*D8-3.09*E8+1.75*F8)</f>
        <v>37.344987610357997</v>
      </c>
    </row>
    <row r="9" spans="1:12">
      <c r="A9" s="5">
        <v>6</v>
      </c>
      <c r="B9" s="6" t="s">
        <v>10</v>
      </c>
      <c r="C9" s="7">
        <v>8950000</v>
      </c>
      <c r="D9" s="11">
        <v>1.4021229087</v>
      </c>
      <c r="E9" s="11">
        <v>0.65784481559999997</v>
      </c>
      <c r="F9" s="11">
        <v>0.48371113469999999</v>
      </c>
      <c r="G9" s="11">
        <v>-0.55727822859999998</v>
      </c>
      <c r="H9" s="11">
        <f t="shared" si="0"/>
        <v>0</v>
      </c>
      <c r="I9" s="14">
        <f t="shared" si="1"/>
        <v>0</v>
      </c>
      <c r="J9">
        <f>(39.05-5.41*G9+5.86*D9-3.09*E9+1.75*F9)</f>
        <v>49.095069467229003</v>
      </c>
    </row>
    <row r="10" spans="1:12">
      <c r="A10" s="5">
        <v>7</v>
      </c>
      <c r="B10" s="6" t="s">
        <v>11</v>
      </c>
      <c r="C10" s="7">
        <v>1950000</v>
      </c>
      <c r="D10" s="11">
        <v>-0.57756565370000001</v>
      </c>
      <c r="E10" s="11">
        <v>0.16768586129999999</v>
      </c>
      <c r="F10" s="11">
        <v>3.106214504</v>
      </c>
      <c r="G10" s="11">
        <v>3.1065296996999998</v>
      </c>
      <c r="H10" s="11">
        <f t="shared" si="0"/>
        <v>1950000</v>
      </c>
      <c r="I10" s="14">
        <f t="shared" si="1"/>
        <v>23.776865664523996</v>
      </c>
      <c r="J10">
        <f>(39.05-5.41*G10+5.86*D10-3.09*E10+1.75*F10)</f>
        <v>23.776865664523996</v>
      </c>
    </row>
    <row r="11" spans="1:12">
      <c r="A11" s="5">
        <v>8</v>
      </c>
      <c r="B11" s="6" t="s">
        <v>11</v>
      </c>
      <c r="C11" s="7">
        <v>1750000</v>
      </c>
      <c r="D11" s="11">
        <v>-0.63412818400000004</v>
      </c>
      <c r="E11" s="11">
        <v>0.16768586129999999</v>
      </c>
      <c r="F11" s="11">
        <v>3.106214504</v>
      </c>
      <c r="G11" s="11">
        <v>3.1065296996999998</v>
      </c>
      <c r="H11" s="11">
        <f t="shared" si="0"/>
        <v>1750000</v>
      </c>
      <c r="I11" s="14">
        <f t="shared" si="1"/>
        <v>23.445409236965993</v>
      </c>
      <c r="J11">
        <f>(39.05-5.41*G11+5.86*D11-3.09*E11+1.75*F11)</f>
        <v>23.445409236965993</v>
      </c>
    </row>
    <row r="12" spans="1:12">
      <c r="A12" s="5">
        <v>9</v>
      </c>
      <c r="B12" s="6" t="s">
        <v>11</v>
      </c>
      <c r="C12" s="7">
        <v>4900000</v>
      </c>
      <c r="D12" s="11">
        <v>0.256731669</v>
      </c>
      <c r="E12" s="11">
        <v>0.16768586129999999</v>
      </c>
      <c r="F12" s="11">
        <v>3.106214504</v>
      </c>
      <c r="G12" s="11">
        <v>3.1065296996999998</v>
      </c>
      <c r="H12" s="11">
        <f t="shared" si="0"/>
        <v>0</v>
      </c>
      <c r="I12" s="14">
        <f t="shared" si="1"/>
        <v>0</v>
      </c>
      <c r="J12">
        <f>(39.05-5.41*G12+5.86*D12-3.09*E12+1.75*F12)</f>
        <v>28.665847975545994</v>
      </c>
    </row>
    <row r="13" spans="1:12">
      <c r="A13" s="5">
        <v>10</v>
      </c>
      <c r="B13" s="6" t="s">
        <v>12</v>
      </c>
      <c r="C13" s="7">
        <v>1650000</v>
      </c>
      <c r="D13" s="11">
        <v>-0.6624094492</v>
      </c>
      <c r="E13" s="11">
        <v>-0.7910064456</v>
      </c>
      <c r="F13" s="11">
        <v>-0.59490488860000001</v>
      </c>
      <c r="G13" s="11">
        <v>-0.42685140910000002</v>
      </c>
      <c r="H13" s="11">
        <f t="shared" si="0"/>
        <v>1650000</v>
      </c>
      <c r="I13" s="14">
        <f t="shared" si="1"/>
        <v>38.880673112772996</v>
      </c>
      <c r="J13">
        <f>(39.05-5.41*G13+5.86*D13-3.09*E13+1.75*F13)</f>
        <v>38.880673112772996</v>
      </c>
    </row>
    <row r="14" spans="1:12">
      <c r="A14" s="5">
        <v>11</v>
      </c>
      <c r="B14" s="6" t="s">
        <v>12</v>
      </c>
      <c r="C14" s="7">
        <v>1125000</v>
      </c>
      <c r="D14" s="11">
        <v>-0.81088609140000001</v>
      </c>
      <c r="E14" s="11">
        <v>-0.7910064456</v>
      </c>
      <c r="F14" s="11">
        <v>-0.59490488860000001</v>
      </c>
      <c r="G14" s="11">
        <v>-0.42685140910000002</v>
      </c>
      <c r="H14" s="11">
        <f t="shared" si="0"/>
        <v>1125000</v>
      </c>
      <c r="I14" s="14">
        <f t="shared" si="1"/>
        <v>38.010599989480994</v>
      </c>
      <c r="J14">
        <f>(39.05-5.41*G14+5.86*D14-3.09*E14+1.75*F14)</f>
        <v>38.010599989480994</v>
      </c>
    </row>
    <row r="15" spans="1:12">
      <c r="A15" s="5">
        <v>12</v>
      </c>
      <c r="B15" s="6" t="s">
        <v>12</v>
      </c>
      <c r="C15" s="7">
        <v>2500000</v>
      </c>
      <c r="D15" s="11">
        <v>-0.42201869520000002</v>
      </c>
      <c r="E15" s="11">
        <v>-0.7910064456</v>
      </c>
      <c r="F15" s="11">
        <v>-0.59490488860000001</v>
      </c>
      <c r="G15" s="11">
        <v>-0.42685140910000002</v>
      </c>
      <c r="H15" s="11">
        <f t="shared" si="0"/>
        <v>0</v>
      </c>
      <c r="I15" s="14">
        <f t="shared" si="1"/>
        <v>0</v>
      </c>
      <c r="J15">
        <f>(39.05-5.41*G15+5.86*D15-3.09*E15+1.75*F15)</f>
        <v>40.289362931212992</v>
      </c>
    </row>
    <row r="16" spans="1:12">
      <c r="A16" s="5">
        <v>13</v>
      </c>
      <c r="B16" s="6" t="s">
        <v>12</v>
      </c>
      <c r="C16" s="7">
        <v>1975000</v>
      </c>
      <c r="D16" s="11">
        <v>-0.57049533740000002</v>
      </c>
      <c r="E16" s="11">
        <v>-0.7910064456</v>
      </c>
      <c r="F16" s="11">
        <v>-0.59490488860000001</v>
      </c>
      <c r="G16" s="11">
        <v>-0.42685140910000002</v>
      </c>
      <c r="H16" s="11">
        <f t="shared" si="0"/>
        <v>0</v>
      </c>
      <c r="I16" s="14">
        <f t="shared" si="1"/>
        <v>0</v>
      </c>
      <c r="J16">
        <f>(39.05-5.41*G16+5.86*D16-3.09*E16+1.75*F16)</f>
        <v>39.419289807920997</v>
      </c>
    </row>
    <row r="17" spans="1:10">
      <c r="A17" s="5">
        <v>14</v>
      </c>
      <c r="B17" s="6" t="s">
        <v>12</v>
      </c>
      <c r="C17" s="7">
        <v>3750000</v>
      </c>
      <c r="D17" s="11">
        <v>-6.8502880500000002E-2</v>
      </c>
      <c r="E17" s="11">
        <v>-0.7910064456</v>
      </c>
      <c r="F17" s="11">
        <v>-0.59490488860000001</v>
      </c>
      <c r="G17" s="11">
        <v>-0.42685140910000002</v>
      </c>
      <c r="H17" s="11">
        <f t="shared" si="0"/>
        <v>0</v>
      </c>
      <c r="I17" s="14">
        <f t="shared" si="1"/>
        <v>0</v>
      </c>
      <c r="J17">
        <f>(39.05-5.41*G17+5.86*D17-3.09*E17+1.75*F17)</f>
        <v>42.360965605354991</v>
      </c>
    </row>
    <row r="18" spans="1:10">
      <c r="A18" s="5">
        <v>15</v>
      </c>
      <c r="B18" s="6" t="s">
        <v>12</v>
      </c>
      <c r="C18" s="7">
        <v>1475000</v>
      </c>
      <c r="D18" s="11">
        <v>-0.71190166330000004</v>
      </c>
      <c r="E18" s="11">
        <v>-0.7910064456</v>
      </c>
      <c r="F18" s="11">
        <v>-0.59490488860000001</v>
      </c>
      <c r="G18" s="11">
        <v>-0.42685140910000002</v>
      </c>
      <c r="H18" s="11">
        <f t="shared" si="0"/>
        <v>0</v>
      </c>
      <c r="I18" s="14">
        <f t="shared" si="1"/>
        <v>0</v>
      </c>
      <c r="J18">
        <f>(39.05-5.41*G18+5.86*D18-3.09*E18+1.75*F18)</f>
        <v>38.590648738146996</v>
      </c>
    </row>
    <row r="19" spans="1:10" ht="16" thickBot="1">
      <c r="A19" s="8">
        <v>16</v>
      </c>
      <c r="B19" s="9" t="s">
        <v>12</v>
      </c>
      <c r="C19" s="10">
        <v>750000</v>
      </c>
      <c r="D19" s="12">
        <v>-0.91694083579999996</v>
      </c>
      <c r="E19" s="12">
        <v>-0.7910064456</v>
      </c>
      <c r="F19" s="12">
        <v>-0.59490488860000001</v>
      </c>
      <c r="G19" s="12">
        <v>-0.42685140910000002</v>
      </c>
      <c r="H19" s="12">
        <f t="shared" si="0"/>
        <v>0</v>
      </c>
      <c r="I19" s="15">
        <f t="shared" si="1"/>
        <v>0</v>
      </c>
      <c r="J19">
        <f>(39.05-5.41*G19+5.86*D19-3.09*E19+1.75*F19)</f>
        <v>37.389119187296991</v>
      </c>
    </row>
    <row r="20" spans="1:10">
      <c r="H20" s="30">
        <f>SUM(H4:H19)</f>
        <v>9725000</v>
      </c>
      <c r="I20" s="17">
        <f>SUM(I4:I19)</f>
        <v>205.70090440379596</v>
      </c>
      <c r="J20">
        <f>SUM(J4:J19)</f>
        <v>620.51843776494184</v>
      </c>
    </row>
    <row r="22" spans="1:10">
      <c r="A22" s="18" t="s">
        <v>14</v>
      </c>
      <c r="E22" s="18" t="s">
        <v>16</v>
      </c>
    </row>
    <row r="23" spans="1:10" ht="16" thickBot="1">
      <c r="E23">
        <f>SUM(I4:I19)</f>
        <v>205.70090440379596</v>
      </c>
    </row>
    <row r="24" spans="1:10" ht="16" thickBot="1">
      <c r="A24" s="19" t="s">
        <v>1</v>
      </c>
      <c r="B24" s="20" t="s">
        <v>2</v>
      </c>
      <c r="C24" s="21" t="s">
        <v>15</v>
      </c>
    </row>
    <row r="25" spans="1:10">
      <c r="A25" s="22">
        <v>1</v>
      </c>
      <c r="B25" s="23" t="s">
        <v>8</v>
      </c>
      <c r="C25" s="24">
        <v>1</v>
      </c>
    </row>
    <row r="26" spans="1:10">
      <c r="A26" s="25">
        <v>2</v>
      </c>
      <c r="B26" s="26" t="s">
        <v>9</v>
      </c>
      <c r="C26" s="27">
        <v>0</v>
      </c>
    </row>
    <row r="27" spans="1:10">
      <c r="A27" s="25">
        <v>3</v>
      </c>
      <c r="B27" s="26" t="s">
        <v>9</v>
      </c>
      <c r="C27" s="27">
        <v>0</v>
      </c>
    </row>
    <row r="28" spans="1:10">
      <c r="A28" s="25">
        <v>4</v>
      </c>
      <c r="B28" s="26" t="s">
        <v>9</v>
      </c>
      <c r="C28" s="27">
        <v>0</v>
      </c>
    </row>
    <row r="29" spans="1:10">
      <c r="A29" s="25">
        <v>5</v>
      </c>
      <c r="B29" s="26" t="s">
        <v>9</v>
      </c>
      <c r="C29" s="27">
        <v>1</v>
      </c>
    </row>
    <row r="30" spans="1:10">
      <c r="A30" s="25">
        <v>6</v>
      </c>
      <c r="B30" s="26" t="s">
        <v>10</v>
      </c>
      <c r="C30" s="27">
        <v>0</v>
      </c>
    </row>
    <row r="31" spans="1:10">
      <c r="A31" s="25">
        <v>7</v>
      </c>
      <c r="B31" s="26" t="s">
        <v>11</v>
      </c>
      <c r="C31" s="27">
        <v>1</v>
      </c>
    </row>
    <row r="32" spans="1:10">
      <c r="A32" s="25">
        <v>8</v>
      </c>
      <c r="B32" s="26" t="s">
        <v>11</v>
      </c>
      <c r="C32" s="27">
        <v>1</v>
      </c>
    </row>
    <row r="33" spans="1:3">
      <c r="A33" s="25">
        <v>9</v>
      </c>
      <c r="B33" s="26" t="s">
        <v>11</v>
      </c>
      <c r="C33" s="27">
        <v>0</v>
      </c>
    </row>
    <row r="34" spans="1:3">
      <c r="A34" s="25">
        <v>10</v>
      </c>
      <c r="B34" s="26" t="s">
        <v>12</v>
      </c>
      <c r="C34" s="27">
        <v>1</v>
      </c>
    </row>
    <row r="35" spans="1:3">
      <c r="A35" s="25">
        <v>11</v>
      </c>
      <c r="B35" s="26" t="s">
        <v>12</v>
      </c>
      <c r="C35" s="27">
        <v>1</v>
      </c>
    </row>
    <row r="36" spans="1:3">
      <c r="A36" s="25">
        <v>12</v>
      </c>
      <c r="B36" s="26" t="s">
        <v>12</v>
      </c>
      <c r="C36" s="27">
        <v>0</v>
      </c>
    </row>
    <row r="37" spans="1:3">
      <c r="A37" s="25">
        <v>13</v>
      </c>
      <c r="B37" s="26" t="s">
        <v>12</v>
      </c>
      <c r="C37" s="27">
        <v>0</v>
      </c>
    </row>
    <row r="38" spans="1:3">
      <c r="A38" s="25">
        <v>14</v>
      </c>
      <c r="B38" s="26" t="s">
        <v>12</v>
      </c>
      <c r="C38" s="27">
        <v>0</v>
      </c>
    </row>
    <row r="39" spans="1:3">
      <c r="A39" s="25">
        <v>15</v>
      </c>
      <c r="B39" s="26" t="s">
        <v>12</v>
      </c>
      <c r="C39" s="27">
        <v>0</v>
      </c>
    </row>
    <row r="40" spans="1:3" ht="16" thickBot="1">
      <c r="A40" s="28">
        <v>16</v>
      </c>
      <c r="B40" s="29" t="s">
        <v>12</v>
      </c>
      <c r="C40" s="31">
        <v>0</v>
      </c>
    </row>
    <row r="41" spans="1:3">
      <c r="C41">
        <f>SUM(C25:C40)</f>
        <v>6</v>
      </c>
    </row>
    <row r="43" spans="1:3">
      <c r="A43" t="s">
        <v>18</v>
      </c>
    </row>
    <row r="44" spans="1:3">
      <c r="A44" t="s">
        <v>19</v>
      </c>
      <c r="B44">
        <f>SUM(C34:C40)</f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Chai</cp:lastModifiedBy>
  <dcterms:created xsi:type="dcterms:W3CDTF">2014-01-19T14:37:26Z</dcterms:created>
  <dcterms:modified xsi:type="dcterms:W3CDTF">2015-05-08T21:39:01Z</dcterms:modified>
</cp:coreProperties>
</file>