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600" tabRatio="500"/>
  </bookViews>
  <sheets>
    <sheet name="Sheet1" sheetId="1" r:id="rId1"/>
  </sheets>
  <definedNames>
    <definedName name="solver_adj" localSheetId="0" hidden="1">Sheet1!$G$6:$G$13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Sheet1!$F$24</definedName>
    <definedName name="solver_lhs2" localSheetId="0" hidden="1">Sheet1!$F$25:$F$31</definedName>
    <definedName name="solver_lhs3" localSheetId="0" hidden="1">Sheet1!$F$32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Sheet1!$H$16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hs1" localSheetId="0" hidden="1">Sheet1!$H$24</definedName>
    <definedName name="solver_rhs2" localSheetId="0" hidden="1">Sheet1!$H$25:$H$31</definedName>
    <definedName name="solver_rhs3" localSheetId="0" hidden="1">Sheet1!$H$32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10000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2" i="1" l="1"/>
  <c r="F26" i="1"/>
  <c r="F27" i="1"/>
  <c r="F28" i="1"/>
  <c r="F29" i="1"/>
  <c r="F30" i="1"/>
  <c r="F31" i="1"/>
  <c r="F25" i="1"/>
  <c r="F24" i="1"/>
  <c r="H16" i="1"/>
  <c r="F16" i="1"/>
  <c r="F17" i="1"/>
  <c r="F18" i="1"/>
  <c r="F19" i="1"/>
</calcChain>
</file>

<file path=xl/sharedStrings.xml><?xml version="1.0" encoding="utf-8"?>
<sst xmlns="http://schemas.openxmlformats.org/spreadsheetml/2006/main" count="56" uniqueCount="28">
  <si>
    <t>INVESTMENT MANAGEMENT UNDER TAXATION</t>
  </si>
  <si>
    <t>Stock Data</t>
  </si>
  <si>
    <t>Number</t>
  </si>
  <si>
    <t>Stock</t>
  </si>
  <si>
    <t>Number of Shares</t>
  </si>
  <si>
    <t>Price Purchased Last Year</t>
  </si>
  <si>
    <t>Current Price</t>
  </si>
  <si>
    <t>Next Year Price Estimate</t>
  </si>
  <si>
    <t>Yahoo!</t>
  </si>
  <si>
    <t>General Electric</t>
  </si>
  <si>
    <t>Microsoft</t>
  </si>
  <si>
    <t>Bank of America</t>
  </si>
  <si>
    <t>JPMorgan Chase</t>
  </si>
  <si>
    <t>Cisco Systems, Inc</t>
  </si>
  <si>
    <t>Intel</t>
  </si>
  <si>
    <t>Pfizer</t>
  </si>
  <si>
    <t>Variables</t>
  </si>
  <si>
    <t>Number of Shares to sell</t>
  </si>
  <si>
    <t>Objective</t>
  </si>
  <si>
    <t>Total Cash Flow</t>
  </si>
  <si>
    <t>Transaction Fees</t>
  </si>
  <si>
    <t>Cap Gain Tax</t>
  </si>
  <si>
    <t>Net Cash Value</t>
  </si>
  <si>
    <t>Constraints</t>
  </si>
  <si>
    <t>&lt;=</t>
  </si>
  <si>
    <t>Max number of shares</t>
  </si>
  <si>
    <t>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</si>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</sst>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3" fillId="0" borderId="0" xfId="0" applyFont="1" applyAlignment="1"/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/>
    <xf numFmtId="0" fontId="2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3" fillId="0" borderId="3" xfId="0" applyFont="1" applyBorder="1" applyAlignment="1"/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/>
    <xf numFmtId="0" fontId="1" fillId="0" borderId="13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0" borderId="14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4" workbookViewId="0">
      <selection activeCell="I16" sqref="I16"/>
    </sheetView>
  </sheetViews>
  <sheetFormatPr baseColWidth="10" defaultColWidth="26.33203125" defaultRowHeight="15" x14ac:dyDescent="0"/>
  <cols>
    <col min="1" max="1" width="10.5" style="3" customWidth="1"/>
    <col min="2" max="2" width="17" style="3" customWidth="1"/>
    <col min="3" max="3" width="20.6640625" style="3" customWidth="1"/>
    <col min="4" max="4" width="23.83203125" style="3" customWidth="1"/>
    <col min="5" max="5" width="15.1640625" style="3" bestFit="1" customWidth="1"/>
    <col min="6" max="6" width="21.83203125" style="3" customWidth="1"/>
    <col min="7" max="16384" width="26.33203125" style="3"/>
  </cols>
  <sheetData>
    <row r="1" spans="1:9">
      <c r="A1" s="1" t="s">
        <v>0</v>
      </c>
      <c r="B1" s="2"/>
      <c r="C1" s="2"/>
      <c r="D1" s="2"/>
      <c r="E1" s="2"/>
      <c r="F1" s="2"/>
    </row>
    <row r="2" spans="1:9">
      <c r="A2" s="2"/>
      <c r="B2" s="2"/>
      <c r="C2" s="2"/>
      <c r="D2" s="2"/>
      <c r="E2" s="2"/>
      <c r="F2" s="2"/>
    </row>
    <row r="3" spans="1:9">
      <c r="A3" s="1" t="s">
        <v>1</v>
      </c>
      <c r="B3" s="2"/>
      <c r="C3" s="2"/>
      <c r="D3" s="2"/>
      <c r="E3" s="2"/>
      <c r="F3" s="2"/>
    </row>
    <row r="4" spans="1:9" ht="16" thickBot="1">
      <c r="A4" s="2"/>
      <c r="B4" s="2"/>
      <c r="C4" s="2"/>
      <c r="D4" s="2"/>
      <c r="E4" s="2"/>
      <c r="F4" s="2"/>
    </row>
    <row r="5" spans="1:9" ht="16" thickBot="1">
      <c r="A5" s="4" t="s">
        <v>2</v>
      </c>
      <c r="B5" s="5" t="s">
        <v>3</v>
      </c>
      <c r="C5" s="6" t="s">
        <v>4</v>
      </c>
      <c r="D5" s="5" t="s">
        <v>5</v>
      </c>
      <c r="E5" s="5" t="s">
        <v>6</v>
      </c>
      <c r="F5" s="7" t="s">
        <v>7</v>
      </c>
      <c r="G5" s="16" t="s">
        <v>17</v>
      </c>
    </row>
    <row r="6" spans="1:9">
      <c r="A6" s="8">
        <v>1</v>
      </c>
      <c r="B6" s="2" t="s">
        <v>8</v>
      </c>
      <c r="C6" s="9">
        <v>150</v>
      </c>
      <c r="D6" s="10">
        <v>15.68</v>
      </c>
      <c r="E6" s="10">
        <v>31.8</v>
      </c>
      <c r="F6" s="30">
        <v>29.5</v>
      </c>
      <c r="G6" s="17">
        <v>100</v>
      </c>
    </row>
    <row r="7" spans="1:9">
      <c r="A7" s="8">
        <v>2</v>
      </c>
      <c r="B7" s="2" t="s">
        <v>9</v>
      </c>
      <c r="C7" s="9">
        <v>150</v>
      </c>
      <c r="D7" s="10">
        <v>22.1</v>
      </c>
      <c r="E7" s="10">
        <v>24.28</v>
      </c>
      <c r="F7" s="30">
        <v>26.31</v>
      </c>
      <c r="G7" s="17">
        <v>75</v>
      </c>
    </row>
    <row r="8" spans="1:9">
      <c r="A8" s="8">
        <v>3</v>
      </c>
      <c r="B8" s="2" t="s">
        <v>10</v>
      </c>
      <c r="C8" s="9">
        <v>150</v>
      </c>
      <c r="D8" s="10">
        <v>30.39</v>
      </c>
      <c r="E8" s="10">
        <v>32.5</v>
      </c>
      <c r="F8" s="30">
        <v>34.549999999999997</v>
      </c>
      <c r="G8" s="17">
        <v>75</v>
      </c>
    </row>
    <row r="9" spans="1:9">
      <c r="A9" s="8">
        <v>4</v>
      </c>
      <c r="B9" s="2" t="s">
        <v>11</v>
      </c>
      <c r="C9" s="9">
        <v>150</v>
      </c>
      <c r="D9" s="10">
        <v>8.93</v>
      </c>
      <c r="E9" s="10">
        <v>14.16</v>
      </c>
      <c r="F9" s="30">
        <v>15.23</v>
      </c>
      <c r="G9" s="17">
        <v>0</v>
      </c>
    </row>
    <row r="10" spans="1:9">
      <c r="A10" s="8">
        <v>5</v>
      </c>
      <c r="B10" s="2" t="s">
        <v>12</v>
      </c>
      <c r="C10" s="9">
        <v>150</v>
      </c>
      <c r="D10" s="10">
        <v>40.549999999999997</v>
      </c>
      <c r="E10" s="10">
        <v>50.99</v>
      </c>
      <c r="F10" s="30">
        <v>62.43</v>
      </c>
      <c r="G10" s="17">
        <v>0</v>
      </c>
    </row>
    <row r="11" spans="1:9">
      <c r="A11" s="8">
        <v>6</v>
      </c>
      <c r="B11" s="2" t="s">
        <v>13</v>
      </c>
      <c r="C11" s="9">
        <v>150</v>
      </c>
      <c r="D11" s="10">
        <v>18.579999999999998</v>
      </c>
      <c r="E11" s="10">
        <v>24.17</v>
      </c>
      <c r="F11" s="30">
        <v>26.68</v>
      </c>
      <c r="G11" s="17">
        <v>0</v>
      </c>
    </row>
    <row r="12" spans="1:9">
      <c r="A12" s="8">
        <v>7</v>
      </c>
      <c r="B12" s="2" t="s">
        <v>14</v>
      </c>
      <c r="C12" s="9">
        <v>150</v>
      </c>
      <c r="D12" s="10">
        <v>22.54</v>
      </c>
      <c r="E12" s="10">
        <v>23.67</v>
      </c>
      <c r="F12" s="30">
        <v>23.85</v>
      </c>
      <c r="G12" s="17">
        <v>75</v>
      </c>
    </row>
    <row r="13" spans="1:9" ht="16" thickBot="1">
      <c r="A13" s="11">
        <v>8</v>
      </c>
      <c r="B13" s="12" t="s">
        <v>15</v>
      </c>
      <c r="C13" s="13">
        <v>150</v>
      </c>
      <c r="D13" s="14">
        <v>24.84</v>
      </c>
      <c r="E13" s="14">
        <v>28.77</v>
      </c>
      <c r="F13" s="14">
        <v>31.66</v>
      </c>
      <c r="G13" s="18">
        <v>54.350115187541412</v>
      </c>
    </row>
    <row r="15" spans="1:9">
      <c r="H15" s="15" t="s">
        <v>18</v>
      </c>
    </row>
    <row r="16" spans="1:9" ht="16" thickBot="1">
      <c r="A16" s="15" t="s">
        <v>16</v>
      </c>
      <c r="E16" s="15" t="s">
        <v>19</v>
      </c>
      <c r="F16" s="3">
        <f>SUMPRODUCT(E6:E13, C18:C25)</f>
        <v>0</v>
      </c>
      <c r="H16" s="3">
        <f>SUMPRODUCT(F6:F13, (C6:C13-G6:G13))</f>
        <v>26507.52535316244</v>
      </c>
      <c r="I16" s="3">
        <v>26507.52535316244</v>
      </c>
    </row>
    <row r="17" spans="1:8" ht="16" thickBot="1">
      <c r="A17" s="4" t="s">
        <v>2</v>
      </c>
      <c r="B17" s="5" t="s">
        <v>3</v>
      </c>
      <c r="C17" s="16" t="s">
        <v>17</v>
      </c>
      <c r="E17" s="15" t="s">
        <v>20</v>
      </c>
      <c r="F17" s="3">
        <f>SUMPRODUCT(E6:E13, C18:C25) * 0.01</f>
        <v>0</v>
      </c>
    </row>
    <row r="18" spans="1:8">
      <c r="A18" s="8">
        <v>1</v>
      </c>
      <c r="B18" s="2" t="s">
        <v>8</v>
      </c>
      <c r="C18" s="17">
        <v>0</v>
      </c>
      <c r="E18" s="15" t="s">
        <v>21</v>
      </c>
      <c r="F18" s="3">
        <f>0.3 * (SUMPRODUCT(E6:E13, C18:C25) - SUMPRODUCT(D6:D13, C18:C25))</f>
        <v>0</v>
      </c>
    </row>
    <row r="19" spans="1:8">
      <c r="A19" s="8">
        <v>2</v>
      </c>
      <c r="B19" s="2" t="s">
        <v>9</v>
      </c>
      <c r="C19" s="17">
        <v>0</v>
      </c>
      <c r="E19" s="15" t="s">
        <v>22</v>
      </c>
      <c r="F19" s="3">
        <f>F16-F17-F18</f>
        <v>0</v>
      </c>
    </row>
    <row r="20" spans="1:8">
      <c r="A20" s="8">
        <v>3</v>
      </c>
      <c r="B20" s="2" t="s">
        <v>10</v>
      </c>
      <c r="C20" s="17">
        <v>0</v>
      </c>
    </row>
    <row r="21" spans="1:8">
      <c r="A21" s="8">
        <v>4</v>
      </c>
      <c r="B21" s="2" t="s">
        <v>11</v>
      </c>
      <c r="C21" s="17">
        <v>0</v>
      </c>
    </row>
    <row r="22" spans="1:8" ht="16" thickBot="1">
      <c r="A22" s="8">
        <v>5</v>
      </c>
      <c r="B22" s="2" t="s">
        <v>12</v>
      </c>
      <c r="C22" s="17">
        <v>0</v>
      </c>
      <c r="E22" s="15" t="s">
        <v>23</v>
      </c>
    </row>
    <row r="23" spans="1:8" ht="16" thickBot="1">
      <c r="A23" s="8">
        <v>6</v>
      </c>
      <c r="B23" s="2" t="s">
        <v>13</v>
      </c>
      <c r="C23" s="17">
        <v>0</v>
      </c>
      <c r="E23" s="21" t="s">
        <v>3</v>
      </c>
      <c r="F23" s="6" t="s">
        <v>17</v>
      </c>
      <c r="G23" s="20"/>
      <c r="H23" s="24" t="s">
        <v>25</v>
      </c>
    </row>
    <row r="24" spans="1:8">
      <c r="A24" s="8">
        <v>7</v>
      </c>
      <c r="B24" s="2" t="s">
        <v>14</v>
      </c>
      <c r="C24" s="17">
        <v>0</v>
      </c>
      <c r="E24" s="22" t="s">
        <v>8</v>
      </c>
      <c r="F24" s="19">
        <f>G6</f>
        <v>100</v>
      </c>
      <c r="G24" s="3" t="s">
        <v>26</v>
      </c>
      <c r="H24" s="23">
        <v>100</v>
      </c>
    </row>
    <row r="25" spans="1:8" ht="16" thickBot="1">
      <c r="A25" s="11">
        <v>8</v>
      </c>
      <c r="B25" s="12" t="s">
        <v>15</v>
      </c>
      <c r="C25" s="18">
        <v>0</v>
      </c>
      <c r="E25" s="22" t="s">
        <v>9</v>
      </c>
      <c r="F25" s="19">
        <f>G7</f>
        <v>75</v>
      </c>
      <c r="G25" s="3" t="s">
        <v>24</v>
      </c>
      <c r="H25" s="17">
        <v>75</v>
      </c>
    </row>
    <row r="26" spans="1:8">
      <c r="E26" s="22" t="s">
        <v>10</v>
      </c>
      <c r="F26" s="19">
        <f t="shared" ref="F26:F31" si="0">G8</f>
        <v>75</v>
      </c>
      <c r="G26" s="3" t="s">
        <v>24</v>
      </c>
      <c r="H26" s="17">
        <v>75</v>
      </c>
    </row>
    <row r="27" spans="1:8">
      <c r="E27" s="22" t="s">
        <v>11</v>
      </c>
      <c r="F27" s="19">
        <f t="shared" si="0"/>
        <v>0</v>
      </c>
      <c r="G27" s="3" t="s">
        <v>24</v>
      </c>
      <c r="H27" s="17">
        <v>75</v>
      </c>
    </row>
    <row r="28" spans="1:8">
      <c r="E28" s="22" t="s">
        <v>12</v>
      </c>
      <c r="F28" s="19">
        <f t="shared" si="0"/>
        <v>0</v>
      </c>
      <c r="G28" s="3" t="s">
        <v>24</v>
      </c>
      <c r="H28" s="17">
        <v>75</v>
      </c>
    </row>
    <row r="29" spans="1:8">
      <c r="E29" s="22" t="s">
        <v>13</v>
      </c>
      <c r="F29" s="19">
        <f t="shared" si="0"/>
        <v>0</v>
      </c>
      <c r="G29" s="3" t="s">
        <v>24</v>
      </c>
      <c r="H29" s="17">
        <v>75</v>
      </c>
    </row>
    <row r="30" spans="1:8">
      <c r="E30" s="22" t="s">
        <v>14</v>
      </c>
      <c r="F30" s="19">
        <f t="shared" si="0"/>
        <v>75</v>
      </c>
      <c r="G30" s="3" t="s">
        <v>24</v>
      </c>
      <c r="H30" s="17">
        <v>75</v>
      </c>
    </row>
    <row r="31" spans="1:8">
      <c r="E31" s="22" t="s">
        <v>15</v>
      </c>
      <c r="F31" s="19">
        <f t="shared" si="0"/>
        <v>54.350115187541412</v>
      </c>
      <c r="G31" s="28" t="s">
        <v>24</v>
      </c>
      <c r="H31" s="17">
        <v>75</v>
      </c>
    </row>
    <row r="32" spans="1:8" ht="16" thickBot="1">
      <c r="E32" s="29" t="s">
        <v>22</v>
      </c>
      <c r="F32" s="25">
        <f>SUMPRODUCT(G6:G13,E6:E13) - 0.3*(SUMPRODUCT(G6:G13,E6:E13) - SUMPRODUCT(G6:G13,D6:D13)) - 0.01*SUMPRODUCT(G6:G13,E6:E13)</f>
        <v>9999.9999999999982</v>
      </c>
      <c r="G32" s="26" t="s">
        <v>27</v>
      </c>
      <c r="H32" s="27">
        <v>10000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Chai</cp:lastModifiedBy>
  <dcterms:created xsi:type="dcterms:W3CDTF">2014-01-19T04:00:32Z</dcterms:created>
  <dcterms:modified xsi:type="dcterms:W3CDTF">2015-05-07T21:10:07Z</dcterms:modified>
</cp:coreProperties>
</file>