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D:\50-Days-Coding-Challenge\50-Days-Coding-Challenge\Day3\"/>
    </mc:Choice>
  </mc:AlternateContent>
  <xr:revisionPtr revIDLastSave="0" documentId="13_ncr:1_{C30DA033-8648-45AD-A263-A4E045840553}" xr6:coauthVersionLast="47" xr6:coauthVersionMax="47" xr10:uidLastSave="{00000000-0000-0000-0000-000000000000}"/>
  <bookViews>
    <workbookView xWindow="-108" yWindow="-108" windowWidth="23256" windowHeight="12456" activeTab="4" xr2:uid="{4854DDE1-CC60-4D8B-BB05-D654D5C3629E}"/>
  </bookViews>
  <sheets>
    <sheet name="Child_Health_Data" sheetId="1" r:id="rId1"/>
    <sheet name="Pivot Tables" sheetId="2" r:id="rId2"/>
    <sheet name="Dashboard" sheetId="3" r:id="rId3"/>
    <sheet name="Data Validation" sheetId="5" r:id="rId4"/>
    <sheet name="Summary Findings" sheetId="6" r:id="rId5"/>
  </sheets>
  <definedNames>
    <definedName name="Region_List">'Data Validation'!$A$2:$A$6</definedName>
    <definedName name="Slicer_Gender">#N/A</definedName>
    <definedName name="Slicer_Health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L13" i="1"/>
  <c r="L17" i="1"/>
  <c r="L29" i="1"/>
  <c r="L33" i="1"/>
  <c r="L45" i="1"/>
  <c r="L49" i="1"/>
  <c r="L61" i="1"/>
  <c r="L65" i="1"/>
  <c r="L77" i="1"/>
  <c r="L81" i="1"/>
  <c r="L93" i="1"/>
  <c r="L97" i="1"/>
  <c r="K101" i="1"/>
  <c r="L101" i="1" s="1"/>
  <c r="K2" i="1"/>
  <c r="L2" i="1" s="1"/>
  <c r="K3" i="1"/>
  <c r="L3" i="1" s="1"/>
  <c r="K4" i="1"/>
  <c r="L4" i="1" s="1"/>
  <c r="K5" i="1"/>
  <c r="L5" i="1" s="1"/>
  <c r="K6" i="1"/>
  <c r="L6" i="1" s="1"/>
  <c r="K7" i="1"/>
  <c r="L7" i="1" s="1"/>
  <c r="K8" i="1"/>
  <c r="L8" i="1" s="1"/>
  <c r="K9" i="1"/>
  <c r="L9" i="1" s="1"/>
  <c r="K10" i="1"/>
  <c r="L10" i="1" s="1"/>
  <c r="K11" i="1"/>
  <c r="L11" i="1" s="1"/>
  <c r="K12" i="1"/>
  <c r="L12" i="1" s="1"/>
  <c r="K13" i="1"/>
  <c r="K14" i="1"/>
  <c r="L14" i="1" s="1"/>
  <c r="K15" i="1"/>
  <c r="L15" i="1" s="1"/>
  <c r="K16" i="1"/>
  <c r="L16" i="1" s="1"/>
  <c r="K17" i="1"/>
  <c r="K18" i="1"/>
  <c r="L18" i="1" s="1"/>
  <c r="K19" i="1"/>
  <c r="L19" i="1" s="1"/>
  <c r="K20" i="1"/>
  <c r="L20" i="1" s="1"/>
  <c r="K21" i="1"/>
  <c r="L21" i="1" s="1"/>
  <c r="K22" i="1"/>
  <c r="L22" i="1" s="1"/>
  <c r="K23" i="1"/>
  <c r="L23" i="1" s="1"/>
  <c r="K24" i="1"/>
  <c r="L24" i="1" s="1"/>
  <c r="K25" i="1"/>
  <c r="L25" i="1" s="1"/>
  <c r="K26" i="1"/>
  <c r="L26" i="1" s="1"/>
  <c r="K27" i="1"/>
  <c r="L27" i="1" s="1"/>
  <c r="K28" i="1"/>
  <c r="L28" i="1" s="1"/>
  <c r="K29" i="1"/>
  <c r="K30" i="1"/>
  <c r="L30" i="1" s="1"/>
  <c r="K31" i="1"/>
  <c r="L31" i="1" s="1"/>
  <c r="K32" i="1"/>
  <c r="L32" i="1" s="1"/>
  <c r="K33" i="1"/>
  <c r="K34" i="1"/>
  <c r="L34" i="1" s="1"/>
  <c r="K35" i="1"/>
  <c r="L35" i="1" s="1"/>
  <c r="K36" i="1"/>
  <c r="L36" i="1" s="1"/>
  <c r="K37" i="1"/>
  <c r="L37" i="1" s="1"/>
  <c r="K38" i="1"/>
  <c r="L38" i="1" s="1"/>
  <c r="K39" i="1"/>
  <c r="L39" i="1" s="1"/>
  <c r="K40" i="1"/>
  <c r="L40" i="1" s="1"/>
  <c r="K41" i="1"/>
  <c r="L41" i="1" s="1"/>
  <c r="K42" i="1"/>
  <c r="L42" i="1" s="1"/>
  <c r="K43" i="1"/>
  <c r="L43" i="1" s="1"/>
  <c r="K44" i="1"/>
  <c r="L44" i="1" s="1"/>
  <c r="K45" i="1"/>
  <c r="K46" i="1"/>
  <c r="L46" i="1" s="1"/>
  <c r="K47" i="1"/>
  <c r="L47" i="1" s="1"/>
  <c r="K48" i="1"/>
  <c r="L48" i="1" s="1"/>
  <c r="K49" i="1"/>
  <c r="K50" i="1"/>
  <c r="L50" i="1" s="1"/>
  <c r="K51" i="1"/>
  <c r="L51" i="1" s="1"/>
  <c r="K52" i="1"/>
  <c r="L52" i="1" s="1"/>
  <c r="K53" i="1"/>
  <c r="L53" i="1" s="1"/>
  <c r="K54" i="1"/>
  <c r="L54" i="1" s="1"/>
  <c r="K55" i="1"/>
  <c r="L55" i="1" s="1"/>
  <c r="K56" i="1"/>
  <c r="L56" i="1" s="1"/>
  <c r="K57" i="1"/>
  <c r="L57" i="1" s="1"/>
  <c r="K58" i="1"/>
  <c r="L58" i="1" s="1"/>
  <c r="K59" i="1"/>
  <c r="L59" i="1" s="1"/>
  <c r="K60" i="1"/>
  <c r="L60" i="1" s="1"/>
  <c r="K61" i="1"/>
  <c r="K62" i="1"/>
  <c r="L62" i="1" s="1"/>
  <c r="K63" i="1"/>
  <c r="L63" i="1" s="1"/>
  <c r="K64" i="1"/>
  <c r="L64" i="1" s="1"/>
  <c r="K65" i="1"/>
  <c r="K66" i="1"/>
  <c r="L66" i="1" s="1"/>
  <c r="K67" i="1"/>
  <c r="L67" i="1" s="1"/>
  <c r="K68" i="1"/>
  <c r="L68" i="1" s="1"/>
  <c r="K69" i="1"/>
  <c r="L69" i="1" s="1"/>
  <c r="K70" i="1"/>
  <c r="L70" i="1" s="1"/>
  <c r="K71" i="1"/>
  <c r="L71" i="1" s="1"/>
  <c r="K72" i="1"/>
  <c r="L72" i="1" s="1"/>
  <c r="K73" i="1"/>
  <c r="L73" i="1" s="1"/>
  <c r="K74" i="1"/>
  <c r="L74" i="1" s="1"/>
  <c r="K75" i="1"/>
  <c r="L75" i="1" s="1"/>
  <c r="K76" i="1"/>
  <c r="L76" i="1" s="1"/>
  <c r="K77" i="1"/>
  <c r="K78" i="1"/>
  <c r="L78" i="1" s="1"/>
  <c r="K79" i="1"/>
  <c r="L79" i="1" s="1"/>
  <c r="K80" i="1"/>
  <c r="L80" i="1" s="1"/>
  <c r="K81" i="1"/>
  <c r="K82" i="1"/>
  <c r="L82" i="1" s="1"/>
  <c r="K83" i="1"/>
  <c r="L83" i="1" s="1"/>
  <c r="K84" i="1"/>
  <c r="L84" i="1" s="1"/>
  <c r="K85" i="1"/>
  <c r="L85" i="1" s="1"/>
  <c r="K86" i="1"/>
  <c r="L86" i="1" s="1"/>
  <c r="K87" i="1"/>
  <c r="L87" i="1" s="1"/>
  <c r="K88" i="1"/>
  <c r="L88" i="1" s="1"/>
  <c r="K89" i="1"/>
  <c r="L89" i="1" s="1"/>
  <c r="K90" i="1"/>
  <c r="L90" i="1" s="1"/>
  <c r="K91" i="1"/>
  <c r="L91" i="1" s="1"/>
  <c r="K92" i="1"/>
  <c r="L92" i="1" s="1"/>
  <c r="K93" i="1"/>
  <c r="K94" i="1"/>
  <c r="L94" i="1" s="1"/>
  <c r="K95" i="1"/>
  <c r="L95" i="1" s="1"/>
  <c r="K96" i="1"/>
  <c r="L96" i="1" s="1"/>
  <c r="K97" i="1"/>
  <c r="K98" i="1"/>
  <c r="L98" i="1" s="1"/>
  <c r="K99" i="1"/>
  <c r="L99" i="1" s="1"/>
  <c r="K100" i="1"/>
  <c r="L100" i="1" s="1"/>
</calcChain>
</file>

<file path=xl/sharedStrings.xml><?xml version="1.0" encoding="utf-8"?>
<sst xmlns="http://schemas.openxmlformats.org/spreadsheetml/2006/main" count="353" uniqueCount="135">
  <si>
    <t>ChildID</t>
  </si>
  <si>
    <t>Age_Months</t>
  </si>
  <si>
    <t>Gender</t>
  </si>
  <si>
    <t>Height_cm</t>
  </si>
  <si>
    <t>Weight_kg</t>
  </si>
  <si>
    <t>Daily_Fruit_Servings</t>
  </si>
  <si>
    <t>Daily_Veggie_Servings</t>
  </si>
  <si>
    <t>Daily_Sugar_Drinks</t>
  </si>
  <si>
    <t>ScreenTime_Hours</t>
  </si>
  <si>
    <t>Region</t>
  </si>
  <si>
    <t>C001</t>
  </si>
  <si>
    <t>Female</t>
  </si>
  <si>
    <t>South</t>
  </si>
  <si>
    <t>C002</t>
  </si>
  <si>
    <t>Central</t>
  </si>
  <si>
    <t>C003</t>
  </si>
  <si>
    <t>C004</t>
  </si>
  <si>
    <t>C005</t>
  </si>
  <si>
    <t>C006</t>
  </si>
  <si>
    <t>Male</t>
  </si>
  <si>
    <t>East</t>
  </si>
  <si>
    <t>C007</t>
  </si>
  <si>
    <t>C008</t>
  </si>
  <si>
    <t>C009</t>
  </si>
  <si>
    <t>North</t>
  </si>
  <si>
    <t>C010</t>
  </si>
  <si>
    <t>C011</t>
  </si>
  <si>
    <t>West</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</si>
  <si>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</si>
  <si>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</si>
  <si>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</si>
  <si>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</si>
  <si>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</si>
  <si>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</si>
  <si>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</si>
  <si>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</si>
  <si>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</si>
  <si>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</si>
  <si>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</si>
  <si>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</si>
  <si>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</si>
  <si>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</si>
  <si>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</si>
  <si>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</si>
  <si>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</si>
  <si>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</si>
  <si>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</si>
  <si>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</si>
  <si>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</si>
  <si>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</si>
  <si>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</si>
  <si>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</si>
  <si>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</si>
  <si>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</si>
  <si>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</si>
  <si>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</si>
  <si>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</si>
  <si>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</si>
  <si>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</si>
  <si>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</si>
  <si>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</si>
  <si>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</si>
  <si>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</si>
  <si>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</si>
  <si>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</si>
  <si>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</si>
  <si>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</si>
  <si>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</si>
  <si>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</si>
  <si>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</si>
  <si>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</si>
  <si>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</si>
  <si>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</si>
  <si>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</si>
  <si>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</si>
  <si>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</si>
  <si>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</si>
  <si>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</si>
  <si>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</si>
  <si>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</si>
  <si>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</si>
  <si>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</si>
  <si>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</si>
  <si>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</si>
  <si>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</si>
  <si>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</si>
  <si>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</si>
  <si>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</si>
  <si>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</si>
  <si>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</si>
  <si>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</si>
  <si>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</si>
  <si>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</si>
  <si>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</si>
  <si>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</si>
  <si>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</si>
  <si>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</si>
  <si>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</si>
  <si>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</si>
  <si>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</si>
  <si>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</si>
  <si>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</si>
  <si>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</si>
  <si>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</si>
  <si>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</si>
  <si>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</si>
  <si>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</si>
  <si>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</si>
  <si>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</si>
  <si>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</si>
  <si>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</si>
  <si>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</si>
  <si>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</si>
  <si>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</si>
  <si>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</si>
  <si>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</si>
  <si>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</si>
  <si>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BMI</t>
  </si>
  <si>
    <t>Health_Status</t>
  </si>
  <si>
    <t>Age Group</t>
  </si>
  <si>
    <t>Grand Total</t>
  </si>
  <si>
    <t>Healthy Weight</t>
  </si>
  <si>
    <t>UnderWeight</t>
  </si>
  <si>
    <t>25-35</t>
  </si>
  <si>
    <t>36-47</t>
  </si>
  <si>
    <t>48-59</t>
  </si>
  <si>
    <t>Fruit servings</t>
  </si>
  <si>
    <t>Vegetable Servings</t>
  </si>
  <si>
    <t>Health Status</t>
  </si>
  <si>
    <t>ScreenTime</t>
  </si>
  <si>
    <t>Daily Sugar Drinks</t>
  </si>
  <si>
    <t>Age group and Health Status</t>
  </si>
  <si>
    <t>Children Count</t>
  </si>
  <si>
    <t>BMI Average</t>
  </si>
  <si>
    <t>Fruit Servings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</si>
</sst>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5700"/>
      </font>
      <fill>
        <patternFill>
          <bgColor rgb="FFFFEB9C"/>
        </patternFill>
      </fill>
    </dxf>
    <dxf>
      <font>
        <color rgb="FF9C0006"/>
      </font>
      <fill>
        <patternFill>
          <bgColor rgb="FFFFC7CE"/>
        </patternFill>
      </fill>
    </dxf>
    <dxf>
      <numFmt numFmtId="0" formatCode="General"/>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[Child_Health_Data_Analysis.xlsx]Pivot Tables!PivotTable6</c:name>
    <c:fmtId val="2"/>
  </c:pivotSource>
  <c:chart>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Tables'!$F$10:$F$11</c:f>
              <c:strCache>
                <c:ptCount val="1"/>
                <c:pt idx="0">
                  <c:v>Central</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Tables'!$E$12:$E$17</c:f>
              <c:strCache>
                <c:ptCount val="5"/>
                <c:pt idx="0">
                  <c:v>0</c:v>
                </c:pt>
                <c:pt idx="1">
                  <c:v>1</c:v>
                </c:pt>
                <c:pt idx="2">
                  <c:v>2</c:v>
                </c:pt>
                <c:pt idx="3">
                  <c:v>3</c:v>
                </c:pt>
                <c:pt idx="4">
                  <c:v>4</c:v>
                </c:pt>
              </c:strCache>
            </c:strRef>
          </c:cat>
          <c:val>
            <c:numRef>
              <c:f>'Pivot Tables'!$F$12:$F$17</c:f>
              <c:numCache>
                <c:formatCode>0.00</c:formatCode>
                <c:ptCount val="5"/>
                <c:pt idx="0">
                  <c:v>18.217181147708828</c:v>
                </c:pt>
                <c:pt idx="1">
                  <c:v>16.481300533623404</c:v>
                </c:pt>
                <c:pt idx="2">
                  <c:v>18.301485811639385</c:v>
                </c:pt>
                <c:pt idx="3">
                  <c:v>18.641605814492845</c:v>
                </c:pt>
                <c:pt idx="4">
                  <c:v>15.479091213039576</c:v>
                </c:pt>
              </c:numCache>
            </c:numRef>
          </c:val>
          <c:extLst>
            <c:ext xmlns:c16="http://schemas.microsoft.com/office/drawing/2014/chart" uri="{C3380CC4-5D6E-409C-BE32-E72D297353CC}">
              <c16:uniqueId val="{00000006-EA2F-4E44-B4BB-BC2780CF3BF8}"/>
            </c:ext>
          </c:extLst>
        </c:ser>
        <c:ser>
          <c:idx val="1"/>
          <c:order val="1"/>
          <c:tx>
            <c:strRef>
              <c:f>'Pivot Tables'!$G$10:$G$11</c:f>
              <c:strCache>
                <c:ptCount val="1"/>
                <c:pt idx="0">
                  <c:v>East</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Tables'!$E$12:$E$17</c:f>
              <c:strCache>
                <c:ptCount val="5"/>
                <c:pt idx="0">
                  <c:v>0</c:v>
                </c:pt>
                <c:pt idx="1">
                  <c:v>1</c:v>
                </c:pt>
                <c:pt idx="2">
                  <c:v>2</c:v>
                </c:pt>
                <c:pt idx="3">
                  <c:v>3</c:v>
                </c:pt>
                <c:pt idx="4">
                  <c:v>4</c:v>
                </c:pt>
              </c:strCache>
            </c:strRef>
          </c:cat>
          <c:val>
            <c:numRef>
              <c:f>'Pivot Tables'!$G$12:$G$17</c:f>
              <c:numCache>
                <c:formatCode>0.00</c:formatCode>
                <c:ptCount val="5"/>
                <c:pt idx="0">
                  <c:v>16.806525125178439</c:v>
                </c:pt>
                <c:pt idx="1">
                  <c:v>16.958698711189435</c:v>
                </c:pt>
                <c:pt idx="2">
                  <c:v>14.642565527133875</c:v>
                </c:pt>
                <c:pt idx="3">
                  <c:v>16.315856271300913</c:v>
                </c:pt>
                <c:pt idx="4">
                  <c:v>16.242070296195429</c:v>
                </c:pt>
              </c:numCache>
            </c:numRef>
          </c:val>
          <c:extLst>
            <c:ext xmlns:c16="http://schemas.microsoft.com/office/drawing/2014/chart" uri="{C3380CC4-5D6E-409C-BE32-E72D297353CC}">
              <c16:uniqueId val="{00000014-EA2F-4E44-B4BB-BC2780CF3BF8}"/>
            </c:ext>
          </c:extLst>
        </c:ser>
        <c:ser>
          <c:idx val="2"/>
          <c:order val="2"/>
          <c:tx>
            <c:strRef>
              <c:f>'Pivot Tables'!$H$10:$H$11</c:f>
              <c:strCache>
                <c:ptCount val="1"/>
                <c:pt idx="0">
                  <c:v>North</c:v>
                </c:pt>
              </c:strCache>
            </c:strRef>
          </c:tx>
          <c:spPr>
            <a:solidFill>
              <a:schemeClr val="accent3">
                <a:alpha val="85000"/>
              </a:schemeClr>
            </a:solidFill>
            <a:ln w="9525" cap="flat" cmpd="sng" algn="ctr">
              <a:solidFill>
                <a:schemeClr val="lt1">
                  <a:alpha val="50000"/>
                </a:schemeClr>
              </a:solidFill>
              <a:round/>
            </a:ln>
            <a:effectLst/>
          </c:spPr>
          <c:invertIfNegative val="0"/>
          <c:cat>
            <c:strRef>
              <c:f>'Pivot Tables'!$E$12:$E$17</c:f>
              <c:strCache>
                <c:ptCount val="5"/>
                <c:pt idx="0">
                  <c:v>0</c:v>
                </c:pt>
                <c:pt idx="1">
                  <c:v>1</c:v>
                </c:pt>
                <c:pt idx="2">
                  <c:v>2</c:v>
                </c:pt>
                <c:pt idx="3">
                  <c:v>3</c:v>
                </c:pt>
                <c:pt idx="4">
                  <c:v>4</c:v>
                </c:pt>
              </c:strCache>
            </c:strRef>
          </c:cat>
          <c:val>
            <c:numRef>
              <c:f>'Pivot Tables'!$H$12:$H$17</c:f>
              <c:numCache>
                <c:formatCode>0.00</c:formatCode>
                <c:ptCount val="5"/>
                <c:pt idx="0">
                  <c:v>17.463842965610855</c:v>
                </c:pt>
                <c:pt idx="1">
                  <c:v>15.801917097169721</c:v>
                </c:pt>
                <c:pt idx="2">
                  <c:v>15.829240009110588</c:v>
                </c:pt>
                <c:pt idx="3">
                  <c:v>18.036794453085363</c:v>
                </c:pt>
                <c:pt idx="4">
                  <c:v>17.062630374989162</c:v>
                </c:pt>
              </c:numCache>
            </c:numRef>
          </c:val>
          <c:extLst>
            <c:ext xmlns:c16="http://schemas.microsoft.com/office/drawing/2014/chart" uri="{C3380CC4-5D6E-409C-BE32-E72D297353CC}">
              <c16:uniqueId val="{00000015-EA2F-4E44-B4BB-BC2780CF3BF8}"/>
            </c:ext>
          </c:extLst>
        </c:ser>
        <c:ser>
          <c:idx val="3"/>
          <c:order val="3"/>
          <c:tx>
            <c:strRef>
              <c:f>'Pivot Tables'!$I$10:$I$11</c:f>
              <c:strCache>
                <c:ptCount val="1"/>
                <c:pt idx="0">
                  <c:v>South</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Tables'!$E$12:$E$17</c:f>
              <c:strCache>
                <c:ptCount val="5"/>
                <c:pt idx="0">
                  <c:v>0</c:v>
                </c:pt>
                <c:pt idx="1">
                  <c:v>1</c:v>
                </c:pt>
                <c:pt idx="2">
                  <c:v>2</c:v>
                </c:pt>
                <c:pt idx="3">
                  <c:v>3</c:v>
                </c:pt>
                <c:pt idx="4">
                  <c:v>4</c:v>
                </c:pt>
              </c:strCache>
            </c:strRef>
          </c:cat>
          <c:val>
            <c:numRef>
              <c:f>'Pivot Tables'!$I$12:$I$17</c:f>
              <c:numCache>
                <c:formatCode>0.00</c:formatCode>
                <c:ptCount val="5"/>
                <c:pt idx="0">
                  <c:v>16.952622734779116</c:v>
                </c:pt>
                <c:pt idx="1">
                  <c:v>15.881529940728182</c:v>
                </c:pt>
                <c:pt idx="2">
                  <c:v>16.355358795755325</c:v>
                </c:pt>
                <c:pt idx="3">
                  <c:v>17.402901755273064</c:v>
                </c:pt>
                <c:pt idx="4">
                  <c:v>18.503605239602567</c:v>
                </c:pt>
              </c:numCache>
            </c:numRef>
          </c:val>
          <c:extLst>
            <c:ext xmlns:c16="http://schemas.microsoft.com/office/drawing/2014/chart" uri="{C3380CC4-5D6E-409C-BE32-E72D297353CC}">
              <c16:uniqueId val="{00000016-EA2F-4E44-B4BB-BC2780CF3BF8}"/>
            </c:ext>
          </c:extLst>
        </c:ser>
        <c:ser>
          <c:idx val="4"/>
          <c:order val="4"/>
          <c:tx>
            <c:strRef>
              <c:f>'Pivot Tables'!$J$10:$J$11</c:f>
              <c:strCache>
                <c:ptCount val="1"/>
                <c:pt idx="0">
                  <c:v>West</c:v>
                </c:pt>
              </c:strCache>
            </c:strRef>
          </c:tx>
          <c:spPr>
            <a:solidFill>
              <a:schemeClr val="accent5">
                <a:alpha val="85000"/>
              </a:schemeClr>
            </a:solidFill>
            <a:ln w="9525" cap="flat" cmpd="sng" algn="ctr">
              <a:solidFill>
                <a:schemeClr val="lt1">
                  <a:alpha val="50000"/>
                </a:schemeClr>
              </a:solidFill>
              <a:round/>
            </a:ln>
            <a:effectLst/>
          </c:spPr>
          <c:invertIfNegative val="0"/>
          <c:cat>
            <c:strRef>
              <c:f>'Pivot Tables'!$E$12:$E$17</c:f>
              <c:strCache>
                <c:ptCount val="5"/>
                <c:pt idx="0">
                  <c:v>0</c:v>
                </c:pt>
                <c:pt idx="1">
                  <c:v>1</c:v>
                </c:pt>
                <c:pt idx="2">
                  <c:v>2</c:v>
                </c:pt>
                <c:pt idx="3">
                  <c:v>3</c:v>
                </c:pt>
                <c:pt idx="4">
                  <c:v>4</c:v>
                </c:pt>
              </c:strCache>
            </c:strRef>
          </c:cat>
          <c:val>
            <c:numRef>
              <c:f>'Pivot Tables'!$J$12:$J$17</c:f>
              <c:numCache>
                <c:formatCode>0.00</c:formatCode>
                <c:ptCount val="5"/>
                <c:pt idx="0">
                  <c:v>18.575177566174517</c:v>
                </c:pt>
                <c:pt idx="1">
                  <c:v>18.291532954563401</c:v>
                </c:pt>
                <c:pt idx="2">
                  <c:v>17.239348397075648</c:v>
                </c:pt>
                <c:pt idx="3">
                  <c:v>14.572440546466519</c:v>
                </c:pt>
                <c:pt idx="4">
                  <c:v>18.887081936755663</c:v>
                </c:pt>
              </c:numCache>
            </c:numRef>
          </c:val>
          <c:extLst>
            <c:ext xmlns:c16="http://schemas.microsoft.com/office/drawing/2014/chart" uri="{C3380CC4-5D6E-409C-BE32-E72D297353CC}">
              <c16:uniqueId val="{00000017-EA2F-4E44-B4BB-BC2780CF3BF8}"/>
            </c:ext>
          </c:extLst>
        </c:ser>
        <c:dLbls>
          <c:showLegendKey val="0"/>
          <c:showVal val="0"/>
          <c:showCatName val="0"/>
          <c:showSerName val="0"/>
          <c:showPercent val="0"/>
          <c:showBubbleSize val="0"/>
        </c:dLbls>
        <c:gapWidth val="65"/>
        <c:axId val="418313088"/>
        <c:axId val="418313568"/>
      </c:barChart>
      <c:catAx>
        <c:axId val="4183130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8313568"/>
        <c:crosses val="autoZero"/>
        <c:auto val="1"/>
        <c:lblAlgn val="ctr"/>
        <c:lblOffset val="100"/>
        <c:noMultiLvlLbl val="0"/>
      </c:catAx>
      <c:valAx>
        <c:axId val="4183135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4183130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[Child_Health_Data_Analysis.xlsx]Pivot Tables!PivotTable5</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c:f>
              <c:strCache>
                <c:ptCount val="1"/>
                <c:pt idx="0">
                  <c:v>ScreenTime</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Tables'!$A$15:$A$17</c:f>
              <c:strCache>
                <c:ptCount val="2"/>
                <c:pt idx="0">
                  <c:v>Healthy Weight</c:v>
                </c:pt>
                <c:pt idx="1">
                  <c:v>UnderWeight</c:v>
                </c:pt>
              </c:strCache>
            </c:strRef>
          </c:cat>
          <c:val>
            <c:numRef>
              <c:f>'Pivot Tables'!$B$15:$B$17</c:f>
              <c:numCache>
                <c:formatCode>0.00</c:formatCode>
                <c:ptCount val="2"/>
                <c:pt idx="0">
                  <c:v>1.6875000000000002</c:v>
                </c:pt>
                <c:pt idx="1">
                  <c:v>1.2986842105263157</c:v>
                </c:pt>
              </c:numCache>
            </c:numRef>
          </c:val>
          <c:extLst>
            <c:ext xmlns:c16="http://schemas.microsoft.com/office/drawing/2014/chart" uri="{C3380CC4-5D6E-409C-BE32-E72D297353CC}">
              <c16:uniqueId val="{00000000-E1E4-4113-B579-7CBFCFFA1151}"/>
            </c:ext>
          </c:extLst>
        </c:ser>
        <c:ser>
          <c:idx val="1"/>
          <c:order val="1"/>
          <c:tx>
            <c:strRef>
              <c:f>'Pivot Tables'!$C$14</c:f>
              <c:strCache>
                <c:ptCount val="1"/>
                <c:pt idx="0">
                  <c:v>Daily Sugar Drinks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Tables'!$A$15:$A$17</c:f>
              <c:strCache>
                <c:ptCount val="2"/>
                <c:pt idx="0">
                  <c:v>Healthy Weight</c:v>
                </c:pt>
                <c:pt idx="1">
                  <c:v>UnderWeight</c:v>
                </c:pt>
              </c:strCache>
            </c:strRef>
          </c:cat>
          <c:val>
            <c:numRef>
              <c:f>'Pivot Tables'!$C$15:$C$17</c:f>
              <c:numCache>
                <c:formatCode>0.00</c:formatCode>
                <c:ptCount val="2"/>
                <c:pt idx="0">
                  <c:v>1.5833333333333333</c:v>
                </c:pt>
                <c:pt idx="1">
                  <c:v>1.3026315789473684</c:v>
                </c:pt>
              </c:numCache>
            </c:numRef>
          </c:val>
          <c:extLst>
            <c:ext xmlns:c16="http://schemas.microsoft.com/office/drawing/2014/chart" uri="{C3380CC4-5D6E-409C-BE32-E72D297353CC}">
              <c16:uniqueId val="{00000001-E1E4-4113-B579-7CBFCFFA1151}"/>
            </c:ext>
          </c:extLst>
        </c:ser>
        <c:dLbls>
          <c:showLegendKey val="0"/>
          <c:showVal val="0"/>
          <c:showCatName val="0"/>
          <c:showSerName val="0"/>
          <c:showPercent val="0"/>
          <c:showBubbleSize val="0"/>
        </c:dLbls>
        <c:gapWidth val="65"/>
        <c:axId val="418313088"/>
        <c:axId val="418313568"/>
      </c:barChart>
      <c:catAx>
        <c:axId val="4183130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8313568"/>
        <c:crosses val="autoZero"/>
        <c:auto val="1"/>
        <c:lblAlgn val="ctr"/>
        <c:lblOffset val="100"/>
        <c:noMultiLvlLbl val="0"/>
      </c:catAx>
      <c:valAx>
        <c:axId val="4183135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4183130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[Child_Health_Data_Analysis.xlsx]Pivot Tables!PivotTable4</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Average BMI for veggie servings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c:f>
              <c:strCache>
                <c:ptCount val="1"/>
                <c:pt idx="0">
                  <c:v>Total</c:v>
                </c:pt>
              </c:strCache>
            </c:strRef>
          </c:tx>
          <c:spPr>
            <a:pattFill prst="ltUpDiag">
              <a:fgClr>
                <a:schemeClr val="accent1"/>
              </a:fgClr>
              <a:bgClr>
                <a:schemeClr val="lt1"/>
              </a:bgClr>
            </a:pattFill>
            <a:ln>
              <a:noFill/>
            </a:ln>
            <a:effectLst/>
          </c:spPr>
          <c:invertIfNegative val="0"/>
          <c:cat>
            <c:strRef>
              <c:f>'Pivot Tables'!$G$2:$G$7</c:f>
              <c:strCache>
                <c:ptCount val="5"/>
                <c:pt idx="0">
                  <c:v>0</c:v>
                </c:pt>
                <c:pt idx="1">
                  <c:v>1</c:v>
                </c:pt>
                <c:pt idx="2">
                  <c:v>2</c:v>
                </c:pt>
                <c:pt idx="3">
                  <c:v>3</c:v>
                </c:pt>
                <c:pt idx="4">
                  <c:v>4</c:v>
                </c:pt>
              </c:strCache>
            </c:strRef>
          </c:cat>
          <c:val>
            <c:numRef>
              <c:f>'Pivot Tables'!$H$2:$H$7</c:f>
              <c:numCache>
                <c:formatCode>0.00</c:formatCode>
                <c:ptCount val="5"/>
                <c:pt idx="0">
                  <c:v>17.801185141707748</c:v>
                </c:pt>
                <c:pt idx="1">
                  <c:v>16.198132313610472</c:v>
                </c:pt>
                <c:pt idx="2">
                  <c:v>17.352645060732389</c:v>
                </c:pt>
                <c:pt idx="3">
                  <c:v>16.453644797937383</c:v>
                </c:pt>
                <c:pt idx="4">
                  <c:v>17.160526114957833</c:v>
                </c:pt>
              </c:numCache>
            </c:numRef>
          </c:val>
          <c:extLst>
            <c:ext xmlns:c16="http://schemas.microsoft.com/office/drawing/2014/chart" uri="{C3380CC4-5D6E-409C-BE32-E72D297353CC}">
              <c16:uniqueId val="{00000000-19E6-470C-A259-A0521D572514}"/>
            </c:ext>
          </c:extLst>
        </c:ser>
        <c:dLbls>
          <c:showLegendKey val="0"/>
          <c:showVal val="0"/>
          <c:showCatName val="0"/>
          <c:showSerName val="0"/>
          <c:showPercent val="0"/>
          <c:showBubbleSize val="0"/>
        </c:dLbls>
        <c:gapWidth val="269"/>
        <c:overlap val="-20"/>
        <c:axId val="418306848"/>
        <c:axId val="418309728"/>
      </c:barChart>
      <c:catAx>
        <c:axId val="41830684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18309728"/>
        <c:crosses val="autoZero"/>
        <c:auto val="1"/>
        <c:lblAlgn val="ctr"/>
        <c:lblOffset val="100"/>
        <c:noMultiLvlLbl val="0"/>
      </c:catAx>
      <c:valAx>
        <c:axId val="4183097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83068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[Child_Health_Data_Analysis.xlsx]Pivot Tables!PivotTable3</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BMI for Fruit servings</a:t>
            </a:r>
          </a:p>
        </c:rich>
      </c:tx>
      <c:layout>
        <c:manualLayout>
          <c:xMode val="edge"/>
          <c:yMode val="edge"/>
          <c:x val="0.18995157384987893"/>
          <c:y val="0.15497411781860601"/>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c:f>
              <c:strCache>
                <c:ptCount val="1"/>
                <c:pt idx="0">
                  <c:v>Total</c:v>
                </c:pt>
              </c:strCache>
            </c:strRef>
          </c:tx>
          <c:spPr>
            <a:pattFill prst="ltUpDiag">
              <a:fgClr>
                <a:schemeClr val="accent1"/>
              </a:fgClr>
              <a:bgClr>
                <a:schemeClr val="lt1"/>
              </a:bgClr>
            </a:pattFill>
            <a:ln>
              <a:noFill/>
            </a:ln>
            <a:effectLst/>
          </c:spPr>
          <c:invertIfNegative val="0"/>
          <c:cat>
            <c:strRef>
              <c:f>'Pivot Tables'!$D$2:$D$7</c:f>
              <c:strCache>
                <c:ptCount val="5"/>
                <c:pt idx="0">
                  <c:v>0</c:v>
                </c:pt>
                <c:pt idx="1">
                  <c:v>1</c:v>
                </c:pt>
                <c:pt idx="2">
                  <c:v>2</c:v>
                </c:pt>
                <c:pt idx="3">
                  <c:v>3</c:v>
                </c:pt>
                <c:pt idx="4">
                  <c:v>4</c:v>
                </c:pt>
              </c:strCache>
            </c:strRef>
          </c:cat>
          <c:val>
            <c:numRef>
              <c:f>'Pivot Tables'!$E$2:$E$7</c:f>
              <c:numCache>
                <c:formatCode>0.00</c:formatCode>
                <c:ptCount val="5"/>
                <c:pt idx="0">
                  <c:v>17.566529534524921</c:v>
                </c:pt>
                <c:pt idx="1">
                  <c:v>16.468003433538144</c:v>
                </c:pt>
                <c:pt idx="2">
                  <c:v>16.87382757410969</c:v>
                </c:pt>
                <c:pt idx="3">
                  <c:v>17.508354425210577</c:v>
                </c:pt>
                <c:pt idx="4">
                  <c:v>17.004575438549672</c:v>
                </c:pt>
              </c:numCache>
            </c:numRef>
          </c:val>
          <c:extLst>
            <c:ext xmlns:c16="http://schemas.microsoft.com/office/drawing/2014/chart" uri="{C3380CC4-5D6E-409C-BE32-E72D297353CC}">
              <c16:uniqueId val="{00000000-E1CF-4A04-BD70-F671FA8518CD}"/>
            </c:ext>
          </c:extLst>
        </c:ser>
        <c:dLbls>
          <c:showLegendKey val="0"/>
          <c:showVal val="0"/>
          <c:showCatName val="0"/>
          <c:showSerName val="0"/>
          <c:showPercent val="0"/>
          <c:showBubbleSize val="0"/>
        </c:dLbls>
        <c:gapWidth val="269"/>
        <c:overlap val="-20"/>
        <c:axId val="418310688"/>
        <c:axId val="418299168"/>
      </c:barChart>
      <c:catAx>
        <c:axId val="41831068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18299168"/>
        <c:crosses val="autoZero"/>
        <c:auto val="1"/>
        <c:lblAlgn val="ctr"/>
        <c:lblOffset val="100"/>
        <c:noMultiLvlLbl val="0"/>
      </c:catAx>
      <c:valAx>
        <c:axId val="4182991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8310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[Child_Health_Data_Analysis.xlsx]Pivot Tables!PivotTable2</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Children Count for each age group and Health Status</a:t>
            </a:r>
          </a:p>
        </c:rich>
      </c:tx>
      <c:layout>
        <c:manualLayout>
          <c:xMode val="edge"/>
          <c:yMode val="edge"/>
          <c:x val="0.11151657300090874"/>
          <c:y val="0.13274782959822329"/>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pattFill prst="ltUpDiag">
              <a:fgClr>
                <a:schemeClr val="accent1"/>
              </a:fgClr>
              <a:bgClr>
                <a:schemeClr val="lt1"/>
              </a:bgClr>
            </a:pattFill>
            <a:ln>
              <a:noFill/>
            </a:ln>
            <a:effectLst/>
          </c:spPr>
          <c:invertIfNegative val="0"/>
          <c:cat>
            <c:multiLvlStrRef>
              <c:f>'Pivot Tables'!$A$2:$A$11</c:f>
              <c:multiLvlStrCache>
                <c:ptCount val="6"/>
                <c:lvl>
                  <c:pt idx="0">
                    <c:v>Healthy Weight</c:v>
                  </c:pt>
                  <c:pt idx="1">
                    <c:v>UnderWeight</c:v>
                  </c:pt>
                  <c:pt idx="2">
                    <c:v>Healthy Weight</c:v>
                  </c:pt>
                  <c:pt idx="3">
                    <c:v>UnderWeight</c:v>
                  </c:pt>
                  <c:pt idx="4">
                    <c:v>Healthy Weight</c:v>
                  </c:pt>
                  <c:pt idx="5">
                    <c:v>UnderWeight</c:v>
                  </c:pt>
                </c:lvl>
                <c:lvl>
                  <c:pt idx="0">
                    <c:v>25-35</c:v>
                  </c:pt>
                  <c:pt idx="2">
                    <c:v>36-47</c:v>
                  </c:pt>
                  <c:pt idx="4">
                    <c:v>48-59</c:v>
                  </c:pt>
                </c:lvl>
              </c:multiLvlStrCache>
            </c:multiLvlStrRef>
          </c:cat>
          <c:val>
            <c:numRef>
              <c:f>'Pivot Tables'!$B$2:$B$11</c:f>
              <c:numCache>
                <c:formatCode>General</c:formatCode>
                <c:ptCount val="6"/>
                <c:pt idx="0">
                  <c:v>6</c:v>
                </c:pt>
                <c:pt idx="1">
                  <c:v>32</c:v>
                </c:pt>
                <c:pt idx="2">
                  <c:v>7</c:v>
                </c:pt>
                <c:pt idx="3">
                  <c:v>21</c:v>
                </c:pt>
                <c:pt idx="4">
                  <c:v>11</c:v>
                </c:pt>
                <c:pt idx="5">
                  <c:v>23</c:v>
                </c:pt>
              </c:numCache>
            </c:numRef>
          </c:val>
          <c:extLst>
            <c:ext xmlns:c16="http://schemas.microsoft.com/office/drawing/2014/chart" uri="{C3380CC4-5D6E-409C-BE32-E72D297353CC}">
              <c16:uniqueId val="{00000000-A57B-44E1-ABFD-911CBBD9EC7D}"/>
            </c:ext>
          </c:extLst>
        </c:ser>
        <c:dLbls>
          <c:showLegendKey val="0"/>
          <c:showVal val="0"/>
          <c:showCatName val="0"/>
          <c:showSerName val="0"/>
          <c:showPercent val="0"/>
          <c:showBubbleSize val="0"/>
        </c:dLbls>
        <c:gapWidth val="269"/>
        <c:overlap val="-20"/>
        <c:axId val="418305888"/>
        <c:axId val="418305408"/>
      </c:barChart>
      <c:catAx>
        <c:axId val="41830588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18305408"/>
        <c:crosses val="autoZero"/>
        <c:auto val="1"/>
        <c:lblAlgn val="ctr"/>
        <c:lblOffset val="100"/>
        <c:noMultiLvlLbl val="0"/>
      </c:catAx>
      <c:valAx>
        <c:axId val="418305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8305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289560</xdr:colOff>
      <xdr:row>0</xdr:row>
      <xdr:rowOff>129541</xdr:rowOff>
    </xdr:from>
    <xdr:to>
      <xdr:col>16</xdr:col>
      <xdr:colOff>60960</xdr:colOff>
      <xdr:row>10</xdr:row>
      <xdr:rowOff>22861</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F8A1C76E-FF1F-83DA-DFFB-A0B56F2AF3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16240" y="129541"/>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320040</xdr:colOff>
      <xdr:row>0</xdr:row>
      <xdr:rowOff>121921</xdr:rowOff>
    </xdr:from>
    <xdr:to>
      <xdr:col>21</xdr:col>
      <xdr:colOff>15240</xdr:colOff>
      <xdr:row>6</xdr:row>
      <xdr:rowOff>68581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6BC08D8-35B8-2A8D-4E1E-F71C742F78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104120" y="121921"/>
              <a:ext cx="1828800" cy="10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342900</xdr:colOff>
      <xdr:row>11</xdr:row>
      <xdr:rowOff>30481</xdr:rowOff>
    </xdr:from>
    <xdr:to>
      <xdr:col>16</xdr:col>
      <xdr:colOff>114300</xdr:colOff>
      <xdr:row>18</xdr:row>
      <xdr:rowOff>60961</xdr:rowOff>
    </xdr:to>
    <mc:AlternateContent xmlns:mc="http://schemas.openxmlformats.org/markup-compatibility/2006" xmlns:a14="http://schemas.microsoft.com/office/drawing/2010/main">
      <mc:Choice Requires="a14">
        <xdr:graphicFrame macro="">
          <xdr:nvGraphicFramePr>
            <xdr:cNvPr id="4" name="Health_Status">
              <a:extLst>
                <a:ext uri="{FF2B5EF4-FFF2-40B4-BE49-F238E27FC236}">
                  <a16:creationId xmlns:a16="http://schemas.microsoft.com/office/drawing/2014/main" id="{948FF045-5CA9-ABF3-A612-2D3B6D6847CF}"/>
                </a:ext>
              </a:extLst>
            </xdr:cNvPr>
            <xdr:cNvGraphicFramePr/>
          </xdr:nvGraphicFramePr>
          <xdr:xfrm>
            <a:off x="0" y="0"/>
            <a:ext cx="0" cy="0"/>
          </xdr:xfrm>
          <a:graphic>
            <a:graphicData uri="http://schemas.microsoft.com/office/drawing/2010/slicer">
              <sle:slicer xmlns:sle="http://schemas.microsoft.com/office/drawing/2010/slicer" name="Health_Status"/>
            </a:graphicData>
          </a:graphic>
        </xdr:graphicFrame>
      </mc:Choice>
      <mc:Fallback xmlns="">
        <xdr:sp macro="" textlink="">
          <xdr:nvSpPr>
            <xdr:cNvPr id="0" name=""/>
            <xdr:cNvSpPr>
              <a:spLocks noTextEdit="1"/>
            </xdr:cNvSpPr>
          </xdr:nvSpPr>
          <xdr:spPr>
            <a:xfrm>
              <a:off x="8069580" y="2042161"/>
              <a:ext cx="1828800" cy="1310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449580</xdr:colOff>
      <xdr:row>0</xdr:row>
      <xdr:rowOff>60960</xdr:rowOff>
    </xdr:from>
    <xdr:ext cx="13578840" cy="350520"/>
    <xdr:sp macro="" textlink="">
      <xdr:nvSpPr>
        <xdr:cNvPr id="2" name="TextBox 1">
          <a:extLst>
            <a:ext uri="{FF2B5EF4-FFF2-40B4-BE49-F238E27FC236}">
              <a16:creationId xmlns:a16="http://schemas.microsoft.com/office/drawing/2014/main" id="{3030883F-C85A-7F00-E327-A9CBD5305D36}"/>
            </a:ext>
          </a:extLst>
        </xdr:cNvPr>
        <xdr:cNvSpPr txBox="1"/>
      </xdr:nvSpPr>
      <xdr:spPr>
        <a:xfrm>
          <a:off x="449580" y="60960"/>
          <a:ext cx="13578840" cy="350520"/>
        </a:xfrm>
        <a:prstGeom prst="rect">
          <a:avLst/>
        </a:prstGeom>
        <a:solidFill>
          <a:schemeClr val="tx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Child Health Data Analysis</a:t>
          </a:r>
        </a:p>
      </xdr:txBody>
    </xdr:sp>
    <xdr:clientData/>
  </xdr:oneCellAnchor>
  <xdr:twoCellAnchor editAs="oneCell">
    <xdr:from>
      <xdr:col>16</xdr:col>
      <xdr:colOff>1013460</xdr:colOff>
      <xdr:row>3</xdr:row>
      <xdr:rowOff>38100</xdr:rowOff>
    </xdr:from>
    <xdr:to>
      <xdr:col>17</xdr:col>
      <xdr:colOff>434340</xdr:colOff>
      <xdr:row>12</xdr:row>
      <xdr:rowOff>152400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12500100-A04C-422B-BF50-29E0FD4D42A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767060" y="586740"/>
              <a:ext cx="130302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556260</xdr:colOff>
      <xdr:row>9</xdr:row>
      <xdr:rowOff>22861</xdr:rowOff>
    </xdr:from>
    <xdr:to>
      <xdr:col>20</xdr:col>
      <xdr:colOff>228600</xdr:colOff>
      <xdr:row>14</xdr:row>
      <xdr:rowOff>15241</xdr:rowOff>
    </xdr:to>
    <mc:AlternateContent xmlns:mc="http://schemas.openxmlformats.org/markup-compatibility/2006" xmlns:a14="http://schemas.microsoft.com/office/drawing/2010/main">
      <mc:Choice Requires="a14">
        <xdr:graphicFrame macro="">
          <xdr:nvGraphicFramePr>
            <xdr:cNvPr id="12" name="Health_Status 1">
              <a:extLst>
                <a:ext uri="{FF2B5EF4-FFF2-40B4-BE49-F238E27FC236}">
                  <a16:creationId xmlns:a16="http://schemas.microsoft.com/office/drawing/2014/main" id="{23842B1B-8010-4648-9E48-52296C5AC4DB}"/>
                </a:ext>
              </a:extLst>
            </xdr:cNvPr>
            <xdr:cNvGraphicFramePr/>
          </xdr:nvGraphicFramePr>
          <xdr:xfrm>
            <a:off x="0" y="0"/>
            <a:ext cx="0" cy="0"/>
          </xdr:xfrm>
          <a:graphic>
            <a:graphicData uri="http://schemas.microsoft.com/office/drawing/2010/slicer">
              <sle:slicer xmlns:sle="http://schemas.microsoft.com/office/drawing/2010/slicer" name="Health_Status 1"/>
            </a:graphicData>
          </a:graphic>
        </xdr:graphicFrame>
      </mc:Choice>
      <mc:Fallback xmlns="">
        <xdr:sp macro="" textlink="">
          <xdr:nvSpPr>
            <xdr:cNvPr id="0" name=""/>
            <xdr:cNvSpPr>
              <a:spLocks noTextEdit="1"/>
            </xdr:cNvSpPr>
          </xdr:nvSpPr>
          <xdr:spPr>
            <a:xfrm>
              <a:off x="12192000" y="166878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556260</xdr:colOff>
      <xdr:row>3</xdr:row>
      <xdr:rowOff>38101</xdr:rowOff>
    </xdr:from>
    <xdr:to>
      <xdr:col>20</xdr:col>
      <xdr:colOff>228600</xdr:colOff>
      <xdr:row>8</xdr:row>
      <xdr:rowOff>68581</xdr:rowOff>
    </xdr:to>
    <mc:AlternateContent xmlns:mc="http://schemas.openxmlformats.org/markup-compatibility/2006" xmlns:a14="http://schemas.microsoft.com/office/drawing/2010/main">
      <mc:Choice Requires="a14">
        <xdr:graphicFrame macro="">
          <xdr:nvGraphicFramePr>
            <xdr:cNvPr id="13" name="Gender 1">
              <a:extLst>
                <a:ext uri="{FF2B5EF4-FFF2-40B4-BE49-F238E27FC236}">
                  <a16:creationId xmlns:a16="http://schemas.microsoft.com/office/drawing/2014/main" id="{B175584D-2CFF-4BDB-978A-C44833589EE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192000" y="58674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396240</xdr:colOff>
      <xdr:row>15</xdr:row>
      <xdr:rowOff>91440</xdr:rowOff>
    </xdr:from>
    <xdr:to>
      <xdr:col>8</xdr:col>
      <xdr:colOff>91440</xdr:colOff>
      <xdr:row>27</xdr:row>
      <xdr:rowOff>167640</xdr:rowOff>
    </xdr:to>
    <xdr:graphicFrame macro="">
      <xdr:nvGraphicFramePr>
        <xdr:cNvPr id="18" name="Chart 17">
          <a:extLst>
            <a:ext uri="{FF2B5EF4-FFF2-40B4-BE49-F238E27FC236}">
              <a16:creationId xmlns:a16="http://schemas.microsoft.com/office/drawing/2014/main" id="{B8052CA3-8B5F-4E99-8064-D68C73A60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259080</xdr:colOff>
      <xdr:row>15</xdr:row>
      <xdr:rowOff>91440</xdr:rowOff>
    </xdr:from>
    <xdr:to>
      <xdr:col>15</xdr:col>
      <xdr:colOff>563880</xdr:colOff>
      <xdr:row>28</xdr:row>
      <xdr:rowOff>22860</xdr:rowOff>
    </xdr:to>
    <xdr:graphicFrame macro="">
      <xdr:nvGraphicFramePr>
        <xdr:cNvPr id="19" name="Chart 18">
          <a:extLst>
            <a:ext uri="{FF2B5EF4-FFF2-40B4-BE49-F238E27FC236}">
              <a16:creationId xmlns:a16="http://schemas.microsoft.com/office/drawing/2014/main" id="{2AFA5603-8573-469A-9DD4-E13E8AFD6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472440</xdr:colOff>
      <xdr:row>2</xdr:row>
      <xdr:rowOff>167640</xdr:rowOff>
    </xdr:from>
    <xdr:to>
      <xdr:col>16</xdr:col>
      <xdr:colOff>906780</xdr:colOff>
      <xdr:row>14</xdr:row>
      <xdr:rowOff>167640</xdr:rowOff>
    </xdr:to>
    <xdr:graphicFrame macro="">
      <xdr:nvGraphicFramePr>
        <xdr:cNvPr id="20" name="Chart 19">
          <a:extLst>
            <a:ext uri="{FF2B5EF4-FFF2-40B4-BE49-F238E27FC236}">
              <a16:creationId xmlns:a16="http://schemas.microsoft.com/office/drawing/2014/main" id="{37A7BCCA-60E0-4BE3-B3D5-1D014B9B9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167640</xdr:colOff>
      <xdr:row>2</xdr:row>
      <xdr:rowOff>167640</xdr:rowOff>
    </xdr:from>
    <xdr:to>
      <xdr:col>12</xdr:col>
      <xdr:colOff>266700</xdr:colOff>
      <xdr:row>14</xdr:row>
      <xdr:rowOff>167640</xdr:rowOff>
    </xdr:to>
    <xdr:graphicFrame macro="">
      <xdr:nvGraphicFramePr>
        <xdr:cNvPr id="21" name="Chart 20">
          <a:extLst>
            <a:ext uri="{FF2B5EF4-FFF2-40B4-BE49-F238E27FC236}">
              <a16:creationId xmlns:a16="http://schemas.microsoft.com/office/drawing/2014/main" id="{4285BBB5-FF2C-4D09-BC1F-37BC5F81A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411480</xdr:colOff>
      <xdr:row>2</xdr:row>
      <xdr:rowOff>167640</xdr:rowOff>
    </xdr:from>
    <xdr:to>
      <xdr:col>7</xdr:col>
      <xdr:colOff>83820</xdr:colOff>
      <xdr:row>14</xdr:row>
      <xdr:rowOff>167640</xdr:rowOff>
    </xdr:to>
    <xdr:graphicFrame macro="">
      <xdr:nvGraphicFramePr>
        <xdr:cNvPr id="22" name="Chart 21">
          <a:extLst>
            <a:ext uri="{FF2B5EF4-FFF2-40B4-BE49-F238E27FC236}">
              <a16:creationId xmlns:a16="http://schemas.microsoft.com/office/drawing/2014/main" id="{58190544-2FD0-4A69-97CC-906EFE61A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243840</xdr:colOff>
      <xdr:row>0</xdr:row>
      <xdr:rowOff>144780</xdr:rowOff>
    </xdr:from>
    <xdr:ext cx="9570720" cy="4021357"/>
    <xdr:sp macro="" textlink="">
      <xdr:nvSpPr>
        <xdr:cNvPr id="2" name="TextBox 1">
          <a:extLst>
            <a:ext uri="{FF2B5EF4-FFF2-40B4-BE49-F238E27FC236}">
              <a16:creationId xmlns:a16="http://schemas.microsoft.com/office/drawing/2014/main" id="{7242B05A-5000-4AF3-73D3-448E75E5891D}"/>
            </a:ext>
          </a:extLst>
        </xdr:cNvPr>
        <xdr:cNvSpPr txBox="1"/>
      </xdr:nvSpPr>
      <xdr:spPr>
        <a:xfrm>
          <a:off x="243840" y="144780"/>
          <a:ext cx="9570720" cy="4021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N" sz="1600" b="1"/>
            <a:t>Child Health Summary – Key Findings</a:t>
          </a:r>
        </a:p>
        <a:p>
          <a:pPr algn="l"/>
          <a:r>
            <a:rPr lang="en-IN" sz="1600"/>
            <a:t>Analysis of child growth data (ages 25–59 months) highlights the following:</a:t>
          </a:r>
        </a:p>
        <a:p>
          <a:pPr algn="l"/>
          <a:r>
            <a:rPr lang="en-IN" sz="1600" b="1"/>
            <a:t>Undernutrition Prevalence:</a:t>
          </a:r>
          <a:r>
            <a:rPr lang="en-IN" sz="1600"/>
            <a:t> Underweight children consistently outnumber healthy-weight children across all age groups, with the gap most pronounced in the </a:t>
          </a:r>
          <a:r>
            <a:rPr lang="en-IN" sz="1600" b="1"/>
            <a:t>25–35 month</a:t>
          </a:r>
          <a:r>
            <a:rPr lang="en-IN" sz="1600"/>
            <a:t> range.</a:t>
          </a:r>
        </a:p>
        <a:p>
          <a:pPr algn="l"/>
          <a:r>
            <a:rPr lang="en-IN" sz="1600" b="1"/>
            <a:t>Dietary Correlations:</a:t>
          </a:r>
          <a:r>
            <a:rPr lang="en-IN" sz="1600"/>
            <a:t> Children consuming </a:t>
          </a:r>
          <a:r>
            <a:rPr lang="en-IN" sz="1600" b="1"/>
            <a:t>0 fruit/vegetable servings</a:t>
          </a:r>
          <a:r>
            <a:rPr lang="en-IN" sz="1600"/>
            <a:t> show higher average BMI compared to those consuming 1–4 servings, indicating diet quality strongly influences growth outcomes.</a:t>
          </a:r>
        </a:p>
        <a:p>
          <a:pPr algn="l"/>
          <a:r>
            <a:rPr lang="en-IN" sz="1600" b="1"/>
            <a:t>Lifestyle Factors:</a:t>
          </a:r>
          <a:r>
            <a:rPr lang="en-IN" sz="1600"/>
            <a:t> Increased </a:t>
          </a:r>
          <a:r>
            <a:rPr lang="en-IN" sz="1600" b="1"/>
            <a:t>sugary drink intake</a:t>
          </a:r>
          <a:r>
            <a:rPr lang="en-IN" sz="1600"/>
            <a:t> and </a:t>
          </a:r>
          <a:r>
            <a:rPr lang="en-IN" sz="1600" b="1"/>
            <a:t>screen time</a:t>
          </a:r>
          <a:r>
            <a:rPr lang="en-IN" sz="1600"/>
            <a:t> are more common among underweight children, suggesting poor lifestyle habits are reinforcing undernutrition.</a:t>
          </a:r>
        </a:p>
        <a:p>
          <a:pPr algn="l"/>
          <a:r>
            <a:rPr lang="en-IN" sz="1600" b="1"/>
            <a:t>Regional Insights:</a:t>
          </a:r>
          <a:r>
            <a:rPr lang="en-IN" sz="1600"/>
            <a:t> BMI levels appear balanced across regions, meaning interventions can be applied broadly rather than region-specific.</a:t>
          </a:r>
        </a:p>
        <a:p>
          <a:pPr algn="l"/>
          <a:r>
            <a:rPr lang="en-IN" sz="1600" b="1"/>
            <a:t>Recommendations for Healthy Futures</a:t>
          </a:r>
        </a:p>
        <a:p>
          <a:pPr algn="l"/>
          <a:r>
            <a:rPr lang="en-IN" sz="1600" b="1"/>
            <a:t>Promote Early Nutrition Programs:</a:t>
          </a:r>
          <a:r>
            <a:rPr lang="en-IN" sz="1600"/>
            <a:t> Focus on ages </a:t>
          </a:r>
          <a:r>
            <a:rPr lang="en-IN" sz="1600" b="1"/>
            <a:t>25–35 months</a:t>
          </a:r>
          <a:r>
            <a:rPr lang="en-IN" sz="1600"/>
            <a:t> with targeted campaigns encouraging regular fruit and vegetable consumption to establish healthy growth patterns early.</a:t>
          </a:r>
        </a:p>
        <a:p>
          <a:pPr algn="l"/>
          <a:r>
            <a:rPr lang="en-IN" sz="1600" b="1"/>
            <a:t>Reduce Sugary Drink &amp; Screen Time Habits:</a:t>
          </a:r>
          <a:r>
            <a:rPr lang="en-IN" sz="1600"/>
            <a:t> Launch community initiatives and parental workshops to cut down on sugary beverages and promote physical activity, directly tackling two lifestyle drivers of poor health outcomes.</a:t>
          </a:r>
        </a:p>
        <a:p>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hyala Chaitrika" refreshedDate="45913.616474537041" createdVersion="8" refreshedVersion="8" minRefreshableVersion="3" recordCount="100" xr:uid="{039E088B-01A6-4EF7-A225-9478359D2647}">
  <cacheSource type="worksheet">
    <worksheetSource ref="A1:M101" sheet="Child_Health_Data"/>
  </cacheSource>
  <cacheFields count="13">
    <cacheField name="ChildID" numFmtId="0">
      <sharedItems/>
    </cacheField>
    <cacheField name="Age_Months" numFmtId="0">
      <sharedItems containsSemiMixedTypes="0" containsString="0" containsNumber="1" containsInteger="1" minValue="25" maxValue="59"/>
    </cacheField>
    <cacheField name="Gender" numFmtId="0">
      <sharedItems count="2">
        <s v="Female"/>
        <s v="Male"/>
      </sharedItems>
    </cacheField>
    <cacheField name="Height_cm" numFmtId="0">
      <sharedItems containsSemiMixedTypes="0" containsString="0" containsNumber="1" minValue="88.93" maxValue="115.19"/>
    </cacheField>
    <cacheField name="Weight_kg" numFmtId="0">
      <sharedItems containsSemiMixedTypes="0" containsString="0" containsNumber="1" minValue="11.75" maxValue="25.26"/>
    </cacheField>
    <cacheField name="Daily_Fruit_Servings" numFmtId="0">
      <sharedItems containsSemiMixedTypes="0" containsString="0" containsNumber="1" containsInteger="1" minValue="0" maxValue="4" count="5">
        <n v="1"/>
        <n v="0"/>
        <n v="3"/>
        <n v="2"/>
        <n v="4"/>
      </sharedItems>
    </cacheField>
    <cacheField name="Daily_Veggie_Servings" numFmtId="0">
      <sharedItems containsSemiMixedTypes="0" containsString="0" containsNumber="1" containsInteger="1" minValue="0" maxValue="4" count="5">
        <n v="2"/>
        <n v="1"/>
        <n v="3"/>
        <n v="0"/>
        <n v="4"/>
      </sharedItems>
    </cacheField>
    <cacheField name="Daily_Sugar_Drinks" numFmtId="0">
      <sharedItems containsSemiMixedTypes="0" containsString="0" containsNumber="1" containsInteger="1" minValue="0" maxValue="3" count="4">
        <n v="3"/>
        <n v="1"/>
        <n v="2"/>
        <n v="0"/>
      </sharedItems>
    </cacheField>
    <cacheField name="ScreenTime_Hours" numFmtId="0">
      <sharedItems containsSemiMixedTypes="0" containsString="0" containsNumber="1" minValue="0.5" maxValue="3.8" count="27">
        <n v="1.2"/>
        <n v="1.4"/>
        <n v="0.6"/>
        <n v="1.5"/>
        <n v="0.9"/>
        <n v="2.8"/>
        <n v="1.3"/>
        <n v="0.8"/>
        <n v="1"/>
        <n v="1.6"/>
        <n v="2.1"/>
        <n v="3.1"/>
        <n v="2"/>
        <n v="1.9"/>
        <n v="2.9"/>
        <n v="2.2999999999999998"/>
        <n v="0.7"/>
        <n v="1.7"/>
        <n v="3.2"/>
        <n v="0.5"/>
        <n v="1.1000000000000001"/>
        <n v="2.6"/>
        <n v="1.8"/>
        <n v="2.2000000000000002"/>
        <n v="3.8"/>
        <n v="3"/>
        <n v="2.5"/>
      </sharedItems>
    </cacheField>
    <cacheField name="Region" numFmtId="0">
      <sharedItems count="5">
        <s v="South"/>
        <s v="Central"/>
        <s v="East"/>
        <s v="North"/>
        <s v="West"/>
      </sharedItems>
    </cacheField>
    <cacheField name="BMI" numFmtId="2">
      <sharedItems containsSemiMixedTypes="0" containsString="0" containsNumber="1" minValue="11.23198275256877" maxValue="21.36231277340449" count="100">
        <n v="15.90614369846883"/>
        <n v="16.512431120446177"/>
        <n v="19.185127564907393"/>
        <n v="19.75238446372795"/>
        <n v="14.992349216790304"/>
        <n v="18.189813900132215"/>
        <n v="17.67025840775398"/>
        <n v="18.553628408784363"/>
        <n v="19.589420799631078"/>
        <n v="14.337779767724934"/>
        <n v="14.572440546466519"/>
        <n v="17.950419185130364"/>
        <n v="16.401367255945466"/>
        <n v="17.108724180222072"/>
        <n v="17.652433135313405"/>
        <n v="17.059205462973896"/>
        <n v="19.92193117497148"/>
        <n v="15.801108000799067"/>
        <n v="17.264563375422682"/>
        <n v="16.056524938447225"/>
        <n v="16.423256883921791"/>
        <n v="17.610292772445963"/>
        <n v="18.053148301698982"/>
        <n v="13.082090287312587"/>
        <n v="16.548488389191526"/>
        <n v="16.821669829165565"/>
        <n v="18.912896252767929"/>
        <n v="11.23198275256877"/>
        <n v="15.637452318001349"/>
        <n v="19.466193791459283"/>
        <n v="18.203288786295403"/>
        <n v="13.618099737124188"/>
        <n v="17.26538862847617"/>
        <n v="15.304371025015923"/>
        <n v="16.411348608910586"/>
        <n v="18.706628300517327"/>
        <n v="12.742738810730817"/>
        <n v="19.026574134418222"/>
        <n v="15.839176320537135"/>
        <n v="17.927675301525785"/>
        <n v="16.069720480391116"/>
        <n v="19.727374806364303"/>
        <n v="16.889044889405064"/>
        <n v="16.309099267089127"/>
        <n v="15.058048908803379"/>
        <n v="17.740865378038603"/>
        <n v="17.89420860909388"/>
        <n v="16.27511447065158"/>
        <n v="13.708060833090812"/>
        <n v="14.190800401461026"/>
        <n v="15.864875656303504"/>
        <n v="17.104134635526798"/>
        <n v="19.570875087215928"/>
        <n v="17.983410512341237"/>
        <n v="13.744544356487417"/>
        <n v="18.166443980296357"/>
        <n v="16.765898919707524"/>
        <n v="17.912132789452027"/>
        <n v="20.023541521230683"/>
        <n v="19.067215363511657"/>
        <n v="18.462404679483562"/>
        <n v="20.630676133633052"/>
        <n v="18.26218788176115"/>
        <n v="15.930649869244029"/>
        <n v="18.041335784504604"/>
        <n v="19.775366471749727"/>
        <n v="17.188983711262917"/>
        <n v="14.092887263873765"/>
        <n v="20.483024296966988"/>
        <n v="12.656431304061822"/>
        <n v="16.692896572247317"/>
        <n v="18.903242860743426"/>
        <n v="20.656995702972939"/>
        <n v="19.59905418252098"/>
        <n v="18.130769749107163"/>
        <n v="15.500923261601326"/>
        <n v="15.886491841187462"/>
        <n v="16.920666215969256"/>
        <n v="21.36231277340449"/>
        <n v="17.699292730459444"/>
        <n v="14.273984861929826"/>
        <n v="17.876437608609475"/>
        <n v="14.159684100694896"/>
        <n v="13.817573013462967"/>
        <n v="15.645800657682841"/>
        <n v="16.43701290971967"/>
        <n v="21.147731176326783"/>
        <n v="14.983791760933824"/>
        <n v="15.877277353299789"/>
        <n v="18.29740792193558"/>
        <n v="16.445281479979926"/>
        <n v="19.611831543124822"/>
        <n v="18.033368785198682"/>
        <n v="16.500272071630885"/>
        <n v="16.47325214515973"/>
        <n v="18.541643890060385"/>
        <n v="16.446228448404973"/>
        <n v="17.054436677671966"/>
        <n v="15.264198789050129"/>
        <n v="18.664925428298883"/>
      </sharedItems>
    </cacheField>
    <cacheField name="Health_Status" numFmtId="0">
      <sharedItems count="2">
        <s v="UnderWeight"/>
        <s v="Healthy Weight"/>
      </sharedItems>
    </cacheField>
    <cacheField name="Age Group" numFmtId="0">
      <sharedItems count="3">
        <s v="36-47"/>
        <s v="25-35"/>
        <s v="48-59"/>
      </sharedItems>
    </cacheField>
  </cacheFields>
  <extLst>
    <ext xmlns:x14="http://schemas.microsoft.com/office/spreadsheetml/2009/9/main" uri="{725AE2AE-9491-48be-B2B4-4EB974FC3084}">
      <x14:pivotCacheDefinition pivotCacheId="1608323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001"/>
    <n v="47"/>
    <x v="0"/>
    <n v="104.41"/>
    <n v="17.34"/>
    <x v="0"/>
    <x v="0"/>
    <x v="0"/>
    <x v="0"/>
    <x v="0"/>
    <x v="0"/>
    <x v="0"/>
    <x v="0"/>
  </r>
  <r>
    <s v="C002"/>
    <n v="34"/>
    <x v="0"/>
    <n v="99.08"/>
    <n v="16.21"/>
    <x v="1"/>
    <x v="1"/>
    <x v="1"/>
    <x v="1"/>
    <x v="1"/>
    <x v="1"/>
    <x v="0"/>
    <x v="1"/>
  </r>
  <r>
    <s v="C003"/>
    <n v="35"/>
    <x v="0"/>
    <n v="94.96"/>
    <n v="17.3"/>
    <x v="2"/>
    <x v="2"/>
    <x v="2"/>
    <x v="2"/>
    <x v="1"/>
    <x v="2"/>
    <x v="1"/>
    <x v="1"/>
  </r>
  <r>
    <s v="C004"/>
    <n v="39"/>
    <x v="0"/>
    <n v="100.65"/>
    <n v="20.010000000000002"/>
    <x v="3"/>
    <x v="3"/>
    <x v="1"/>
    <x v="3"/>
    <x v="1"/>
    <x v="3"/>
    <x v="1"/>
    <x v="0"/>
  </r>
  <r>
    <s v="C005"/>
    <n v="26"/>
    <x v="0"/>
    <n v="90.06"/>
    <n v="12.16"/>
    <x v="1"/>
    <x v="1"/>
    <x v="3"/>
    <x v="4"/>
    <x v="0"/>
    <x v="4"/>
    <x v="0"/>
    <x v="1"/>
  </r>
  <r>
    <s v="C006"/>
    <n v="51"/>
    <x v="1"/>
    <n v="108.82"/>
    <n v="21.54"/>
    <x v="1"/>
    <x v="1"/>
    <x v="1"/>
    <x v="4"/>
    <x v="2"/>
    <x v="5"/>
    <x v="0"/>
    <x v="2"/>
  </r>
  <r>
    <s v="C007"/>
    <n v="52"/>
    <x v="1"/>
    <n v="110.28"/>
    <n v="21.49"/>
    <x v="4"/>
    <x v="3"/>
    <x v="2"/>
    <x v="5"/>
    <x v="0"/>
    <x v="6"/>
    <x v="0"/>
    <x v="2"/>
  </r>
  <r>
    <s v="C008"/>
    <n v="52"/>
    <x v="0"/>
    <n v="102.65"/>
    <n v="19.55"/>
    <x v="3"/>
    <x v="0"/>
    <x v="1"/>
    <x v="6"/>
    <x v="1"/>
    <x v="7"/>
    <x v="1"/>
    <x v="2"/>
  </r>
  <r>
    <s v="C009"/>
    <n v="28"/>
    <x v="1"/>
    <n v="91.47"/>
    <n v="16.39"/>
    <x v="2"/>
    <x v="0"/>
    <x v="0"/>
    <x v="7"/>
    <x v="3"/>
    <x v="8"/>
    <x v="1"/>
    <x v="1"/>
  </r>
  <r>
    <s v="C010"/>
    <n v="44"/>
    <x v="0"/>
    <n v="111.89"/>
    <n v="17.95"/>
    <x v="0"/>
    <x v="2"/>
    <x v="3"/>
    <x v="7"/>
    <x v="1"/>
    <x v="9"/>
    <x v="0"/>
    <x v="0"/>
  </r>
  <r>
    <s v="C011"/>
    <n v="25"/>
    <x v="1"/>
    <n v="96.25"/>
    <n v="13.5"/>
    <x v="2"/>
    <x v="4"/>
    <x v="3"/>
    <x v="2"/>
    <x v="4"/>
    <x v="10"/>
    <x v="0"/>
    <x v="1"/>
  </r>
  <r>
    <s v="C012"/>
    <n v="32"/>
    <x v="0"/>
    <n v="96.02"/>
    <n v="16.55"/>
    <x v="3"/>
    <x v="3"/>
    <x v="2"/>
    <x v="8"/>
    <x v="3"/>
    <x v="11"/>
    <x v="0"/>
    <x v="1"/>
  </r>
  <r>
    <s v="C013"/>
    <n v="34"/>
    <x v="1"/>
    <n v="97.37"/>
    <n v="15.55"/>
    <x v="1"/>
    <x v="1"/>
    <x v="2"/>
    <x v="6"/>
    <x v="2"/>
    <x v="12"/>
    <x v="0"/>
    <x v="1"/>
  </r>
  <r>
    <s v="C014"/>
    <n v="49"/>
    <x v="1"/>
    <n v="108.39"/>
    <n v="20.100000000000001"/>
    <x v="1"/>
    <x v="0"/>
    <x v="0"/>
    <x v="2"/>
    <x v="2"/>
    <x v="13"/>
    <x v="0"/>
    <x v="2"/>
  </r>
  <r>
    <s v="C015"/>
    <n v="25"/>
    <x v="1"/>
    <n v="92.58"/>
    <n v="15.13"/>
    <x v="3"/>
    <x v="0"/>
    <x v="2"/>
    <x v="9"/>
    <x v="1"/>
    <x v="14"/>
    <x v="0"/>
    <x v="1"/>
  </r>
  <r>
    <s v="C016"/>
    <n v="38"/>
    <x v="1"/>
    <n v="99.65"/>
    <n v="16.940000000000001"/>
    <x v="0"/>
    <x v="2"/>
    <x v="0"/>
    <x v="10"/>
    <x v="1"/>
    <x v="15"/>
    <x v="0"/>
    <x v="0"/>
  </r>
  <r>
    <s v="C017"/>
    <n v="38"/>
    <x v="0"/>
    <n v="98.91"/>
    <n v="19.489999999999998"/>
    <x v="1"/>
    <x v="3"/>
    <x v="0"/>
    <x v="11"/>
    <x v="1"/>
    <x v="16"/>
    <x v="1"/>
    <x v="0"/>
  </r>
  <r>
    <s v="C018"/>
    <n v="25"/>
    <x v="0"/>
    <n v="96.42"/>
    <n v="14.69"/>
    <x v="0"/>
    <x v="2"/>
    <x v="2"/>
    <x v="0"/>
    <x v="3"/>
    <x v="17"/>
    <x v="0"/>
    <x v="1"/>
  </r>
  <r>
    <s v="C019"/>
    <n v="57"/>
    <x v="0"/>
    <n v="109.26"/>
    <n v="20.61"/>
    <x v="2"/>
    <x v="0"/>
    <x v="1"/>
    <x v="12"/>
    <x v="2"/>
    <x v="18"/>
    <x v="0"/>
    <x v="2"/>
  </r>
  <r>
    <s v="C020"/>
    <n v="34"/>
    <x v="1"/>
    <n v="98.22"/>
    <n v="15.49"/>
    <x v="0"/>
    <x v="0"/>
    <x v="3"/>
    <x v="7"/>
    <x v="1"/>
    <x v="19"/>
    <x v="0"/>
    <x v="1"/>
  </r>
  <r>
    <s v="C021"/>
    <n v="35"/>
    <x v="0"/>
    <n v="101.02"/>
    <n v="16.760000000000002"/>
    <x v="2"/>
    <x v="0"/>
    <x v="2"/>
    <x v="13"/>
    <x v="0"/>
    <x v="20"/>
    <x v="0"/>
    <x v="1"/>
  </r>
  <r>
    <s v="C022"/>
    <n v="56"/>
    <x v="1"/>
    <n v="111.44"/>
    <n v="21.87"/>
    <x v="4"/>
    <x v="1"/>
    <x v="2"/>
    <x v="13"/>
    <x v="2"/>
    <x v="21"/>
    <x v="0"/>
    <x v="2"/>
  </r>
  <r>
    <s v="C023"/>
    <n v="46"/>
    <x v="1"/>
    <n v="103.85"/>
    <n v="19.47"/>
    <x v="3"/>
    <x v="4"/>
    <x v="0"/>
    <x v="14"/>
    <x v="2"/>
    <x v="22"/>
    <x v="0"/>
    <x v="0"/>
  </r>
  <r>
    <s v="C024"/>
    <n v="35"/>
    <x v="0"/>
    <n v="102.67"/>
    <n v="13.79"/>
    <x v="4"/>
    <x v="1"/>
    <x v="1"/>
    <x v="12"/>
    <x v="1"/>
    <x v="23"/>
    <x v="0"/>
    <x v="1"/>
  </r>
  <r>
    <s v="C025"/>
    <n v="52"/>
    <x v="1"/>
    <n v="107.91"/>
    <n v="19.27"/>
    <x v="4"/>
    <x v="3"/>
    <x v="3"/>
    <x v="7"/>
    <x v="2"/>
    <x v="24"/>
    <x v="0"/>
    <x v="2"/>
  </r>
  <r>
    <s v="C026"/>
    <n v="30"/>
    <x v="0"/>
    <n v="96.67"/>
    <n v="15.72"/>
    <x v="2"/>
    <x v="1"/>
    <x v="2"/>
    <x v="0"/>
    <x v="3"/>
    <x v="25"/>
    <x v="0"/>
    <x v="1"/>
  </r>
  <r>
    <s v="C027"/>
    <n v="35"/>
    <x v="1"/>
    <n v="101.41"/>
    <n v="19.45"/>
    <x v="1"/>
    <x v="4"/>
    <x v="2"/>
    <x v="13"/>
    <x v="0"/>
    <x v="26"/>
    <x v="1"/>
    <x v="1"/>
  </r>
  <r>
    <s v="C028"/>
    <n v="32"/>
    <x v="0"/>
    <n v="102.28"/>
    <n v="11.75"/>
    <x v="3"/>
    <x v="1"/>
    <x v="1"/>
    <x v="6"/>
    <x v="2"/>
    <x v="27"/>
    <x v="0"/>
    <x v="1"/>
  </r>
  <r>
    <s v="C029"/>
    <n v="46"/>
    <x v="1"/>
    <n v="105.06"/>
    <n v="17.260000000000002"/>
    <x v="4"/>
    <x v="1"/>
    <x v="2"/>
    <x v="7"/>
    <x v="1"/>
    <x v="28"/>
    <x v="0"/>
    <x v="0"/>
  </r>
  <r>
    <s v="C030"/>
    <n v="43"/>
    <x v="1"/>
    <n v="103.22"/>
    <n v="20.74"/>
    <x v="3"/>
    <x v="0"/>
    <x v="0"/>
    <x v="10"/>
    <x v="0"/>
    <x v="29"/>
    <x v="1"/>
    <x v="0"/>
  </r>
  <r>
    <s v="C031"/>
    <n v="46"/>
    <x v="0"/>
    <n v="105.42"/>
    <n v="20.23"/>
    <x v="4"/>
    <x v="3"/>
    <x v="2"/>
    <x v="15"/>
    <x v="4"/>
    <x v="30"/>
    <x v="0"/>
    <x v="0"/>
  </r>
  <r>
    <s v="C032"/>
    <n v="32"/>
    <x v="1"/>
    <n v="97.29"/>
    <n v="12.89"/>
    <x v="4"/>
    <x v="0"/>
    <x v="2"/>
    <x v="6"/>
    <x v="1"/>
    <x v="31"/>
    <x v="0"/>
    <x v="1"/>
  </r>
  <r>
    <s v="C033"/>
    <n v="46"/>
    <x v="1"/>
    <n v="106.22"/>
    <n v="19.48"/>
    <x v="4"/>
    <x v="2"/>
    <x v="3"/>
    <x v="16"/>
    <x v="0"/>
    <x v="32"/>
    <x v="0"/>
    <x v="0"/>
  </r>
  <r>
    <s v="C034"/>
    <n v="56"/>
    <x v="0"/>
    <n v="114.63"/>
    <n v="20.11"/>
    <x v="3"/>
    <x v="1"/>
    <x v="3"/>
    <x v="7"/>
    <x v="4"/>
    <x v="33"/>
    <x v="0"/>
    <x v="2"/>
  </r>
  <r>
    <s v="C035"/>
    <n v="30"/>
    <x v="0"/>
    <n v="93.15"/>
    <n v="14.24"/>
    <x v="0"/>
    <x v="1"/>
    <x v="2"/>
    <x v="6"/>
    <x v="1"/>
    <x v="34"/>
    <x v="0"/>
    <x v="1"/>
  </r>
  <r>
    <s v="C036"/>
    <n v="44"/>
    <x v="0"/>
    <n v="102.36"/>
    <n v="19.600000000000001"/>
    <x v="0"/>
    <x v="0"/>
    <x v="3"/>
    <x v="4"/>
    <x v="4"/>
    <x v="35"/>
    <x v="1"/>
    <x v="0"/>
  </r>
  <r>
    <s v="C037"/>
    <n v="43"/>
    <x v="0"/>
    <n v="105.34"/>
    <n v="14.14"/>
    <x v="4"/>
    <x v="2"/>
    <x v="3"/>
    <x v="7"/>
    <x v="2"/>
    <x v="36"/>
    <x v="0"/>
    <x v="0"/>
  </r>
  <r>
    <s v="C038"/>
    <n v="31"/>
    <x v="0"/>
    <n v="96.26"/>
    <n v="17.63"/>
    <x v="2"/>
    <x v="2"/>
    <x v="2"/>
    <x v="17"/>
    <x v="2"/>
    <x v="37"/>
    <x v="1"/>
    <x v="1"/>
  </r>
  <r>
    <s v="C039"/>
    <n v="28"/>
    <x v="1"/>
    <n v="97.25"/>
    <n v="14.98"/>
    <x v="2"/>
    <x v="4"/>
    <x v="0"/>
    <x v="18"/>
    <x v="1"/>
    <x v="38"/>
    <x v="0"/>
    <x v="1"/>
  </r>
  <r>
    <s v="C040"/>
    <n v="48"/>
    <x v="1"/>
    <n v="108.23"/>
    <n v="21"/>
    <x v="2"/>
    <x v="4"/>
    <x v="3"/>
    <x v="2"/>
    <x v="1"/>
    <x v="39"/>
    <x v="0"/>
    <x v="2"/>
  </r>
  <r>
    <s v="C041"/>
    <n v="27"/>
    <x v="1"/>
    <n v="97"/>
    <n v="15.12"/>
    <x v="4"/>
    <x v="3"/>
    <x v="1"/>
    <x v="17"/>
    <x v="3"/>
    <x v="40"/>
    <x v="0"/>
    <x v="1"/>
  </r>
  <r>
    <s v="C042"/>
    <n v="45"/>
    <x v="1"/>
    <n v="107.27"/>
    <n v="22.7"/>
    <x v="4"/>
    <x v="3"/>
    <x v="3"/>
    <x v="7"/>
    <x v="0"/>
    <x v="41"/>
    <x v="1"/>
    <x v="0"/>
  </r>
  <r>
    <s v="C043"/>
    <n v="54"/>
    <x v="1"/>
    <n v="112.46"/>
    <n v="21.36"/>
    <x v="3"/>
    <x v="3"/>
    <x v="1"/>
    <x v="8"/>
    <x v="1"/>
    <x v="42"/>
    <x v="0"/>
    <x v="2"/>
  </r>
  <r>
    <s v="C044"/>
    <n v="40"/>
    <x v="1"/>
    <n v="103.32"/>
    <n v="17.41"/>
    <x v="0"/>
    <x v="3"/>
    <x v="2"/>
    <x v="12"/>
    <x v="2"/>
    <x v="43"/>
    <x v="0"/>
    <x v="0"/>
  </r>
  <r>
    <s v="C045"/>
    <n v="52"/>
    <x v="0"/>
    <n v="107.31"/>
    <n v="17.34"/>
    <x v="0"/>
    <x v="2"/>
    <x v="3"/>
    <x v="19"/>
    <x v="3"/>
    <x v="44"/>
    <x v="0"/>
    <x v="2"/>
  </r>
  <r>
    <s v="C046"/>
    <n v="34"/>
    <x v="1"/>
    <n v="99.12"/>
    <n v="17.43"/>
    <x v="2"/>
    <x v="4"/>
    <x v="0"/>
    <x v="9"/>
    <x v="0"/>
    <x v="45"/>
    <x v="0"/>
    <x v="1"/>
  </r>
  <r>
    <s v="C047"/>
    <n v="27"/>
    <x v="1"/>
    <n v="93.16"/>
    <n v="15.53"/>
    <x v="3"/>
    <x v="0"/>
    <x v="3"/>
    <x v="7"/>
    <x v="1"/>
    <x v="46"/>
    <x v="0"/>
    <x v="1"/>
  </r>
  <r>
    <s v="C048"/>
    <n v="55"/>
    <x v="1"/>
    <n v="111.49"/>
    <n v="20.23"/>
    <x v="0"/>
    <x v="3"/>
    <x v="1"/>
    <x v="9"/>
    <x v="3"/>
    <x v="47"/>
    <x v="0"/>
    <x v="2"/>
  </r>
  <r>
    <s v="C049"/>
    <n v="42"/>
    <x v="0"/>
    <n v="108.71"/>
    <n v="16.2"/>
    <x v="3"/>
    <x v="1"/>
    <x v="0"/>
    <x v="20"/>
    <x v="3"/>
    <x v="48"/>
    <x v="0"/>
    <x v="0"/>
  </r>
  <r>
    <s v="C050"/>
    <n v="36"/>
    <x v="0"/>
    <n v="97.21"/>
    <n v="13.41"/>
    <x v="4"/>
    <x v="2"/>
    <x v="1"/>
    <x v="4"/>
    <x v="1"/>
    <x v="49"/>
    <x v="0"/>
    <x v="0"/>
  </r>
  <r>
    <s v="C051"/>
    <n v="34"/>
    <x v="0"/>
    <n v="98.46"/>
    <n v="15.38"/>
    <x v="2"/>
    <x v="0"/>
    <x v="2"/>
    <x v="0"/>
    <x v="0"/>
    <x v="50"/>
    <x v="0"/>
    <x v="1"/>
  </r>
  <r>
    <s v="C052"/>
    <n v="40"/>
    <x v="0"/>
    <n v="100.6"/>
    <n v="17.309999999999999"/>
    <x v="1"/>
    <x v="2"/>
    <x v="3"/>
    <x v="2"/>
    <x v="4"/>
    <x v="51"/>
    <x v="0"/>
    <x v="0"/>
  </r>
  <r>
    <s v="C053"/>
    <n v="39"/>
    <x v="0"/>
    <n v="96.54"/>
    <n v="18.239999999999998"/>
    <x v="4"/>
    <x v="2"/>
    <x v="1"/>
    <x v="13"/>
    <x v="4"/>
    <x v="52"/>
    <x v="1"/>
    <x v="0"/>
  </r>
  <r>
    <s v="C054"/>
    <n v="57"/>
    <x v="1"/>
    <n v="110.58"/>
    <n v="21.99"/>
    <x v="2"/>
    <x v="3"/>
    <x v="3"/>
    <x v="4"/>
    <x v="0"/>
    <x v="53"/>
    <x v="0"/>
    <x v="2"/>
  </r>
  <r>
    <s v="C055"/>
    <n v="50"/>
    <x v="0"/>
    <n v="114.47"/>
    <n v="18.010000000000002"/>
    <x v="0"/>
    <x v="2"/>
    <x v="3"/>
    <x v="2"/>
    <x v="3"/>
    <x v="54"/>
    <x v="0"/>
    <x v="2"/>
  </r>
  <r>
    <s v="C056"/>
    <n v="31"/>
    <x v="0"/>
    <n v="96.28"/>
    <n v="16.84"/>
    <x v="4"/>
    <x v="0"/>
    <x v="0"/>
    <x v="19"/>
    <x v="2"/>
    <x v="55"/>
    <x v="0"/>
    <x v="1"/>
  </r>
  <r>
    <s v="C057"/>
    <n v="44"/>
    <x v="0"/>
    <n v="104.76"/>
    <n v="18.399999999999999"/>
    <x v="4"/>
    <x v="0"/>
    <x v="1"/>
    <x v="16"/>
    <x v="0"/>
    <x v="56"/>
    <x v="0"/>
    <x v="0"/>
  </r>
  <r>
    <s v="C058"/>
    <n v="42"/>
    <x v="1"/>
    <n v="105.35"/>
    <n v="19.88"/>
    <x v="0"/>
    <x v="0"/>
    <x v="2"/>
    <x v="5"/>
    <x v="2"/>
    <x v="57"/>
    <x v="0"/>
    <x v="0"/>
  </r>
  <r>
    <s v="C059"/>
    <n v="59"/>
    <x v="1"/>
    <n v="110.75"/>
    <n v="24.56"/>
    <x v="4"/>
    <x v="4"/>
    <x v="1"/>
    <x v="17"/>
    <x v="0"/>
    <x v="58"/>
    <x v="1"/>
    <x v="2"/>
  </r>
  <r>
    <s v="C060"/>
    <n v="56"/>
    <x v="1"/>
    <n v="108"/>
    <n v="22.24"/>
    <x v="3"/>
    <x v="4"/>
    <x v="2"/>
    <x v="20"/>
    <x v="1"/>
    <x v="59"/>
    <x v="1"/>
    <x v="2"/>
  </r>
  <r>
    <s v="C061"/>
    <n v="32"/>
    <x v="0"/>
    <n v="98.63"/>
    <n v="17.96"/>
    <x v="1"/>
    <x v="3"/>
    <x v="2"/>
    <x v="21"/>
    <x v="3"/>
    <x v="60"/>
    <x v="0"/>
    <x v="1"/>
  </r>
  <r>
    <s v="C062"/>
    <n v="47"/>
    <x v="0"/>
    <n v="103.57"/>
    <n v="22.13"/>
    <x v="2"/>
    <x v="0"/>
    <x v="3"/>
    <x v="2"/>
    <x v="0"/>
    <x v="61"/>
    <x v="1"/>
    <x v="0"/>
  </r>
  <r>
    <s v="C063"/>
    <n v="28"/>
    <x v="1"/>
    <n v="92.72"/>
    <n v="15.7"/>
    <x v="4"/>
    <x v="3"/>
    <x v="1"/>
    <x v="19"/>
    <x v="3"/>
    <x v="62"/>
    <x v="0"/>
    <x v="1"/>
  </r>
  <r>
    <s v="C064"/>
    <n v="56"/>
    <x v="1"/>
    <n v="113.3"/>
    <n v="20.45"/>
    <x v="3"/>
    <x v="0"/>
    <x v="2"/>
    <x v="19"/>
    <x v="4"/>
    <x v="63"/>
    <x v="0"/>
    <x v="2"/>
  </r>
  <r>
    <s v="C065"/>
    <n v="38"/>
    <x v="1"/>
    <n v="104.84"/>
    <n v="19.829999999999998"/>
    <x v="4"/>
    <x v="3"/>
    <x v="3"/>
    <x v="7"/>
    <x v="3"/>
    <x v="64"/>
    <x v="0"/>
    <x v="0"/>
  </r>
  <r>
    <s v="C066"/>
    <n v="50"/>
    <x v="0"/>
    <n v="104.56"/>
    <n v="21.62"/>
    <x v="4"/>
    <x v="1"/>
    <x v="1"/>
    <x v="12"/>
    <x v="0"/>
    <x v="65"/>
    <x v="1"/>
    <x v="2"/>
  </r>
  <r>
    <s v="C067"/>
    <n v="27"/>
    <x v="1"/>
    <n v="97.32"/>
    <n v="16.28"/>
    <x v="3"/>
    <x v="4"/>
    <x v="3"/>
    <x v="7"/>
    <x v="0"/>
    <x v="66"/>
    <x v="0"/>
    <x v="1"/>
  </r>
  <r>
    <s v="C068"/>
    <n v="32"/>
    <x v="0"/>
    <n v="103.58"/>
    <n v="15.12"/>
    <x v="4"/>
    <x v="3"/>
    <x v="2"/>
    <x v="22"/>
    <x v="2"/>
    <x v="67"/>
    <x v="0"/>
    <x v="1"/>
  </r>
  <r>
    <s v="C069"/>
    <n v="53"/>
    <x v="1"/>
    <n v="105.92"/>
    <n v="22.98"/>
    <x v="3"/>
    <x v="3"/>
    <x v="3"/>
    <x v="7"/>
    <x v="4"/>
    <x v="68"/>
    <x v="1"/>
    <x v="2"/>
  </r>
  <r>
    <s v="C070"/>
    <n v="33"/>
    <x v="1"/>
    <n v="104.76"/>
    <n v="13.89"/>
    <x v="2"/>
    <x v="4"/>
    <x v="3"/>
    <x v="19"/>
    <x v="2"/>
    <x v="69"/>
    <x v="0"/>
    <x v="1"/>
  </r>
  <r>
    <s v="C071"/>
    <n v="49"/>
    <x v="1"/>
    <n v="108.22"/>
    <n v="19.55"/>
    <x v="0"/>
    <x v="1"/>
    <x v="2"/>
    <x v="9"/>
    <x v="2"/>
    <x v="70"/>
    <x v="0"/>
    <x v="2"/>
  </r>
  <r>
    <s v="C072"/>
    <n v="32"/>
    <x v="0"/>
    <n v="97.69"/>
    <n v="18.04"/>
    <x v="2"/>
    <x v="0"/>
    <x v="2"/>
    <x v="23"/>
    <x v="0"/>
    <x v="71"/>
    <x v="1"/>
    <x v="1"/>
  </r>
  <r>
    <s v="C073"/>
    <n v="52"/>
    <x v="0"/>
    <n v="104.99"/>
    <n v="22.77"/>
    <x v="2"/>
    <x v="0"/>
    <x v="1"/>
    <x v="20"/>
    <x v="1"/>
    <x v="72"/>
    <x v="1"/>
    <x v="2"/>
  </r>
  <r>
    <s v="C074"/>
    <n v="25"/>
    <x v="1"/>
    <n v="88.93"/>
    <n v="15.5"/>
    <x v="2"/>
    <x v="3"/>
    <x v="0"/>
    <x v="24"/>
    <x v="1"/>
    <x v="73"/>
    <x v="1"/>
    <x v="1"/>
  </r>
  <r>
    <s v="C075"/>
    <n v="41"/>
    <x v="0"/>
    <n v="105.5"/>
    <n v="20.18"/>
    <x v="0"/>
    <x v="4"/>
    <x v="0"/>
    <x v="13"/>
    <x v="3"/>
    <x v="74"/>
    <x v="0"/>
    <x v="0"/>
  </r>
  <r>
    <s v="C076"/>
    <n v="38"/>
    <x v="1"/>
    <n v="101.47"/>
    <n v="15.96"/>
    <x v="0"/>
    <x v="1"/>
    <x v="3"/>
    <x v="7"/>
    <x v="0"/>
    <x v="75"/>
    <x v="0"/>
    <x v="0"/>
  </r>
  <r>
    <s v="C077"/>
    <n v="46"/>
    <x v="1"/>
    <n v="103.84"/>
    <n v="17.13"/>
    <x v="1"/>
    <x v="4"/>
    <x v="1"/>
    <x v="16"/>
    <x v="2"/>
    <x v="76"/>
    <x v="0"/>
    <x v="0"/>
  </r>
  <r>
    <s v="C078"/>
    <n v="45"/>
    <x v="1"/>
    <n v="103.74"/>
    <n v="18.21"/>
    <x v="0"/>
    <x v="2"/>
    <x v="3"/>
    <x v="19"/>
    <x v="2"/>
    <x v="77"/>
    <x v="0"/>
    <x v="0"/>
  </r>
  <r>
    <s v="C079"/>
    <n v="48"/>
    <x v="1"/>
    <n v="101.32"/>
    <n v="21.93"/>
    <x v="4"/>
    <x v="0"/>
    <x v="2"/>
    <x v="5"/>
    <x v="1"/>
    <x v="78"/>
    <x v="1"/>
    <x v="2"/>
  </r>
  <r>
    <s v="C080"/>
    <n v="54"/>
    <x v="0"/>
    <n v="109.83"/>
    <n v="21.35"/>
    <x v="2"/>
    <x v="0"/>
    <x v="1"/>
    <x v="16"/>
    <x v="3"/>
    <x v="79"/>
    <x v="0"/>
    <x v="2"/>
  </r>
  <r>
    <s v="C081"/>
    <n v="49"/>
    <x v="1"/>
    <n v="112.98"/>
    <n v="18.22"/>
    <x v="2"/>
    <x v="1"/>
    <x v="1"/>
    <x v="17"/>
    <x v="0"/>
    <x v="80"/>
    <x v="0"/>
    <x v="2"/>
  </r>
  <r>
    <s v="C082"/>
    <n v="45"/>
    <x v="0"/>
    <n v="104.87"/>
    <n v="19.66"/>
    <x v="0"/>
    <x v="4"/>
    <x v="2"/>
    <x v="20"/>
    <x v="4"/>
    <x v="81"/>
    <x v="0"/>
    <x v="0"/>
  </r>
  <r>
    <s v="C083"/>
    <n v="30"/>
    <x v="1"/>
    <n v="100.81"/>
    <n v="14.39"/>
    <x v="3"/>
    <x v="4"/>
    <x v="2"/>
    <x v="21"/>
    <x v="0"/>
    <x v="82"/>
    <x v="0"/>
    <x v="1"/>
  </r>
  <r>
    <s v="C084"/>
    <n v="29"/>
    <x v="0"/>
    <n v="101.16"/>
    <n v="14.14"/>
    <x v="3"/>
    <x v="0"/>
    <x v="0"/>
    <x v="6"/>
    <x v="0"/>
    <x v="83"/>
    <x v="0"/>
    <x v="1"/>
  </r>
  <r>
    <s v="C085"/>
    <n v="57"/>
    <x v="0"/>
    <n v="115.19"/>
    <n v="20.76"/>
    <x v="0"/>
    <x v="4"/>
    <x v="3"/>
    <x v="8"/>
    <x v="0"/>
    <x v="84"/>
    <x v="0"/>
    <x v="2"/>
  </r>
  <r>
    <s v="C086"/>
    <n v="56"/>
    <x v="1"/>
    <n v="110.72"/>
    <n v="20.149999999999999"/>
    <x v="1"/>
    <x v="1"/>
    <x v="1"/>
    <x v="12"/>
    <x v="4"/>
    <x v="85"/>
    <x v="0"/>
    <x v="2"/>
  </r>
  <r>
    <s v="C087"/>
    <n v="56"/>
    <x v="0"/>
    <n v="106.73"/>
    <n v="24.09"/>
    <x v="1"/>
    <x v="1"/>
    <x v="0"/>
    <x v="17"/>
    <x v="4"/>
    <x v="86"/>
    <x v="1"/>
    <x v="2"/>
  </r>
  <r>
    <s v="C088"/>
    <n v="25"/>
    <x v="0"/>
    <n v="99.72"/>
    <n v="14.9"/>
    <x v="4"/>
    <x v="0"/>
    <x v="0"/>
    <x v="23"/>
    <x v="1"/>
    <x v="87"/>
    <x v="0"/>
    <x v="1"/>
  </r>
  <r>
    <s v="C089"/>
    <n v="30"/>
    <x v="0"/>
    <n v="96.45"/>
    <n v="14.77"/>
    <x v="4"/>
    <x v="0"/>
    <x v="3"/>
    <x v="2"/>
    <x v="3"/>
    <x v="88"/>
    <x v="0"/>
    <x v="1"/>
  </r>
  <r>
    <s v="C090"/>
    <n v="53"/>
    <x v="1"/>
    <n v="106.44"/>
    <n v="20.73"/>
    <x v="4"/>
    <x v="2"/>
    <x v="2"/>
    <x v="12"/>
    <x v="0"/>
    <x v="89"/>
    <x v="0"/>
    <x v="2"/>
  </r>
  <r>
    <s v="C091"/>
    <n v="29"/>
    <x v="0"/>
    <n v="97.77"/>
    <n v="15.72"/>
    <x v="3"/>
    <x v="3"/>
    <x v="3"/>
    <x v="4"/>
    <x v="0"/>
    <x v="90"/>
    <x v="0"/>
    <x v="1"/>
  </r>
  <r>
    <s v="C092"/>
    <n v="58"/>
    <x v="1"/>
    <n v="113.49"/>
    <n v="25.26"/>
    <x v="1"/>
    <x v="4"/>
    <x v="0"/>
    <x v="25"/>
    <x v="4"/>
    <x v="91"/>
    <x v="1"/>
    <x v="2"/>
  </r>
  <r>
    <s v="C093"/>
    <n v="26"/>
    <x v="1"/>
    <n v="92.08"/>
    <n v="15.29"/>
    <x v="4"/>
    <x v="1"/>
    <x v="2"/>
    <x v="21"/>
    <x v="2"/>
    <x v="92"/>
    <x v="0"/>
    <x v="1"/>
  </r>
  <r>
    <s v="C094"/>
    <n v="25"/>
    <x v="0"/>
    <n v="96.42"/>
    <n v="15.34"/>
    <x v="4"/>
    <x v="2"/>
    <x v="2"/>
    <x v="4"/>
    <x v="2"/>
    <x v="93"/>
    <x v="0"/>
    <x v="1"/>
  </r>
  <r>
    <s v="C095"/>
    <n v="59"/>
    <x v="0"/>
    <n v="108.1"/>
    <n v="19.25"/>
    <x v="0"/>
    <x v="3"/>
    <x v="1"/>
    <x v="8"/>
    <x v="0"/>
    <x v="94"/>
    <x v="0"/>
    <x v="2"/>
  </r>
  <r>
    <s v="C096"/>
    <n v="50"/>
    <x v="0"/>
    <n v="109.15"/>
    <n v="22.09"/>
    <x v="0"/>
    <x v="4"/>
    <x v="3"/>
    <x v="2"/>
    <x v="1"/>
    <x v="95"/>
    <x v="1"/>
    <x v="2"/>
  </r>
  <r>
    <s v="C097"/>
    <n v="48"/>
    <x v="1"/>
    <n v="107.71"/>
    <n v="19.079999999999998"/>
    <x v="1"/>
    <x v="0"/>
    <x v="2"/>
    <x v="22"/>
    <x v="2"/>
    <x v="96"/>
    <x v="0"/>
    <x v="2"/>
  </r>
  <r>
    <s v="C098"/>
    <n v="57"/>
    <x v="1"/>
    <n v="112.41"/>
    <n v="21.55"/>
    <x v="3"/>
    <x v="4"/>
    <x v="3"/>
    <x v="4"/>
    <x v="0"/>
    <x v="97"/>
    <x v="0"/>
    <x v="2"/>
  </r>
  <r>
    <s v="C099"/>
    <n v="45"/>
    <x v="1"/>
    <n v="110.12"/>
    <n v="18.510000000000002"/>
    <x v="1"/>
    <x v="0"/>
    <x v="3"/>
    <x v="4"/>
    <x v="3"/>
    <x v="98"/>
    <x v="0"/>
    <x v="0"/>
  </r>
  <r>
    <s v="C100"/>
    <n v="49"/>
    <x v="1"/>
    <n v="106.6"/>
    <n v="21.21"/>
    <x v="1"/>
    <x v="3"/>
    <x v="2"/>
    <x v="26"/>
    <x v="3"/>
    <x v="99"/>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E6BC32-71E8-4B88-A3FF-519253A0E2C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Health Status">
  <location ref="A14:C17" firstHeaderRow="0" firstDataRow="1" firstDataCol="1"/>
  <pivotFields count="13">
    <pivotField showAll="0"/>
    <pivotField showAll="0"/>
    <pivotField showAll="0">
      <items count="3">
        <item x="0"/>
        <item x="1"/>
        <item t="default"/>
      </items>
    </pivotField>
    <pivotField showAll="0"/>
    <pivotField showAll="0"/>
    <pivotField showAll="0">
      <items count="6">
        <item x="1"/>
        <item x="0"/>
        <item x="3"/>
        <item x="2"/>
        <item x="4"/>
        <item t="default"/>
      </items>
    </pivotField>
    <pivotField showAll="0">
      <items count="6">
        <item x="3"/>
        <item x="1"/>
        <item x="0"/>
        <item x="2"/>
        <item x="4"/>
        <item t="default"/>
      </items>
    </pivotField>
    <pivotField dataField="1" showAll="0">
      <items count="5">
        <item x="3"/>
        <item x="1"/>
        <item x="2"/>
        <item x="0"/>
        <item t="default"/>
      </items>
    </pivotField>
    <pivotField dataField="1" showAll="0">
      <items count="28">
        <item x="19"/>
        <item x="2"/>
        <item x="16"/>
        <item x="7"/>
        <item x="4"/>
        <item x="8"/>
        <item x="20"/>
        <item x="0"/>
        <item x="6"/>
        <item x="1"/>
        <item x="3"/>
        <item x="9"/>
        <item x="17"/>
        <item x="22"/>
        <item x="13"/>
        <item x="12"/>
        <item x="10"/>
        <item x="23"/>
        <item x="15"/>
        <item x="26"/>
        <item x="21"/>
        <item x="5"/>
        <item x="14"/>
        <item x="25"/>
        <item x="11"/>
        <item x="18"/>
        <item x="24"/>
        <item t="default"/>
      </items>
    </pivotField>
    <pivotField showAll="0">
      <items count="6">
        <item x="1"/>
        <item x="2"/>
        <item x="3"/>
        <item x="0"/>
        <item x="4"/>
        <item t="default"/>
      </items>
    </pivotField>
    <pivotField numFmtId="2" showAll="0"/>
    <pivotField axis="axisRow" showAll="0">
      <items count="3">
        <item x="1"/>
        <item x="0"/>
        <item t="default"/>
      </items>
    </pivotField>
    <pivotField showAll="0">
      <items count="4">
        <item x="1"/>
        <item x="0"/>
        <item x="2"/>
        <item t="default"/>
      </items>
    </pivotField>
  </pivotFields>
  <rowFields count="1">
    <field x="11"/>
  </rowFields>
  <rowItems count="3">
    <i>
      <x/>
    </i>
    <i>
      <x v="1"/>
    </i>
    <i t="grand">
      <x/>
    </i>
  </rowItems>
  <colFields count="1">
    <field x="-2"/>
  </colFields>
  <colItems count="2">
    <i>
      <x/>
    </i>
    <i i="1">
      <x v="1"/>
    </i>
  </colItems>
  <dataFields count="2">
    <dataField name="ScreenTime" fld="8" subtotal="average" baseField="11" baseItem="0" numFmtId="2"/>
    <dataField name="Daily Sugar Drinks" fld="7" subtotal="average" baseField="11" baseItem="0" numFmtId="2"/>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EA1748-0C95-452E-B583-7F1DB69413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Vegetable Servings">
  <location ref="G1:H7" firstHeaderRow="1" firstDataRow="1" firstDataCol="1"/>
  <pivotFields count="13">
    <pivotField showAll="0"/>
    <pivotField showAll="0"/>
    <pivotField showAll="0">
      <items count="3">
        <item x="0"/>
        <item x="1"/>
        <item t="default"/>
      </items>
    </pivotField>
    <pivotField showAll="0"/>
    <pivotField showAll="0"/>
    <pivotField showAll="0">
      <items count="6">
        <item x="1"/>
        <item x="0"/>
        <item x="3"/>
        <item x="2"/>
        <item x="4"/>
        <item t="default"/>
      </items>
    </pivotField>
    <pivotField axis="axisRow" showAll="0">
      <items count="6">
        <item x="3"/>
        <item x="1"/>
        <item x="0"/>
        <item x="2"/>
        <item x="4"/>
        <item t="default"/>
      </items>
    </pivotField>
    <pivotField showAll="0"/>
    <pivotField showAll="0"/>
    <pivotField showAll="0">
      <items count="6">
        <item x="1"/>
        <item x="2"/>
        <item x="3"/>
        <item x="0"/>
        <item x="4"/>
        <item t="default"/>
      </items>
    </pivotField>
    <pivotField dataField="1" numFmtId="2" showAll="0"/>
    <pivotField showAll="0">
      <items count="3">
        <item x="1"/>
        <item x="0"/>
        <item t="default"/>
      </items>
    </pivotField>
    <pivotField showAll="0">
      <items count="4">
        <item x="1"/>
        <item x="0"/>
        <item x="2"/>
        <item t="default"/>
      </items>
    </pivotField>
  </pivotFields>
  <rowFields count="1">
    <field x="6"/>
  </rowFields>
  <rowItems count="6">
    <i>
      <x/>
    </i>
    <i>
      <x v="1"/>
    </i>
    <i>
      <x v="2"/>
    </i>
    <i>
      <x v="3"/>
    </i>
    <i>
      <x v="4"/>
    </i>
    <i t="grand">
      <x/>
    </i>
  </rowItems>
  <colItems count="1">
    <i/>
  </colItems>
  <dataFields count="1">
    <dataField name="BMI Average" fld="10" subtotal="average" baseField="6"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2728A2-6137-4F05-9BC2-02488453E43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Fruit servings">
  <location ref="D1:E7" firstHeaderRow="1" firstDataRow="1" firstDataCol="1"/>
  <pivotFields count="13">
    <pivotField showAll="0"/>
    <pivotField showAll="0"/>
    <pivotField showAll="0">
      <items count="3">
        <item x="0"/>
        <item x="1"/>
        <item t="default"/>
      </items>
    </pivotField>
    <pivotField showAll="0"/>
    <pivotField showAll="0"/>
    <pivotField axis="axisRow" showAll="0">
      <items count="6">
        <item x="1"/>
        <item x="0"/>
        <item x="3"/>
        <item x="2"/>
        <item x="4"/>
        <item t="default"/>
      </items>
    </pivotField>
    <pivotField showAll="0">
      <items count="6">
        <item x="3"/>
        <item x="1"/>
        <item x="0"/>
        <item x="2"/>
        <item x="4"/>
        <item t="default"/>
      </items>
    </pivotField>
    <pivotField showAll="0"/>
    <pivotField showAll="0"/>
    <pivotField showAll="0">
      <items count="6">
        <item x="1"/>
        <item x="2"/>
        <item x="3"/>
        <item x="0"/>
        <item x="4"/>
        <item t="default"/>
      </items>
    </pivotField>
    <pivotField dataField="1" numFmtId="2" showAll="0"/>
    <pivotField showAll="0">
      <items count="3">
        <item x="1"/>
        <item x="0"/>
        <item t="default"/>
      </items>
    </pivotField>
    <pivotField showAll="0">
      <items count="4">
        <item x="1"/>
        <item x="0"/>
        <item x="2"/>
        <item t="default"/>
      </items>
    </pivotField>
  </pivotFields>
  <rowFields count="1">
    <field x="5"/>
  </rowFields>
  <rowItems count="6">
    <i>
      <x/>
    </i>
    <i>
      <x v="1"/>
    </i>
    <i>
      <x v="2"/>
    </i>
    <i>
      <x v="3"/>
    </i>
    <i>
      <x v="4"/>
    </i>
    <i t="grand">
      <x/>
    </i>
  </rowItems>
  <colItems count="1">
    <i/>
  </colItems>
  <dataFields count="1">
    <dataField name="BMI Average" fld="10" subtotal="average" baseField="5"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8E3EF4-D32E-44DC-A354-B16CF023F45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group and Health Status">
  <location ref="A1:B11" firstHeaderRow="1" firstDataRow="1" firstDataCol="1"/>
  <pivotFields count="13">
    <pivotField dataField="1" showAll="0"/>
    <pivotField showAll="0"/>
    <pivotField showAll="0">
      <items count="3">
        <item x="0"/>
        <item x="1"/>
        <item t="default"/>
      </items>
    </pivotField>
    <pivotField showAll="0"/>
    <pivotField showAll="0"/>
    <pivotField showAll="0"/>
    <pivotField showAll="0"/>
    <pivotField showAll="0"/>
    <pivotField showAll="0"/>
    <pivotField showAll="0">
      <items count="6">
        <item x="1"/>
        <item x="2"/>
        <item x="3"/>
        <item x="0"/>
        <item x="4"/>
        <item t="default"/>
      </items>
    </pivotField>
    <pivotField numFmtId="2" showAll="0"/>
    <pivotField axis="axisRow" showAll="0">
      <items count="3">
        <item x="1"/>
        <item x="0"/>
        <item t="default"/>
      </items>
    </pivotField>
    <pivotField axis="axisRow" showAll="0">
      <items count="4">
        <item x="1"/>
        <item x="0"/>
        <item x="2"/>
        <item t="default"/>
      </items>
    </pivotField>
  </pivotFields>
  <rowFields count="2">
    <field x="12"/>
    <field x="11"/>
  </rowFields>
  <rowItems count="10">
    <i>
      <x/>
    </i>
    <i r="1">
      <x/>
    </i>
    <i r="1">
      <x v="1"/>
    </i>
    <i>
      <x v="1"/>
    </i>
    <i r="1">
      <x/>
    </i>
    <i r="1">
      <x v="1"/>
    </i>
    <i>
      <x v="2"/>
    </i>
    <i r="1">
      <x/>
    </i>
    <i r="1">
      <x v="1"/>
    </i>
    <i t="grand">
      <x/>
    </i>
  </rowItems>
  <colItems count="1">
    <i/>
  </colItems>
  <dataFields count="1">
    <dataField name="Children Count" fld="0" subtotal="count" baseField="1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9C9BFF-291D-4D98-9D7D-C3C39DEF774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Fruit Servings" colHeaderCaption="Region">
  <location ref="E10:K17" firstHeaderRow="1" firstDataRow="2" firstDataCol="1"/>
  <pivotFields count="13">
    <pivotField showAll="0"/>
    <pivotField showAll="0"/>
    <pivotField showAll="0">
      <items count="3">
        <item x="0"/>
        <item x="1"/>
        <item t="default"/>
      </items>
    </pivotField>
    <pivotField showAll="0"/>
    <pivotField showAll="0"/>
    <pivotField axis="axisRow" showAll="0">
      <items count="6">
        <item x="1"/>
        <item x="0"/>
        <item x="3"/>
        <item x="2"/>
        <item x="4"/>
        <item t="default"/>
      </items>
    </pivotField>
    <pivotField showAll="0">
      <items count="6">
        <item x="3"/>
        <item x="1"/>
        <item x="0"/>
        <item x="2"/>
        <item x="4"/>
        <item t="default"/>
      </items>
    </pivotField>
    <pivotField showAll="0"/>
    <pivotField showAll="0"/>
    <pivotField axis="axisCol" showAll="0">
      <items count="6">
        <item x="1"/>
        <item x="2"/>
        <item x="3"/>
        <item x="0"/>
        <item x="4"/>
        <item t="default"/>
      </items>
    </pivotField>
    <pivotField dataField="1" numFmtId="2" showAll="0"/>
    <pivotField showAll="0">
      <items count="3">
        <item x="1"/>
        <item x="0"/>
        <item t="default"/>
      </items>
    </pivotField>
    <pivotField showAll="0">
      <items count="4">
        <item x="1"/>
        <item x="0"/>
        <item x="2"/>
        <item t="default"/>
      </items>
    </pivotField>
  </pivotFields>
  <rowFields count="1">
    <field x="5"/>
  </rowFields>
  <rowItems count="6">
    <i>
      <x/>
    </i>
    <i>
      <x v="1"/>
    </i>
    <i>
      <x v="2"/>
    </i>
    <i>
      <x v="3"/>
    </i>
    <i>
      <x v="4"/>
    </i>
    <i t="grand">
      <x/>
    </i>
  </rowItems>
  <colFields count="1">
    <field x="9"/>
  </colFields>
  <colItems count="6">
    <i>
      <x/>
    </i>
    <i>
      <x v="1"/>
    </i>
    <i>
      <x v="2"/>
    </i>
    <i>
      <x v="3"/>
    </i>
    <i>
      <x v="4"/>
    </i>
    <i t="grand">
      <x/>
    </i>
  </colItems>
  <dataFields count="1">
    <dataField name="BMI Average" fld="10" subtotal="average" baseField="9" baseItem="0" numFmtId="2"/>
  </dataFields>
  <conditionalFormats count="2">
    <conditionalFormat type="all" priority="1">
      <pivotAreas count="1">
        <pivotArea type="all" outline="0" fieldPosition="0"/>
      </pivotAreas>
    </conditionalFormat>
    <conditionalFormat type="all" priority="2">
      <pivotAreas count="1">
        <pivotArea type="all" outline="0" fieldPosition="0"/>
      </pivotAreas>
    </conditionalFormat>
  </conditionalFormats>
  <chartFormats count="5">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2"/>
          </reference>
        </references>
      </pivotArea>
    </chartFormat>
    <chartFormat chart="2" format="9" series="1">
      <pivotArea type="data" outline="0" fieldPosition="0">
        <references count="2">
          <reference field="4294967294" count="1" selected="0">
            <x v="0"/>
          </reference>
          <reference field="9" count="1" selected="0">
            <x v="3"/>
          </reference>
        </references>
      </pivotArea>
    </chartFormat>
    <chartFormat chart="2" format="10"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9B554A-23A5-41A4-9DF4-0F3968136736}" sourceName="Region">
  <pivotTables>
    <pivotTable tabId="2" name="PivotTable2"/>
    <pivotTable tabId="2" name="PivotTable3"/>
    <pivotTable tabId="2" name="PivotTable4"/>
    <pivotTable tabId="2" name="PivotTable5"/>
    <pivotTable tabId="2" name="PivotTable6"/>
  </pivotTables>
  <data>
    <tabular pivotCacheId="1608323962">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2BF684C-F1C4-45C0-96B3-F30AD6166F80}" sourceName="Gender">
  <pivotTables>
    <pivotTable tabId="2" name="PivotTable6"/>
    <pivotTable tabId="2" name="PivotTable2"/>
    <pivotTable tabId="2" name="PivotTable3"/>
    <pivotTable tabId="2" name="PivotTable4"/>
    <pivotTable tabId="2" name="PivotTable5"/>
  </pivotTables>
  <data>
    <tabular pivotCacheId="160832396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Status" xr10:uid="{81D75E91-01F6-49B4-B59F-05F2E4DE6124}" sourceName="Health_Status">
  <pivotTables>
    <pivotTable tabId="2" name="PivotTable6"/>
    <pivotTable tabId="2" name="PivotTable2"/>
    <pivotTable tabId="2" name="PivotTable3"/>
    <pivotTable tabId="2" name="PivotTable4"/>
    <pivotTable tabId="2" name="PivotTable5"/>
  </pivotTables>
  <data>
    <tabular pivotCacheId="16083239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18CC94E-A2DC-4809-B21B-D684F85792DF}" cache="Slicer_Region" caption="Region" rowHeight="234950"/>
  <slicer name="Gender" xr10:uid="{7086FE43-4309-4D9C-91E2-17EC84E636BE}" cache="Slicer_Gender" caption="Gender" rowHeight="234950"/>
  <slicer name="Health_Status" xr10:uid="{21F5C77F-245C-4088-B08E-6D7CEB7520C4}" cache="Slicer_Health_Status" caption="Health_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109CA4B-6537-4140-A56F-2E3050704B27}" cache="Slicer_Region" caption="Region" style="SlicerStyleDark5" rowHeight="234950"/>
  <slicer name="Gender 1" xr10:uid="{55493CAC-8915-49B6-BCCC-B9912F0BFA07}" cache="Slicer_Gender" caption="Gender" style="SlicerStyleDark5" rowHeight="234950"/>
  <slicer name="Health_Status 1" xr10:uid="{F1BFC59F-FAAE-4822-89F4-25E3B60822E2}" cache="Slicer_Health_Status" caption="Health_Status"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02630C-ADAD-4147-95D7-FD0AA7531948}" name="Table1" displayName="Table1" ref="A1:M101" totalsRowShown="0">
  <autoFilter ref="A1:M101" xr:uid="{7F02630C-ADAD-4147-95D7-FD0AA7531948}"/>
  <tableColumns count="13">
    <tableColumn id="1" xr3:uid="{07A9AA2F-5AE6-459B-939B-466D2317D1C2}" name="ChildID"/>
    <tableColumn id="2" xr3:uid="{FF852128-B652-46B6-A128-919649C869D5}" name="Age_Months"/>
    <tableColumn id="3" xr3:uid="{2F850543-8271-4E57-94C8-2357B8A12CE6}" name="Gender"/>
    <tableColumn id="4" xr3:uid="{A4B94F82-2D21-4351-9DEC-21C5041F3F9A}" name="Height_cm"/>
    <tableColumn id="5" xr3:uid="{8FA93168-F02C-42C7-A7E4-86B642955C75}" name="Weight_kg"/>
    <tableColumn id="6" xr3:uid="{7E49A976-D90A-4469-AD2C-504881233C35}" name="Daily_Fruit_Servings"/>
    <tableColumn id="7" xr3:uid="{E61217C4-AED1-42C6-9F22-9900714592AC}" name="Daily_Veggie_Servings"/>
    <tableColumn id="8" xr3:uid="{0C642C30-E7F0-40D5-8710-40F579BDD0C1}" name="Daily_Sugar_Drinks"/>
    <tableColumn id="9" xr3:uid="{A2570B48-D35D-40D3-AFB5-4592D83A3B19}" name="ScreenTime_Hours"/>
    <tableColumn id="10" xr3:uid="{DDAB7B55-8B1F-442F-944B-94688BD23F43}" name="Region"/>
    <tableColumn id="11" xr3:uid="{C7C29D6D-8A71-4E9A-8FE0-72221CFE0555}" name="BMI" dataDxfId="4">
      <calculatedColumnFormula>Table1[[#This Row],[Weight_kg]]/POWER((Table1[[#This Row],[Height_cm]]/100),2)</calculatedColumnFormula>
    </tableColumn>
    <tableColumn id="12" xr3:uid="{11EA30FB-5C1B-4A7E-8B6C-EB29BA33194A}" name="Health_Status" dataDxfId="3">
      <calculatedColumnFormula>IF(Table1[[#This Row],[BMI]]&lt;18.5,"UnderWeight",IF(Table1[[#This Row],[BMI]]&lt;25,"Healthy Weight",IF(Table1[[#This Row],[BMI]]&lt;30,"OverWeight","obese")))</calculatedColumnFormula>
    </tableColumn>
    <tableColumn id="13" xr3:uid="{25684C6D-352E-4E95-A4DA-6DC963BC9529}" name="Age Group" dataDxfId="2">
      <calculatedColumnFormula>IF(AND(Table1[[#This Row],[Age_Months]]&gt;=25,Table1[[#This Row],[Age_Months]]&lt;=35),"25-35",IF(AND(Table1[[#This Row],[Age_Months]]&gt;=36,Table1[[#This Row],[Age_Months]]&lt;=47),"36-47",
   IF(AND(Table1[[#This Row],[Age_Months]]&gt;=48,Table1[[#This Row],[Age_Months]]&lt;=59),"48-59",
   "Out of Range")))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286AF-3995-4DBC-9AAF-14C6064BF0B8}">
  <dimension ref="A1:M101"/>
  <sheetViews>
    <sheetView workbookViewId="0">
      <selection activeCell="J2" sqref="J2"/>
    </sheetView>
  </sheetViews>
  <sheetFormatPr defaultRowHeight="14.4" x14ac:dyDescent="0.3"/>
  <cols>
    <col min="2" max="2" width="13.6640625" customWidth="1"/>
    <col min="3" max="3" width="9" customWidth="1"/>
    <col min="4" max="5" width="11.88671875" customWidth="1"/>
    <col min="6" max="6" width="19.77734375" customWidth="1"/>
    <col min="7" max="7" width="21.6640625" customWidth="1"/>
    <col min="8" max="8" width="19" customWidth="1"/>
    <col min="9" max="9" width="18.5546875" customWidth="1"/>
    <col min="11" max="11" width="8.88671875" style="1"/>
    <col min="12" max="12" width="14.88671875" bestFit="1" customWidth="1"/>
    <col min="13" max="13" width="13.77734375" bestFit="1" customWidth="1"/>
  </cols>
  <sheetData>
    <row r="1" spans="1:13" x14ac:dyDescent="0.3">
      <c r="A1" t="s">
        <v>0</v>
      </c>
      <c r="B1" t="s">
        <v>1</v>
      </c>
      <c r="C1" t="s">
        <v>2</v>
      </c>
      <c r="D1" t="s">
        <v>3</v>
      </c>
      <c r="E1" t="s">
        <v>4</v>
      </c>
      <c r="F1" t="s">
        <v>5</v>
      </c>
      <c r="G1" t="s">
        <v>6</v>
      </c>
      <c r="H1" t="s">
        <v>7</v>
      </c>
      <c r="I1" t="s">
        <v>8</v>
      </c>
      <c r="J1" t="s">
        <v>9</v>
      </c>
      <c r="K1" s="1" t="s">
        <v>117</v>
      </c>
      <c r="L1" t="s">
        <v>118</v>
      </c>
      <c r="M1" t="s">
        <v>119</v>
      </c>
    </row>
    <row r="2" spans="1:13" x14ac:dyDescent="0.3">
      <c r="A2" t="s">
        <v>10</v>
      </c>
      <c r="B2">
        <v>47</v>
      </c>
      <c r="C2" t="s">
        <v>11</v>
      </c>
      <c r="D2">
        <v>104.41</v>
      </c>
      <c r="E2">
        <v>17.34</v>
      </c>
      <c r="F2">
        <v>1</v>
      </c>
      <c r="G2">
        <v>2</v>
      </c>
      <c r="H2">
        <v>3</v>
      </c>
      <c r="I2">
        <v>1.2</v>
      </c>
      <c r="J2" t="s">
        <v>12</v>
      </c>
      <c r="K2" s="1">
        <f>Table1[[#This Row],[Weight_kg]]/POWER((Table1[[#This Row],[Height_cm]]/100),2)</f>
        <v>15.90614369846883</v>
      </c>
      <c r="L2" t="str">
        <f>IF(Table1[[#This Row],[BMI]]&lt;18.5,"UnderWeight",IF(Table1[[#This Row],[BMI]]&lt;25,"Healthy Weight",IF(Table1[[#This Row],[BMI]]&lt;30,"OverWeight","obese")))</f>
        <v>UnderWeight</v>
      </c>
      <c r="M2" t="str">
        <f>IF(AND(Table1[[#This Row],[Age_Months]]&gt;=25,Table1[[#This Row],[Age_Months]]&lt;=35),"25-35",IF(AND(Table1[[#This Row],[Age_Months]]&gt;=36,Table1[[#This Row],[Age_Months]]&lt;=47),"36-47",
   IF(AND(Table1[[#This Row],[Age_Months]]&gt;=48,Table1[[#This Row],[Age_Months]]&lt;=59),"48-59",
   "Out of Range")))</f>
        <v>36-47</v>
      </c>
    </row>
    <row r="3" spans="1:13" x14ac:dyDescent="0.3">
      <c r="A3" t="s">
        <v>13</v>
      </c>
      <c r="B3">
        <v>34</v>
      </c>
      <c r="C3" t="s">
        <v>11</v>
      </c>
      <c r="D3">
        <v>99.08</v>
      </c>
      <c r="E3">
        <v>16.21</v>
      </c>
      <c r="F3">
        <v>0</v>
      </c>
      <c r="G3">
        <v>1</v>
      </c>
      <c r="H3">
        <v>1</v>
      </c>
      <c r="I3">
        <v>1.4</v>
      </c>
      <c r="J3" t="s">
        <v>14</v>
      </c>
      <c r="K3" s="1">
        <f>Table1[[#This Row],[Weight_kg]]/POWER((Table1[[#This Row],[Height_cm]]/100),2)</f>
        <v>16.512431120446177</v>
      </c>
      <c r="L3" t="str">
        <f>IF(Table1[[#This Row],[BMI]]&lt;18.5,"UnderWeight",IF(Table1[[#This Row],[BMI]]&lt;25,"Healthy Weight",IF(Table1[[#This Row],[BMI]]&lt;30,"OverWeight","obese")))</f>
        <v>UnderWeight</v>
      </c>
      <c r="M3" t="str">
        <f>IF(AND(Table1[[#This Row],[Age_Months]]&gt;=25,Table1[[#This Row],[Age_Months]]&lt;=35),"25-35",IF(AND(Table1[[#This Row],[Age_Months]]&gt;=36,Table1[[#This Row],[Age_Months]]&lt;=47),"36-47",
   IF(AND(Table1[[#This Row],[Age_Months]]&gt;=48,Table1[[#This Row],[Age_Months]]&lt;=59),"48-59",
   "Out of Range")))</f>
        <v>25-35</v>
      </c>
    </row>
    <row r="4" spans="1:13" x14ac:dyDescent="0.3">
      <c r="A4" t="s">
        <v>15</v>
      </c>
      <c r="B4">
        <v>35</v>
      </c>
      <c r="C4" t="s">
        <v>11</v>
      </c>
      <c r="D4">
        <v>94.96</v>
      </c>
      <c r="E4">
        <v>17.3</v>
      </c>
      <c r="F4">
        <v>3</v>
      </c>
      <c r="G4">
        <v>3</v>
      </c>
      <c r="H4">
        <v>2</v>
      </c>
      <c r="I4">
        <v>0.6</v>
      </c>
      <c r="J4" t="s">
        <v>14</v>
      </c>
      <c r="K4" s="1">
        <f>Table1[[#This Row],[Weight_kg]]/POWER((Table1[[#This Row],[Height_cm]]/100),2)</f>
        <v>19.185127564907393</v>
      </c>
      <c r="L4" t="str">
        <f>IF(Table1[[#This Row],[BMI]]&lt;18.5,"UnderWeight",IF(Table1[[#This Row],[BMI]]&lt;25,"Healthy Weight",IF(Table1[[#This Row],[BMI]]&lt;30,"OverWeight","obese")))</f>
        <v>Healthy Weight</v>
      </c>
      <c r="M4" t="str">
        <f>IF(AND(Table1[[#This Row],[Age_Months]]&gt;=25,Table1[[#This Row],[Age_Months]]&lt;=35),"25-35",IF(AND(Table1[[#This Row],[Age_Months]]&gt;=36,Table1[[#This Row],[Age_Months]]&lt;=47),"36-47",
   IF(AND(Table1[[#This Row],[Age_Months]]&gt;=48,Table1[[#This Row],[Age_Months]]&lt;=59),"48-59",
   "Out of Range")))</f>
        <v>25-35</v>
      </c>
    </row>
    <row r="5" spans="1:13" x14ac:dyDescent="0.3">
      <c r="A5" t="s">
        <v>16</v>
      </c>
      <c r="B5">
        <v>39</v>
      </c>
      <c r="C5" t="s">
        <v>11</v>
      </c>
      <c r="D5">
        <v>100.65</v>
      </c>
      <c r="E5">
        <v>20.010000000000002</v>
      </c>
      <c r="F5">
        <v>2</v>
      </c>
      <c r="G5">
        <v>0</v>
      </c>
      <c r="H5">
        <v>1</v>
      </c>
      <c r="I5">
        <v>1.5</v>
      </c>
      <c r="J5" t="s">
        <v>14</v>
      </c>
      <c r="K5" s="1">
        <f>Table1[[#This Row],[Weight_kg]]/POWER((Table1[[#This Row],[Height_cm]]/100),2)</f>
        <v>19.75238446372795</v>
      </c>
      <c r="L5" t="str">
        <f>IF(Table1[[#This Row],[BMI]]&lt;18.5,"UnderWeight",IF(Table1[[#This Row],[BMI]]&lt;25,"Healthy Weight",IF(Table1[[#This Row],[BMI]]&lt;30,"OverWeight","obese")))</f>
        <v>Healthy Weight</v>
      </c>
      <c r="M5" t="str">
        <f>IF(AND(Table1[[#This Row],[Age_Months]]&gt;=25,Table1[[#This Row],[Age_Months]]&lt;=35),"25-35",IF(AND(Table1[[#This Row],[Age_Months]]&gt;=36,Table1[[#This Row],[Age_Months]]&lt;=47),"36-47",
   IF(AND(Table1[[#This Row],[Age_Months]]&gt;=48,Table1[[#This Row],[Age_Months]]&lt;=59),"48-59",
   "Out of Range")))</f>
        <v>36-47</v>
      </c>
    </row>
    <row r="6" spans="1:13" x14ac:dyDescent="0.3">
      <c r="A6" t="s">
        <v>17</v>
      </c>
      <c r="B6">
        <v>26</v>
      </c>
      <c r="C6" t="s">
        <v>11</v>
      </c>
      <c r="D6">
        <v>90.06</v>
      </c>
      <c r="E6">
        <v>12.16</v>
      </c>
      <c r="F6">
        <v>0</v>
      </c>
      <c r="G6">
        <v>1</v>
      </c>
      <c r="H6">
        <v>0</v>
      </c>
      <c r="I6">
        <v>0.9</v>
      </c>
      <c r="J6" t="s">
        <v>12</v>
      </c>
      <c r="K6" s="1">
        <f>Table1[[#This Row],[Weight_kg]]/POWER((Table1[[#This Row],[Height_cm]]/100),2)</f>
        <v>14.992349216790304</v>
      </c>
      <c r="L6" t="str">
        <f>IF(Table1[[#This Row],[BMI]]&lt;18.5,"UnderWeight",IF(Table1[[#This Row],[BMI]]&lt;25,"Healthy Weight",IF(Table1[[#This Row],[BMI]]&lt;30,"OverWeight","obese")))</f>
        <v>UnderWeight</v>
      </c>
      <c r="M6" t="str">
        <f>IF(AND(Table1[[#This Row],[Age_Months]]&gt;=25,Table1[[#This Row],[Age_Months]]&lt;=35),"25-35",IF(AND(Table1[[#This Row],[Age_Months]]&gt;=36,Table1[[#This Row],[Age_Months]]&lt;=47),"36-47",
   IF(AND(Table1[[#This Row],[Age_Months]]&gt;=48,Table1[[#This Row],[Age_Months]]&lt;=59),"48-59",
   "Out of Range")))</f>
        <v>25-35</v>
      </c>
    </row>
    <row r="7" spans="1:13" x14ac:dyDescent="0.3">
      <c r="A7" t="s">
        <v>18</v>
      </c>
      <c r="B7">
        <v>51</v>
      </c>
      <c r="C7" t="s">
        <v>19</v>
      </c>
      <c r="D7">
        <v>108.82</v>
      </c>
      <c r="E7">
        <v>21.54</v>
      </c>
      <c r="F7">
        <v>0</v>
      </c>
      <c r="G7">
        <v>1</v>
      </c>
      <c r="H7">
        <v>1</v>
      </c>
      <c r="I7">
        <v>0.9</v>
      </c>
      <c r="J7" t="s">
        <v>20</v>
      </c>
      <c r="K7" s="1">
        <f>Table1[[#This Row],[Weight_kg]]/POWER((Table1[[#This Row],[Height_cm]]/100),2)</f>
        <v>18.189813900132215</v>
      </c>
      <c r="L7" t="str">
        <f>IF(Table1[[#This Row],[BMI]]&lt;18.5,"UnderWeight",IF(Table1[[#This Row],[BMI]]&lt;25,"Healthy Weight",IF(Table1[[#This Row],[BMI]]&lt;30,"OverWeight","obese")))</f>
        <v>UnderWeight</v>
      </c>
      <c r="M7" t="str">
        <f>IF(AND(Table1[[#This Row],[Age_Months]]&gt;=25,Table1[[#This Row],[Age_Months]]&lt;=35),"25-35",IF(AND(Table1[[#This Row],[Age_Months]]&gt;=36,Table1[[#This Row],[Age_Months]]&lt;=47),"36-47",
   IF(AND(Table1[[#This Row],[Age_Months]]&gt;=48,Table1[[#This Row],[Age_Months]]&lt;=59),"48-59",
   "Out of Range")))</f>
        <v>48-59</v>
      </c>
    </row>
    <row r="8" spans="1:13" x14ac:dyDescent="0.3">
      <c r="A8" t="s">
        <v>21</v>
      </c>
      <c r="B8">
        <v>52</v>
      </c>
      <c r="C8" t="s">
        <v>19</v>
      </c>
      <c r="D8">
        <v>110.28</v>
      </c>
      <c r="E8">
        <v>21.49</v>
      </c>
      <c r="F8">
        <v>4</v>
      </c>
      <c r="G8">
        <v>0</v>
      </c>
      <c r="H8">
        <v>2</v>
      </c>
      <c r="I8">
        <v>2.8</v>
      </c>
      <c r="J8" t="s">
        <v>12</v>
      </c>
      <c r="K8" s="1">
        <f>Table1[[#This Row],[Weight_kg]]/POWER((Table1[[#This Row],[Height_cm]]/100),2)</f>
        <v>17.67025840775398</v>
      </c>
      <c r="L8" t="str">
        <f>IF(Table1[[#This Row],[BMI]]&lt;18.5,"UnderWeight",IF(Table1[[#This Row],[BMI]]&lt;25,"Healthy Weight",IF(Table1[[#This Row],[BMI]]&lt;30,"OverWeight","obese")))</f>
        <v>UnderWeight</v>
      </c>
      <c r="M8" t="str">
        <f>IF(AND(Table1[[#This Row],[Age_Months]]&gt;=25,Table1[[#This Row],[Age_Months]]&lt;=35),"25-35",IF(AND(Table1[[#This Row],[Age_Months]]&gt;=36,Table1[[#This Row],[Age_Months]]&lt;=47),"36-47",
   IF(AND(Table1[[#This Row],[Age_Months]]&gt;=48,Table1[[#This Row],[Age_Months]]&lt;=59),"48-59",
   "Out of Range")))</f>
        <v>48-59</v>
      </c>
    </row>
    <row r="9" spans="1:13" x14ac:dyDescent="0.3">
      <c r="A9" t="s">
        <v>22</v>
      </c>
      <c r="B9">
        <v>52</v>
      </c>
      <c r="C9" t="s">
        <v>11</v>
      </c>
      <c r="D9">
        <v>102.65</v>
      </c>
      <c r="E9">
        <v>19.55</v>
      </c>
      <c r="F9">
        <v>2</v>
      </c>
      <c r="G9">
        <v>2</v>
      </c>
      <c r="H9">
        <v>1</v>
      </c>
      <c r="I9">
        <v>1.3</v>
      </c>
      <c r="J9" t="s">
        <v>14</v>
      </c>
      <c r="K9" s="1">
        <f>Table1[[#This Row],[Weight_kg]]/POWER((Table1[[#This Row],[Height_cm]]/100),2)</f>
        <v>18.553628408784363</v>
      </c>
      <c r="L9" t="str">
        <f>IF(Table1[[#This Row],[BMI]]&lt;18.5,"UnderWeight",IF(Table1[[#This Row],[BMI]]&lt;25,"Healthy Weight",IF(Table1[[#This Row],[BMI]]&lt;30,"OverWeight","obese")))</f>
        <v>Healthy Weight</v>
      </c>
      <c r="M9" t="str">
        <f>IF(AND(Table1[[#This Row],[Age_Months]]&gt;=25,Table1[[#This Row],[Age_Months]]&lt;=35),"25-35",IF(AND(Table1[[#This Row],[Age_Months]]&gt;=36,Table1[[#This Row],[Age_Months]]&lt;=47),"36-47",
   IF(AND(Table1[[#This Row],[Age_Months]]&gt;=48,Table1[[#This Row],[Age_Months]]&lt;=59),"48-59",
   "Out of Range")))</f>
        <v>48-59</v>
      </c>
    </row>
    <row r="10" spans="1:13" x14ac:dyDescent="0.3">
      <c r="A10" t="s">
        <v>23</v>
      </c>
      <c r="B10">
        <v>28</v>
      </c>
      <c r="C10" t="s">
        <v>19</v>
      </c>
      <c r="D10">
        <v>91.47</v>
      </c>
      <c r="E10">
        <v>16.39</v>
      </c>
      <c r="F10">
        <v>3</v>
      </c>
      <c r="G10">
        <v>2</v>
      </c>
      <c r="H10">
        <v>3</v>
      </c>
      <c r="I10">
        <v>0.8</v>
      </c>
      <c r="J10" t="s">
        <v>24</v>
      </c>
      <c r="K10" s="1">
        <f>Table1[[#This Row],[Weight_kg]]/POWER((Table1[[#This Row],[Height_cm]]/100),2)</f>
        <v>19.589420799631078</v>
      </c>
      <c r="L10" t="str">
        <f>IF(Table1[[#This Row],[BMI]]&lt;18.5,"UnderWeight",IF(Table1[[#This Row],[BMI]]&lt;25,"Healthy Weight",IF(Table1[[#This Row],[BMI]]&lt;30,"OverWeight","obese")))</f>
        <v>Healthy Weight</v>
      </c>
      <c r="M10" t="str">
        <f>IF(AND(Table1[[#This Row],[Age_Months]]&gt;=25,Table1[[#This Row],[Age_Months]]&lt;=35),"25-35",IF(AND(Table1[[#This Row],[Age_Months]]&gt;=36,Table1[[#This Row],[Age_Months]]&lt;=47),"36-47",
   IF(AND(Table1[[#This Row],[Age_Months]]&gt;=48,Table1[[#This Row],[Age_Months]]&lt;=59),"48-59",
   "Out of Range")))</f>
        <v>25-35</v>
      </c>
    </row>
    <row r="11" spans="1:13" x14ac:dyDescent="0.3">
      <c r="A11" t="s">
        <v>25</v>
      </c>
      <c r="B11">
        <v>44</v>
      </c>
      <c r="C11" t="s">
        <v>11</v>
      </c>
      <c r="D11">
        <v>111.89</v>
      </c>
      <c r="E11">
        <v>17.95</v>
      </c>
      <c r="F11">
        <v>1</v>
      </c>
      <c r="G11">
        <v>3</v>
      </c>
      <c r="H11">
        <v>0</v>
      </c>
      <c r="I11">
        <v>0.8</v>
      </c>
      <c r="J11" t="s">
        <v>14</v>
      </c>
      <c r="K11" s="1">
        <f>Table1[[#This Row],[Weight_kg]]/POWER((Table1[[#This Row],[Height_cm]]/100),2)</f>
        <v>14.337779767724934</v>
      </c>
      <c r="L11" t="str">
        <f>IF(Table1[[#This Row],[BMI]]&lt;18.5,"UnderWeight",IF(Table1[[#This Row],[BMI]]&lt;25,"Healthy Weight",IF(Table1[[#This Row],[BMI]]&lt;30,"OverWeight","obese")))</f>
        <v>UnderWeight</v>
      </c>
      <c r="M11" t="str">
        <f>IF(AND(Table1[[#This Row],[Age_Months]]&gt;=25,Table1[[#This Row],[Age_Months]]&lt;=35),"25-35",IF(AND(Table1[[#This Row],[Age_Months]]&gt;=36,Table1[[#This Row],[Age_Months]]&lt;=47),"36-47",
   IF(AND(Table1[[#This Row],[Age_Months]]&gt;=48,Table1[[#This Row],[Age_Months]]&lt;=59),"48-59",
   "Out of Range")))</f>
        <v>36-47</v>
      </c>
    </row>
    <row r="12" spans="1:13" x14ac:dyDescent="0.3">
      <c r="A12" t="s">
        <v>26</v>
      </c>
      <c r="B12">
        <v>25</v>
      </c>
      <c r="C12" t="s">
        <v>19</v>
      </c>
      <c r="D12">
        <v>96.25</v>
      </c>
      <c r="E12">
        <v>13.5</v>
      </c>
      <c r="F12">
        <v>3</v>
      </c>
      <c r="G12">
        <v>4</v>
      </c>
      <c r="H12">
        <v>0</v>
      </c>
      <c r="I12">
        <v>0.6</v>
      </c>
      <c r="J12" t="s">
        <v>27</v>
      </c>
      <c r="K12" s="1">
        <f>Table1[[#This Row],[Weight_kg]]/POWER((Table1[[#This Row],[Height_cm]]/100),2)</f>
        <v>14.572440546466519</v>
      </c>
      <c r="L12" t="str">
        <f>IF(Table1[[#This Row],[BMI]]&lt;18.5,"UnderWeight",IF(Table1[[#This Row],[BMI]]&lt;25,"Healthy Weight",IF(Table1[[#This Row],[BMI]]&lt;30,"OverWeight","obese")))</f>
        <v>UnderWeight</v>
      </c>
      <c r="M12" t="str">
        <f>IF(AND(Table1[[#This Row],[Age_Months]]&gt;=25,Table1[[#This Row],[Age_Months]]&lt;=35),"25-35",IF(AND(Table1[[#This Row],[Age_Months]]&gt;=36,Table1[[#This Row],[Age_Months]]&lt;=47),"36-47",
   IF(AND(Table1[[#This Row],[Age_Months]]&gt;=48,Table1[[#This Row],[Age_Months]]&lt;=59),"48-59",
   "Out of Range")))</f>
        <v>25-35</v>
      </c>
    </row>
    <row r="13" spans="1:13" x14ac:dyDescent="0.3">
      <c r="A13" t="s">
        <v>28</v>
      </c>
      <c r="B13">
        <v>32</v>
      </c>
      <c r="C13" t="s">
        <v>11</v>
      </c>
      <c r="D13">
        <v>96.02</v>
      </c>
      <c r="E13">
        <v>16.55</v>
      </c>
      <c r="F13">
        <v>2</v>
      </c>
      <c r="G13">
        <v>0</v>
      </c>
      <c r="H13">
        <v>2</v>
      </c>
      <c r="I13">
        <v>1</v>
      </c>
      <c r="J13" t="s">
        <v>24</v>
      </c>
      <c r="K13" s="1">
        <f>Table1[[#This Row],[Weight_kg]]/POWER((Table1[[#This Row],[Height_cm]]/100),2)</f>
        <v>17.950419185130364</v>
      </c>
      <c r="L13" t="str">
        <f>IF(Table1[[#This Row],[BMI]]&lt;18.5,"UnderWeight",IF(Table1[[#This Row],[BMI]]&lt;25,"Healthy Weight",IF(Table1[[#This Row],[BMI]]&lt;30,"OverWeight","obese")))</f>
        <v>UnderWeight</v>
      </c>
      <c r="M13" t="str">
        <f>IF(AND(Table1[[#This Row],[Age_Months]]&gt;=25,Table1[[#This Row],[Age_Months]]&lt;=35),"25-35",IF(AND(Table1[[#This Row],[Age_Months]]&gt;=36,Table1[[#This Row],[Age_Months]]&lt;=47),"36-47",
   IF(AND(Table1[[#This Row],[Age_Months]]&gt;=48,Table1[[#This Row],[Age_Months]]&lt;=59),"48-59",
   "Out of Range")))</f>
        <v>25-35</v>
      </c>
    </row>
    <row r="14" spans="1:13" x14ac:dyDescent="0.3">
      <c r="A14" t="s">
        <v>29</v>
      </c>
      <c r="B14">
        <v>34</v>
      </c>
      <c r="C14" t="s">
        <v>19</v>
      </c>
      <c r="D14">
        <v>97.37</v>
      </c>
      <c r="E14">
        <v>15.55</v>
      </c>
      <c r="F14">
        <v>0</v>
      </c>
      <c r="G14">
        <v>1</v>
      </c>
      <c r="H14">
        <v>2</v>
      </c>
      <c r="I14">
        <v>1.3</v>
      </c>
      <c r="J14" t="s">
        <v>20</v>
      </c>
      <c r="K14" s="1">
        <f>Table1[[#This Row],[Weight_kg]]/POWER((Table1[[#This Row],[Height_cm]]/100),2)</f>
        <v>16.401367255945466</v>
      </c>
      <c r="L14" t="str">
        <f>IF(Table1[[#This Row],[BMI]]&lt;18.5,"UnderWeight",IF(Table1[[#This Row],[BMI]]&lt;25,"Healthy Weight",IF(Table1[[#This Row],[BMI]]&lt;30,"OverWeight","obese")))</f>
        <v>UnderWeight</v>
      </c>
      <c r="M14" t="str">
        <f>IF(AND(Table1[[#This Row],[Age_Months]]&gt;=25,Table1[[#This Row],[Age_Months]]&lt;=35),"25-35",IF(AND(Table1[[#This Row],[Age_Months]]&gt;=36,Table1[[#This Row],[Age_Months]]&lt;=47),"36-47",
   IF(AND(Table1[[#This Row],[Age_Months]]&gt;=48,Table1[[#This Row],[Age_Months]]&lt;=59),"48-59",
   "Out of Range")))</f>
        <v>25-35</v>
      </c>
    </row>
    <row r="15" spans="1:13" x14ac:dyDescent="0.3">
      <c r="A15" t="s">
        <v>30</v>
      </c>
      <c r="B15">
        <v>49</v>
      </c>
      <c r="C15" t="s">
        <v>19</v>
      </c>
      <c r="D15">
        <v>108.39</v>
      </c>
      <c r="E15">
        <v>20.100000000000001</v>
      </c>
      <c r="F15">
        <v>0</v>
      </c>
      <c r="G15">
        <v>2</v>
      </c>
      <c r="H15">
        <v>3</v>
      </c>
      <c r="I15">
        <v>0.6</v>
      </c>
      <c r="J15" t="s">
        <v>20</v>
      </c>
      <c r="K15" s="1">
        <f>Table1[[#This Row],[Weight_kg]]/POWER((Table1[[#This Row],[Height_cm]]/100),2)</f>
        <v>17.108724180222072</v>
      </c>
      <c r="L15" t="str">
        <f>IF(Table1[[#This Row],[BMI]]&lt;18.5,"UnderWeight",IF(Table1[[#This Row],[BMI]]&lt;25,"Healthy Weight",IF(Table1[[#This Row],[BMI]]&lt;30,"OverWeight","obese")))</f>
        <v>UnderWeight</v>
      </c>
      <c r="M15" t="str">
        <f>IF(AND(Table1[[#This Row],[Age_Months]]&gt;=25,Table1[[#This Row],[Age_Months]]&lt;=35),"25-35",IF(AND(Table1[[#This Row],[Age_Months]]&gt;=36,Table1[[#This Row],[Age_Months]]&lt;=47),"36-47",
   IF(AND(Table1[[#This Row],[Age_Months]]&gt;=48,Table1[[#This Row],[Age_Months]]&lt;=59),"48-59",
   "Out of Range")))</f>
        <v>48-59</v>
      </c>
    </row>
    <row r="16" spans="1:13" x14ac:dyDescent="0.3">
      <c r="A16" t="s">
        <v>31</v>
      </c>
      <c r="B16">
        <v>25</v>
      </c>
      <c r="C16" t="s">
        <v>19</v>
      </c>
      <c r="D16">
        <v>92.58</v>
      </c>
      <c r="E16">
        <v>15.13</v>
      </c>
      <c r="F16">
        <v>2</v>
      </c>
      <c r="G16">
        <v>2</v>
      </c>
      <c r="H16">
        <v>2</v>
      </c>
      <c r="I16">
        <v>1.6</v>
      </c>
      <c r="J16" t="s">
        <v>14</v>
      </c>
      <c r="K16" s="1">
        <f>Table1[[#This Row],[Weight_kg]]/POWER((Table1[[#This Row],[Height_cm]]/100),2)</f>
        <v>17.652433135313405</v>
      </c>
      <c r="L16" t="str">
        <f>IF(Table1[[#This Row],[BMI]]&lt;18.5,"UnderWeight",IF(Table1[[#This Row],[BMI]]&lt;25,"Healthy Weight",IF(Table1[[#This Row],[BMI]]&lt;30,"OverWeight","obese")))</f>
        <v>UnderWeight</v>
      </c>
      <c r="M16" t="str">
        <f>IF(AND(Table1[[#This Row],[Age_Months]]&gt;=25,Table1[[#This Row],[Age_Months]]&lt;=35),"25-35",IF(AND(Table1[[#This Row],[Age_Months]]&gt;=36,Table1[[#This Row],[Age_Months]]&lt;=47),"36-47",
   IF(AND(Table1[[#This Row],[Age_Months]]&gt;=48,Table1[[#This Row],[Age_Months]]&lt;=59),"48-59",
   "Out of Range")))</f>
        <v>25-35</v>
      </c>
    </row>
    <row r="17" spans="1:13" x14ac:dyDescent="0.3">
      <c r="A17" t="s">
        <v>32</v>
      </c>
      <c r="B17">
        <v>38</v>
      </c>
      <c r="C17" t="s">
        <v>19</v>
      </c>
      <c r="D17">
        <v>99.65</v>
      </c>
      <c r="E17">
        <v>16.940000000000001</v>
      </c>
      <c r="F17">
        <v>1</v>
      </c>
      <c r="G17">
        <v>3</v>
      </c>
      <c r="H17">
        <v>3</v>
      </c>
      <c r="I17">
        <v>2.1</v>
      </c>
      <c r="J17" t="s">
        <v>14</v>
      </c>
      <c r="K17" s="1">
        <f>Table1[[#This Row],[Weight_kg]]/POWER((Table1[[#This Row],[Height_cm]]/100),2)</f>
        <v>17.059205462973896</v>
      </c>
      <c r="L17" t="str">
        <f>IF(Table1[[#This Row],[BMI]]&lt;18.5,"UnderWeight",IF(Table1[[#This Row],[BMI]]&lt;25,"Healthy Weight",IF(Table1[[#This Row],[BMI]]&lt;30,"OverWeight","obese")))</f>
        <v>UnderWeight</v>
      </c>
      <c r="M17" t="str">
        <f>IF(AND(Table1[[#This Row],[Age_Months]]&gt;=25,Table1[[#This Row],[Age_Months]]&lt;=35),"25-35",IF(AND(Table1[[#This Row],[Age_Months]]&gt;=36,Table1[[#This Row],[Age_Months]]&lt;=47),"36-47",
   IF(AND(Table1[[#This Row],[Age_Months]]&gt;=48,Table1[[#This Row],[Age_Months]]&lt;=59),"48-59",
   "Out of Range")))</f>
        <v>36-47</v>
      </c>
    </row>
    <row r="18" spans="1:13" x14ac:dyDescent="0.3">
      <c r="A18" t="s">
        <v>33</v>
      </c>
      <c r="B18">
        <v>38</v>
      </c>
      <c r="C18" t="s">
        <v>11</v>
      </c>
      <c r="D18">
        <v>98.91</v>
      </c>
      <c r="E18">
        <v>19.489999999999998</v>
      </c>
      <c r="F18">
        <v>0</v>
      </c>
      <c r="G18">
        <v>0</v>
      </c>
      <c r="H18">
        <v>3</v>
      </c>
      <c r="I18">
        <v>3.1</v>
      </c>
      <c r="J18" t="s">
        <v>14</v>
      </c>
      <c r="K18" s="1">
        <f>Table1[[#This Row],[Weight_kg]]/POWER((Table1[[#This Row],[Height_cm]]/100),2)</f>
        <v>19.92193117497148</v>
      </c>
      <c r="L18" t="str">
        <f>IF(Table1[[#This Row],[BMI]]&lt;18.5,"UnderWeight",IF(Table1[[#This Row],[BMI]]&lt;25,"Healthy Weight",IF(Table1[[#This Row],[BMI]]&lt;30,"OverWeight","obese")))</f>
        <v>Healthy Weight</v>
      </c>
      <c r="M18" t="str">
        <f>IF(AND(Table1[[#This Row],[Age_Months]]&gt;=25,Table1[[#This Row],[Age_Months]]&lt;=35),"25-35",IF(AND(Table1[[#This Row],[Age_Months]]&gt;=36,Table1[[#This Row],[Age_Months]]&lt;=47),"36-47",
   IF(AND(Table1[[#This Row],[Age_Months]]&gt;=48,Table1[[#This Row],[Age_Months]]&lt;=59),"48-59",
   "Out of Range")))</f>
        <v>36-47</v>
      </c>
    </row>
    <row r="19" spans="1:13" x14ac:dyDescent="0.3">
      <c r="A19" t="s">
        <v>34</v>
      </c>
      <c r="B19">
        <v>25</v>
      </c>
      <c r="C19" t="s">
        <v>11</v>
      </c>
      <c r="D19">
        <v>96.42</v>
      </c>
      <c r="E19">
        <v>14.69</v>
      </c>
      <c r="F19">
        <v>1</v>
      </c>
      <c r="G19">
        <v>3</v>
      </c>
      <c r="H19">
        <v>2</v>
      </c>
      <c r="I19">
        <v>1.2</v>
      </c>
      <c r="J19" t="s">
        <v>24</v>
      </c>
      <c r="K19" s="1">
        <f>Table1[[#This Row],[Weight_kg]]/POWER((Table1[[#This Row],[Height_cm]]/100),2)</f>
        <v>15.801108000799067</v>
      </c>
      <c r="L19" t="str">
        <f>IF(Table1[[#This Row],[BMI]]&lt;18.5,"UnderWeight",IF(Table1[[#This Row],[BMI]]&lt;25,"Healthy Weight",IF(Table1[[#This Row],[BMI]]&lt;30,"OverWeight","obese")))</f>
        <v>UnderWeight</v>
      </c>
      <c r="M19" t="str">
        <f>IF(AND(Table1[[#This Row],[Age_Months]]&gt;=25,Table1[[#This Row],[Age_Months]]&lt;=35),"25-35",IF(AND(Table1[[#This Row],[Age_Months]]&gt;=36,Table1[[#This Row],[Age_Months]]&lt;=47),"36-47",
   IF(AND(Table1[[#This Row],[Age_Months]]&gt;=48,Table1[[#This Row],[Age_Months]]&lt;=59),"48-59",
   "Out of Range")))</f>
        <v>25-35</v>
      </c>
    </row>
    <row r="20" spans="1:13" x14ac:dyDescent="0.3">
      <c r="A20" t="s">
        <v>35</v>
      </c>
      <c r="B20">
        <v>57</v>
      </c>
      <c r="C20" t="s">
        <v>11</v>
      </c>
      <c r="D20">
        <v>109.26</v>
      </c>
      <c r="E20">
        <v>20.61</v>
      </c>
      <c r="F20">
        <v>3</v>
      </c>
      <c r="G20">
        <v>2</v>
      </c>
      <c r="H20">
        <v>1</v>
      </c>
      <c r="I20">
        <v>2</v>
      </c>
      <c r="J20" t="s">
        <v>20</v>
      </c>
      <c r="K20" s="1">
        <f>Table1[[#This Row],[Weight_kg]]/POWER((Table1[[#This Row],[Height_cm]]/100),2)</f>
        <v>17.264563375422682</v>
      </c>
      <c r="L20" t="str">
        <f>IF(Table1[[#This Row],[BMI]]&lt;18.5,"UnderWeight",IF(Table1[[#This Row],[BMI]]&lt;25,"Healthy Weight",IF(Table1[[#This Row],[BMI]]&lt;30,"OverWeight","obese")))</f>
        <v>UnderWeight</v>
      </c>
      <c r="M20" t="str">
        <f>IF(AND(Table1[[#This Row],[Age_Months]]&gt;=25,Table1[[#This Row],[Age_Months]]&lt;=35),"25-35",IF(AND(Table1[[#This Row],[Age_Months]]&gt;=36,Table1[[#This Row],[Age_Months]]&lt;=47),"36-47",
   IF(AND(Table1[[#This Row],[Age_Months]]&gt;=48,Table1[[#This Row],[Age_Months]]&lt;=59),"48-59",
   "Out of Range")))</f>
        <v>48-59</v>
      </c>
    </row>
    <row r="21" spans="1:13" x14ac:dyDescent="0.3">
      <c r="A21" t="s">
        <v>36</v>
      </c>
      <c r="B21">
        <v>34</v>
      </c>
      <c r="C21" t="s">
        <v>19</v>
      </c>
      <c r="D21">
        <v>98.22</v>
      </c>
      <c r="E21">
        <v>15.49</v>
      </c>
      <c r="F21">
        <v>1</v>
      </c>
      <c r="G21">
        <v>2</v>
      </c>
      <c r="H21">
        <v>0</v>
      </c>
      <c r="I21">
        <v>0.8</v>
      </c>
      <c r="J21" t="s">
        <v>14</v>
      </c>
      <c r="K21" s="1">
        <f>Table1[[#This Row],[Weight_kg]]/POWER((Table1[[#This Row],[Height_cm]]/100),2)</f>
        <v>16.056524938447225</v>
      </c>
      <c r="L21" t="str">
        <f>IF(Table1[[#This Row],[BMI]]&lt;18.5,"UnderWeight",IF(Table1[[#This Row],[BMI]]&lt;25,"Healthy Weight",IF(Table1[[#This Row],[BMI]]&lt;30,"OverWeight","obese")))</f>
        <v>UnderWeight</v>
      </c>
      <c r="M21" t="str">
        <f>IF(AND(Table1[[#This Row],[Age_Months]]&gt;=25,Table1[[#This Row],[Age_Months]]&lt;=35),"25-35",IF(AND(Table1[[#This Row],[Age_Months]]&gt;=36,Table1[[#This Row],[Age_Months]]&lt;=47),"36-47",
   IF(AND(Table1[[#This Row],[Age_Months]]&gt;=48,Table1[[#This Row],[Age_Months]]&lt;=59),"48-59",
   "Out of Range")))</f>
        <v>25-35</v>
      </c>
    </row>
    <row r="22" spans="1:13" x14ac:dyDescent="0.3">
      <c r="A22" t="s">
        <v>37</v>
      </c>
      <c r="B22">
        <v>35</v>
      </c>
      <c r="C22" t="s">
        <v>11</v>
      </c>
      <c r="D22">
        <v>101.02</v>
      </c>
      <c r="E22">
        <v>16.760000000000002</v>
      </c>
      <c r="F22">
        <v>3</v>
      </c>
      <c r="G22">
        <v>2</v>
      </c>
      <c r="H22">
        <v>2</v>
      </c>
      <c r="I22">
        <v>1.9</v>
      </c>
      <c r="J22" t="s">
        <v>12</v>
      </c>
      <c r="K22" s="1">
        <f>Table1[[#This Row],[Weight_kg]]/POWER((Table1[[#This Row],[Height_cm]]/100),2)</f>
        <v>16.423256883921791</v>
      </c>
      <c r="L22" t="str">
        <f>IF(Table1[[#This Row],[BMI]]&lt;18.5,"UnderWeight",IF(Table1[[#This Row],[BMI]]&lt;25,"Healthy Weight",IF(Table1[[#This Row],[BMI]]&lt;30,"OverWeight","obese")))</f>
        <v>UnderWeight</v>
      </c>
      <c r="M22" t="str">
        <f>IF(AND(Table1[[#This Row],[Age_Months]]&gt;=25,Table1[[#This Row],[Age_Months]]&lt;=35),"25-35",IF(AND(Table1[[#This Row],[Age_Months]]&gt;=36,Table1[[#This Row],[Age_Months]]&lt;=47),"36-47",
   IF(AND(Table1[[#This Row],[Age_Months]]&gt;=48,Table1[[#This Row],[Age_Months]]&lt;=59),"48-59",
   "Out of Range")))</f>
        <v>25-35</v>
      </c>
    </row>
    <row r="23" spans="1:13" x14ac:dyDescent="0.3">
      <c r="A23" t="s">
        <v>38</v>
      </c>
      <c r="B23">
        <v>56</v>
      </c>
      <c r="C23" t="s">
        <v>19</v>
      </c>
      <c r="D23">
        <v>111.44</v>
      </c>
      <c r="E23">
        <v>21.87</v>
      </c>
      <c r="F23">
        <v>4</v>
      </c>
      <c r="G23">
        <v>1</v>
      </c>
      <c r="H23">
        <v>2</v>
      </c>
      <c r="I23">
        <v>1.9</v>
      </c>
      <c r="J23" t="s">
        <v>20</v>
      </c>
      <c r="K23" s="1">
        <f>Table1[[#This Row],[Weight_kg]]/POWER((Table1[[#This Row],[Height_cm]]/100),2)</f>
        <v>17.610292772445963</v>
      </c>
      <c r="L23" t="str">
        <f>IF(Table1[[#This Row],[BMI]]&lt;18.5,"UnderWeight",IF(Table1[[#This Row],[BMI]]&lt;25,"Healthy Weight",IF(Table1[[#This Row],[BMI]]&lt;30,"OverWeight","obese")))</f>
        <v>UnderWeight</v>
      </c>
      <c r="M23" t="str">
        <f>IF(AND(Table1[[#This Row],[Age_Months]]&gt;=25,Table1[[#This Row],[Age_Months]]&lt;=35),"25-35",IF(AND(Table1[[#This Row],[Age_Months]]&gt;=36,Table1[[#This Row],[Age_Months]]&lt;=47),"36-47",
   IF(AND(Table1[[#This Row],[Age_Months]]&gt;=48,Table1[[#This Row],[Age_Months]]&lt;=59),"48-59",
   "Out of Range")))</f>
        <v>48-59</v>
      </c>
    </row>
    <row r="24" spans="1:13" x14ac:dyDescent="0.3">
      <c r="A24" t="s">
        <v>39</v>
      </c>
      <c r="B24">
        <v>46</v>
      </c>
      <c r="C24" t="s">
        <v>19</v>
      </c>
      <c r="D24">
        <v>103.85</v>
      </c>
      <c r="E24">
        <v>19.47</v>
      </c>
      <c r="F24">
        <v>2</v>
      </c>
      <c r="G24">
        <v>4</v>
      </c>
      <c r="H24">
        <v>3</v>
      </c>
      <c r="I24">
        <v>2.9</v>
      </c>
      <c r="J24" t="s">
        <v>20</v>
      </c>
      <c r="K24" s="1">
        <f>Table1[[#This Row],[Weight_kg]]/POWER((Table1[[#This Row],[Height_cm]]/100),2)</f>
        <v>18.053148301698982</v>
      </c>
      <c r="L24" t="str">
        <f>IF(Table1[[#This Row],[BMI]]&lt;18.5,"UnderWeight",IF(Table1[[#This Row],[BMI]]&lt;25,"Healthy Weight",IF(Table1[[#This Row],[BMI]]&lt;30,"OverWeight","obese")))</f>
        <v>UnderWeight</v>
      </c>
      <c r="M24" t="str">
        <f>IF(AND(Table1[[#This Row],[Age_Months]]&gt;=25,Table1[[#This Row],[Age_Months]]&lt;=35),"25-35",IF(AND(Table1[[#This Row],[Age_Months]]&gt;=36,Table1[[#This Row],[Age_Months]]&lt;=47),"36-47",
   IF(AND(Table1[[#This Row],[Age_Months]]&gt;=48,Table1[[#This Row],[Age_Months]]&lt;=59),"48-59",
   "Out of Range")))</f>
        <v>36-47</v>
      </c>
    </row>
    <row r="25" spans="1:13" x14ac:dyDescent="0.3">
      <c r="A25" t="s">
        <v>40</v>
      </c>
      <c r="B25">
        <v>35</v>
      </c>
      <c r="C25" t="s">
        <v>11</v>
      </c>
      <c r="D25">
        <v>102.67</v>
      </c>
      <c r="E25">
        <v>13.79</v>
      </c>
      <c r="F25">
        <v>4</v>
      </c>
      <c r="G25">
        <v>1</v>
      </c>
      <c r="H25">
        <v>1</v>
      </c>
      <c r="I25">
        <v>2</v>
      </c>
      <c r="J25" t="s">
        <v>14</v>
      </c>
      <c r="K25" s="1">
        <f>Table1[[#This Row],[Weight_kg]]/POWER((Table1[[#This Row],[Height_cm]]/100),2)</f>
        <v>13.082090287312587</v>
      </c>
      <c r="L25" t="str">
        <f>IF(Table1[[#This Row],[BMI]]&lt;18.5,"UnderWeight",IF(Table1[[#This Row],[BMI]]&lt;25,"Healthy Weight",IF(Table1[[#This Row],[BMI]]&lt;30,"OverWeight","obese")))</f>
        <v>UnderWeight</v>
      </c>
      <c r="M25" t="str">
        <f>IF(AND(Table1[[#This Row],[Age_Months]]&gt;=25,Table1[[#This Row],[Age_Months]]&lt;=35),"25-35",IF(AND(Table1[[#This Row],[Age_Months]]&gt;=36,Table1[[#This Row],[Age_Months]]&lt;=47),"36-47",
   IF(AND(Table1[[#This Row],[Age_Months]]&gt;=48,Table1[[#This Row],[Age_Months]]&lt;=59),"48-59",
   "Out of Range")))</f>
        <v>25-35</v>
      </c>
    </row>
    <row r="26" spans="1:13" x14ac:dyDescent="0.3">
      <c r="A26" t="s">
        <v>41</v>
      </c>
      <c r="B26">
        <v>52</v>
      </c>
      <c r="C26" t="s">
        <v>19</v>
      </c>
      <c r="D26">
        <v>107.91</v>
      </c>
      <c r="E26">
        <v>19.27</v>
      </c>
      <c r="F26">
        <v>4</v>
      </c>
      <c r="G26">
        <v>0</v>
      </c>
      <c r="H26">
        <v>0</v>
      </c>
      <c r="I26">
        <v>0.8</v>
      </c>
      <c r="J26" t="s">
        <v>20</v>
      </c>
      <c r="K26" s="1">
        <f>Table1[[#This Row],[Weight_kg]]/POWER((Table1[[#This Row],[Height_cm]]/100),2)</f>
        <v>16.548488389191526</v>
      </c>
      <c r="L26" t="str">
        <f>IF(Table1[[#This Row],[BMI]]&lt;18.5,"UnderWeight",IF(Table1[[#This Row],[BMI]]&lt;25,"Healthy Weight",IF(Table1[[#This Row],[BMI]]&lt;30,"OverWeight","obese")))</f>
        <v>UnderWeight</v>
      </c>
      <c r="M26" t="str">
        <f>IF(AND(Table1[[#This Row],[Age_Months]]&gt;=25,Table1[[#This Row],[Age_Months]]&lt;=35),"25-35",IF(AND(Table1[[#This Row],[Age_Months]]&gt;=36,Table1[[#This Row],[Age_Months]]&lt;=47),"36-47",
   IF(AND(Table1[[#This Row],[Age_Months]]&gt;=48,Table1[[#This Row],[Age_Months]]&lt;=59),"48-59",
   "Out of Range")))</f>
        <v>48-59</v>
      </c>
    </row>
    <row r="27" spans="1:13" x14ac:dyDescent="0.3">
      <c r="A27" t="s">
        <v>42</v>
      </c>
      <c r="B27">
        <v>30</v>
      </c>
      <c r="C27" t="s">
        <v>11</v>
      </c>
      <c r="D27">
        <v>96.67</v>
      </c>
      <c r="E27">
        <v>15.72</v>
      </c>
      <c r="F27">
        <v>3</v>
      </c>
      <c r="G27">
        <v>1</v>
      </c>
      <c r="H27">
        <v>2</v>
      </c>
      <c r="I27">
        <v>1.2</v>
      </c>
      <c r="J27" t="s">
        <v>24</v>
      </c>
      <c r="K27" s="1">
        <f>Table1[[#This Row],[Weight_kg]]/POWER((Table1[[#This Row],[Height_cm]]/100),2)</f>
        <v>16.821669829165565</v>
      </c>
      <c r="L27" t="str">
        <f>IF(Table1[[#This Row],[BMI]]&lt;18.5,"UnderWeight",IF(Table1[[#This Row],[BMI]]&lt;25,"Healthy Weight",IF(Table1[[#This Row],[BMI]]&lt;30,"OverWeight","obese")))</f>
        <v>UnderWeight</v>
      </c>
      <c r="M27" t="str">
        <f>IF(AND(Table1[[#This Row],[Age_Months]]&gt;=25,Table1[[#This Row],[Age_Months]]&lt;=35),"25-35",IF(AND(Table1[[#This Row],[Age_Months]]&gt;=36,Table1[[#This Row],[Age_Months]]&lt;=47),"36-47",
   IF(AND(Table1[[#This Row],[Age_Months]]&gt;=48,Table1[[#This Row],[Age_Months]]&lt;=59),"48-59",
   "Out of Range")))</f>
        <v>25-35</v>
      </c>
    </row>
    <row r="28" spans="1:13" x14ac:dyDescent="0.3">
      <c r="A28" t="s">
        <v>43</v>
      </c>
      <c r="B28">
        <v>35</v>
      </c>
      <c r="C28" t="s">
        <v>19</v>
      </c>
      <c r="D28">
        <v>101.41</v>
      </c>
      <c r="E28">
        <v>19.45</v>
      </c>
      <c r="F28">
        <v>0</v>
      </c>
      <c r="G28">
        <v>4</v>
      </c>
      <c r="H28">
        <v>2</v>
      </c>
      <c r="I28">
        <v>1.9</v>
      </c>
      <c r="J28" t="s">
        <v>12</v>
      </c>
      <c r="K28" s="1">
        <f>Table1[[#This Row],[Weight_kg]]/POWER((Table1[[#This Row],[Height_cm]]/100),2)</f>
        <v>18.912896252767929</v>
      </c>
      <c r="L28" t="str">
        <f>IF(Table1[[#This Row],[BMI]]&lt;18.5,"UnderWeight",IF(Table1[[#This Row],[BMI]]&lt;25,"Healthy Weight",IF(Table1[[#This Row],[BMI]]&lt;30,"OverWeight","obese")))</f>
        <v>Healthy Weight</v>
      </c>
      <c r="M28" t="str">
        <f>IF(AND(Table1[[#This Row],[Age_Months]]&gt;=25,Table1[[#This Row],[Age_Months]]&lt;=35),"25-35",IF(AND(Table1[[#This Row],[Age_Months]]&gt;=36,Table1[[#This Row],[Age_Months]]&lt;=47),"36-47",
   IF(AND(Table1[[#This Row],[Age_Months]]&gt;=48,Table1[[#This Row],[Age_Months]]&lt;=59),"48-59",
   "Out of Range")))</f>
        <v>25-35</v>
      </c>
    </row>
    <row r="29" spans="1:13" x14ac:dyDescent="0.3">
      <c r="A29" t="s">
        <v>44</v>
      </c>
      <c r="B29">
        <v>32</v>
      </c>
      <c r="C29" t="s">
        <v>11</v>
      </c>
      <c r="D29">
        <v>102.28</v>
      </c>
      <c r="E29">
        <v>11.75</v>
      </c>
      <c r="F29">
        <v>2</v>
      </c>
      <c r="G29">
        <v>1</v>
      </c>
      <c r="H29">
        <v>1</v>
      </c>
      <c r="I29">
        <v>1.3</v>
      </c>
      <c r="J29" t="s">
        <v>20</v>
      </c>
      <c r="K29" s="1">
        <f>Table1[[#This Row],[Weight_kg]]/POWER((Table1[[#This Row],[Height_cm]]/100),2)</f>
        <v>11.23198275256877</v>
      </c>
      <c r="L29" t="str">
        <f>IF(Table1[[#This Row],[BMI]]&lt;18.5,"UnderWeight",IF(Table1[[#This Row],[BMI]]&lt;25,"Healthy Weight",IF(Table1[[#This Row],[BMI]]&lt;30,"OverWeight","obese")))</f>
        <v>UnderWeight</v>
      </c>
      <c r="M29" t="str">
        <f>IF(AND(Table1[[#This Row],[Age_Months]]&gt;=25,Table1[[#This Row],[Age_Months]]&lt;=35),"25-35",IF(AND(Table1[[#This Row],[Age_Months]]&gt;=36,Table1[[#This Row],[Age_Months]]&lt;=47),"36-47",
   IF(AND(Table1[[#This Row],[Age_Months]]&gt;=48,Table1[[#This Row],[Age_Months]]&lt;=59),"48-59",
   "Out of Range")))</f>
        <v>25-35</v>
      </c>
    </row>
    <row r="30" spans="1:13" x14ac:dyDescent="0.3">
      <c r="A30" t="s">
        <v>45</v>
      </c>
      <c r="B30">
        <v>46</v>
      </c>
      <c r="C30" t="s">
        <v>19</v>
      </c>
      <c r="D30">
        <v>105.06</v>
      </c>
      <c r="E30">
        <v>17.260000000000002</v>
      </c>
      <c r="F30">
        <v>4</v>
      </c>
      <c r="G30">
        <v>1</v>
      </c>
      <c r="H30">
        <v>2</v>
      </c>
      <c r="I30">
        <v>0.8</v>
      </c>
      <c r="J30" t="s">
        <v>14</v>
      </c>
      <c r="K30" s="1">
        <f>Table1[[#This Row],[Weight_kg]]/POWER((Table1[[#This Row],[Height_cm]]/100),2)</f>
        <v>15.637452318001349</v>
      </c>
      <c r="L30" t="str">
        <f>IF(Table1[[#This Row],[BMI]]&lt;18.5,"UnderWeight",IF(Table1[[#This Row],[BMI]]&lt;25,"Healthy Weight",IF(Table1[[#This Row],[BMI]]&lt;30,"OverWeight","obese")))</f>
        <v>UnderWeight</v>
      </c>
      <c r="M30" t="str">
        <f>IF(AND(Table1[[#This Row],[Age_Months]]&gt;=25,Table1[[#This Row],[Age_Months]]&lt;=35),"25-35",IF(AND(Table1[[#This Row],[Age_Months]]&gt;=36,Table1[[#This Row],[Age_Months]]&lt;=47),"36-47",
   IF(AND(Table1[[#This Row],[Age_Months]]&gt;=48,Table1[[#This Row],[Age_Months]]&lt;=59),"48-59",
   "Out of Range")))</f>
        <v>36-47</v>
      </c>
    </row>
    <row r="31" spans="1:13" x14ac:dyDescent="0.3">
      <c r="A31" t="s">
        <v>46</v>
      </c>
      <c r="B31">
        <v>43</v>
      </c>
      <c r="C31" t="s">
        <v>19</v>
      </c>
      <c r="D31">
        <v>103.22</v>
      </c>
      <c r="E31">
        <v>20.74</v>
      </c>
      <c r="F31">
        <v>2</v>
      </c>
      <c r="G31">
        <v>2</v>
      </c>
      <c r="H31">
        <v>3</v>
      </c>
      <c r="I31">
        <v>2.1</v>
      </c>
      <c r="J31" t="s">
        <v>12</v>
      </c>
      <c r="K31" s="1">
        <f>Table1[[#This Row],[Weight_kg]]/POWER((Table1[[#This Row],[Height_cm]]/100),2)</f>
        <v>19.466193791459283</v>
      </c>
      <c r="L31" t="str">
        <f>IF(Table1[[#This Row],[BMI]]&lt;18.5,"UnderWeight",IF(Table1[[#This Row],[BMI]]&lt;25,"Healthy Weight",IF(Table1[[#This Row],[BMI]]&lt;30,"OverWeight","obese")))</f>
        <v>Healthy Weight</v>
      </c>
      <c r="M31" t="str">
        <f>IF(AND(Table1[[#This Row],[Age_Months]]&gt;=25,Table1[[#This Row],[Age_Months]]&lt;=35),"25-35",IF(AND(Table1[[#This Row],[Age_Months]]&gt;=36,Table1[[#This Row],[Age_Months]]&lt;=47),"36-47",
   IF(AND(Table1[[#This Row],[Age_Months]]&gt;=48,Table1[[#This Row],[Age_Months]]&lt;=59),"48-59",
   "Out of Range")))</f>
        <v>36-47</v>
      </c>
    </row>
    <row r="32" spans="1:13" x14ac:dyDescent="0.3">
      <c r="A32" t="s">
        <v>47</v>
      </c>
      <c r="B32">
        <v>46</v>
      </c>
      <c r="C32" t="s">
        <v>11</v>
      </c>
      <c r="D32">
        <v>105.42</v>
      </c>
      <c r="E32">
        <v>20.23</v>
      </c>
      <c r="F32">
        <v>4</v>
      </c>
      <c r="G32">
        <v>0</v>
      </c>
      <c r="H32">
        <v>2</v>
      </c>
      <c r="I32">
        <v>2.2999999999999998</v>
      </c>
      <c r="J32" t="s">
        <v>27</v>
      </c>
      <c r="K32" s="1">
        <f>Table1[[#This Row],[Weight_kg]]/POWER((Table1[[#This Row],[Height_cm]]/100),2)</f>
        <v>18.203288786295403</v>
      </c>
      <c r="L32" t="str">
        <f>IF(Table1[[#This Row],[BMI]]&lt;18.5,"UnderWeight",IF(Table1[[#This Row],[BMI]]&lt;25,"Healthy Weight",IF(Table1[[#This Row],[BMI]]&lt;30,"OverWeight","obese")))</f>
        <v>UnderWeight</v>
      </c>
      <c r="M32" t="str">
        <f>IF(AND(Table1[[#This Row],[Age_Months]]&gt;=25,Table1[[#This Row],[Age_Months]]&lt;=35),"25-35",IF(AND(Table1[[#This Row],[Age_Months]]&gt;=36,Table1[[#This Row],[Age_Months]]&lt;=47),"36-47",
   IF(AND(Table1[[#This Row],[Age_Months]]&gt;=48,Table1[[#This Row],[Age_Months]]&lt;=59),"48-59",
   "Out of Range")))</f>
        <v>36-47</v>
      </c>
    </row>
    <row r="33" spans="1:13" x14ac:dyDescent="0.3">
      <c r="A33" t="s">
        <v>48</v>
      </c>
      <c r="B33">
        <v>32</v>
      </c>
      <c r="C33" t="s">
        <v>19</v>
      </c>
      <c r="D33">
        <v>97.29</v>
      </c>
      <c r="E33">
        <v>12.89</v>
      </c>
      <c r="F33">
        <v>4</v>
      </c>
      <c r="G33">
        <v>2</v>
      </c>
      <c r="H33">
        <v>2</v>
      </c>
      <c r="I33">
        <v>1.3</v>
      </c>
      <c r="J33" t="s">
        <v>14</v>
      </c>
      <c r="K33" s="1">
        <f>Table1[[#This Row],[Weight_kg]]/POWER((Table1[[#This Row],[Height_cm]]/100),2)</f>
        <v>13.618099737124188</v>
      </c>
      <c r="L33" t="str">
        <f>IF(Table1[[#This Row],[BMI]]&lt;18.5,"UnderWeight",IF(Table1[[#This Row],[BMI]]&lt;25,"Healthy Weight",IF(Table1[[#This Row],[BMI]]&lt;30,"OverWeight","obese")))</f>
        <v>UnderWeight</v>
      </c>
      <c r="M33" t="str">
        <f>IF(AND(Table1[[#This Row],[Age_Months]]&gt;=25,Table1[[#This Row],[Age_Months]]&lt;=35),"25-35",IF(AND(Table1[[#This Row],[Age_Months]]&gt;=36,Table1[[#This Row],[Age_Months]]&lt;=47),"36-47",
   IF(AND(Table1[[#This Row],[Age_Months]]&gt;=48,Table1[[#This Row],[Age_Months]]&lt;=59),"48-59",
   "Out of Range")))</f>
        <v>25-35</v>
      </c>
    </row>
    <row r="34" spans="1:13" x14ac:dyDescent="0.3">
      <c r="A34" t="s">
        <v>49</v>
      </c>
      <c r="B34">
        <v>46</v>
      </c>
      <c r="C34" t="s">
        <v>19</v>
      </c>
      <c r="D34">
        <v>106.22</v>
      </c>
      <c r="E34">
        <v>19.48</v>
      </c>
      <c r="F34">
        <v>4</v>
      </c>
      <c r="G34">
        <v>3</v>
      </c>
      <c r="H34">
        <v>0</v>
      </c>
      <c r="I34">
        <v>0.7</v>
      </c>
      <c r="J34" t="s">
        <v>12</v>
      </c>
      <c r="K34" s="1">
        <f>Table1[[#This Row],[Weight_kg]]/POWER((Table1[[#This Row],[Height_cm]]/100),2)</f>
        <v>17.26538862847617</v>
      </c>
      <c r="L34" t="str">
        <f>IF(Table1[[#This Row],[BMI]]&lt;18.5,"UnderWeight",IF(Table1[[#This Row],[BMI]]&lt;25,"Healthy Weight",IF(Table1[[#This Row],[BMI]]&lt;30,"OverWeight","obese")))</f>
        <v>UnderWeight</v>
      </c>
      <c r="M34" t="str">
        <f>IF(AND(Table1[[#This Row],[Age_Months]]&gt;=25,Table1[[#This Row],[Age_Months]]&lt;=35),"25-35",IF(AND(Table1[[#This Row],[Age_Months]]&gt;=36,Table1[[#This Row],[Age_Months]]&lt;=47),"36-47",
   IF(AND(Table1[[#This Row],[Age_Months]]&gt;=48,Table1[[#This Row],[Age_Months]]&lt;=59),"48-59",
   "Out of Range")))</f>
        <v>36-47</v>
      </c>
    </row>
    <row r="35" spans="1:13" x14ac:dyDescent="0.3">
      <c r="A35" t="s">
        <v>50</v>
      </c>
      <c r="B35">
        <v>56</v>
      </c>
      <c r="C35" t="s">
        <v>11</v>
      </c>
      <c r="D35">
        <v>114.63</v>
      </c>
      <c r="E35">
        <v>20.11</v>
      </c>
      <c r="F35">
        <v>2</v>
      </c>
      <c r="G35">
        <v>1</v>
      </c>
      <c r="H35">
        <v>0</v>
      </c>
      <c r="I35">
        <v>0.8</v>
      </c>
      <c r="J35" t="s">
        <v>27</v>
      </c>
      <c r="K35" s="1">
        <f>Table1[[#This Row],[Weight_kg]]/POWER((Table1[[#This Row],[Height_cm]]/100),2)</f>
        <v>15.304371025015923</v>
      </c>
      <c r="L35" t="str">
        <f>IF(Table1[[#This Row],[BMI]]&lt;18.5,"UnderWeight",IF(Table1[[#This Row],[BMI]]&lt;25,"Healthy Weight",IF(Table1[[#This Row],[BMI]]&lt;30,"OverWeight","obese")))</f>
        <v>UnderWeight</v>
      </c>
      <c r="M35" t="str">
        <f>IF(AND(Table1[[#This Row],[Age_Months]]&gt;=25,Table1[[#This Row],[Age_Months]]&lt;=35),"25-35",IF(AND(Table1[[#This Row],[Age_Months]]&gt;=36,Table1[[#This Row],[Age_Months]]&lt;=47),"36-47",
   IF(AND(Table1[[#This Row],[Age_Months]]&gt;=48,Table1[[#This Row],[Age_Months]]&lt;=59),"48-59",
   "Out of Range")))</f>
        <v>48-59</v>
      </c>
    </row>
    <row r="36" spans="1:13" x14ac:dyDescent="0.3">
      <c r="A36" t="s">
        <v>51</v>
      </c>
      <c r="B36">
        <v>30</v>
      </c>
      <c r="C36" t="s">
        <v>11</v>
      </c>
      <c r="D36">
        <v>93.15</v>
      </c>
      <c r="E36">
        <v>14.24</v>
      </c>
      <c r="F36">
        <v>1</v>
      </c>
      <c r="G36">
        <v>1</v>
      </c>
      <c r="H36">
        <v>2</v>
      </c>
      <c r="I36">
        <v>1.3</v>
      </c>
      <c r="J36" t="s">
        <v>14</v>
      </c>
      <c r="K36" s="1">
        <f>Table1[[#This Row],[Weight_kg]]/POWER((Table1[[#This Row],[Height_cm]]/100),2)</f>
        <v>16.411348608910586</v>
      </c>
      <c r="L36" t="str">
        <f>IF(Table1[[#This Row],[BMI]]&lt;18.5,"UnderWeight",IF(Table1[[#This Row],[BMI]]&lt;25,"Healthy Weight",IF(Table1[[#This Row],[BMI]]&lt;30,"OverWeight","obese")))</f>
        <v>UnderWeight</v>
      </c>
      <c r="M36" t="str">
        <f>IF(AND(Table1[[#This Row],[Age_Months]]&gt;=25,Table1[[#This Row],[Age_Months]]&lt;=35),"25-35",IF(AND(Table1[[#This Row],[Age_Months]]&gt;=36,Table1[[#This Row],[Age_Months]]&lt;=47),"36-47",
   IF(AND(Table1[[#This Row],[Age_Months]]&gt;=48,Table1[[#This Row],[Age_Months]]&lt;=59),"48-59",
   "Out of Range")))</f>
        <v>25-35</v>
      </c>
    </row>
    <row r="37" spans="1:13" x14ac:dyDescent="0.3">
      <c r="A37" t="s">
        <v>52</v>
      </c>
      <c r="B37">
        <v>44</v>
      </c>
      <c r="C37" t="s">
        <v>11</v>
      </c>
      <c r="D37">
        <v>102.36</v>
      </c>
      <c r="E37">
        <v>19.600000000000001</v>
      </c>
      <c r="F37">
        <v>1</v>
      </c>
      <c r="G37">
        <v>2</v>
      </c>
      <c r="H37">
        <v>0</v>
      </c>
      <c r="I37">
        <v>0.9</v>
      </c>
      <c r="J37" t="s">
        <v>27</v>
      </c>
      <c r="K37" s="1">
        <f>Table1[[#This Row],[Weight_kg]]/POWER((Table1[[#This Row],[Height_cm]]/100),2)</f>
        <v>18.706628300517327</v>
      </c>
      <c r="L37" t="str">
        <f>IF(Table1[[#This Row],[BMI]]&lt;18.5,"UnderWeight",IF(Table1[[#This Row],[BMI]]&lt;25,"Healthy Weight",IF(Table1[[#This Row],[BMI]]&lt;30,"OverWeight","obese")))</f>
        <v>Healthy Weight</v>
      </c>
      <c r="M37" t="str">
        <f>IF(AND(Table1[[#This Row],[Age_Months]]&gt;=25,Table1[[#This Row],[Age_Months]]&lt;=35),"25-35",IF(AND(Table1[[#This Row],[Age_Months]]&gt;=36,Table1[[#This Row],[Age_Months]]&lt;=47),"36-47",
   IF(AND(Table1[[#This Row],[Age_Months]]&gt;=48,Table1[[#This Row],[Age_Months]]&lt;=59),"48-59",
   "Out of Range")))</f>
        <v>36-47</v>
      </c>
    </row>
    <row r="38" spans="1:13" x14ac:dyDescent="0.3">
      <c r="A38" t="s">
        <v>53</v>
      </c>
      <c r="B38">
        <v>43</v>
      </c>
      <c r="C38" t="s">
        <v>11</v>
      </c>
      <c r="D38">
        <v>105.34</v>
      </c>
      <c r="E38">
        <v>14.14</v>
      </c>
      <c r="F38">
        <v>4</v>
      </c>
      <c r="G38">
        <v>3</v>
      </c>
      <c r="H38">
        <v>0</v>
      </c>
      <c r="I38">
        <v>0.8</v>
      </c>
      <c r="J38" t="s">
        <v>20</v>
      </c>
      <c r="K38" s="1">
        <f>Table1[[#This Row],[Weight_kg]]/POWER((Table1[[#This Row],[Height_cm]]/100),2)</f>
        <v>12.742738810730817</v>
      </c>
      <c r="L38" t="str">
        <f>IF(Table1[[#This Row],[BMI]]&lt;18.5,"UnderWeight",IF(Table1[[#This Row],[BMI]]&lt;25,"Healthy Weight",IF(Table1[[#This Row],[BMI]]&lt;30,"OverWeight","obese")))</f>
        <v>UnderWeight</v>
      </c>
      <c r="M38" t="str">
        <f>IF(AND(Table1[[#This Row],[Age_Months]]&gt;=25,Table1[[#This Row],[Age_Months]]&lt;=35),"25-35",IF(AND(Table1[[#This Row],[Age_Months]]&gt;=36,Table1[[#This Row],[Age_Months]]&lt;=47),"36-47",
   IF(AND(Table1[[#This Row],[Age_Months]]&gt;=48,Table1[[#This Row],[Age_Months]]&lt;=59),"48-59",
   "Out of Range")))</f>
        <v>36-47</v>
      </c>
    </row>
    <row r="39" spans="1:13" x14ac:dyDescent="0.3">
      <c r="A39" t="s">
        <v>54</v>
      </c>
      <c r="B39">
        <v>31</v>
      </c>
      <c r="C39" t="s">
        <v>11</v>
      </c>
      <c r="D39">
        <v>96.26</v>
      </c>
      <c r="E39">
        <v>17.63</v>
      </c>
      <c r="F39">
        <v>3</v>
      </c>
      <c r="G39">
        <v>3</v>
      </c>
      <c r="H39">
        <v>2</v>
      </c>
      <c r="I39">
        <v>1.7</v>
      </c>
      <c r="J39" t="s">
        <v>20</v>
      </c>
      <c r="K39" s="1">
        <f>Table1[[#This Row],[Weight_kg]]/POWER((Table1[[#This Row],[Height_cm]]/100),2)</f>
        <v>19.026574134418222</v>
      </c>
      <c r="L39" t="str">
        <f>IF(Table1[[#This Row],[BMI]]&lt;18.5,"UnderWeight",IF(Table1[[#This Row],[BMI]]&lt;25,"Healthy Weight",IF(Table1[[#This Row],[BMI]]&lt;30,"OverWeight","obese")))</f>
        <v>Healthy Weight</v>
      </c>
      <c r="M39" t="str">
        <f>IF(AND(Table1[[#This Row],[Age_Months]]&gt;=25,Table1[[#This Row],[Age_Months]]&lt;=35),"25-35",IF(AND(Table1[[#This Row],[Age_Months]]&gt;=36,Table1[[#This Row],[Age_Months]]&lt;=47),"36-47",
   IF(AND(Table1[[#This Row],[Age_Months]]&gt;=48,Table1[[#This Row],[Age_Months]]&lt;=59),"48-59",
   "Out of Range")))</f>
        <v>25-35</v>
      </c>
    </row>
    <row r="40" spans="1:13" x14ac:dyDescent="0.3">
      <c r="A40" t="s">
        <v>55</v>
      </c>
      <c r="B40">
        <v>28</v>
      </c>
      <c r="C40" t="s">
        <v>19</v>
      </c>
      <c r="D40">
        <v>97.25</v>
      </c>
      <c r="E40">
        <v>14.98</v>
      </c>
      <c r="F40">
        <v>3</v>
      </c>
      <c r="G40">
        <v>4</v>
      </c>
      <c r="H40">
        <v>3</v>
      </c>
      <c r="I40">
        <v>3.2</v>
      </c>
      <c r="J40" t="s">
        <v>14</v>
      </c>
      <c r="K40" s="1">
        <f>Table1[[#This Row],[Weight_kg]]/POWER((Table1[[#This Row],[Height_cm]]/100),2)</f>
        <v>15.839176320537135</v>
      </c>
      <c r="L40" t="str">
        <f>IF(Table1[[#This Row],[BMI]]&lt;18.5,"UnderWeight",IF(Table1[[#This Row],[BMI]]&lt;25,"Healthy Weight",IF(Table1[[#This Row],[BMI]]&lt;30,"OverWeight","obese")))</f>
        <v>UnderWeight</v>
      </c>
      <c r="M40" t="str">
        <f>IF(AND(Table1[[#This Row],[Age_Months]]&gt;=25,Table1[[#This Row],[Age_Months]]&lt;=35),"25-35",IF(AND(Table1[[#This Row],[Age_Months]]&gt;=36,Table1[[#This Row],[Age_Months]]&lt;=47),"36-47",
   IF(AND(Table1[[#This Row],[Age_Months]]&gt;=48,Table1[[#This Row],[Age_Months]]&lt;=59),"48-59",
   "Out of Range")))</f>
        <v>25-35</v>
      </c>
    </row>
    <row r="41" spans="1:13" x14ac:dyDescent="0.3">
      <c r="A41" t="s">
        <v>56</v>
      </c>
      <c r="B41">
        <v>48</v>
      </c>
      <c r="C41" t="s">
        <v>19</v>
      </c>
      <c r="D41">
        <v>108.23</v>
      </c>
      <c r="E41">
        <v>21</v>
      </c>
      <c r="F41">
        <v>3</v>
      </c>
      <c r="G41">
        <v>4</v>
      </c>
      <c r="H41">
        <v>0</v>
      </c>
      <c r="I41">
        <v>0.6</v>
      </c>
      <c r="J41" t="s">
        <v>14</v>
      </c>
      <c r="K41" s="1">
        <f>Table1[[#This Row],[Weight_kg]]/POWER((Table1[[#This Row],[Height_cm]]/100),2)</f>
        <v>17.927675301525785</v>
      </c>
      <c r="L41" t="str">
        <f>IF(Table1[[#This Row],[BMI]]&lt;18.5,"UnderWeight",IF(Table1[[#This Row],[BMI]]&lt;25,"Healthy Weight",IF(Table1[[#This Row],[BMI]]&lt;30,"OverWeight","obese")))</f>
        <v>UnderWeight</v>
      </c>
      <c r="M41" t="str">
        <f>IF(AND(Table1[[#This Row],[Age_Months]]&gt;=25,Table1[[#This Row],[Age_Months]]&lt;=35),"25-35",IF(AND(Table1[[#This Row],[Age_Months]]&gt;=36,Table1[[#This Row],[Age_Months]]&lt;=47),"36-47",
   IF(AND(Table1[[#This Row],[Age_Months]]&gt;=48,Table1[[#This Row],[Age_Months]]&lt;=59),"48-59",
   "Out of Range")))</f>
        <v>48-59</v>
      </c>
    </row>
    <row r="42" spans="1:13" x14ac:dyDescent="0.3">
      <c r="A42" t="s">
        <v>57</v>
      </c>
      <c r="B42">
        <v>27</v>
      </c>
      <c r="C42" t="s">
        <v>19</v>
      </c>
      <c r="D42">
        <v>97</v>
      </c>
      <c r="E42">
        <v>15.12</v>
      </c>
      <c r="F42">
        <v>4</v>
      </c>
      <c r="G42">
        <v>0</v>
      </c>
      <c r="H42">
        <v>1</v>
      </c>
      <c r="I42">
        <v>1.7</v>
      </c>
      <c r="J42" t="s">
        <v>24</v>
      </c>
      <c r="K42" s="1">
        <f>Table1[[#This Row],[Weight_kg]]/POWER((Table1[[#This Row],[Height_cm]]/100),2)</f>
        <v>16.069720480391116</v>
      </c>
      <c r="L42" t="str">
        <f>IF(Table1[[#This Row],[BMI]]&lt;18.5,"UnderWeight",IF(Table1[[#This Row],[BMI]]&lt;25,"Healthy Weight",IF(Table1[[#This Row],[BMI]]&lt;30,"OverWeight","obese")))</f>
        <v>UnderWeight</v>
      </c>
      <c r="M42" t="str">
        <f>IF(AND(Table1[[#This Row],[Age_Months]]&gt;=25,Table1[[#This Row],[Age_Months]]&lt;=35),"25-35",IF(AND(Table1[[#This Row],[Age_Months]]&gt;=36,Table1[[#This Row],[Age_Months]]&lt;=47),"36-47",
   IF(AND(Table1[[#This Row],[Age_Months]]&gt;=48,Table1[[#This Row],[Age_Months]]&lt;=59),"48-59",
   "Out of Range")))</f>
        <v>25-35</v>
      </c>
    </row>
    <row r="43" spans="1:13" x14ac:dyDescent="0.3">
      <c r="A43" t="s">
        <v>58</v>
      </c>
      <c r="B43">
        <v>45</v>
      </c>
      <c r="C43" t="s">
        <v>19</v>
      </c>
      <c r="D43">
        <v>107.27</v>
      </c>
      <c r="E43">
        <v>22.7</v>
      </c>
      <c r="F43">
        <v>4</v>
      </c>
      <c r="G43">
        <v>0</v>
      </c>
      <c r="H43">
        <v>0</v>
      </c>
      <c r="I43">
        <v>0.8</v>
      </c>
      <c r="J43" t="s">
        <v>12</v>
      </c>
      <c r="K43" s="1">
        <f>Table1[[#This Row],[Weight_kg]]/POWER((Table1[[#This Row],[Height_cm]]/100),2)</f>
        <v>19.727374806364303</v>
      </c>
      <c r="L43" t="str">
        <f>IF(Table1[[#This Row],[BMI]]&lt;18.5,"UnderWeight",IF(Table1[[#This Row],[BMI]]&lt;25,"Healthy Weight",IF(Table1[[#This Row],[BMI]]&lt;30,"OverWeight","obese")))</f>
        <v>Healthy Weight</v>
      </c>
      <c r="M43" t="str">
        <f>IF(AND(Table1[[#This Row],[Age_Months]]&gt;=25,Table1[[#This Row],[Age_Months]]&lt;=35),"25-35",IF(AND(Table1[[#This Row],[Age_Months]]&gt;=36,Table1[[#This Row],[Age_Months]]&lt;=47),"36-47",
   IF(AND(Table1[[#This Row],[Age_Months]]&gt;=48,Table1[[#This Row],[Age_Months]]&lt;=59),"48-59",
   "Out of Range")))</f>
        <v>36-47</v>
      </c>
    </row>
    <row r="44" spans="1:13" x14ac:dyDescent="0.3">
      <c r="A44" t="s">
        <v>59</v>
      </c>
      <c r="B44">
        <v>54</v>
      </c>
      <c r="C44" t="s">
        <v>19</v>
      </c>
      <c r="D44">
        <v>112.46</v>
      </c>
      <c r="E44">
        <v>21.36</v>
      </c>
      <c r="F44">
        <v>2</v>
      </c>
      <c r="G44">
        <v>0</v>
      </c>
      <c r="H44">
        <v>1</v>
      </c>
      <c r="I44">
        <v>1</v>
      </c>
      <c r="J44" t="s">
        <v>14</v>
      </c>
      <c r="K44" s="1">
        <f>Table1[[#This Row],[Weight_kg]]/POWER((Table1[[#This Row],[Height_cm]]/100),2)</f>
        <v>16.889044889405064</v>
      </c>
      <c r="L44" t="str">
        <f>IF(Table1[[#This Row],[BMI]]&lt;18.5,"UnderWeight",IF(Table1[[#This Row],[BMI]]&lt;25,"Healthy Weight",IF(Table1[[#This Row],[BMI]]&lt;30,"OverWeight","obese")))</f>
        <v>UnderWeight</v>
      </c>
      <c r="M44" t="str">
        <f>IF(AND(Table1[[#This Row],[Age_Months]]&gt;=25,Table1[[#This Row],[Age_Months]]&lt;=35),"25-35",IF(AND(Table1[[#This Row],[Age_Months]]&gt;=36,Table1[[#This Row],[Age_Months]]&lt;=47),"36-47",
   IF(AND(Table1[[#This Row],[Age_Months]]&gt;=48,Table1[[#This Row],[Age_Months]]&lt;=59),"48-59",
   "Out of Range")))</f>
        <v>48-59</v>
      </c>
    </row>
    <row r="45" spans="1:13" x14ac:dyDescent="0.3">
      <c r="A45" t="s">
        <v>60</v>
      </c>
      <c r="B45">
        <v>40</v>
      </c>
      <c r="C45" t="s">
        <v>19</v>
      </c>
      <c r="D45">
        <v>103.32</v>
      </c>
      <c r="E45">
        <v>17.41</v>
      </c>
      <c r="F45">
        <v>1</v>
      </c>
      <c r="G45">
        <v>0</v>
      </c>
      <c r="H45">
        <v>2</v>
      </c>
      <c r="I45">
        <v>2</v>
      </c>
      <c r="J45" t="s">
        <v>20</v>
      </c>
      <c r="K45" s="1">
        <f>Table1[[#This Row],[Weight_kg]]/POWER((Table1[[#This Row],[Height_cm]]/100),2)</f>
        <v>16.309099267089127</v>
      </c>
      <c r="L45" t="str">
        <f>IF(Table1[[#This Row],[BMI]]&lt;18.5,"UnderWeight",IF(Table1[[#This Row],[BMI]]&lt;25,"Healthy Weight",IF(Table1[[#This Row],[BMI]]&lt;30,"OverWeight","obese")))</f>
        <v>UnderWeight</v>
      </c>
      <c r="M45" t="str">
        <f>IF(AND(Table1[[#This Row],[Age_Months]]&gt;=25,Table1[[#This Row],[Age_Months]]&lt;=35),"25-35",IF(AND(Table1[[#This Row],[Age_Months]]&gt;=36,Table1[[#This Row],[Age_Months]]&lt;=47),"36-47",
   IF(AND(Table1[[#This Row],[Age_Months]]&gt;=48,Table1[[#This Row],[Age_Months]]&lt;=59),"48-59",
   "Out of Range")))</f>
        <v>36-47</v>
      </c>
    </row>
    <row r="46" spans="1:13" x14ac:dyDescent="0.3">
      <c r="A46" t="s">
        <v>61</v>
      </c>
      <c r="B46">
        <v>52</v>
      </c>
      <c r="C46" t="s">
        <v>11</v>
      </c>
      <c r="D46">
        <v>107.31</v>
      </c>
      <c r="E46">
        <v>17.34</v>
      </c>
      <c r="F46">
        <v>1</v>
      </c>
      <c r="G46">
        <v>3</v>
      </c>
      <c r="H46">
        <v>0</v>
      </c>
      <c r="I46">
        <v>0.5</v>
      </c>
      <c r="J46" t="s">
        <v>24</v>
      </c>
      <c r="K46" s="1">
        <f>Table1[[#This Row],[Weight_kg]]/POWER((Table1[[#This Row],[Height_cm]]/100),2)</f>
        <v>15.058048908803379</v>
      </c>
      <c r="L46" t="str">
        <f>IF(Table1[[#This Row],[BMI]]&lt;18.5,"UnderWeight",IF(Table1[[#This Row],[BMI]]&lt;25,"Healthy Weight",IF(Table1[[#This Row],[BMI]]&lt;30,"OverWeight","obese")))</f>
        <v>UnderWeight</v>
      </c>
      <c r="M46" t="str">
        <f>IF(AND(Table1[[#This Row],[Age_Months]]&gt;=25,Table1[[#This Row],[Age_Months]]&lt;=35),"25-35",IF(AND(Table1[[#This Row],[Age_Months]]&gt;=36,Table1[[#This Row],[Age_Months]]&lt;=47),"36-47",
   IF(AND(Table1[[#This Row],[Age_Months]]&gt;=48,Table1[[#This Row],[Age_Months]]&lt;=59),"48-59",
   "Out of Range")))</f>
        <v>48-59</v>
      </c>
    </row>
    <row r="47" spans="1:13" x14ac:dyDescent="0.3">
      <c r="A47" t="s">
        <v>62</v>
      </c>
      <c r="B47">
        <v>34</v>
      </c>
      <c r="C47" t="s">
        <v>19</v>
      </c>
      <c r="D47">
        <v>99.12</v>
      </c>
      <c r="E47">
        <v>17.43</v>
      </c>
      <c r="F47">
        <v>3</v>
      </c>
      <c r="G47">
        <v>4</v>
      </c>
      <c r="H47">
        <v>3</v>
      </c>
      <c r="I47">
        <v>1.6</v>
      </c>
      <c r="J47" t="s">
        <v>12</v>
      </c>
      <c r="K47" s="1">
        <f>Table1[[#This Row],[Weight_kg]]/POWER((Table1[[#This Row],[Height_cm]]/100),2)</f>
        <v>17.740865378038603</v>
      </c>
      <c r="L47" t="str">
        <f>IF(Table1[[#This Row],[BMI]]&lt;18.5,"UnderWeight",IF(Table1[[#This Row],[BMI]]&lt;25,"Healthy Weight",IF(Table1[[#This Row],[BMI]]&lt;30,"OverWeight","obese")))</f>
        <v>UnderWeight</v>
      </c>
      <c r="M47" t="str">
        <f>IF(AND(Table1[[#This Row],[Age_Months]]&gt;=25,Table1[[#This Row],[Age_Months]]&lt;=35),"25-35",IF(AND(Table1[[#This Row],[Age_Months]]&gt;=36,Table1[[#This Row],[Age_Months]]&lt;=47),"36-47",
   IF(AND(Table1[[#This Row],[Age_Months]]&gt;=48,Table1[[#This Row],[Age_Months]]&lt;=59),"48-59",
   "Out of Range")))</f>
        <v>25-35</v>
      </c>
    </row>
    <row r="48" spans="1:13" x14ac:dyDescent="0.3">
      <c r="A48" t="s">
        <v>63</v>
      </c>
      <c r="B48">
        <v>27</v>
      </c>
      <c r="C48" t="s">
        <v>19</v>
      </c>
      <c r="D48">
        <v>93.16</v>
      </c>
      <c r="E48">
        <v>15.53</v>
      </c>
      <c r="F48">
        <v>2</v>
      </c>
      <c r="G48">
        <v>2</v>
      </c>
      <c r="H48">
        <v>0</v>
      </c>
      <c r="I48">
        <v>0.8</v>
      </c>
      <c r="J48" t="s">
        <v>14</v>
      </c>
      <c r="K48" s="1">
        <f>Table1[[#This Row],[Weight_kg]]/POWER((Table1[[#This Row],[Height_cm]]/100),2)</f>
        <v>17.89420860909388</v>
      </c>
      <c r="L48" t="str">
        <f>IF(Table1[[#This Row],[BMI]]&lt;18.5,"UnderWeight",IF(Table1[[#This Row],[BMI]]&lt;25,"Healthy Weight",IF(Table1[[#This Row],[BMI]]&lt;30,"OverWeight","obese")))</f>
        <v>UnderWeight</v>
      </c>
      <c r="M48" t="str">
        <f>IF(AND(Table1[[#This Row],[Age_Months]]&gt;=25,Table1[[#This Row],[Age_Months]]&lt;=35),"25-35",IF(AND(Table1[[#This Row],[Age_Months]]&gt;=36,Table1[[#This Row],[Age_Months]]&lt;=47),"36-47",
   IF(AND(Table1[[#This Row],[Age_Months]]&gt;=48,Table1[[#This Row],[Age_Months]]&lt;=59),"48-59",
   "Out of Range")))</f>
        <v>25-35</v>
      </c>
    </row>
    <row r="49" spans="1:13" x14ac:dyDescent="0.3">
      <c r="A49" t="s">
        <v>64</v>
      </c>
      <c r="B49">
        <v>55</v>
      </c>
      <c r="C49" t="s">
        <v>19</v>
      </c>
      <c r="D49">
        <v>111.49</v>
      </c>
      <c r="E49">
        <v>20.23</v>
      </c>
      <c r="F49">
        <v>1</v>
      </c>
      <c r="G49">
        <v>0</v>
      </c>
      <c r="H49">
        <v>1</v>
      </c>
      <c r="I49">
        <v>1.6</v>
      </c>
      <c r="J49" t="s">
        <v>24</v>
      </c>
      <c r="K49" s="1">
        <f>Table1[[#This Row],[Weight_kg]]/POWER((Table1[[#This Row],[Height_cm]]/100),2)</f>
        <v>16.27511447065158</v>
      </c>
      <c r="L49" t="str">
        <f>IF(Table1[[#This Row],[BMI]]&lt;18.5,"UnderWeight",IF(Table1[[#This Row],[BMI]]&lt;25,"Healthy Weight",IF(Table1[[#This Row],[BMI]]&lt;30,"OverWeight","obese")))</f>
        <v>UnderWeight</v>
      </c>
      <c r="M49" t="str">
        <f>IF(AND(Table1[[#This Row],[Age_Months]]&gt;=25,Table1[[#This Row],[Age_Months]]&lt;=35),"25-35",IF(AND(Table1[[#This Row],[Age_Months]]&gt;=36,Table1[[#This Row],[Age_Months]]&lt;=47),"36-47",
   IF(AND(Table1[[#This Row],[Age_Months]]&gt;=48,Table1[[#This Row],[Age_Months]]&lt;=59),"48-59",
   "Out of Range")))</f>
        <v>48-59</v>
      </c>
    </row>
    <row r="50" spans="1:13" x14ac:dyDescent="0.3">
      <c r="A50" t="s">
        <v>65</v>
      </c>
      <c r="B50">
        <v>42</v>
      </c>
      <c r="C50" t="s">
        <v>11</v>
      </c>
      <c r="D50">
        <v>108.71</v>
      </c>
      <c r="E50">
        <v>16.2</v>
      </c>
      <c r="F50">
        <v>2</v>
      </c>
      <c r="G50">
        <v>1</v>
      </c>
      <c r="H50">
        <v>3</v>
      </c>
      <c r="I50">
        <v>1.1000000000000001</v>
      </c>
      <c r="J50" t="s">
        <v>24</v>
      </c>
      <c r="K50" s="1">
        <f>Table1[[#This Row],[Weight_kg]]/POWER((Table1[[#This Row],[Height_cm]]/100),2)</f>
        <v>13.708060833090812</v>
      </c>
      <c r="L50" t="str">
        <f>IF(Table1[[#This Row],[BMI]]&lt;18.5,"UnderWeight",IF(Table1[[#This Row],[BMI]]&lt;25,"Healthy Weight",IF(Table1[[#This Row],[BMI]]&lt;30,"OverWeight","obese")))</f>
        <v>UnderWeight</v>
      </c>
      <c r="M50" t="str">
        <f>IF(AND(Table1[[#This Row],[Age_Months]]&gt;=25,Table1[[#This Row],[Age_Months]]&lt;=35),"25-35",IF(AND(Table1[[#This Row],[Age_Months]]&gt;=36,Table1[[#This Row],[Age_Months]]&lt;=47),"36-47",
   IF(AND(Table1[[#This Row],[Age_Months]]&gt;=48,Table1[[#This Row],[Age_Months]]&lt;=59),"48-59",
   "Out of Range")))</f>
        <v>36-47</v>
      </c>
    </row>
    <row r="51" spans="1:13" x14ac:dyDescent="0.3">
      <c r="A51" t="s">
        <v>66</v>
      </c>
      <c r="B51">
        <v>36</v>
      </c>
      <c r="C51" t="s">
        <v>11</v>
      </c>
      <c r="D51">
        <v>97.21</v>
      </c>
      <c r="E51">
        <v>13.41</v>
      </c>
      <c r="F51">
        <v>4</v>
      </c>
      <c r="G51">
        <v>3</v>
      </c>
      <c r="H51">
        <v>1</v>
      </c>
      <c r="I51">
        <v>0.9</v>
      </c>
      <c r="J51" t="s">
        <v>14</v>
      </c>
      <c r="K51" s="1">
        <f>Table1[[#This Row],[Weight_kg]]/POWER((Table1[[#This Row],[Height_cm]]/100),2)</f>
        <v>14.190800401461026</v>
      </c>
      <c r="L51" t="str">
        <f>IF(Table1[[#This Row],[BMI]]&lt;18.5,"UnderWeight",IF(Table1[[#This Row],[BMI]]&lt;25,"Healthy Weight",IF(Table1[[#This Row],[BMI]]&lt;30,"OverWeight","obese")))</f>
        <v>UnderWeight</v>
      </c>
      <c r="M51" t="str">
        <f>IF(AND(Table1[[#This Row],[Age_Months]]&gt;=25,Table1[[#This Row],[Age_Months]]&lt;=35),"25-35",IF(AND(Table1[[#This Row],[Age_Months]]&gt;=36,Table1[[#This Row],[Age_Months]]&lt;=47),"36-47",
   IF(AND(Table1[[#This Row],[Age_Months]]&gt;=48,Table1[[#This Row],[Age_Months]]&lt;=59),"48-59",
   "Out of Range")))</f>
        <v>36-47</v>
      </c>
    </row>
    <row r="52" spans="1:13" x14ac:dyDescent="0.3">
      <c r="A52" t="s">
        <v>67</v>
      </c>
      <c r="B52">
        <v>34</v>
      </c>
      <c r="C52" t="s">
        <v>11</v>
      </c>
      <c r="D52">
        <v>98.46</v>
      </c>
      <c r="E52">
        <v>15.38</v>
      </c>
      <c r="F52">
        <v>3</v>
      </c>
      <c r="G52">
        <v>2</v>
      </c>
      <c r="H52">
        <v>2</v>
      </c>
      <c r="I52">
        <v>1.2</v>
      </c>
      <c r="J52" t="s">
        <v>12</v>
      </c>
      <c r="K52" s="1">
        <f>Table1[[#This Row],[Weight_kg]]/POWER((Table1[[#This Row],[Height_cm]]/100),2)</f>
        <v>15.864875656303504</v>
      </c>
      <c r="L52" t="str">
        <f>IF(Table1[[#This Row],[BMI]]&lt;18.5,"UnderWeight",IF(Table1[[#This Row],[BMI]]&lt;25,"Healthy Weight",IF(Table1[[#This Row],[BMI]]&lt;30,"OverWeight","obese")))</f>
        <v>UnderWeight</v>
      </c>
      <c r="M52" t="str">
        <f>IF(AND(Table1[[#This Row],[Age_Months]]&gt;=25,Table1[[#This Row],[Age_Months]]&lt;=35),"25-35",IF(AND(Table1[[#This Row],[Age_Months]]&gt;=36,Table1[[#This Row],[Age_Months]]&lt;=47),"36-47",
   IF(AND(Table1[[#This Row],[Age_Months]]&gt;=48,Table1[[#This Row],[Age_Months]]&lt;=59),"48-59",
   "Out of Range")))</f>
        <v>25-35</v>
      </c>
    </row>
    <row r="53" spans="1:13" x14ac:dyDescent="0.3">
      <c r="A53" t="s">
        <v>68</v>
      </c>
      <c r="B53">
        <v>40</v>
      </c>
      <c r="C53" t="s">
        <v>11</v>
      </c>
      <c r="D53">
        <v>100.6</v>
      </c>
      <c r="E53">
        <v>17.309999999999999</v>
      </c>
      <c r="F53">
        <v>0</v>
      </c>
      <c r="G53">
        <v>3</v>
      </c>
      <c r="H53">
        <v>0</v>
      </c>
      <c r="I53">
        <v>0.6</v>
      </c>
      <c r="J53" t="s">
        <v>27</v>
      </c>
      <c r="K53" s="1">
        <f>Table1[[#This Row],[Weight_kg]]/POWER((Table1[[#This Row],[Height_cm]]/100),2)</f>
        <v>17.104134635526798</v>
      </c>
      <c r="L53" t="str">
        <f>IF(Table1[[#This Row],[BMI]]&lt;18.5,"UnderWeight",IF(Table1[[#This Row],[BMI]]&lt;25,"Healthy Weight",IF(Table1[[#This Row],[BMI]]&lt;30,"OverWeight","obese")))</f>
        <v>UnderWeight</v>
      </c>
      <c r="M53" t="str">
        <f>IF(AND(Table1[[#This Row],[Age_Months]]&gt;=25,Table1[[#This Row],[Age_Months]]&lt;=35),"25-35",IF(AND(Table1[[#This Row],[Age_Months]]&gt;=36,Table1[[#This Row],[Age_Months]]&lt;=47),"36-47",
   IF(AND(Table1[[#This Row],[Age_Months]]&gt;=48,Table1[[#This Row],[Age_Months]]&lt;=59),"48-59",
   "Out of Range")))</f>
        <v>36-47</v>
      </c>
    </row>
    <row r="54" spans="1:13" x14ac:dyDescent="0.3">
      <c r="A54" t="s">
        <v>69</v>
      </c>
      <c r="B54">
        <v>39</v>
      </c>
      <c r="C54" t="s">
        <v>11</v>
      </c>
      <c r="D54">
        <v>96.54</v>
      </c>
      <c r="E54">
        <v>18.239999999999998</v>
      </c>
      <c r="F54">
        <v>4</v>
      </c>
      <c r="G54">
        <v>3</v>
      </c>
      <c r="H54">
        <v>1</v>
      </c>
      <c r="I54">
        <v>1.9</v>
      </c>
      <c r="J54" t="s">
        <v>27</v>
      </c>
      <c r="K54" s="1">
        <f>Table1[[#This Row],[Weight_kg]]/POWER((Table1[[#This Row],[Height_cm]]/100),2)</f>
        <v>19.570875087215928</v>
      </c>
      <c r="L54" t="str">
        <f>IF(Table1[[#This Row],[BMI]]&lt;18.5,"UnderWeight",IF(Table1[[#This Row],[BMI]]&lt;25,"Healthy Weight",IF(Table1[[#This Row],[BMI]]&lt;30,"OverWeight","obese")))</f>
        <v>Healthy Weight</v>
      </c>
      <c r="M54" t="str">
        <f>IF(AND(Table1[[#This Row],[Age_Months]]&gt;=25,Table1[[#This Row],[Age_Months]]&lt;=35),"25-35",IF(AND(Table1[[#This Row],[Age_Months]]&gt;=36,Table1[[#This Row],[Age_Months]]&lt;=47),"36-47",
   IF(AND(Table1[[#This Row],[Age_Months]]&gt;=48,Table1[[#This Row],[Age_Months]]&lt;=59),"48-59",
   "Out of Range")))</f>
        <v>36-47</v>
      </c>
    </row>
    <row r="55" spans="1:13" x14ac:dyDescent="0.3">
      <c r="A55" t="s">
        <v>70</v>
      </c>
      <c r="B55">
        <v>57</v>
      </c>
      <c r="C55" t="s">
        <v>19</v>
      </c>
      <c r="D55">
        <v>110.58</v>
      </c>
      <c r="E55">
        <v>21.99</v>
      </c>
      <c r="F55">
        <v>3</v>
      </c>
      <c r="G55">
        <v>0</v>
      </c>
      <c r="H55">
        <v>0</v>
      </c>
      <c r="I55">
        <v>0.9</v>
      </c>
      <c r="J55" t="s">
        <v>12</v>
      </c>
      <c r="K55" s="1">
        <f>Table1[[#This Row],[Weight_kg]]/POWER((Table1[[#This Row],[Height_cm]]/100),2)</f>
        <v>17.983410512341237</v>
      </c>
      <c r="L55" t="str">
        <f>IF(Table1[[#This Row],[BMI]]&lt;18.5,"UnderWeight",IF(Table1[[#This Row],[BMI]]&lt;25,"Healthy Weight",IF(Table1[[#This Row],[BMI]]&lt;30,"OverWeight","obese")))</f>
        <v>UnderWeight</v>
      </c>
      <c r="M55" t="str">
        <f>IF(AND(Table1[[#This Row],[Age_Months]]&gt;=25,Table1[[#This Row],[Age_Months]]&lt;=35),"25-35",IF(AND(Table1[[#This Row],[Age_Months]]&gt;=36,Table1[[#This Row],[Age_Months]]&lt;=47),"36-47",
   IF(AND(Table1[[#This Row],[Age_Months]]&gt;=48,Table1[[#This Row],[Age_Months]]&lt;=59),"48-59",
   "Out of Range")))</f>
        <v>48-59</v>
      </c>
    </row>
    <row r="56" spans="1:13" x14ac:dyDescent="0.3">
      <c r="A56" t="s">
        <v>71</v>
      </c>
      <c r="B56">
        <v>50</v>
      </c>
      <c r="C56" t="s">
        <v>11</v>
      </c>
      <c r="D56">
        <v>114.47</v>
      </c>
      <c r="E56">
        <v>18.010000000000002</v>
      </c>
      <c r="F56">
        <v>1</v>
      </c>
      <c r="G56">
        <v>3</v>
      </c>
      <c r="H56">
        <v>0</v>
      </c>
      <c r="I56">
        <v>0.6</v>
      </c>
      <c r="J56" t="s">
        <v>24</v>
      </c>
      <c r="K56" s="1">
        <f>Table1[[#This Row],[Weight_kg]]/POWER((Table1[[#This Row],[Height_cm]]/100),2)</f>
        <v>13.744544356487417</v>
      </c>
      <c r="L56" t="str">
        <f>IF(Table1[[#This Row],[BMI]]&lt;18.5,"UnderWeight",IF(Table1[[#This Row],[BMI]]&lt;25,"Healthy Weight",IF(Table1[[#This Row],[BMI]]&lt;30,"OverWeight","obese")))</f>
        <v>UnderWeight</v>
      </c>
      <c r="M56" t="str">
        <f>IF(AND(Table1[[#This Row],[Age_Months]]&gt;=25,Table1[[#This Row],[Age_Months]]&lt;=35),"25-35",IF(AND(Table1[[#This Row],[Age_Months]]&gt;=36,Table1[[#This Row],[Age_Months]]&lt;=47),"36-47",
   IF(AND(Table1[[#This Row],[Age_Months]]&gt;=48,Table1[[#This Row],[Age_Months]]&lt;=59),"48-59",
   "Out of Range")))</f>
        <v>48-59</v>
      </c>
    </row>
    <row r="57" spans="1:13" x14ac:dyDescent="0.3">
      <c r="A57" t="s">
        <v>72</v>
      </c>
      <c r="B57">
        <v>31</v>
      </c>
      <c r="C57" t="s">
        <v>11</v>
      </c>
      <c r="D57">
        <v>96.28</v>
      </c>
      <c r="E57">
        <v>16.84</v>
      </c>
      <c r="F57">
        <v>4</v>
      </c>
      <c r="G57">
        <v>2</v>
      </c>
      <c r="H57">
        <v>3</v>
      </c>
      <c r="I57">
        <v>0.5</v>
      </c>
      <c r="J57" t="s">
        <v>20</v>
      </c>
      <c r="K57" s="1">
        <f>Table1[[#This Row],[Weight_kg]]/POWER((Table1[[#This Row],[Height_cm]]/100),2)</f>
        <v>18.166443980296357</v>
      </c>
      <c r="L57" t="str">
        <f>IF(Table1[[#This Row],[BMI]]&lt;18.5,"UnderWeight",IF(Table1[[#This Row],[BMI]]&lt;25,"Healthy Weight",IF(Table1[[#This Row],[BMI]]&lt;30,"OverWeight","obese")))</f>
        <v>UnderWeight</v>
      </c>
      <c r="M57" t="str">
        <f>IF(AND(Table1[[#This Row],[Age_Months]]&gt;=25,Table1[[#This Row],[Age_Months]]&lt;=35),"25-35",IF(AND(Table1[[#This Row],[Age_Months]]&gt;=36,Table1[[#This Row],[Age_Months]]&lt;=47),"36-47",
   IF(AND(Table1[[#This Row],[Age_Months]]&gt;=48,Table1[[#This Row],[Age_Months]]&lt;=59),"48-59",
   "Out of Range")))</f>
        <v>25-35</v>
      </c>
    </row>
    <row r="58" spans="1:13" x14ac:dyDescent="0.3">
      <c r="A58" t="s">
        <v>73</v>
      </c>
      <c r="B58">
        <v>44</v>
      </c>
      <c r="C58" t="s">
        <v>11</v>
      </c>
      <c r="D58">
        <v>104.76</v>
      </c>
      <c r="E58">
        <v>18.399999999999999</v>
      </c>
      <c r="F58">
        <v>4</v>
      </c>
      <c r="G58">
        <v>2</v>
      </c>
      <c r="H58">
        <v>1</v>
      </c>
      <c r="I58">
        <v>0.7</v>
      </c>
      <c r="J58" t="s">
        <v>12</v>
      </c>
      <c r="K58" s="1">
        <f>Table1[[#This Row],[Weight_kg]]/POWER((Table1[[#This Row],[Height_cm]]/100),2)</f>
        <v>16.765898919707524</v>
      </c>
      <c r="L58" t="str">
        <f>IF(Table1[[#This Row],[BMI]]&lt;18.5,"UnderWeight",IF(Table1[[#This Row],[BMI]]&lt;25,"Healthy Weight",IF(Table1[[#This Row],[BMI]]&lt;30,"OverWeight","obese")))</f>
        <v>UnderWeight</v>
      </c>
      <c r="M58" t="str">
        <f>IF(AND(Table1[[#This Row],[Age_Months]]&gt;=25,Table1[[#This Row],[Age_Months]]&lt;=35),"25-35",IF(AND(Table1[[#This Row],[Age_Months]]&gt;=36,Table1[[#This Row],[Age_Months]]&lt;=47),"36-47",
   IF(AND(Table1[[#This Row],[Age_Months]]&gt;=48,Table1[[#This Row],[Age_Months]]&lt;=59),"48-59",
   "Out of Range")))</f>
        <v>36-47</v>
      </c>
    </row>
    <row r="59" spans="1:13" x14ac:dyDescent="0.3">
      <c r="A59" t="s">
        <v>74</v>
      </c>
      <c r="B59">
        <v>42</v>
      </c>
      <c r="C59" t="s">
        <v>19</v>
      </c>
      <c r="D59">
        <v>105.35</v>
      </c>
      <c r="E59">
        <v>19.88</v>
      </c>
      <c r="F59">
        <v>1</v>
      </c>
      <c r="G59">
        <v>2</v>
      </c>
      <c r="H59">
        <v>2</v>
      </c>
      <c r="I59">
        <v>2.8</v>
      </c>
      <c r="J59" t="s">
        <v>20</v>
      </c>
      <c r="K59" s="1">
        <f>Table1[[#This Row],[Weight_kg]]/POWER((Table1[[#This Row],[Height_cm]]/100),2)</f>
        <v>17.912132789452027</v>
      </c>
      <c r="L59" t="str">
        <f>IF(Table1[[#This Row],[BMI]]&lt;18.5,"UnderWeight",IF(Table1[[#This Row],[BMI]]&lt;25,"Healthy Weight",IF(Table1[[#This Row],[BMI]]&lt;30,"OverWeight","obese")))</f>
        <v>UnderWeight</v>
      </c>
      <c r="M59" t="str">
        <f>IF(AND(Table1[[#This Row],[Age_Months]]&gt;=25,Table1[[#This Row],[Age_Months]]&lt;=35),"25-35",IF(AND(Table1[[#This Row],[Age_Months]]&gt;=36,Table1[[#This Row],[Age_Months]]&lt;=47),"36-47",
   IF(AND(Table1[[#This Row],[Age_Months]]&gt;=48,Table1[[#This Row],[Age_Months]]&lt;=59),"48-59",
   "Out of Range")))</f>
        <v>36-47</v>
      </c>
    </row>
    <row r="60" spans="1:13" x14ac:dyDescent="0.3">
      <c r="A60" t="s">
        <v>75</v>
      </c>
      <c r="B60">
        <v>59</v>
      </c>
      <c r="C60" t="s">
        <v>19</v>
      </c>
      <c r="D60">
        <v>110.75</v>
      </c>
      <c r="E60">
        <v>24.56</v>
      </c>
      <c r="F60">
        <v>4</v>
      </c>
      <c r="G60">
        <v>4</v>
      </c>
      <c r="H60">
        <v>1</v>
      </c>
      <c r="I60">
        <v>1.7</v>
      </c>
      <c r="J60" t="s">
        <v>12</v>
      </c>
      <c r="K60" s="1">
        <f>Table1[[#This Row],[Weight_kg]]/POWER((Table1[[#This Row],[Height_cm]]/100),2)</f>
        <v>20.023541521230683</v>
      </c>
      <c r="L60" t="str">
        <f>IF(Table1[[#This Row],[BMI]]&lt;18.5,"UnderWeight",IF(Table1[[#This Row],[BMI]]&lt;25,"Healthy Weight",IF(Table1[[#This Row],[BMI]]&lt;30,"OverWeight","obese")))</f>
        <v>Healthy Weight</v>
      </c>
      <c r="M60" t="str">
        <f>IF(AND(Table1[[#This Row],[Age_Months]]&gt;=25,Table1[[#This Row],[Age_Months]]&lt;=35),"25-35",IF(AND(Table1[[#This Row],[Age_Months]]&gt;=36,Table1[[#This Row],[Age_Months]]&lt;=47),"36-47",
   IF(AND(Table1[[#This Row],[Age_Months]]&gt;=48,Table1[[#This Row],[Age_Months]]&lt;=59),"48-59",
   "Out of Range")))</f>
        <v>48-59</v>
      </c>
    </row>
    <row r="61" spans="1:13" x14ac:dyDescent="0.3">
      <c r="A61" t="s">
        <v>76</v>
      </c>
      <c r="B61">
        <v>56</v>
      </c>
      <c r="C61" t="s">
        <v>19</v>
      </c>
      <c r="D61">
        <v>108</v>
      </c>
      <c r="E61">
        <v>22.24</v>
      </c>
      <c r="F61">
        <v>2</v>
      </c>
      <c r="G61">
        <v>4</v>
      </c>
      <c r="H61">
        <v>2</v>
      </c>
      <c r="I61">
        <v>1.1000000000000001</v>
      </c>
      <c r="J61" t="s">
        <v>14</v>
      </c>
      <c r="K61" s="1">
        <f>Table1[[#This Row],[Weight_kg]]/POWER((Table1[[#This Row],[Height_cm]]/100),2)</f>
        <v>19.067215363511657</v>
      </c>
      <c r="L61" t="str">
        <f>IF(Table1[[#This Row],[BMI]]&lt;18.5,"UnderWeight",IF(Table1[[#This Row],[BMI]]&lt;25,"Healthy Weight",IF(Table1[[#This Row],[BMI]]&lt;30,"OverWeight","obese")))</f>
        <v>Healthy Weight</v>
      </c>
      <c r="M61" t="str">
        <f>IF(AND(Table1[[#This Row],[Age_Months]]&gt;=25,Table1[[#This Row],[Age_Months]]&lt;=35),"25-35",IF(AND(Table1[[#This Row],[Age_Months]]&gt;=36,Table1[[#This Row],[Age_Months]]&lt;=47),"36-47",
   IF(AND(Table1[[#This Row],[Age_Months]]&gt;=48,Table1[[#This Row],[Age_Months]]&lt;=59),"48-59",
   "Out of Range")))</f>
        <v>48-59</v>
      </c>
    </row>
    <row r="62" spans="1:13" x14ac:dyDescent="0.3">
      <c r="A62" t="s">
        <v>77</v>
      </c>
      <c r="B62">
        <v>32</v>
      </c>
      <c r="C62" t="s">
        <v>11</v>
      </c>
      <c r="D62">
        <v>98.63</v>
      </c>
      <c r="E62">
        <v>17.96</v>
      </c>
      <c r="F62">
        <v>0</v>
      </c>
      <c r="G62">
        <v>0</v>
      </c>
      <c r="H62">
        <v>2</v>
      </c>
      <c r="I62">
        <v>2.6</v>
      </c>
      <c r="J62" t="s">
        <v>24</v>
      </c>
      <c r="K62" s="1">
        <f>Table1[[#This Row],[Weight_kg]]/POWER((Table1[[#This Row],[Height_cm]]/100),2)</f>
        <v>18.462404679483562</v>
      </c>
      <c r="L62" t="str">
        <f>IF(Table1[[#This Row],[BMI]]&lt;18.5,"UnderWeight",IF(Table1[[#This Row],[BMI]]&lt;25,"Healthy Weight",IF(Table1[[#This Row],[BMI]]&lt;30,"OverWeight","obese")))</f>
        <v>UnderWeight</v>
      </c>
      <c r="M62" t="str">
        <f>IF(AND(Table1[[#This Row],[Age_Months]]&gt;=25,Table1[[#This Row],[Age_Months]]&lt;=35),"25-35",IF(AND(Table1[[#This Row],[Age_Months]]&gt;=36,Table1[[#This Row],[Age_Months]]&lt;=47),"36-47",
   IF(AND(Table1[[#This Row],[Age_Months]]&gt;=48,Table1[[#This Row],[Age_Months]]&lt;=59),"48-59",
   "Out of Range")))</f>
        <v>25-35</v>
      </c>
    </row>
    <row r="63" spans="1:13" x14ac:dyDescent="0.3">
      <c r="A63" t="s">
        <v>78</v>
      </c>
      <c r="B63">
        <v>47</v>
      </c>
      <c r="C63" t="s">
        <v>11</v>
      </c>
      <c r="D63">
        <v>103.57</v>
      </c>
      <c r="E63">
        <v>22.13</v>
      </c>
      <c r="F63">
        <v>3</v>
      </c>
      <c r="G63">
        <v>2</v>
      </c>
      <c r="H63">
        <v>0</v>
      </c>
      <c r="I63">
        <v>0.6</v>
      </c>
      <c r="J63" t="s">
        <v>12</v>
      </c>
      <c r="K63" s="1">
        <f>Table1[[#This Row],[Weight_kg]]/POWER((Table1[[#This Row],[Height_cm]]/100),2)</f>
        <v>20.630676133633052</v>
      </c>
      <c r="L63" t="str">
        <f>IF(Table1[[#This Row],[BMI]]&lt;18.5,"UnderWeight",IF(Table1[[#This Row],[BMI]]&lt;25,"Healthy Weight",IF(Table1[[#This Row],[BMI]]&lt;30,"OverWeight","obese")))</f>
        <v>Healthy Weight</v>
      </c>
      <c r="M63" t="str">
        <f>IF(AND(Table1[[#This Row],[Age_Months]]&gt;=25,Table1[[#This Row],[Age_Months]]&lt;=35),"25-35",IF(AND(Table1[[#This Row],[Age_Months]]&gt;=36,Table1[[#This Row],[Age_Months]]&lt;=47),"36-47",
   IF(AND(Table1[[#This Row],[Age_Months]]&gt;=48,Table1[[#This Row],[Age_Months]]&lt;=59),"48-59",
   "Out of Range")))</f>
        <v>36-47</v>
      </c>
    </row>
    <row r="64" spans="1:13" x14ac:dyDescent="0.3">
      <c r="A64" t="s">
        <v>79</v>
      </c>
      <c r="B64">
        <v>28</v>
      </c>
      <c r="C64" t="s">
        <v>19</v>
      </c>
      <c r="D64">
        <v>92.72</v>
      </c>
      <c r="E64">
        <v>15.7</v>
      </c>
      <c r="F64">
        <v>4</v>
      </c>
      <c r="G64">
        <v>0</v>
      </c>
      <c r="H64">
        <v>1</v>
      </c>
      <c r="I64">
        <v>0.5</v>
      </c>
      <c r="J64" t="s">
        <v>24</v>
      </c>
      <c r="K64" s="1">
        <f>Table1[[#This Row],[Weight_kg]]/POWER((Table1[[#This Row],[Height_cm]]/100),2)</f>
        <v>18.26218788176115</v>
      </c>
      <c r="L64" t="str">
        <f>IF(Table1[[#This Row],[BMI]]&lt;18.5,"UnderWeight",IF(Table1[[#This Row],[BMI]]&lt;25,"Healthy Weight",IF(Table1[[#This Row],[BMI]]&lt;30,"OverWeight","obese")))</f>
        <v>UnderWeight</v>
      </c>
      <c r="M64" t="str">
        <f>IF(AND(Table1[[#This Row],[Age_Months]]&gt;=25,Table1[[#This Row],[Age_Months]]&lt;=35),"25-35",IF(AND(Table1[[#This Row],[Age_Months]]&gt;=36,Table1[[#This Row],[Age_Months]]&lt;=47),"36-47",
   IF(AND(Table1[[#This Row],[Age_Months]]&gt;=48,Table1[[#This Row],[Age_Months]]&lt;=59),"48-59",
   "Out of Range")))</f>
        <v>25-35</v>
      </c>
    </row>
    <row r="65" spans="1:13" x14ac:dyDescent="0.3">
      <c r="A65" t="s">
        <v>80</v>
      </c>
      <c r="B65">
        <v>56</v>
      </c>
      <c r="C65" t="s">
        <v>19</v>
      </c>
      <c r="D65">
        <v>113.3</v>
      </c>
      <c r="E65">
        <v>20.45</v>
      </c>
      <c r="F65">
        <v>2</v>
      </c>
      <c r="G65">
        <v>2</v>
      </c>
      <c r="H65">
        <v>2</v>
      </c>
      <c r="I65">
        <v>0.5</v>
      </c>
      <c r="J65" t="s">
        <v>27</v>
      </c>
      <c r="K65" s="1">
        <f>Table1[[#This Row],[Weight_kg]]/POWER((Table1[[#This Row],[Height_cm]]/100),2)</f>
        <v>15.930649869244029</v>
      </c>
      <c r="L65" t="str">
        <f>IF(Table1[[#This Row],[BMI]]&lt;18.5,"UnderWeight",IF(Table1[[#This Row],[BMI]]&lt;25,"Healthy Weight",IF(Table1[[#This Row],[BMI]]&lt;30,"OverWeight","obese")))</f>
        <v>UnderWeight</v>
      </c>
      <c r="M65" t="str">
        <f>IF(AND(Table1[[#This Row],[Age_Months]]&gt;=25,Table1[[#This Row],[Age_Months]]&lt;=35),"25-35",IF(AND(Table1[[#This Row],[Age_Months]]&gt;=36,Table1[[#This Row],[Age_Months]]&lt;=47),"36-47",
   IF(AND(Table1[[#This Row],[Age_Months]]&gt;=48,Table1[[#This Row],[Age_Months]]&lt;=59),"48-59",
   "Out of Range")))</f>
        <v>48-59</v>
      </c>
    </row>
    <row r="66" spans="1:13" x14ac:dyDescent="0.3">
      <c r="A66" t="s">
        <v>81</v>
      </c>
      <c r="B66">
        <v>38</v>
      </c>
      <c r="C66" t="s">
        <v>19</v>
      </c>
      <c r="D66">
        <v>104.84</v>
      </c>
      <c r="E66">
        <v>19.829999999999998</v>
      </c>
      <c r="F66">
        <v>4</v>
      </c>
      <c r="G66">
        <v>0</v>
      </c>
      <c r="H66">
        <v>0</v>
      </c>
      <c r="I66">
        <v>0.8</v>
      </c>
      <c r="J66" t="s">
        <v>24</v>
      </c>
      <c r="K66" s="1">
        <f>Table1[[#This Row],[Weight_kg]]/POWER((Table1[[#This Row],[Height_cm]]/100),2)</f>
        <v>18.041335784504604</v>
      </c>
      <c r="L66" t="str">
        <f>IF(Table1[[#This Row],[BMI]]&lt;18.5,"UnderWeight",IF(Table1[[#This Row],[BMI]]&lt;25,"Healthy Weight",IF(Table1[[#This Row],[BMI]]&lt;30,"OverWeight","obese")))</f>
        <v>UnderWeight</v>
      </c>
      <c r="M66" t="str">
        <f>IF(AND(Table1[[#This Row],[Age_Months]]&gt;=25,Table1[[#This Row],[Age_Months]]&lt;=35),"25-35",IF(AND(Table1[[#This Row],[Age_Months]]&gt;=36,Table1[[#This Row],[Age_Months]]&lt;=47),"36-47",
   IF(AND(Table1[[#This Row],[Age_Months]]&gt;=48,Table1[[#This Row],[Age_Months]]&lt;=59),"48-59",
   "Out of Range")))</f>
        <v>36-47</v>
      </c>
    </row>
    <row r="67" spans="1:13" x14ac:dyDescent="0.3">
      <c r="A67" t="s">
        <v>82</v>
      </c>
      <c r="B67">
        <v>50</v>
      </c>
      <c r="C67" t="s">
        <v>11</v>
      </c>
      <c r="D67">
        <v>104.56</v>
      </c>
      <c r="E67">
        <v>21.62</v>
      </c>
      <c r="F67">
        <v>4</v>
      </c>
      <c r="G67">
        <v>1</v>
      </c>
      <c r="H67">
        <v>1</v>
      </c>
      <c r="I67">
        <v>2</v>
      </c>
      <c r="J67" t="s">
        <v>12</v>
      </c>
      <c r="K67" s="1">
        <f>Table1[[#This Row],[Weight_kg]]/POWER((Table1[[#This Row],[Height_cm]]/100),2)</f>
        <v>19.775366471749727</v>
      </c>
      <c r="L67" t="str">
        <f>IF(Table1[[#This Row],[BMI]]&lt;18.5,"UnderWeight",IF(Table1[[#This Row],[BMI]]&lt;25,"Healthy Weight",IF(Table1[[#This Row],[BMI]]&lt;30,"OverWeight","obese")))</f>
        <v>Healthy Weight</v>
      </c>
      <c r="M67" t="str">
        <f>IF(AND(Table1[[#This Row],[Age_Months]]&gt;=25,Table1[[#This Row],[Age_Months]]&lt;=35),"25-35",IF(AND(Table1[[#This Row],[Age_Months]]&gt;=36,Table1[[#This Row],[Age_Months]]&lt;=47),"36-47",
   IF(AND(Table1[[#This Row],[Age_Months]]&gt;=48,Table1[[#This Row],[Age_Months]]&lt;=59),"48-59",
   "Out of Range")))</f>
        <v>48-59</v>
      </c>
    </row>
    <row r="68" spans="1:13" x14ac:dyDescent="0.3">
      <c r="A68" t="s">
        <v>83</v>
      </c>
      <c r="B68">
        <v>27</v>
      </c>
      <c r="C68" t="s">
        <v>19</v>
      </c>
      <c r="D68">
        <v>97.32</v>
      </c>
      <c r="E68">
        <v>16.28</v>
      </c>
      <c r="F68">
        <v>2</v>
      </c>
      <c r="G68">
        <v>4</v>
      </c>
      <c r="H68">
        <v>0</v>
      </c>
      <c r="I68">
        <v>0.8</v>
      </c>
      <c r="J68" t="s">
        <v>12</v>
      </c>
      <c r="K68" s="1">
        <f>Table1[[#This Row],[Weight_kg]]/POWER((Table1[[#This Row],[Height_cm]]/100),2)</f>
        <v>17.188983711262917</v>
      </c>
      <c r="L68" t="str">
        <f>IF(Table1[[#This Row],[BMI]]&lt;18.5,"UnderWeight",IF(Table1[[#This Row],[BMI]]&lt;25,"Healthy Weight",IF(Table1[[#This Row],[BMI]]&lt;30,"OverWeight","obese")))</f>
        <v>UnderWeight</v>
      </c>
      <c r="M68" t="str">
        <f>IF(AND(Table1[[#This Row],[Age_Months]]&gt;=25,Table1[[#This Row],[Age_Months]]&lt;=35),"25-35",IF(AND(Table1[[#This Row],[Age_Months]]&gt;=36,Table1[[#This Row],[Age_Months]]&lt;=47),"36-47",
   IF(AND(Table1[[#This Row],[Age_Months]]&gt;=48,Table1[[#This Row],[Age_Months]]&lt;=59),"48-59",
   "Out of Range")))</f>
        <v>25-35</v>
      </c>
    </row>
    <row r="69" spans="1:13" x14ac:dyDescent="0.3">
      <c r="A69" t="s">
        <v>84</v>
      </c>
      <c r="B69">
        <v>32</v>
      </c>
      <c r="C69" t="s">
        <v>11</v>
      </c>
      <c r="D69">
        <v>103.58</v>
      </c>
      <c r="E69">
        <v>15.12</v>
      </c>
      <c r="F69">
        <v>4</v>
      </c>
      <c r="G69">
        <v>0</v>
      </c>
      <c r="H69">
        <v>2</v>
      </c>
      <c r="I69">
        <v>1.8</v>
      </c>
      <c r="J69" t="s">
        <v>20</v>
      </c>
      <c r="K69" s="1">
        <f>Table1[[#This Row],[Weight_kg]]/POWER((Table1[[#This Row],[Height_cm]]/100),2)</f>
        <v>14.092887263873765</v>
      </c>
      <c r="L69" t="str">
        <f>IF(Table1[[#This Row],[BMI]]&lt;18.5,"UnderWeight",IF(Table1[[#This Row],[BMI]]&lt;25,"Healthy Weight",IF(Table1[[#This Row],[BMI]]&lt;30,"OverWeight","obese")))</f>
        <v>UnderWeight</v>
      </c>
      <c r="M69" t="str">
        <f>IF(AND(Table1[[#This Row],[Age_Months]]&gt;=25,Table1[[#This Row],[Age_Months]]&lt;=35),"25-35",IF(AND(Table1[[#This Row],[Age_Months]]&gt;=36,Table1[[#This Row],[Age_Months]]&lt;=47),"36-47",
   IF(AND(Table1[[#This Row],[Age_Months]]&gt;=48,Table1[[#This Row],[Age_Months]]&lt;=59),"48-59",
   "Out of Range")))</f>
        <v>25-35</v>
      </c>
    </row>
    <row r="70" spans="1:13" x14ac:dyDescent="0.3">
      <c r="A70" t="s">
        <v>85</v>
      </c>
      <c r="B70">
        <v>53</v>
      </c>
      <c r="C70" t="s">
        <v>19</v>
      </c>
      <c r="D70">
        <v>105.92</v>
      </c>
      <c r="E70">
        <v>22.98</v>
      </c>
      <c r="F70">
        <v>2</v>
      </c>
      <c r="G70">
        <v>0</v>
      </c>
      <c r="H70">
        <v>0</v>
      </c>
      <c r="I70">
        <v>0.8</v>
      </c>
      <c r="J70" t="s">
        <v>27</v>
      </c>
      <c r="K70" s="1">
        <f>Table1[[#This Row],[Weight_kg]]/POWER((Table1[[#This Row],[Height_cm]]/100),2)</f>
        <v>20.483024296966988</v>
      </c>
      <c r="L70" t="str">
        <f>IF(Table1[[#This Row],[BMI]]&lt;18.5,"UnderWeight",IF(Table1[[#This Row],[BMI]]&lt;25,"Healthy Weight",IF(Table1[[#This Row],[BMI]]&lt;30,"OverWeight","obese")))</f>
        <v>Healthy Weight</v>
      </c>
      <c r="M70" t="str">
        <f>IF(AND(Table1[[#This Row],[Age_Months]]&gt;=25,Table1[[#This Row],[Age_Months]]&lt;=35),"25-35",IF(AND(Table1[[#This Row],[Age_Months]]&gt;=36,Table1[[#This Row],[Age_Months]]&lt;=47),"36-47",
   IF(AND(Table1[[#This Row],[Age_Months]]&gt;=48,Table1[[#This Row],[Age_Months]]&lt;=59),"48-59",
   "Out of Range")))</f>
        <v>48-59</v>
      </c>
    </row>
    <row r="71" spans="1:13" x14ac:dyDescent="0.3">
      <c r="A71" t="s">
        <v>86</v>
      </c>
      <c r="B71">
        <v>33</v>
      </c>
      <c r="C71" t="s">
        <v>19</v>
      </c>
      <c r="D71">
        <v>104.76</v>
      </c>
      <c r="E71">
        <v>13.89</v>
      </c>
      <c r="F71">
        <v>3</v>
      </c>
      <c r="G71">
        <v>4</v>
      </c>
      <c r="H71">
        <v>0</v>
      </c>
      <c r="I71">
        <v>0.5</v>
      </c>
      <c r="J71" t="s">
        <v>20</v>
      </c>
      <c r="K71" s="1">
        <f>Table1[[#This Row],[Weight_kg]]/POWER((Table1[[#This Row],[Height_cm]]/100),2)</f>
        <v>12.656431304061822</v>
      </c>
      <c r="L71" t="str">
        <f>IF(Table1[[#This Row],[BMI]]&lt;18.5,"UnderWeight",IF(Table1[[#This Row],[BMI]]&lt;25,"Healthy Weight",IF(Table1[[#This Row],[BMI]]&lt;30,"OverWeight","obese")))</f>
        <v>UnderWeight</v>
      </c>
      <c r="M71" t="str">
        <f>IF(AND(Table1[[#This Row],[Age_Months]]&gt;=25,Table1[[#This Row],[Age_Months]]&lt;=35),"25-35",IF(AND(Table1[[#This Row],[Age_Months]]&gt;=36,Table1[[#This Row],[Age_Months]]&lt;=47),"36-47",
   IF(AND(Table1[[#This Row],[Age_Months]]&gt;=48,Table1[[#This Row],[Age_Months]]&lt;=59),"48-59",
   "Out of Range")))</f>
        <v>25-35</v>
      </c>
    </row>
    <row r="72" spans="1:13" x14ac:dyDescent="0.3">
      <c r="A72" t="s">
        <v>87</v>
      </c>
      <c r="B72">
        <v>49</v>
      </c>
      <c r="C72" t="s">
        <v>19</v>
      </c>
      <c r="D72">
        <v>108.22</v>
      </c>
      <c r="E72">
        <v>19.55</v>
      </c>
      <c r="F72">
        <v>1</v>
      </c>
      <c r="G72">
        <v>1</v>
      </c>
      <c r="H72">
        <v>2</v>
      </c>
      <c r="I72">
        <v>1.6</v>
      </c>
      <c r="J72" t="s">
        <v>20</v>
      </c>
      <c r="K72" s="1">
        <f>Table1[[#This Row],[Weight_kg]]/POWER((Table1[[#This Row],[Height_cm]]/100),2)</f>
        <v>16.692896572247317</v>
      </c>
      <c r="L72" t="str">
        <f>IF(Table1[[#This Row],[BMI]]&lt;18.5,"UnderWeight",IF(Table1[[#This Row],[BMI]]&lt;25,"Healthy Weight",IF(Table1[[#This Row],[BMI]]&lt;30,"OverWeight","obese")))</f>
        <v>UnderWeight</v>
      </c>
      <c r="M72" t="str">
        <f>IF(AND(Table1[[#This Row],[Age_Months]]&gt;=25,Table1[[#This Row],[Age_Months]]&lt;=35),"25-35",IF(AND(Table1[[#This Row],[Age_Months]]&gt;=36,Table1[[#This Row],[Age_Months]]&lt;=47),"36-47",
   IF(AND(Table1[[#This Row],[Age_Months]]&gt;=48,Table1[[#This Row],[Age_Months]]&lt;=59),"48-59",
   "Out of Range")))</f>
        <v>48-59</v>
      </c>
    </row>
    <row r="73" spans="1:13" x14ac:dyDescent="0.3">
      <c r="A73" t="s">
        <v>88</v>
      </c>
      <c r="B73">
        <v>32</v>
      </c>
      <c r="C73" t="s">
        <v>11</v>
      </c>
      <c r="D73">
        <v>97.69</v>
      </c>
      <c r="E73">
        <v>18.04</v>
      </c>
      <c r="F73">
        <v>3</v>
      </c>
      <c r="G73">
        <v>2</v>
      </c>
      <c r="H73">
        <v>2</v>
      </c>
      <c r="I73">
        <v>2.2000000000000002</v>
      </c>
      <c r="J73" t="s">
        <v>12</v>
      </c>
      <c r="K73" s="1">
        <f>Table1[[#This Row],[Weight_kg]]/POWER((Table1[[#This Row],[Height_cm]]/100),2)</f>
        <v>18.903242860743426</v>
      </c>
      <c r="L73" t="str">
        <f>IF(Table1[[#This Row],[BMI]]&lt;18.5,"UnderWeight",IF(Table1[[#This Row],[BMI]]&lt;25,"Healthy Weight",IF(Table1[[#This Row],[BMI]]&lt;30,"OverWeight","obese")))</f>
        <v>Healthy Weight</v>
      </c>
      <c r="M73" t="str">
        <f>IF(AND(Table1[[#This Row],[Age_Months]]&gt;=25,Table1[[#This Row],[Age_Months]]&lt;=35),"25-35",IF(AND(Table1[[#This Row],[Age_Months]]&gt;=36,Table1[[#This Row],[Age_Months]]&lt;=47),"36-47",
   IF(AND(Table1[[#This Row],[Age_Months]]&gt;=48,Table1[[#This Row],[Age_Months]]&lt;=59),"48-59",
   "Out of Range")))</f>
        <v>25-35</v>
      </c>
    </row>
    <row r="74" spans="1:13" x14ac:dyDescent="0.3">
      <c r="A74" t="s">
        <v>89</v>
      </c>
      <c r="B74">
        <v>52</v>
      </c>
      <c r="C74" t="s">
        <v>11</v>
      </c>
      <c r="D74">
        <v>104.99</v>
      </c>
      <c r="E74">
        <v>22.77</v>
      </c>
      <c r="F74">
        <v>3</v>
      </c>
      <c r="G74">
        <v>2</v>
      </c>
      <c r="H74">
        <v>1</v>
      </c>
      <c r="I74">
        <v>1.1000000000000001</v>
      </c>
      <c r="J74" t="s">
        <v>14</v>
      </c>
      <c r="K74" s="1">
        <f>Table1[[#This Row],[Weight_kg]]/POWER((Table1[[#This Row],[Height_cm]]/100),2)</f>
        <v>20.656995702972939</v>
      </c>
      <c r="L74" t="str">
        <f>IF(Table1[[#This Row],[BMI]]&lt;18.5,"UnderWeight",IF(Table1[[#This Row],[BMI]]&lt;25,"Healthy Weight",IF(Table1[[#This Row],[BMI]]&lt;30,"OverWeight","obese")))</f>
        <v>Healthy Weight</v>
      </c>
      <c r="M74" t="str">
        <f>IF(AND(Table1[[#This Row],[Age_Months]]&gt;=25,Table1[[#This Row],[Age_Months]]&lt;=35),"25-35",IF(AND(Table1[[#This Row],[Age_Months]]&gt;=36,Table1[[#This Row],[Age_Months]]&lt;=47),"36-47",
   IF(AND(Table1[[#This Row],[Age_Months]]&gt;=48,Table1[[#This Row],[Age_Months]]&lt;=59),"48-59",
   "Out of Range")))</f>
        <v>48-59</v>
      </c>
    </row>
    <row r="75" spans="1:13" x14ac:dyDescent="0.3">
      <c r="A75" t="s">
        <v>90</v>
      </c>
      <c r="B75">
        <v>25</v>
      </c>
      <c r="C75" t="s">
        <v>19</v>
      </c>
      <c r="D75">
        <v>88.93</v>
      </c>
      <c r="E75">
        <v>15.5</v>
      </c>
      <c r="F75">
        <v>3</v>
      </c>
      <c r="G75">
        <v>0</v>
      </c>
      <c r="H75">
        <v>3</v>
      </c>
      <c r="I75">
        <v>3.8</v>
      </c>
      <c r="J75" t="s">
        <v>14</v>
      </c>
      <c r="K75" s="1">
        <f>Table1[[#This Row],[Weight_kg]]/POWER((Table1[[#This Row],[Height_cm]]/100),2)</f>
        <v>19.59905418252098</v>
      </c>
      <c r="L75" t="str">
        <f>IF(Table1[[#This Row],[BMI]]&lt;18.5,"UnderWeight",IF(Table1[[#This Row],[BMI]]&lt;25,"Healthy Weight",IF(Table1[[#This Row],[BMI]]&lt;30,"OverWeight","obese")))</f>
        <v>Healthy Weight</v>
      </c>
      <c r="M75" t="str">
        <f>IF(AND(Table1[[#This Row],[Age_Months]]&gt;=25,Table1[[#This Row],[Age_Months]]&lt;=35),"25-35",IF(AND(Table1[[#This Row],[Age_Months]]&gt;=36,Table1[[#This Row],[Age_Months]]&lt;=47),"36-47",
   IF(AND(Table1[[#This Row],[Age_Months]]&gt;=48,Table1[[#This Row],[Age_Months]]&lt;=59),"48-59",
   "Out of Range")))</f>
        <v>25-35</v>
      </c>
    </row>
    <row r="76" spans="1:13" x14ac:dyDescent="0.3">
      <c r="A76" t="s">
        <v>91</v>
      </c>
      <c r="B76">
        <v>41</v>
      </c>
      <c r="C76" t="s">
        <v>11</v>
      </c>
      <c r="D76">
        <v>105.5</v>
      </c>
      <c r="E76">
        <v>20.18</v>
      </c>
      <c r="F76">
        <v>1</v>
      </c>
      <c r="G76">
        <v>4</v>
      </c>
      <c r="H76">
        <v>3</v>
      </c>
      <c r="I76">
        <v>1.9</v>
      </c>
      <c r="J76" t="s">
        <v>24</v>
      </c>
      <c r="K76" s="1">
        <f>Table1[[#This Row],[Weight_kg]]/POWER((Table1[[#This Row],[Height_cm]]/100),2)</f>
        <v>18.130769749107163</v>
      </c>
      <c r="L76" t="str">
        <f>IF(Table1[[#This Row],[BMI]]&lt;18.5,"UnderWeight",IF(Table1[[#This Row],[BMI]]&lt;25,"Healthy Weight",IF(Table1[[#This Row],[BMI]]&lt;30,"OverWeight","obese")))</f>
        <v>UnderWeight</v>
      </c>
      <c r="M76" t="str">
        <f>IF(AND(Table1[[#This Row],[Age_Months]]&gt;=25,Table1[[#This Row],[Age_Months]]&lt;=35),"25-35",IF(AND(Table1[[#This Row],[Age_Months]]&gt;=36,Table1[[#This Row],[Age_Months]]&lt;=47),"36-47",
   IF(AND(Table1[[#This Row],[Age_Months]]&gt;=48,Table1[[#This Row],[Age_Months]]&lt;=59),"48-59",
   "Out of Range")))</f>
        <v>36-47</v>
      </c>
    </row>
    <row r="77" spans="1:13" x14ac:dyDescent="0.3">
      <c r="A77" t="s">
        <v>92</v>
      </c>
      <c r="B77">
        <v>38</v>
      </c>
      <c r="C77" t="s">
        <v>19</v>
      </c>
      <c r="D77">
        <v>101.47</v>
      </c>
      <c r="E77">
        <v>15.96</v>
      </c>
      <c r="F77">
        <v>1</v>
      </c>
      <c r="G77">
        <v>1</v>
      </c>
      <c r="H77">
        <v>0</v>
      </c>
      <c r="I77">
        <v>0.8</v>
      </c>
      <c r="J77" t="s">
        <v>12</v>
      </c>
      <c r="K77" s="1">
        <f>Table1[[#This Row],[Weight_kg]]/POWER((Table1[[#This Row],[Height_cm]]/100),2)</f>
        <v>15.500923261601326</v>
      </c>
      <c r="L77" t="str">
        <f>IF(Table1[[#This Row],[BMI]]&lt;18.5,"UnderWeight",IF(Table1[[#This Row],[BMI]]&lt;25,"Healthy Weight",IF(Table1[[#This Row],[BMI]]&lt;30,"OverWeight","obese")))</f>
        <v>UnderWeight</v>
      </c>
      <c r="M77" t="str">
        <f>IF(AND(Table1[[#This Row],[Age_Months]]&gt;=25,Table1[[#This Row],[Age_Months]]&lt;=35),"25-35",IF(AND(Table1[[#This Row],[Age_Months]]&gt;=36,Table1[[#This Row],[Age_Months]]&lt;=47),"36-47",
   IF(AND(Table1[[#This Row],[Age_Months]]&gt;=48,Table1[[#This Row],[Age_Months]]&lt;=59),"48-59",
   "Out of Range")))</f>
        <v>36-47</v>
      </c>
    </row>
    <row r="78" spans="1:13" x14ac:dyDescent="0.3">
      <c r="A78" t="s">
        <v>93</v>
      </c>
      <c r="B78">
        <v>46</v>
      </c>
      <c r="C78" t="s">
        <v>19</v>
      </c>
      <c r="D78">
        <v>103.84</v>
      </c>
      <c r="E78">
        <v>17.13</v>
      </c>
      <c r="F78">
        <v>0</v>
      </c>
      <c r="G78">
        <v>4</v>
      </c>
      <c r="H78">
        <v>1</v>
      </c>
      <c r="I78">
        <v>0.7</v>
      </c>
      <c r="J78" t="s">
        <v>20</v>
      </c>
      <c r="K78" s="1">
        <f>Table1[[#This Row],[Weight_kg]]/POWER((Table1[[#This Row],[Height_cm]]/100),2)</f>
        <v>15.886491841187462</v>
      </c>
      <c r="L78" t="str">
        <f>IF(Table1[[#This Row],[BMI]]&lt;18.5,"UnderWeight",IF(Table1[[#This Row],[BMI]]&lt;25,"Healthy Weight",IF(Table1[[#This Row],[BMI]]&lt;30,"OverWeight","obese")))</f>
        <v>UnderWeight</v>
      </c>
      <c r="M78" t="str">
        <f>IF(AND(Table1[[#This Row],[Age_Months]]&gt;=25,Table1[[#This Row],[Age_Months]]&lt;=35),"25-35",IF(AND(Table1[[#This Row],[Age_Months]]&gt;=36,Table1[[#This Row],[Age_Months]]&lt;=47),"36-47",
   IF(AND(Table1[[#This Row],[Age_Months]]&gt;=48,Table1[[#This Row],[Age_Months]]&lt;=59),"48-59",
   "Out of Range")))</f>
        <v>36-47</v>
      </c>
    </row>
    <row r="79" spans="1:13" x14ac:dyDescent="0.3">
      <c r="A79" t="s">
        <v>94</v>
      </c>
      <c r="B79">
        <v>45</v>
      </c>
      <c r="C79" t="s">
        <v>19</v>
      </c>
      <c r="D79">
        <v>103.74</v>
      </c>
      <c r="E79">
        <v>18.21</v>
      </c>
      <c r="F79">
        <v>1</v>
      </c>
      <c r="G79">
        <v>3</v>
      </c>
      <c r="H79">
        <v>0</v>
      </c>
      <c r="I79">
        <v>0.5</v>
      </c>
      <c r="J79" t="s">
        <v>20</v>
      </c>
      <c r="K79" s="1">
        <f>Table1[[#This Row],[Weight_kg]]/POWER((Table1[[#This Row],[Height_cm]]/100),2)</f>
        <v>16.920666215969256</v>
      </c>
      <c r="L79" t="str">
        <f>IF(Table1[[#This Row],[BMI]]&lt;18.5,"UnderWeight",IF(Table1[[#This Row],[BMI]]&lt;25,"Healthy Weight",IF(Table1[[#This Row],[BMI]]&lt;30,"OverWeight","obese")))</f>
        <v>UnderWeight</v>
      </c>
      <c r="M79" t="str">
        <f>IF(AND(Table1[[#This Row],[Age_Months]]&gt;=25,Table1[[#This Row],[Age_Months]]&lt;=35),"25-35",IF(AND(Table1[[#This Row],[Age_Months]]&gt;=36,Table1[[#This Row],[Age_Months]]&lt;=47),"36-47",
   IF(AND(Table1[[#This Row],[Age_Months]]&gt;=48,Table1[[#This Row],[Age_Months]]&lt;=59),"48-59",
   "Out of Range")))</f>
        <v>36-47</v>
      </c>
    </row>
    <row r="80" spans="1:13" x14ac:dyDescent="0.3">
      <c r="A80" t="s">
        <v>95</v>
      </c>
      <c r="B80">
        <v>48</v>
      </c>
      <c r="C80" t="s">
        <v>19</v>
      </c>
      <c r="D80">
        <v>101.32</v>
      </c>
      <c r="E80">
        <v>21.93</v>
      </c>
      <c r="F80">
        <v>4</v>
      </c>
      <c r="G80">
        <v>2</v>
      </c>
      <c r="H80">
        <v>2</v>
      </c>
      <c r="I80">
        <v>2.8</v>
      </c>
      <c r="J80" t="s">
        <v>14</v>
      </c>
      <c r="K80" s="1">
        <f>Table1[[#This Row],[Weight_kg]]/POWER((Table1[[#This Row],[Height_cm]]/100),2)</f>
        <v>21.36231277340449</v>
      </c>
      <c r="L80" t="str">
        <f>IF(Table1[[#This Row],[BMI]]&lt;18.5,"UnderWeight",IF(Table1[[#This Row],[BMI]]&lt;25,"Healthy Weight",IF(Table1[[#This Row],[BMI]]&lt;30,"OverWeight","obese")))</f>
        <v>Healthy Weight</v>
      </c>
      <c r="M80" t="str">
        <f>IF(AND(Table1[[#This Row],[Age_Months]]&gt;=25,Table1[[#This Row],[Age_Months]]&lt;=35),"25-35",IF(AND(Table1[[#This Row],[Age_Months]]&gt;=36,Table1[[#This Row],[Age_Months]]&lt;=47),"36-47",
   IF(AND(Table1[[#This Row],[Age_Months]]&gt;=48,Table1[[#This Row],[Age_Months]]&lt;=59),"48-59",
   "Out of Range")))</f>
        <v>48-59</v>
      </c>
    </row>
    <row r="81" spans="1:13" x14ac:dyDescent="0.3">
      <c r="A81" t="s">
        <v>96</v>
      </c>
      <c r="B81">
        <v>54</v>
      </c>
      <c r="C81" t="s">
        <v>11</v>
      </c>
      <c r="D81">
        <v>109.83</v>
      </c>
      <c r="E81">
        <v>21.35</v>
      </c>
      <c r="F81">
        <v>3</v>
      </c>
      <c r="G81">
        <v>2</v>
      </c>
      <c r="H81">
        <v>1</v>
      </c>
      <c r="I81">
        <v>0.7</v>
      </c>
      <c r="J81" t="s">
        <v>24</v>
      </c>
      <c r="K81" s="1">
        <f>Table1[[#This Row],[Weight_kg]]/POWER((Table1[[#This Row],[Height_cm]]/100),2)</f>
        <v>17.699292730459444</v>
      </c>
      <c r="L81" t="str">
        <f>IF(Table1[[#This Row],[BMI]]&lt;18.5,"UnderWeight",IF(Table1[[#This Row],[BMI]]&lt;25,"Healthy Weight",IF(Table1[[#This Row],[BMI]]&lt;30,"OverWeight","obese")))</f>
        <v>UnderWeight</v>
      </c>
      <c r="M81" t="str">
        <f>IF(AND(Table1[[#This Row],[Age_Months]]&gt;=25,Table1[[#This Row],[Age_Months]]&lt;=35),"25-35",IF(AND(Table1[[#This Row],[Age_Months]]&gt;=36,Table1[[#This Row],[Age_Months]]&lt;=47),"36-47",
   IF(AND(Table1[[#This Row],[Age_Months]]&gt;=48,Table1[[#This Row],[Age_Months]]&lt;=59),"48-59",
   "Out of Range")))</f>
        <v>48-59</v>
      </c>
    </row>
    <row r="82" spans="1:13" x14ac:dyDescent="0.3">
      <c r="A82" t="s">
        <v>97</v>
      </c>
      <c r="B82">
        <v>49</v>
      </c>
      <c r="C82" t="s">
        <v>19</v>
      </c>
      <c r="D82">
        <v>112.98</v>
      </c>
      <c r="E82">
        <v>18.22</v>
      </c>
      <c r="F82">
        <v>3</v>
      </c>
      <c r="G82">
        <v>1</v>
      </c>
      <c r="H82">
        <v>1</v>
      </c>
      <c r="I82">
        <v>1.7</v>
      </c>
      <c r="J82" t="s">
        <v>12</v>
      </c>
      <c r="K82" s="1">
        <f>Table1[[#This Row],[Weight_kg]]/POWER((Table1[[#This Row],[Height_cm]]/100),2)</f>
        <v>14.273984861929826</v>
      </c>
      <c r="L82" t="str">
        <f>IF(Table1[[#This Row],[BMI]]&lt;18.5,"UnderWeight",IF(Table1[[#This Row],[BMI]]&lt;25,"Healthy Weight",IF(Table1[[#This Row],[BMI]]&lt;30,"OverWeight","obese")))</f>
        <v>UnderWeight</v>
      </c>
      <c r="M82" t="str">
        <f>IF(AND(Table1[[#This Row],[Age_Months]]&gt;=25,Table1[[#This Row],[Age_Months]]&lt;=35),"25-35",IF(AND(Table1[[#This Row],[Age_Months]]&gt;=36,Table1[[#This Row],[Age_Months]]&lt;=47),"36-47",
   IF(AND(Table1[[#This Row],[Age_Months]]&gt;=48,Table1[[#This Row],[Age_Months]]&lt;=59),"48-59",
   "Out of Range")))</f>
        <v>48-59</v>
      </c>
    </row>
    <row r="83" spans="1:13" x14ac:dyDescent="0.3">
      <c r="A83" t="s">
        <v>98</v>
      </c>
      <c r="B83">
        <v>45</v>
      </c>
      <c r="C83" t="s">
        <v>11</v>
      </c>
      <c r="D83">
        <v>104.87</v>
      </c>
      <c r="E83">
        <v>19.66</v>
      </c>
      <c r="F83">
        <v>1</v>
      </c>
      <c r="G83">
        <v>4</v>
      </c>
      <c r="H83">
        <v>2</v>
      </c>
      <c r="I83">
        <v>1.1000000000000001</v>
      </c>
      <c r="J83" t="s">
        <v>27</v>
      </c>
      <c r="K83" s="1">
        <f>Table1[[#This Row],[Weight_kg]]/POWER((Table1[[#This Row],[Height_cm]]/100),2)</f>
        <v>17.876437608609475</v>
      </c>
      <c r="L83" t="str">
        <f>IF(Table1[[#This Row],[BMI]]&lt;18.5,"UnderWeight",IF(Table1[[#This Row],[BMI]]&lt;25,"Healthy Weight",IF(Table1[[#This Row],[BMI]]&lt;30,"OverWeight","obese")))</f>
        <v>UnderWeight</v>
      </c>
      <c r="M83" t="str">
        <f>IF(AND(Table1[[#This Row],[Age_Months]]&gt;=25,Table1[[#This Row],[Age_Months]]&lt;=35),"25-35",IF(AND(Table1[[#This Row],[Age_Months]]&gt;=36,Table1[[#This Row],[Age_Months]]&lt;=47),"36-47",
   IF(AND(Table1[[#This Row],[Age_Months]]&gt;=48,Table1[[#This Row],[Age_Months]]&lt;=59),"48-59",
   "Out of Range")))</f>
        <v>36-47</v>
      </c>
    </row>
    <row r="84" spans="1:13" x14ac:dyDescent="0.3">
      <c r="A84" t="s">
        <v>99</v>
      </c>
      <c r="B84">
        <v>30</v>
      </c>
      <c r="C84" t="s">
        <v>19</v>
      </c>
      <c r="D84">
        <v>100.81</v>
      </c>
      <c r="E84">
        <v>14.39</v>
      </c>
      <c r="F84">
        <v>2</v>
      </c>
      <c r="G84">
        <v>4</v>
      </c>
      <c r="H84">
        <v>2</v>
      </c>
      <c r="I84">
        <v>2.6</v>
      </c>
      <c r="J84" t="s">
        <v>12</v>
      </c>
      <c r="K84" s="1">
        <f>Table1[[#This Row],[Weight_kg]]/POWER((Table1[[#This Row],[Height_cm]]/100),2)</f>
        <v>14.159684100694896</v>
      </c>
      <c r="L84" t="str">
        <f>IF(Table1[[#This Row],[BMI]]&lt;18.5,"UnderWeight",IF(Table1[[#This Row],[BMI]]&lt;25,"Healthy Weight",IF(Table1[[#This Row],[BMI]]&lt;30,"OverWeight","obese")))</f>
        <v>UnderWeight</v>
      </c>
      <c r="M84" t="str">
        <f>IF(AND(Table1[[#This Row],[Age_Months]]&gt;=25,Table1[[#This Row],[Age_Months]]&lt;=35),"25-35",IF(AND(Table1[[#This Row],[Age_Months]]&gt;=36,Table1[[#This Row],[Age_Months]]&lt;=47),"36-47",
   IF(AND(Table1[[#This Row],[Age_Months]]&gt;=48,Table1[[#This Row],[Age_Months]]&lt;=59),"48-59",
   "Out of Range")))</f>
        <v>25-35</v>
      </c>
    </row>
    <row r="85" spans="1:13" x14ac:dyDescent="0.3">
      <c r="A85" t="s">
        <v>100</v>
      </c>
      <c r="B85">
        <v>29</v>
      </c>
      <c r="C85" t="s">
        <v>11</v>
      </c>
      <c r="D85">
        <v>101.16</v>
      </c>
      <c r="E85">
        <v>14.14</v>
      </c>
      <c r="F85">
        <v>2</v>
      </c>
      <c r="G85">
        <v>2</v>
      </c>
      <c r="H85">
        <v>3</v>
      </c>
      <c r="I85">
        <v>1.3</v>
      </c>
      <c r="J85" t="s">
        <v>12</v>
      </c>
      <c r="K85" s="1">
        <f>Table1[[#This Row],[Weight_kg]]/POWER((Table1[[#This Row],[Height_cm]]/100),2)</f>
        <v>13.817573013462967</v>
      </c>
      <c r="L85" t="str">
        <f>IF(Table1[[#This Row],[BMI]]&lt;18.5,"UnderWeight",IF(Table1[[#This Row],[BMI]]&lt;25,"Healthy Weight",IF(Table1[[#This Row],[BMI]]&lt;30,"OverWeight","obese")))</f>
        <v>UnderWeight</v>
      </c>
      <c r="M85" t="str">
        <f>IF(AND(Table1[[#This Row],[Age_Months]]&gt;=25,Table1[[#This Row],[Age_Months]]&lt;=35),"25-35",IF(AND(Table1[[#This Row],[Age_Months]]&gt;=36,Table1[[#This Row],[Age_Months]]&lt;=47),"36-47",
   IF(AND(Table1[[#This Row],[Age_Months]]&gt;=48,Table1[[#This Row],[Age_Months]]&lt;=59),"48-59",
   "Out of Range")))</f>
        <v>25-35</v>
      </c>
    </row>
    <row r="86" spans="1:13" x14ac:dyDescent="0.3">
      <c r="A86" t="s">
        <v>101</v>
      </c>
      <c r="B86">
        <v>57</v>
      </c>
      <c r="C86" t="s">
        <v>11</v>
      </c>
      <c r="D86">
        <v>115.19</v>
      </c>
      <c r="E86">
        <v>20.76</v>
      </c>
      <c r="F86">
        <v>1</v>
      </c>
      <c r="G86">
        <v>4</v>
      </c>
      <c r="H86">
        <v>0</v>
      </c>
      <c r="I86">
        <v>1</v>
      </c>
      <c r="J86" t="s">
        <v>12</v>
      </c>
      <c r="K86" s="1">
        <f>Table1[[#This Row],[Weight_kg]]/POWER((Table1[[#This Row],[Height_cm]]/100),2)</f>
        <v>15.645800657682841</v>
      </c>
      <c r="L86" t="str">
        <f>IF(Table1[[#This Row],[BMI]]&lt;18.5,"UnderWeight",IF(Table1[[#This Row],[BMI]]&lt;25,"Healthy Weight",IF(Table1[[#This Row],[BMI]]&lt;30,"OverWeight","obese")))</f>
        <v>UnderWeight</v>
      </c>
      <c r="M86" t="str">
        <f>IF(AND(Table1[[#This Row],[Age_Months]]&gt;=25,Table1[[#This Row],[Age_Months]]&lt;=35),"25-35",IF(AND(Table1[[#This Row],[Age_Months]]&gt;=36,Table1[[#This Row],[Age_Months]]&lt;=47),"36-47",
   IF(AND(Table1[[#This Row],[Age_Months]]&gt;=48,Table1[[#This Row],[Age_Months]]&lt;=59),"48-59",
   "Out of Range")))</f>
        <v>48-59</v>
      </c>
    </row>
    <row r="87" spans="1:13" x14ac:dyDescent="0.3">
      <c r="A87" t="s">
        <v>102</v>
      </c>
      <c r="B87">
        <v>56</v>
      </c>
      <c r="C87" t="s">
        <v>19</v>
      </c>
      <c r="D87">
        <v>110.72</v>
      </c>
      <c r="E87">
        <v>20.149999999999999</v>
      </c>
      <c r="F87">
        <v>0</v>
      </c>
      <c r="G87">
        <v>1</v>
      </c>
      <c r="H87">
        <v>1</v>
      </c>
      <c r="I87">
        <v>2</v>
      </c>
      <c r="J87" t="s">
        <v>27</v>
      </c>
      <c r="K87" s="1">
        <f>Table1[[#This Row],[Weight_kg]]/POWER((Table1[[#This Row],[Height_cm]]/100),2)</f>
        <v>16.43701290971967</v>
      </c>
      <c r="L87" t="str">
        <f>IF(Table1[[#This Row],[BMI]]&lt;18.5,"UnderWeight",IF(Table1[[#This Row],[BMI]]&lt;25,"Healthy Weight",IF(Table1[[#This Row],[BMI]]&lt;30,"OverWeight","obese")))</f>
        <v>UnderWeight</v>
      </c>
      <c r="M87" t="str">
        <f>IF(AND(Table1[[#This Row],[Age_Months]]&gt;=25,Table1[[#This Row],[Age_Months]]&lt;=35),"25-35",IF(AND(Table1[[#This Row],[Age_Months]]&gt;=36,Table1[[#This Row],[Age_Months]]&lt;=47),"36-47",
   IF(AND(Table1[[#This Row],[Age_Months]]&gt;=48,Table1[[#This Row],[Age_Months]]&lt;=59),"48-59",
   "Out of Range")))</f>
        <v>48-59</v>
      </c>
    </row>
    <row r="88" spans="1:13" x14ac:dyDescent="0.3">
      <c r="A88" t="s">
        <v>103</v>
      </c>
      <c r="B88">
        <v>56</v>
      </c>
      <c r="C88" t="s">
        <v>11</v>
      </c>
      <c r="D88">
        <v>106.73</v>
      </c>
      <c r="E88">
        <v>24.09</v>
      </c>
      <c r="F88">
        <v>0</v>
      </c>
      <c r="G88">
        <v>1</v>
      </c>
      <c r="H88">
        <v>3</v>
      </c>
      <c r="I88">
        <v>1.7</v>
      </c>
      <c r="J88" t="s">
        <v>27</v>
      </c>
      <c r="K88" s="1">
        <f>Table1[[#This Row],[Weight_kg]]/POWER((Table1[[#This Row],[Height_cm]]/100),2)</f>
        <v>21.147731176326783</v>
      </c>
      <c r="L88" t="str">
        <f>IF(Table1[[#This Row],[BMI]]&lt;18.5,"UnderWeight",IF(Table1[[#This Row],[BMI]]&lt;25,"Healthy Weight",IF(Table1[[#This Row],[BMI]]&lt;30,"OverWeight","obese")))</f>
        <v>Healthy Weight</v>
      </c>
      <c r="M88" t="str">
        <f>IF(AND(Table1[[#This Row],[Age_Months]]&gt;=25,Table1[[#This Row],[Age_Months]]&lt;=35),"25-35",IF(AND(Table1[[#This Row],[Age_Months]]&gt;=36,Table1[[#This Row],[Age_Months]]&lt;=47),"36-47",
   IF(AND(Table1[[#This Row],[Age_Months]]&gt;=48,Table1[[#This Row],[Age_Months]]&lt;=59),"48-59",
   "Out of Range")))</f>
        <v>48-59</v>
      </c>
    </row>
    <row r="89" spans="1:13" x14ac:dyDescent="0.3">
      <c r="A89" t="s">
        <v>104</v>
      </c>
      <c r="B89">
        <v>25</v>
      </c>
      <c r="C89" t="s">
        <v>11</v>
      </c>
      <c r="D89">
        <v>99.72</v>
      </c>
      <c r="E89">
        <v>14.9</v>
      </c>
      <c r="F89">
        <v>4</v>
      </c>
      <c r="G89">
        <v>2</v>
      </c>
      <c r="H89">
        <v>3</v>
      </c>
      <c r="I89">
        <v>2.2000000000000002</v>
      </c>
      <c r="J89" t="s">
        <v>14</v>
      </c>
      <c r="K89" s="1">
        <f>Table1[[#This Row],[Weight_kg]]/POWER((Table1[[#This Row],[Height_cm]]/100),2)</f>
        <v>14.983791760933824</v>
      </c>
      <c r="L89" t="str">
        <f>IF(Table1[[#This Row],[BMI]]&lt;18.5,"UnderWeight",IF(Table1[[#This Row],[BMI]]&lt;25,"Healthy Weight",IF(Table1[[#This Row],[BMI]]&lt;30,"OverWeight","obese")))</f>
        <v>UnderWeight</v>
      </c>
      <c r="M89" t="str">
        <f>IF(AND(Table1[[#This Row],[Age_Months]]&gt;=25,Table1[[#This Row],[Age_Months]]&lt;=35),"25-35",IF(AND(Table1[[#This Row],[Age_Months]]&gt;=36,Table1[[#This Row],[Age_Months]]&lt;=47),"36-47",
   IF(AND(Table1[[#This Row],[Age_Months]]&gt;=48,Table1[[#This Row],[Age_Months]]&lt;=59),"48-59",
   "Out of Range")))</f>
        <v>25-35</v>
      </c>
    </row>
    <row r="90" spans="1:13" x14ac:dyDescent="0.3">
      <c r="A90" t="s">
        <v>105</v>
      </c>
      <c r="B90">
        <v>30</v>
      </c>
      <c r="C90" t="s">
        <v>11</v>
      </c>
      <c r="D90">
        <v>96.45</v>
      </c>
      <c r="E90">
        <v>14.77</v>
      </c>
      <c r="F90">
        <v>4</v>
      </c>
      <c r="G90">
        <v>2</v>
      </c>
      <c r="H90">
        <v>0</v>
      </c>
      <c r="I90">
        <v>0.6</v>
      </c>
      <c r="J90" t="s">
        <v>24</v>
      </c>
      <c r="K90" s="1">
        <f>Table1[[#This Row],[Weight_kg]]/POWER((Table1[[#This Row],[Height_cm]]/100),2)</f>
        <v>15.877277353299789</v>
      </c>
      <c r="L90" t="str">
        <f>IF(Table1[[#This Row],[BMI]]&lt;18.5,"UnderWeight",IF(Table1[[#This Row],[BMI]]&lt;25,"Healthy Weight",IF(Table1[[#This Row],[BMI]]&lt;30,"OverWeight","obese")))</f>
        <v>UnderWeight</v>
      </c>
      <c r="M90" t="str">
        <f>IF(AND(Table1[[#This Row],[Age_Months]]&gt;=25,Table1[[#This Row],[Age_Months]]&lt;=35),"25-35",IF(AND(Table1[[#This Row],[Age_Months]]&gt;=36,Table1[[#This Row],[Age_Months]]&lt;=47),"36-47",
   IF(AND(Table1[[#This Row],[Age_Months]]&gt;=48,Table1[[#This Row],[Age_Months]]&lt;=59),"48-59",
   "Out of Range")))</f>
        <v>25-35</v>
      </c>
    </row>
    <row r="91" spans="1:13" x14ac:dyDescent="0.3">
      <c r="A91" t="s">
        <v>106</v>
      </c>
      <c r="B91">
        <v>53</v>
      </c>
      <c r="C91" t="s">
        <v>19</v>
      </c>
      <c r="D91">
        <v>106.44</v>
      </c>
      <c r="E91">
        <v>20.73</v>
      </c>
      <c r="F91">
        <v>4</v>
      </c>
      <c r="G91">
        <v>3</v>
      </c>
      <c r="H91">
        <v>2</v>
      </c>
      <c r="I91">
        <v>2</v>
      </c>
      <c r="J91" t="s">
        <v>12</v>
      </c>
      <c r="K91" s="1">
        <f>Table1[[#This Row],[Weight_kg]]/POWER((Table1[[#This Row],[Height_cm]]/100),2)</f>
        <v>18.29740792193558</v>
      </c>
      <c r="L91" t="str">
        <f>IF(Table1[[#This Row],[BMI]]&lt;18.5,"UnderWeight",IF(Table1[[#This Row],[BMI]]&lt;25,"Healthy Weight",IF(Table1[[#This Row],[BMI]]&lt;30,"OverWeight","obese")))</f>
        <v>UnderWeight</v>
      </c>
      <c r="M91" t="str">
        <f>IF(AND(Table1[[#This Row],[Age_Months]]&gt;=25,Table1[[#This Row],[Age_Months]]&lt;=35),"25-35",IF(AND(Table1[[#This Row],[Age_Months]]&gt;=36,Table1[[#This Row],[Age_Months]]&lt;=47),"36-47",
   IF(AND(Table1[[#This Row],[Age_Months]]&gt;=48,Table1[[#This Row],[Age_Months]]&lt;=59),"48-59",
   "Out of Range")))</f>
        <v>48-59</v>
      </c>
    </row>
    <row r="92" spans="1:13" x14ac:dyDescent="0.3">
      <c r="A92" t="s">
        <v>107</v>
      </c>
      <c r="B92">
        <v>29</v>
      </c>
      <c r="C92" t="s">
        <v>11</v>
      </c>
      <c r="D92">
        <v>97.77</v>
      </c>
      <c r="E92">
        <v>15.72</v>
      </c>
      <c r="F92">
        <v>2</v>
      </c>
      <c r="G92">
        <v>0</v>
      </c>
      <c r="H92">
        <v>0</v>
      </c>
      <c r="I92">
        <v>0.9</v>
      </c>
      <c r="J92" t="s">
        <v>12</v>
      </c>
      <c r="K92" s="1">
        <f>Table1[[#This Row],[Weight_kg]]/POWER((Table1[[#This Row],[Height_cm]]/100),2)</f>
        <v>16.445281479979926</v>
      </c>
      <c r="L92" t="str">
        <f>IF(Table1[[#This Row],[BMI]]&lt;18.5,"UnderWeight",IF(Table1[[#This Row],[BMI]]&lt;25,"Healthy Weight",IF(Table1[[#This Row],[BMI]]&lt;30,"OverWeight","obese")))</f>
        <v>UnderWeight</v>
      </c>
      <c r="M92" t="str">
        <f>IF(AND(Table1[[#This Row],[Age_Months]]&gt;=25,Table1[[#This Row],[Age_Months]]&lt;=35),"25-35",IF(AND(Table1[[#This Row],[Age_Months]]&gt;=36,Table1[[#This Row],[Age_Months]]&lt;=47),"36-47",
   IF(AND(Table1[[#This Row],[Age_Months]]&gt;=48,Table1[[#This Row],[Age_Months]]&lt;=59),"48-59",
   "Out of Range")))</f>
        <v>25-35</v>
      </c>
    </row>
    <row r="93" spans="1:13" x14ac:dyDescent="0.3">
      <c r="A93" t="s">
        <v>108</v>
      </c>
      <c r="B93">
        <v>58</v>
      </c>
      <c r="C93" t="s">
        <v>19</v>
      </c>
      <c r="D93">
        <v>113.49</v>
      </c>
      <c r="E93">
        <v>25.26</v>
      </c>
      <c r="F93">
        <v>0</v>
      </c>
      <c r="G93">
        <v>4</v>
      </c>
      <c r="H93">
        <v>3</v>
      </c>
      <c r="I93">
        <v>3</v>
      </c>
      <c r="J93" t="s">
        <v>27</v>
      </c>
      <c r="K93" s="1">
        <f>Table1[[#This Row],[Weight_kg]]/POWER((Table1[[#This Row],[Height_cm]]/100),2)</f>
        <v>19.611831543124822</v>
      </c>
      <c r="L93" t="str">
        <f>IF(Table1[[#This Row],[BMI]]&lt;18.5,"UnderWeight",IF(Table1[[#This Row],[BMI]]&lt;25,"Healthy Weight",IF(Table1[[#This Row],[BMI]]&lt;30,"OverWeight","obese")))</f>
        <v>Healthy Weight</v>
      </c>
      <c r="M93" t="str">
        <f>IF(AND(Table1[[#This Row],[Age_Months]]&gt;=25,Table1[[#This Row],[Age_Months]]&lt;=35),"25-35",IF(AND(Table1[[#This Row],[Age_Months]]&gt;=36,Table1[[#This Row],[Age_Months]]&lt;=47),"36-47",
   IF(AND(Table1[[#This Row],[Age_Months]]&gt;=48,Table1[[#This Row],[Age_Months]]&lt;=59),"48-59",
   "Out of Range")))</f>
        <v>48-59</v>
      </c>
    </row>
    <row r="94" spans="1:13" x14ac:dyDescent="0.3">
      <c r="A94" t="s">
        <v>109</v>
      </c>
      <c r="B94">
        <v>26</v>
      </c>
      <c r="C94" t="s">
        <v>19</v>
      </c>
      <c r="D94">
        <v>92.08</v>
      </c>
      <c r="E94">
        <v>15.29</v>
      </c>
      <c r="F94">
        <v>4</v>
      </c>
      <c r="G94">
        <v>1</v>
      </c>
      <c r="H94">
        <v>2</v>
      </c>
      <c r="I94">
        <v>2.6</v>
      </c>
      <c r="J94" t="s">
        <v>20</v>
      </c>
      <c r="K94" s="1">
        <f>Table1[[#This Row],[Weight_kg]]/POWER((Table1[[#This Row],[Height_cm]]/100),2)</f>
        <v>18.033368785198682</v>
      </c>
      <c r="L94" t="str">
        <f>IF(Table1[[#This Row],[BMI]]&lt;18.5,"UnderWeight",IF(Table1[[#This Row],[BMI]]&lt;25,"Healthy Weight",IF(Table1[[#This Row],[BMI]]&lt;30,"OverWeight","obese")))</f>
        <v>UnderWeight</v>
      </c>
      <c r="M94" t="str">
        <f>IF(AND(Table1[[#This Row],[Age_Months]]&gt;=25,Table1[[#This Row],[Age_Months]]&lt;=35),"25-35",IF(AND(Table1[[#This Row],[Age_Months]]&gt;=36,Table1[[#This Row],[Age_Months]]&lt;=47),"36-47",
   IF(AND(Table1[[#This Row],[Age_Months]]&gt;=48,Table1[[#This Row],[Age_Months]]&lt;=59),"48-59",
   "Out of Range")))</f>
        <v>25-35</v>
      </c>
    </row>
    <row r="95" spans="1:13" x14ac:dyDescent="0.3">
      <c r="A95" t="s">
        <v>110</v>
      </c>
      <c r="B95">
        <v>25</v>
      </c>
      <c r="C95" t="s">
        <v>11</v>
      </c>
      <c r="D95">
        <v>96.42</v>
      </c>
      <c r="E95">
        <v>15.34</v>
      </c>
      <c r="F95">
        <v>4</v>
      </c>
      <c r="G95">
        <v>3</v>
      </c>
      <c r="H95">
        <v>2</v>
      </c>
      <c r="I95">
        <v>0.9</v>
      </c>
      <c r="J95" t="s">
        <v>20</v>
      </c>
      <c r="K95" s="1">
        <f>Table1[[#This Row],[Weight_kg]]/POWER((Table1[[#This Row],[Height_cm]]/100),2)</f>
        <v>16.500272071630885</v>
      </c>
      <c r="L95" t="str">
        <f>IF(Table1[[#This Row],[BMI]]&lt;18.5,"UnderWeight",IF(Table1[[#This Row],[BMI]]&lt;25,"Healthy Weight",IF(Table1[[#This Row],[BMI]]&lt;30,"OverWeight","obese")))</f>
        <v>UnderWeight</v>
      </c>
      <c r="M95" t="str">
        <f>IF(AND(Table1[[#This Row],[Age_Months]]&gt;=25,Table1[[#This Row],[Age_Months]]&lt;=35),"25-35",IF(AND(Table1[[#This Row],[Age_Months]]&gt;=36,Table1[[#This Row],[Age_Months]]&lt;=47),"36-47",
   IF(AND(Table1[[#This Row],[Age_Months]]&gt;=48,Table1[[#This Row],[Age_Months]]&lt;=59),"48-59",
   "Out of Range")))</f>
        <v>25-35</v>
      </c>
    </row>
    <row r="96" spans="1:13" x14ac:dyDescent="0.3">
      <c r="A96" t="s">
        <v>111</v>
      </c>
      <c r="B96">
        <v>59</v>
      </c>
      <c r="C96" t="s">
        <v>11</v>
      </c>
      <c r="D96">
        <v>108.1</v>
      </c>
      <c r="E96">
        <v>19.25</v>
      </c>
      <c r="F96">
        <v>1</v>
      </c>
      <c r="G96">
        <v>0</v>
      </c>
      <c r="H96">
        <v>1</v>
      </c>
      <c r="I96">
        <v>1</v>
      </c>
      <c r="J96" t="s">
        <v>12</v>
      </c>
      <c r="K96" s="1">
        <f>Table1[[#This Row],[Weight_kg]]/POWER((Table1[[#This Row],[Height_cm]]/100),2)</f>
        <v>16.47325214515973</v>
      </c>
      <c r="L96" t="str">
        <f>IF(Table1[[#This Row],[BMI]]&lt;18.5,"UnderWeight",IF(Table1[[#This Row],[BMI]]&lt;25,"Healthy Weight",IF(Table1[[#This Row],[BMI]]&lt;30,"OverWeight","obese")))</f>
        <v>UnderWeight</v>
      </c>
      <c r="M96" t="str">
        <f>IF(AND(Table1[[#This Row],[Age_Months]]&gt;=25,Table1[[#This Row],[Age_Months]]&lt;=35),"25-35",IF(AND(Table1[[#This Row],[Age_Months]]&gt;=36,Table1[[#This Row],[Age_Months]]&lt;=47),"36-47",
   IF(AND(Table1[[#This Row],[Age_Months]]&gt;=48,Table1[[#This Row],[Age_Months]]&lt;=59),"48-59",
   "Out of Range")))</f>
        <v>48-59</v>
      </c>
    </row>
    <row r="97" spans="1:13" x14ac:dyDescent="0.3">
      <c r="A97" t="s">
        <v>112</v>
      </c>
      <c r="B97">
        <v>50</v>
      </c>
      <c r="C97" t="s">
        <v>11</v>
      </c>
      <c r="D97">
        <v>109.15</v>
      </c>
      <c r="E97">
        <v>22.09</v>
      </c>
      <c r="F97">
        <v>1</v>
      </c>
      <c r="G97">
        <v>4</v>
      </c>
      <c r="H97">
        <v>0</v>
      </c>
      <c r="I97">
        <v>0.6</v>
      </c>
      <c r="J97" t="s">
        <v>14</v>
      </c>
      <c r="K97" s="1">
        <f>Table1[[#This Row],[Weight_kg]]/POWER((Table1[[#This Row],[Height_cm]]/100),2)</f>
        <v>18.541643890060385</v>
      </c>
      <c r="L97" t="str">
        <f>IF(Table1[[#This Row],[BMI]]&lt;18.5,"UnderWeight",IF(Table1[[#This Row],[BMI]]&lt;25,"Healthy Weight",IF(Table1[[#This Row],[BMI]]&lt;30,"OverWeight","obese")))</f>
        <v>Healthy Weight</v>
      </c>
      <c r="M97" t="str">
        <f>IF(AND(Table1[[#This Row],[Age_Months]]&gt;=25,Table1[[#This Row],[Age_Months]]&lt;=35),"25-35",IF(AND(Table1[[#This Row],[Age_Months]]&gt;=36,Table1[[#This Row],[Age_Months]]&lt;=47),"36-47",
   IF(AND(Table1[[#This Row],[Age_Months]]&gt;=48,Table1[[#This Row],[Age_Months]]&lt;=59),"48-59",
   "Out of Range")))</f>
        <v>48-59</v>
      </c>
    </row>
    <row r="98" spans="1:13" x14ac:dyDescent="0.3">
      <c r="A98" t="s">
        <v>113</v>
      </c>
      <c r="B98">
        <v>48</v>
      </c>
      <c r="C98" t="s">
        <v>19</v>
      </c>
      <c r="D98">
        <v>107.71</v>
      </c>
      <c r="E98">
        <v>19.079999999999998</v>
      </c>
      <c r="F98">
        <v>0</v>
      </c>
      <c r="G98">
        <v>2</v>
      </c>
      <c r="H98">
        <v>2</v>
      </c>
      <c r="I98">
        <v>1.8</v>
      </c>
      <c r="J98" t="s">
        <v>20</v>
      </c>
      <c r="K98" s="1">
        <f>Table1[[#This Row],[Weight_kg]]/POWER((Table1[[#This Row],[Height_cm]]/100),2)</f>
        <v>16.446228448404973</v>
      </c>
      <c r="L98" t="str">
        <f>IF(Table1[[#This Row],[BMI]]&lt;18.5,"UnderWeight",IF(Table1[[#This Row],[BMI]]&lt;25,"Healthy Weight",IF(Table1[[#This Row],[BMI]]&lt;30,"OverWeight","obese")))</f>
        <v>UnderWeight</v>
      </c>
      <c r="M98" t="str">
        <f>IF(AND(Table1[[#This Row],[Age_Months]]&gt;=25,Table1[[#This Row],[Age_Months]]&lt;=35),"25-35",IF(AND(Table1[[#This Row],[Age_Months]]&gt;=36,Table1[[#This Row],[Age_Months]]&lt;=47),"36-47",
   IF(AND(Table1[[#This Row],[Age_Months]]&gt;=48,Table1[[#This Row],[Age_Months]]&lt;=59),"48-59",
   "Out of Range")))</f>
        <v>48-59</v>
      </c>
    </row>
    <row r="99" spans="1:13" x14ac:dyDescent="0.3">
      <c r="A99" t="s">
        <v>114</v>
      </c>
      <c r="B99">
        <v>57</v>
      </c>
      <c r="C99" t="s">
        <v>19</v>
      </c>
      <c r="D99">
        <v>112.41</v>
      </c>
      <c r="E99">
        <v>21.55</v>
      </c>
      <c r="F99">
        <v>2</v>
      </c>
      <c r="G99">
        <v>4</v>
      </c>
      <c r="H99">
        <v>0</v>
      </c>
      <c r="I99">
        <v>0.9</v>
      </c>
      <c r="J99" t="s">
        <v>12</v>
      </c>
      <c r="K99" s="1">
        <f>Table1[[#This Row],[Weight_kg]]/POWER((Table1[[#This Row],[Height_cm]]/100),2)</f>
        <v>17.054436677671966</v>
      </c>
      <c r="L99" t="str">
        <f>IF(Table1[[#This Row],[BMI]]&lt;18.5,"UnderWeight",IF(Table1[[#This Row],[BMI]]&lt;25,"Healthy Weight",IF(Table1[[#This Row],[BMI]]&lt;30,"OverWeight","obese")))</f>
        <v>UnderWeight</v>
      </c>
      <c r="M99" t="str">
        <f>IF(AND(Table1[[#This Row],[Age_Months]]&gt;=25,Table1[[#This Row],[Age_Months]]&lt;=35),"25-35",IF(AND(Table1[[#This Row],[Age_Months]]&gt;=36,Table1[[#This Row],[Age_Months]]&lt;=47),"36-47",
   IF(AND(Table1[[#This Row],[Age_Months]]&gt;=48,Table1[[#This Row],[Age_Months]]&lt;=59),"48-59",
   "Out of Range")))</f>
        <v>48-59</v>
      </c>
    </row>
    <row r="100" spans="1:13" x14ac:dyDescent="0.3">
      <c r="A100" t="s">
        <v>115</v>
      </c>
      <c r="B100">
        <v>45</v>
      </c>
      <c r="C100" t="s">
        <v>19</v>
      </c>
      <c r="D100">
        <v>110.12</v>
      </c>
      <c r="E100">
        <v>18.510000000000002</v>
      </c>
      <c r="F100">
        <v>0</v>
      </c>
      <c r="G100">
        <v>2</v>
      </c>
      <c r="H100">
        <v>0</v>
      </c>
      <c r="I100">
        <v>0.9</v>
      </c>
      <c r="J100" t="s">
        <v>24</v>
      </c>
      <c r="K100" s="1">
        <f>Table1[[#This Row],[Weight_kg]]/POWER((Table1[[#This Row],[Height_cm]]/100),2)</f>
        <v>15.264198789050129</v>
      </c>
      <c r="L100" t="str">
        <f>IF(Table1[[#This Row],[BMI]]&lt;18.5,"UnderWeight",IF(Table1[[#This Row],[BMI]]&lt;25,"Healthy Weight",IF(Table1[[#This Row],[BMI]]&lt;30,"OverWeight","obese")))</f>
        <v>UnderWeight</v>
      </c>
      <c r="M100" t="str">
        <f>IF(AND(Table1[[#This Row],[Age_Months]]&gt;=25,Table1[[#This Row],[Age_Months]]&lt;=35),"25-35",IF(AND(Table1[[#This Row],[Age_Months]]&gt;=36,Table1[[#This Row],[Age_Months]]&lt;=47),"36-47",
   IF(AND(Table1[[#This Row],[Age_Months]]&gt;=48,Table1[[#This Row],[Age_Months]]&lt;=59),"48-59",
   "Out of Range")))</f>
        <v>36-47</v>
      </c>
    </row>
    <row r="101" spans="1:13" x14ac:dyDescent="0.3">
      <c r="A101" t="s">
        <v>116</v>
      </c>
      <c r="B101">
        <v>49</v>
      </c>
      <c r="C101" t="s">
        <v>19</v>
      </c>
      <c r="D101">
        <v>106.6</v>
      </c>
      <c r="E101">
        <v>21.21</v>
      </c>
      <c r="F101">
        <v>0</v>
      </c>
      <c r="G101">
        <v>0</v>
      </c>
      <c r="H101">
        <v>2</v>
      </c>
      <c r="I101">
        <v>2.5</v>
      </c>
      <c r="J101" t="s">
        <v>24</v>
      </c>
      <c r="K101" s="1">
        <f>Table1[[#This Row],[Weight_kg]]/POWER((Table1[[#This Row],[Height_cm]]/100),2)</f>
        <v>18.664925428298883</v>
      </c>
      <c r="L101" t="str">
        <f>IF(Table1[[#This Row],[BMI]]&lt;18.5,"UnderWeight",IF(Table1[[#This Row],[BMI]]&lt;25,"Healthy Weight",IF(Table1[[#This Row],[BMI]]&lt;30,"OverWeight","obese")))</f>
        <v>Healthy Weight</v>
      </c>
      <c r="M101" t="str">
        <f>IF(AND(Table1[[#This Row],[Age_Months]]&gt;=25,Table1[[#This Row],[Age_Months]]&lt;=35),"25-35",IF(AND(Table1[[#This Row],[Age_Months]]&gt;=36,Table1[[#This Row],[Age_Months]]&lt;=47),"36-47",
   IF(AND(Table1[[#This Row],[Age_Months]]&gt;=48,Table1[[#This Row],[Age_Months]]&lt;=59),"48-59",
   "Out of Range")))</f>
        <v>48-59</v>
      </c>
    </row>
  </sheetData>
  <dataValidations count="1">
    <dataValidation type="list" allowBlank="1" showInputMessage="1" showErrorMessage="1" sqref="J1:J1048576" xr:uid="{1175A068-5053-454B-81A2-5C3CF7E6454E}">
      <formula1>Region_List</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89063-3F59-4710-8DB7-746D4568C2E6}">
  <dimension ref="A1:K17"/>
  <sheetViews>
    <sheetView workbookViewId="0">
      <selection activeCell="E10" sqref="E10:K17"/>
    </sheetView>
  </sheetViews>
  <sheetFormatPr defaultRowHeight="14.4" x14ac:dyDescent="0.3"/>
  <cols>
    <col min="1" max="1" width="14.33203125" bestFit="1" customWidth="1"/>
    <col min="2" max="2" width="10.77734375" bestFit="1" customWidth="1"/>
    <col min="3" max="3" width="16.109375" bestFit="1" customWidth="1"/>
    <col min="4" max="4" width="14.21875" bestFit="1" customWidth="1"/>
    <col min="5" max="5" width="14.44140625" bestFit="1" customWidth="1"/>
    <col min="6" max="6" width="9" bestFit="1" customWidth="1"/>
    <col min="7" max="7" width="5.5546875" bestFit="1" customWidth="1"/>
    <col min="8" max="8" width="5.88671875" bestFit="1" customWidth="1"/>
    <col min="9" max="9" width="6" bestFit="1" customWidth="1"/>
    <col min="10" max="10" width="5.5546875" bestFit="1" customWidth="1"/>
    <col min="11" max="11" width="10.77734375" bestFit="1" customWidth="1"/>
    <col min="12" max="12" width="7" bestFit="1" customWidth="1"/>
    <col min="13" max="13" width="5.5546875" bestFit="1" customWidth="1"/>
    <col min="14" max="14" width="5.88671875" bestFit="1" customWidth="1"/>
    <col min="15" max="15" width="6" bestFit="1" customWidth="1"/>
    <col min="16" max="16" width="5.5546875" bestFit="1" customWidth="1"/>
    <col min="17" max="17" width="6.6640625" bestFit="1" customWidth="1"/>
    <col min="18" max="18" width="7" bestFit="1" customWidth="1"/>
    <col min="19" max="19" width="5.5546875" bestFit="1" customWidth="1"/>
    <col min="20" max="20" width="5.88671875" bestFit="1" customWidth="1"/>
    <col min="21" max="21" width="6" bestFit="1" customWidth="1"/>
    <col min="22" max="22" width="5.5546875" bestFit="1" customWidth="1"/>
    <col min="23" max="23" width="6.6640625" bestFit="1" customWidth="1"/>
    <col min="24" max="24" width="7" bestFit="1" customWidth="1"/>
    <col min="25" max="25" width="5.5546875" bestFit="1" customWidth="1"/>
    <col min="26" max="26" width="5.88671875" bestFit="1" customWidth="1"/>
    <col min="27" max="27" width="6" bestFit="1" customWidth="1"/>
    <col min="28" max="28" width="5.5546875" bestFit="1" customWidth="1"/>
    <col min="29" max="29" width="6.6640625" bestFit="1" customWidth="1"/>
    <col min="30" max="30" width="7" bestFit="1" customWidth="1"/>
    <col min="31" max="31" width="5.5546875" bestFit="1" customWidth="1"/>
    <col min="32" max="32" width="5.88671875" bestFit="1" customWidth="1"/>
    <col min="33" max="33" width="6" bestFit="1" customWidth="1"/>
    <col min="34" max="34" width="5.5546875" bestFit="1" customWidth="1"/>
    <col min="35" max="35" width="6.6640625" bestFit="1" customWidth="1"/>
    <col min="36" max="36" width="10.77734375" bestFit="1" customWidth="1"/>
  </cols>
  <sheetData>
    <row r="1" spans="1:11" x14ac:dyDescent="0.3">
      <c r="A1" s="2" t="s">
        <v>131</v>
      </c>
      <c r="B1" t="s">
        <v>132</v>
      </c>
      <c r="D1" s="2" t="s">
        <v>126</v>
      </c>
      <c r="E1" t="s">
        <v>133</v>
      </c>
      <c r="G1" s="2" t="s">
        <v>127</v>
      </c>
      <c r="H1" t="s">
        <v>133</v>
      </c>
    </row>
    <row r="2" spans="1:11" x14ac:dyDescent="0.3">
      <c r="A2" s="3" t="s">
        <v>123</v>
      </c>
      <c r="B2">
        <v>38</v>
      </c>
      <c r="D2" s="3">
        <v>0</v>
      </c>
      <c r="E2" s="1">
        <v>17.566529534524921</v>
      </c>
      <c r="G2" s="3">
        <v>0</v>
      </c>
      <c r="H2" s="1">
        <v>17.801185141707748</v>
      </c>
    </row>
    <row r="3" spans="1:11" x14ac:dyDescent="0.3">
      <c r="A3" s="4" t="s">
        <v>121</v>
      </c>
      <c r="B3">
        <v>6</v>
      </c>
      <c r="D3" s="3">
        <v>1</v>
      </c>
      <c r="E3" s="1">
        <v>16.468003433538144</v>
      </c>
      <c r="G3" s="3">
        <v>1</v>
      </c>
      <c r="H3" s="1">
        <v>16.198132313610472</v>
      </c>
    </row>
    <row r="4" spans="1:11" x14ac:dyDescent="0.3">
      <c r="A4" s="4" t="s">
        <v>122</v>
      </c>
      <c r="B4">
        <v>32</v>
      </c>
      <c r="D4" s="3">
        <v>2</v>
      </c>
      <c r="E4" s="1">
        <v>16.87382757410969</v>
      </c>
      <c r="G4" s="3">
        <v>2</v>
      </c>
      <c r="H4" s="1">
        <v>17.352645060732389</v>
      </c>
    </row>
    <row r="5" spans="1:11" x14ac:dyDescent="0.3">
      <c r="A5" s="3" t="s">
        <v>124</v>
      </c>
      <c r="B5">
        <v>28</v>
      </c>
      <c r="D5" s="3">
        <v>3</v>
      </c>
      <c r="E5" s="1">
        <v>17.508354425210577</v>
      </c>
      <c r="G5" s="3">
        <v>3</v>
      </c>
      <c r="H5" s="1">
        <v>16.453644797937383</v>
      </c>
    </row>
    <row r="6" spans="1:11" x14ac:dyDescent="0.3">
      <c r="A6" s="4" t="s">
        <v>121</v>
      </c>
      <c r="B6">
        <v>7</v>
      </c>
      <c r="D6" s="3">
        <v>4</v>
      </c>
      <c r="E6" s="1">
        <v>17.004575438549672</v>
      </c>
      <c r="G6" s="3">
        <v>4</v>
      </c>
      <c r="H6" s="1">
        <v>17.160526114957833</v>
      </c>
    </row>
    <row r="7" spans="1:11" x14ac:dyDescent="0.3">
      <c r="A7" s="4" t="s">
        <v>122</v>
      </c>
      <c r="B7">
        <v>21</v>
      </c>
      <c r="D7" s="3" t="s">
        <v>120</v>
      </c>
      <c r="E7" s="1">
        <v>17.058049606125383</v>
      </c>
      <c r="G7" s="3" t="s">
        <v>120</v>
      </c>
      <c r="H7" s="1">
        <v>17.058049606125387</v>
      </c>
    </row>
    <row r="8" spans="1:11" x14ac:dyDescent="0.3">
      <c r="A8" s="3" t="s">
        <v>125</v>
      </c>
      <c r="B8">
        <v>34</v>
      </c>
    </row>
    <row r="9" spans="1:11" x14ac:dyDescent="0.3">
      <c r="A9" s="4" t="s">
        <v>121</v>
      </c>
      <c r="B9">
        <v>11</v>
      </c>
    </row>
    <row r="10" spans="1:11" x14ac:dyDescent="0.3">
      <c r="A10" s="4" t="s">
        <v>122</v>
      </c>
      <c r="B10">
        <v>23</v>
      </c>
      <c r="E10" s="2" t="s">
        <v>133</v>
      </c>
      <c r="F10" s="2" t="s">
        <v>9</v>
      </c>
    </row>
    <row r="11" spans="1:11" x14ac:dyDescent="0.3">
      <c r="A11" s="3" t="s">
        <v>120</v>
      </c>
      <c r="B11">
        <v>100</v>
      </c>
      <c r="E11" s="2" t="s">
        <v>134</v>
      </c>
      <c r="F11" t="s">
        <v>14</v>
      </c>
      <c r="G11" t="s">
        <v>20</v>
      </c>
      <c r="H11" t="s">
        <v>24</v>
      </c>
      <c r="I11" t="s">
        <v>12</v>
      </c>
      <c r="J11" t="s">
        <v>27</v>
      </c>
      <c r="K11" t="s">
        <v>120</v>
      </c>
    </row>
    <row r="12" spans="1:11" x14ac:dyDescent="0.3">
      <c r="E12" s="3">
        <v>0</v>
      </c>
      <c r="F12" s="1">
        <v>18.217181147708828</v>
      </c>
      <c r="G12" s="1">
        <v>16.806525125178439</v>
      </c>
      <c r="H12" s="1">
        <v>17.463842965610855</v>
      </c>
      <c r="I12" s="1">
        <v>16.952622734779116</v>
      </c>
      <c r="J12" s="1">
        <v>18.575177566174517</v>
      </c>
      <c r="K12" s="1">
        <v>17.566529534524921</v>
      </c>
    </row>
    <row r="13" spans="1:11" x14ac:dyDescent="0.3">
      <c r="E13" s="3">
        <v>1</v>
      </c>
      <c r="F13" s="1">
        <v>16.481300533623404</v>
      </c>
      <c r="G13" s="1">
        <v>16.958698711189435</v>
      </c>
      <c r="H13" s="1">
        <v>15.801917097169721</v>
      </c>
      <c r="I13" s="1">
        <v>15.881529940728182</v>
      </c>
      <c r="J13" s="1">
        <v>18.291532954563401</v>
      </c>
      <c r="K13" s="1">
        <v>16.468003433538147</v>
      </c>
    </row>
    <row r="14" spans="1:11" x14ac:dyDescent="0.3">
      <c r="A14" s="2" t="s">
        <v>128</v>
      </c>
      <c r="B14" t="s">
        <v>129</v>
      </c>
      <c r="C14" t="s">
        <v>130</v>
      </c>
      <c r="E14" s="3">
        <v>2</v>
      </c>
      <c r="F14" s="1">
        <v>18.301485811639385</v>
      </c>
      <c r="G14" s="1">
        <v>14.642565527133875</v>
      </c>
      <c r="H14" s="1">
        <v>15.829240009110588</v>
      </c>
      <c r="I14" s="1">
        <v>16.355358795755325</v>
      </c>
      <c r="J14" s="1">
        <v>17.239348397075648</v>
      </c>
      <c r="K14" s="1">
        <v>16.873827574109693</v>
      </c>
    </row>
    <row r="15" spans="1:11" x14ac:dyDescent="0.3">
      <c r="A15" s="3" t="s">
        <v>121</v>
      </c>
      <c r="B15" s="1">
        <v>1.6875000000000002</v>
      </c>
      <c r="C15" s="1">
        <v>1.5833333333333333</v>
      </c>
      <c r="E15" s="3">
        <v>3</v>
      </c>
      <c r="F15" s="1">
        <v>18.641605814492845</v>
      </c>
      <c r="G15" s="1">
        <v>16.315856271300913</v>
      </c>
      <c r="H15" s="1">
        <v>18.036794453085363</v>
      </c>
      <c r="I15" s="1">
        <v>17.402901755273064</v>
      </c>
      <c r="J15" s="1">
        <v>14.572440546466519</v>
      </c>
      <c r="K15" s="1">
        <v>17.508354425210577</v>
      </c>
    </row>
    <row r="16" spans="1:11" x14ac:dyDescent="0.3">
      <c r="A16" s="3" t="s">
        <v>122</v>
      </c>
      <c r="B16" s="1">
        <v>1.2986842105263157</v>
      </c>
      <c r="C16" s="1">
        <v>1.3026315789473684</v>
      </c>
      <c r="E16" s="3">
        <v>4</v>
      </c>
      <c r="F16" s="1">
        <v>15.479091213039576</v>
      </c>
      <c r="G16" s="1">
        <v>16.242070296195429</v>
      </c>
      <c r="H16" s="1">
        <v>17.062630374989162</v>
      </c>
      <c r="I16" s="1">
        <v>18.503605239602567</v>
      </c>
      <c r="J16" s="1">
        <v>18.887081936755663</v>
      </c>
      <c r="K16" s="1">
        <v>17.004575438549672</v>
      </c>
    </row>
    <row r="17" spans="1:11" x14ac:dyDescent="0.3">
      <c r="A17" s="3" t="s">
        <v>120</v>
      </c>
      <c r="B17" s="1">
        <v>1.3919999999999999</v>
      </c>
      <c r="C17" s="1">
        <v>1.37</v>
      </c>
      <c r="E17" s="3" t="s">
        <v>120</v>
      </c>
      <c r="F17" s="1">
        <v>17.280514841003029</v>
      </c>
      <c r="G17" s="1">
        <v>16.371172019628016</v>
      </c>
      <c r="H17" s="1">
        <v>16.789441132947942</v>
      </c>
      <c r="I17" s="1">
        <v>17.188810268120474</v>
      </c>
      <c r="J17" s="1">
        <v>17.912368815419139</v>
      </c>
      <c r="K17" s="1">
        <v>17.058049606125383</v>
      </c>
    </row>
  </sheetData>
  <conditionalFormatting pivot="1" sqref="F12:K17">
    <cfRule type="top10" dxfId="1" priority="2" rank="10"/>
  </conditionalFormatting>
  <conditionalFormatting pivot="1" sqref="F12:K17">
    <cfRule type="top10" dxfId="0" priority="1" bottom="1" rank="10"/>
  </conditionalFormatting>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2F4B5-6661-4B26-BA06-1F33FC5B38E1}">
  <dimension ref="A1"/>
  <sheetViews>
    <sheetView showGridLines="0" workbookViewId="0">
      <selection activeCell="Q19" sqref="Q19"/>
    </sheetView>
  </sheetViews>
  <sheetFormatPr defaultRowHeight="14.4" x14ac:dyDescent="0.3"/>
  <cols>
    <col min="17" max="17" width="27.44140625" bestFit="1" customWidth="1"/>
    <col min="18" max="18" width="13.66406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ACA6B-E260-42BC-8C94-BD65985FA1F4}">
  <dimension ref="A1:A6"/>
  <sheetViews>
    <sheetView workbookViewId="0">
      <selection activeCell="A2" sqref="A2:A6"/>
    </sheetView>
  </sheetViews>
  <sheetFormatPr defaultRowHeight="14.4" x14ac:dyDescent="0.3"/>
  <sheetData>
    <row r="1" spans="1:1" x14ac:dyDescent="0.3">
      <c r="A1" t="s">
        <v>9</v>
      </c>
    </row>
    <row r="2" spans="1:1" x14ac:dyDescent="0.3">
      <c r="A2" t="s">
        <v>24</v>
      </c>
    </row>
    <row r="3" spans="1:1" x14ac:dyDescent="0.3">
      <c r="A3" t="s">
        <v>12</v>
      </c>
    </row>
    <row r="4" spans="1:1" x14ac:dyDescent="0.3">
      <c r="A4" t="s">
        <v>20</v>
      </c>
    </row>
    <row r="5" spans="1:1" x14ac:dyDescent="0.3">
      <c r="A5" t="s">
        <v>27</v>
      </c>
    </row>
    <row r="6" spans="1:1" x14ac:dyDescent="0.3">
      <c r="A6"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1F23D-87BA-425F-9189-3B90D4A522B6}">
  <dimension ref="A1"/>
  <sheetViews>
    <sheetView showGridLines="0" tabSelected="1"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Child_Health_Data</vt:lpstr>
      <vt:lpstr>Pivot Tables</vt:lpstr>
      <vt:lpstr>Dashboard</vt:lpstr>
      <vt:lpstr>Data Validation</vt:lpstr>
      <vt:lpstr>Summary Findings</vt:lpstr>
      <vt:lpstr>Region_List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Muthyala Chaitrika</dc:creator>
  <cp:lastModifiedBy>Muthyala Chaitrika</cp:lastModifiedBy>
  <dcterms:created xsi:type="dcterms:W3CDTF">2025-09-13T08:56:56Z</dcterms:created>
  <dcterms:modified xsi:type="dcterms:W3CDTF">2025-09-13T10:06:15Z</dcterms:modified>
</cp:coreProperties>
</file>