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reka\course-AI-ML-PGP\03-Machine Learning\02-Supervised Learning - Classification\"/>
    </mc:Choice>
  </mc:AlternateContent>
  <xr:revisionPtr revIDLastSave="0" documentId="13_ncr:1_{1FFC99EB-4FED-4684-851C-CD4D05A60256}" xr6:coauthVersionLast="47" xr6:coauthVersionMax="47" xr10:uidLastSave="{00000000-0000-0000-0000-000000000000}"/>
  <bookViews>
    <workbookView xWindow="-120" yWindow="-120" windowWidth="19440" windowHeight="11790" xr2:uid="{A8179B27-22FA-4D27-95FB-066D981FBDF1}"/>
  </bookViews>
  <sheets>
    <sheet name="DT-Categorical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I22" i="1"/>
  <c r="I21" i="1"/>
  <c r="I20" i="1"/>
  <c r="I19" i="1"/>
  <c r="H12" i="1"/>
  <c r="T7" i="1"/>
  <c r="Q7" i="1"/>
  <c r="M7" i="1"/>
  <c r="I7" i="1"/>
  <c r="M2" i="1"/>
  <c r="T2" i="1" s="1"/>
</calcChain>
</file>

<file path=xl/sharedStrings.xml><?xml version="1.0" encoding="utf-8"?>
<sst xmlns="http://schemas.openxmlformats.org/spreadsheetml/2006/main" count="150" uniqueCount="61">
  <si>
    <t>X</t>
  </si>
  <si>
    <t>y</t>
  </si>
  <si>
    <t>Sno</t>
  </si>
  <si>
    <t>outlook</t>
  </si>
  <si>
    <t>temp</t>
  </si>
  <si>
    <t>humidity</t>
  </si>
  <si>
    <t>windy</t>
  </si>
  <si>
    <t>play?</t>
  </si>
  <si>
    <t>overcast</t>
  </si>
  <si>
    <t>hot</t>
  </si>
  <si>
    <t>high</t>
  </si>
  <si>
    <t>false</t>
  </si>
  <si>
    <t>yes</t>
  </si>
  <si>
    <t>cool</t>
  </si>
  <si>
    <t>normal</t>
  </si>
  <si>
    <t>true</t>
  </si>
  <si>
    <t>mild</t>
  </si>
  <si>
    <t>rainy</t>
  </si>
  <si>
    <t>no</t>
  </si>
  <si>
    <t>sunny</t>
  </si>
  <si>
    <t>9Y, 5N</t>
  </si>
  <si>
    <t>2Y, 3N</t>
  </si>
  <si>
    <t>4Y</t>
  </si>
  <si>
    <t>3Y, 2N</t>
  </si>
  <si>
    <t>Gini impurity</t>
  </si>
  <si>
    <t>1 - P(Y)^2 - P(N)^2</t>
  </si>
  <si>
    <t>1 - P(A)^2 - P(B)^2 - P(C)^2</t>
  </si>
  <si>
    <t>Level 1</t>
  </si>
  <si>
    <t>Level 0</t>
  </si>
  <si>
    <t>0Y, 3N</t>
  </si>
  <si>
    <t>2Y, 0N</t>
  </si>
  <si>
    <t>0Y, 2N</t>
  </si>
  <si>
    <t>3Y, 0N</t>
  </si>
  <si>
    <t>Calcuation of Impurity of any node</t>
  </si>
  <si>
    <t>-------&gt;</t>
  </si>
  <si>
    <t>Impurity</t>
  </si>
  <si>
    <t>Level 2</t>
  </si>
  <si>
    <t>Outlook</t>
  </si>
  <si>
    <t>L0 impu</t>
  </si>
  <si>
    <t>L1 impu</t>
  </si>
  <si>
    <t>Temp</t>
  </si>
  <si>
    <t>Humidity</t>
  </si>
  <si>
    <t>Windy</t>
  </si>
  <si>
    <t>L2 impu</t>
  </si>
  <si>
    <t>Node1</t>
  </si>
  <si>
    <t>Root node</t>
  </si>
  <si>
    <t>Node 1</t>
  </si>
  <si>
    <t>leaf node</t>
  </si>
  <si>
    <t>Leaf node</t>
  </si>
  <si>
    <t>Node 2</t>
  </si>
  <si>
    <t>Node 3</t>
  </si>
  <si>
    <t>Y</t>
  </si>
  <si>
    <t>Glucose</t>
  </si>
  <si>
    <t>BMI</t>
  </si>
  <si>
    <t>Outcome</t>
  </si>
  <si>
    <t>N</t>
  </si>
  <si>
    <t>5Y, 6N</t>
  </si>
  <si>
    <t>Glu &gt; 120</t>
  </si>
  <si>
    <t>Glu &lt; 400</t>
  </si>
  <si>
    <t>BMI &gt;</t>
  </si>
  <si>
    <t>GREEDY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</si>
</sst>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&amp;quot"/>
    </font>
    <font>
      <sz val="9"/>
      <color rgb="FF000000"/>
      <name val="&amp;quot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5" borderId="1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6" borderId="0" xfId="0" applyFont="1" applyFill="1"/>
    <xf numFmtId="0" fontId="0" fillId="6" borderId="0" xfId="0" applyFill="1"/>
    <xf numFmtId="0" fontId="0" fillId="6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/>
    <xf numFmtId="0" fontId="1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2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3</xdr:row>
      <xdr:rowOff>47625</xdr:rowOff>
    </xdr:from>
    <xdr:to>
      <xdr:col>12</xdr:col>
      <xdr:colOff>95250</xdr:colOff>
      <xdr:row>5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1B72CF8-A786-1151-AAEB-CDCAA23998F2}"/>
            </a:ext>
          </a:extLst>
        </xdr:cNvPr>
        <xdr:cNvCxnSpPr/>
      </xdr:nvCxnSpPr>
      <xdr:spPr>
        <a:xfrm flipH="1">
          <a:off x="4591050" y="628650"/>
          <a:ext cx="1914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3</xdr:row>
      <xdr:rowOff>47625</xdr:rowOff>
    </xdr:from>
    <xdr:to>
      <xdr:col>12</xdr:col>
      <xdr:colOff>295275</xdr:colOff>
      <xdr:row>5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6E5CA52-A2BD-41F9-A9F9-00709214586A}"/>
            </a:ext>
          </a:extLst>
        </xdr:cNvPr>
        <xdr:cNvCxnSpPr/>
      </xdr:nvCxnSpPr>
      <xdr:spPr>
        <a:xfrm>
          <a:off x="6705600" y="6286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3</xdr:row>
      <xdr:rowOff>47625</xdr:rowOff>
    </xdr:from>
    <xdr:to>
      <xdr:col>15</xdr:col>
      <xdr:colOff>590550</xdr:colOff>
      <xdr:row>4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C5F0215-E486-4D81-B53D-48F48FA4A612}"/>
            </a:ext>
          </a:extLst>
        </xdr:cNvPr>
        <xdr:cNvCxnSpPr/>
      </xdr:nvCxnSpPr>
      <xdr:spPr>
        <a:xfrm>
          <a:off x="6905625" y="628650"/>
          <a:ext cx="19240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323850</xdr:colOff>
      <xdr:row>2</xdr:row>
      <xdr:rowOff>0</xdr:rowOff>
    </xdr:from>
    <xdr:to>
      <xdr:col>19</xdr:col>
      <xdr:colOff>323850</xdr:colOff>
      <xdr:row>6</xdr:row>
      <xdr:rowOff>9525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8DFA9EB-17FE-1199-A8E7-8431008FF620}"/>
            </a:ext>
          </a:extLst>
        </xdr:cNvPr>
        <xdr:cNvCxnSpPr/>
      </xdr:nvCxnSpPr>
      <xdr:spPr>
        <a:xfrm>
          <a:off x="11001375" y="3905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8</xdr:row>
      <xdr:rowOff>28575</xdr:rowOff>
    </xdr:from>
    <xdr:to>
      <xdr:col>8</xdr:col>
      <xdr:colOff>190500</xdr:colOff>
      <xdr:row>10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B08B583-6392-4A09-85A8-41C184CAFA4D}"/>
            </a:ext>
          </a:extLst>
        </xdr:cNvPr>
        <xdr:cNvCxnSpPr/>
      </xdr:nvCxnSpPr>
      <xdr:spPr>
        <a:xfrm flipH="1">
          <a:off x="3676650" y="1562100"/>
          <a:ext cx="4857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8</xdr:row>
      <xdr:rowOff>28575</xdr:rowOff>
    </xdr:from>
    <xdr:to>
      <xdr:col>9</xdr:col>
      <xdr:colOff>190500</xdr:colOff>
      <xdr:row>9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B19DB26-946E-4F76-85AA-60D1026DFE67}"/>
            </a:ext>
          </a:extLst>
        </xdr:cNvPr>
        <xdr:cNvCxnSpPr/>
      </xdr:nvCxnSpPr>
      <xdr:spPr>
        <a:xfrm>
          <a:off x="4267200" y="1562100"/>
          <a:ext cx="5048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8</xdr:row>
      <xdr:rowOff>38100</xdr:rowOff>
    </xdr:from>
    <xdr:to>
      <xdr:col>17</xdr:col>
      <xdr:colOff>238125</xdr:colOff>
      <xdr:row>9</xdr:row>
      <xdr:rowOff>180975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AF7EA9-D461-4B11-A44F-4AD27E53CFDD}"/>
            </a:ext>
          </a:extLst>
        </xdr:cNvPr>
        <xdr:cNvCxnSpPr/>
      </xdr:nvCxnSpPr>
      <xdr:spPr>
        <a:xfrm>
          <a:off x="9191625" y="1571625"/>
          <a:ext cx="5048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8</xdr:row>
      <xdr:rowOff>28575</xdr:rowOff>
    </xdr:from>
    <xdr:to>
      <xdr:col>16</xdr:col>
      <xdr:colOff>257175</xdr:colOff>
      <xdr:row>10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5A353A2-2061-48E3-9743-64C73D5677C0}"/>
            </a:ext>
          </a:extLst>
        </xdr:cNvPr>
        <xdr:cNvCxnSpPr/>
      </xdr:nvCxnSpPr>
      <xdr:spPr>
        <a:xfrm flipH="1">
          <a:off x="8562975" y="1562100"/>
          <a:ext cx="5429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7</xdr:row>
      <xdr:rowOff>0</xdr:rowOff>
    </xdr:from>
    <xdr:to>
      <xdr:col>19</xdr:col>
      <xdr:colOff>342900</xdr:colOff>
      <xdr:row>11</xdr:row>
      <xdr:rowOff>9525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D9940CD-8C30-478D-92F8-92766248BADF}"/>
            </a:ext>
          </a:extLst>
        </xdr:cNvPr>
        <xdr:cNvCxnSpPr/>
      </xdr:nvCxnSpPr>
      <xdr:spPr>
        <a:xfrm>
          <a:off x="11020425" y="13430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2C37-1839-4A15-B609-A3F24933739F}">
  <dimension ref="A1:T22"/>
  <sheetViews>
    <sheetView tabSelected="1" workbookViewId="0">
      <selection activeCell="J15" sqref="J15"/>
    </sheetView>
  </sheetViews>
  <sheetFormatPr defaultRowHeight="15"/>
  <cols>
    <col min="1" max="1" width="4.42578125" customWidth="1"/>
    <col min="2" max="2" width="8.42578125" bestFit="1" customWidth="1"/>
    <col min="3" max="3" width="7.28515625" customWidth="1"/>
    <col min="4" max="4" width="9" bestFit="1" customWidth="1"/>
    <col min="5" max="5" width="6.42578125" bestFit="1" customWidth="1"/>
    <col min="6" max="6" width="5.7109375" bestFit="1" customWidth="1"/>
  </cols>
  <sheetData>
    <row r="1" spans="1:20" ht="15.75">
      <c r="A1" s="1"/>
      <c r="B1" s="18" t="s">
        <v>0</v>
      </c>
      <c r="C1" s="18"/>
      <c r="D1" s="18"/>
      <c r="E1" s="18"/>
      <c r="F1" s="2" t="s">
        <v>1</v>
      </c>
      <c r="K1" t="s">
        <v>45</v>
      </c>
      <c r="L1">
        <v>14</v>
      </c>
      <c r="M1" s="5" t="s">
        <v>20</v>
      </c>
      <c r="T1" t="s">
        <v>35</v>
      </c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3" t="s">
        <v>6</v>
      </c>
      <c r="F2" s="1" t="s">
        <v>7</v>
      </c>
      <c r="M2" s="5">
        <f xml:space="preserve"> 1 - (9/14)^2  - (5/14)^2</f>
        <v>0.45918367346938771</v>
      </c>
      <c r="R2" s="12" t="s">
        <v>34</v>
      </c>
      <c r="S2" s="12" t="s">
        <v>28</v>
      </c>
      <c r="T2">
        <f>M2</f>
        <v>0.45918367346938771</v>
      </c>
    </row>
    <row r="3" spans="1:20">
      <c r="A3" s="4">
        <v>3</v>
      </c>
      <c r="B3" s="15" t="s">
        <v>8</v>
      </c>
      <c r="C3" s="15" t="s">
        <v>9</v>
      </c>
      <c r="D3" s="15" t="s">
        <v>10</v>
      </c>
      <c r="E3" s="16" t="s">
        <v>11</v>
      </c>
      <c r="F3" s="15" t="s">
        <v>12</v>
      </c>
      <c r="M3" s="7" t="s">
        <v>37</v>
      </c>
    </row>
    <row r="4" spans="1:20">
      <c r="A4" s="4">
        <v>7</v>
      </c>
      <c r="B4" s="15" t="s">
        <v>8</v>
      </c>
      <c r="C4" s="15" t="s">
        <v>13</v>
      </c>
      <c r="D4" s="15" t="s">
        <v>14</v>
      </c>
      <c r="E4" s="16" t="s">
        <v>15</v>
      </c>
      <c r="F4" s="15" t="s">
        <v>12</v>
      </c>
      <c r="L4" t="s">
        <v>19</v>
      </c>
      <c r="M4" t="s">
        <v>8</v>
      </c>
      <c r="N4" s="6" t="s">
        <v>17</v>
      </c>
    </row>
    <row r="5" spans="1:20">
      <c r="A5" s="4">
        <v>12</v>
      </c>
      <c r="B5" s="15" t="s">
        <v>8</v>
      </c>
      <c r="C5" s="15" t="s">
        <v>16</v>
      </c>
      <c r="D5" s="15" t="s">
        <v>10</v>
      </c>
      <c r="E5" s="16" t="s">
        <v>15</v>
      </c>
      <c r="F5" s="15" t="s">
        <v>12</v>
      </c>
    </row>
    <row r="6" spans="1:20">
      <c r="A6" s="4">
        <v>13</v>
      </c>
      <c r="B6" s="15" t="s">
        <v>8</v>
      </c>
      <c r="C6" s="15" t="s">
        <v>9</v>
      </c>
      <c r="D6" s="15" t="s">
        <v>14</v>
      </c>
      <c r="E6" s="16" t="s">
        <v>11</v>
      </c>
      <c r="F6" s="15" t="s">
        <v>12</v>
      </c>
      <c r="H6" t="s">
        <v>46</v>
      </c>
      <c r="I6" s="5" t="s">
        <v>21</v>
      </c>
      <c r="J6" s="13">
        <v>5</v>
      </c>
      <c r="L6">
        <v>4</v>
      </c>
      <c r="M6" s="5" t="s">
        <v>22</v>
      </c>
      <c r="N6" t="s">
        <v>49</v>
      </c>
      <c r="P6">
        <v>5</v>
      </c>
      <c r="Q6" s="5" t="s">
        <v>23</v>
      </c>
      <c r="R6" t="s">
        <v>50</v>
      </c>
    </row>
    <row r="7" spans="1:20">
      <c r="A7" s="4">
        <v>4</v>
      </c>
      <c r="B7" s="15" t="s">
        <v>17</v>
      </c>
      <c r="C7" s="15" t="s">
        <v>16</v>
      </c>
      <c r="D7" s="15" t="s">
        <v>10</v>
      </c>
      <c r="E7" s="16" t="s">
        <v>11</v>
      </c>
      <c r="F7" s="15" t="s">
        <v>12</v>
      </c>
      <c r="I7" s="5">
        <f xml:space="preserve"> 1 - (2/5)^2 - (3/5)^2</f>
        <v>0.48</v>
      </c>
      <c r="M7" s="5">
        <f>1 - (4/4)^2 - (0/4)^2</f>
        <v>0</v>
      </c>
      <c r="Q7" s="5">
        <f>1 - (3/5)^2 - (2/5)^2</f>
        <v>0.48</v>
      </c>
      <c r="R7" s="12" t="s">
        <v>34</v>
      </c>
      <c r="S7" s="12" t="s">
        <v>27</v>
      </c>
      <c r="T7">
        <f>(J6*I7+L6*M7+P6*Q7)/14</f>
        <v>0.34285714285714286</v>
      </c>
    </row>
    <row r="8" spans="1:20">
      <c r="A8" s="4">
        <v>5</v>
      </c>
      <c r="B8" s="15" t="s">
        <v>17</v>
      </c>
      <c r="C8" s="15" t="s">
        <v>13</v>
      </c>
      <c r="D8" s="15" t="s">
        <v>14</v>
      </c>
      <c r="E8" s="16" t="s">
        <v>11</v>
      </c>
      <c r="F8" s="15" t="s">
        <v>12</v>
      </c>
      <c r="I8" s="7" t="s">
        <v>5</v>
      </c>
      <c r="M8" s="2"/>
      <c r="N8" t="s">
        <v>48</v>
      </c>
      <c r="Q8" s="7" t="s">
        <v>6</v>
      </c>
    </row>
    <row r="9" spans="1:20">
      <c r="A9" s="4">
        <v>6</v>
      </c>
      <c r="B9" s="15" t="s">
        <v>17</v>
      </c>
      <c r="C9" s="15" t="s">
        <v>13</v>
      </c>
      <c r="D9" s="15" t="s">
        <v>14</v>
      </c>
      <c r="E9" s="16" t="s">
        <v>15</v>
      </c>
      <c r="F9" s="15" t="s">
        <v>18</v>
      </c>
    </row>
    <row r="10" spans="1:20">
      <c r="A10" s="4">
        <v>10</v>
      </c>
      <c r="B10" s="15" t="s">
        <v>17</v>
      </c>
      <c r="C10" s="15" t="s">
        <v>16</v>
      </c>
      <c r="D10" s="15" t="s">
        <v>14</v>
      </c>
      <c r="E10" s="16" t="s">
        <v>11</v>
      </c>
      <c r="F10" s="15" t="s">
        <v>12</v>
      </c>
      <c r="H10" t="s">
        <v>10</v>
      </c>
      <c r="J10" t="s">
        <v>14</v>
      </c>
      <c r="P10" t="b">
        <v>1</v>
      </c>
      <c r="R10" t="b">
        <v>0</v>
      </c>
    </row>
    <row r="11" spans="1:20">
      <c r="A11" s="4">
        <v>14</v>
      </c>
      <c r="B11" s="15" t="s">
        <v>17</v>
      </c>
      <c r="C11" s="15" t="s">
        <v>16</v>
      </c>
      <c r="D11" s="15" t="s">
        <v>10</v>
      </c>
      <c r="E11" s="16" t="s">
        <v>15</v>
      </c>
      <c r="F11" s="15" t="s">
        <v>18</v>
      </c>
      <c r="H11" s="5" t="s">
        <v>29</v>
      </c>
      <c r="J11" s="5" t="s">
        <v>30</v>
      </c>
      <c r="L11" s="14"/>
      <c r="N11" s="14"/>
      <c r="P11" s="5" t="s">
        <v>32</v>
      </c>
      <c r="R11" s="5" t="s">
        <v>31</v>
      </c>
    </row>
    <row r="12" spans="1:20">
      <c r="A12" s="4">
        <v>1</v>
      </c>
      <c r="B12" s="15" t="s">
        <v>19</v>
      </c>
      <c r="C12" s="15" t="s">
        <v>9</v>
      </c>
      <c r="D12" s="15" t="s">
        <v>10</v>
      </c>
      <c r="E12" s="17" t="s">
        <v>11</v>
      </c>
      <c r="F12" s="15" t="s">
        <v>18</v>
      </c>
      <c r="H12" s="5">
        <f xml:space="preserve"> 1 - (0/3)^2 - (3/3)^2</f>
        <v>0</v>
      </c>
      <c r="J12" s="5">
        <v>0</v>
      </c>
      <c r="L12" s="14"/>
      <c r="N12" s="14"/>
      <c r="P12" s="5">
        <v>0</v>
      </c>
      <c r="R12" s="5">
        <v>0</v>
      </c>
      <c r="S12" t="s">
        <v>36</v>
      </c>
      <c r="T12">
        <v>0</v>
      </c>
    </row>
    <row r="13" spans="1:20">
      <c r="A13" s="4">
        <v>2</v>
      </c>
      <c r="B13" s="15" t="s">
        <v>19</v>
      </c>
      <c r="C13" s="15" t="s">
        <v>9</v>
      </c>
      <c r="D13" s="15" t="s">
        <v>10</v>
      </c>
      <c r="E13" s="17" t="s">
        <v>15</v>
      </c>
      <c r="F13" s="15" t="s">
        <v>18</v>
      </c>
      <c r="H13" s="2"/>
      <c r="J13" s="2"/>
      <c r="K13" t="s">
        <v>47</v>
      </c>
      <c r="L13" s="14"/>
      <c r="N13" s="14"/>
      <c r="P13" s="2"/>
      <c r="R13" s="2"/>
    </row>
    <row r="14" spans="1:20">
      <c r="A14" s="4">
        <v>8</v>
      </c>
      <c r="B14" s="15" t="s">
        <v>19</v>
      </c>
      <c r="C14" s="15" t="s">
        <v>16</v>
      </c>
      <c r="D14" s="15" t="s">
        <v>10</v>
      </c>
      <c r="E14" s="16" t="s">
        <v>11</v>
      </c>
      <c r="F14" s="15" t="s">
        <v>18</v>
      </c>
    </row>
    <row r="15" spans="1:20">
      <c r="A15" s="4">
        <v>9</v>
      </c>
      <c r="B15" s="15" t="s">
        <v>19</v>
      </c>
      <c r="C15" s="15" t="s">
        <v>13</v>
      </c>
      <c r="D15" s="15" t="s">
        <v>14</v>
      </c>
      <c r="E15" s="16" t="s">
        <v>11</v>
      </c>
      <c r="F15" s="15" t="s">
        <v>12</v>
      </c>
    </row>
    <row r="16" spans="1:20">
      <c r="A16" s="4">
        <v>11</v>
      </c>
      <c r="B16" s="15" t="s">
        <v>19</v>
      </c>
      <c r="C16" s="15" t="s">
        <v>16</v>
      </c>
      <c r="D16" s="15" t="s">
        <v>14</v>
      </c>
      <c r="E16" s="16" t="s">
        <v>15</v>
      </c>
      <c r="F16" s="15" t="s">
        <v>12</v>
      </c>
    </row>
    <row r="17" spans="1:18" ht="26.25">
      <c r="M17" s="8" t="s">
        <v>33</v>
      </c>
    </row>
    <row r="18" spans="1:18">
      <c r="H18" s="19" t="s">
        <v>45</v>
      </c>
      <c r="I18" s="15" t="s">
        <v>38</v>
      </c>
      <c r="J18" s="15" t="s">
        <v>39</v>
      </c>
    </row>
    <row r="19" spans="1:18" ht="26.25">
      <c r="A19" s="9" t="s">
        <v>24</v>
      </c>
      <c r="C19" s="10" t="s">
        <v>25</v>
      </c>
      <c r="D19" s="11"/>
      <c r="E19" s="11"/>
      <c r="F19" s="11"/>
      <c r="H19" s="25" t="s">
        <v>37</v>
      </c>
      <c r="I19" s="25">
        <f>0.46</f>
        <v>0.46</v>
      </c>
      <c r="J19" s="25">
        <v>0.34</v>
      </c>
      <c r="L19" s="19" t="s">
        <v>44</v>
      </c>
      <c r="M19" s="15" t="s">
        <v>39</v>
      </c>
      <c r="N19" s="15" t="s">
        <v>43</v>
      </c>
      <c r="P19" s="19" t="s">
        <v>50</v>
      </c>
      <c r="Q19" s="15" t="s">
        <v>39</v>
      </c>
      <c r="R19" s="15" t="s">
        <v>43</v>
      </c>
    </row>
    <row r="20" spans="1:18">
      <c r="H20" s="25" t="s">
        <v>40</v>
      </c>
      <c r="I20" s="25">
        <f t="shared" ref="I20:I22" si="0">0.46</f>
        <v>0.46</v>
      </c>
      <c r="J20" s="25">
        <v>0.39</v>
      </c>
      <c r="L20" s="15" t="s">
        <v>5</v>
      </c>
      <c r="M20" s="15">
        <v>0.48</v>
      </c>
      <c r="N20" s="15">
        <v>0</v>
      </c>
      <c r="P20" s="15" t="s">
        <v>6</v>
      </c>
      <c r="Q20" s="15">
        <v>0.48</v>
      </c>
      <c r="R20" s="15">
        <v>0</v>
      </c>
    </row>
    <row r="21" spans="1:18">
      <c r="C21" t="s">
        <v>26</v>
      </c>
      <c r="H21" s="15" t="s">
        <v>41</v>
      </c>
      <c r="I21" s="15">
        <f t="shared" si="0"/>
        <v>0.46</v>
      </c>
      <c r="J21" s="15">
        <v>0.38</v>
      </c>
      <c r="L21" s="25" t="s">
        <v>4</v>
      </c>
      <c r="M21" s="25">
        <v>0.48</v>
      </c>
      <c r="N21" s="25">
        <v>0.23</v>
      </c>
      <c r="P21" s="15" t="s">
        <v>4</v>
      </c>
      <c r="Q21" s="15">
        <v>0.48</v>
      </c>
      <c r="R21" s="15">
        <v>0.35</v>
      </c>
    </row>
    <row r="22" spans="1:18">
      <c r="H22" s="15" t="s">
        <v>42</v>
      </c>
      <c r="I22" s="15">
        <f t="shared" si="0"/>
        <v>0.46</v>
      </c>
      <c r="J22" s="15">
        <v>0.36</v>
      </c>
      <c r="L22" s="15" t="s">
        <v>6</v>
      </c>
      <c r="M22" s="15">
        <v>0.48</v>
      </c>
      <c r="N22" s="15">
        <v>0.15</v>
      </c>
      <c r="P22" s="15" t="s">
        <v>5</v>
      </c>
      <c r="Q22" s="15">
        <v>0.48</v>
      </c>
      <c r="R22" s="15">
        <v>0.11</v>
      </c>
    </row>
  </sheetData>
  <mergeCells count="1">
    <mergeCell ref="B1:E1"/>
  </mergeCells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C927-5E5E-4469-B894-E3CA8E07B845}">
  <dimension ref="A1:M17"/>
  <sheetViews>
    <sheetView workbookViewId="0">
      <selection activeCell="H17" sqref="H17"/>
    </sheetView>
  </sheetViews>
  <sheetFormatPr defaultRowHeight="15"/>
  <cols>
    <col min="10" max="10" width="12.42578125" customWidth="1"/>
  </cols>
  <sheetData>
    <row r="1" spans="1:13">
      <c r="A1" s="20" t="s">
        <v>0</v>
      </c>
      <c r="B1" s="20"/>
      <c r="C1" s="21" t="s">
        <v>51</v>
      </c>
      <c r="J1" s="5" t="s">
        <v>56</v>
      </c>
    </row>
    <row r="2" spans="1:13">
      <c r="A2" s="22" t="s">
        <v>52</v>
      </c>
      <c r="B2" s="22" t="s">
        <v>53</v>
      </c>
      <c r="C2" s="22" t="s">
        <v>54</v>
      </c>
      <c r="J2" s="5">
        <f xml:space="preserve"> 1 - (5/11)^2  - (6/11)^2</f>
        <v>0.49586776859504139</v>
      </c>
    </row>
    <row r="3" spans="1:13">
      <c r="A3" s="23">
        <v>78</v>
      </c>
      <c r="B3" s="23">
        <v>23.3</v>
      </c>
      <c r="C3" s="23" t="s">
        <v>55</v>
      </c>
      <c r="J3" s="7" t="s">
        <v>57</v>
      </c>
    </row>
    <row r="4" spans="1:13">
      <c r="A4" s="23">
        <v>85</v>
      </c>
      <c r="B4" s="23">
        <v>25.6</v>
      </c>
      <c r="C4" s="23" t="s">
        <v>55</v>
      </c>
    </row>
    <row r="5" spans="1:13">
      <c r="A5" s="23">
        <v>89</v>
      </c>
      <c r="B5" s="23">
        <v>29.8</v>
      </c>
      <c r="C5" s="23" t="s">
        <v>55</v>
      </c>
      <c r="G5" s="5"/>
      <c r="M5" s="5"/>
    </row>
    <row r="6" spans="1:13">
      <c r="A6" s="23">
        <v>93</v>
      </c>
      <c r="B6" s="23">
        <v>24.8</v>
      </c>
      <c r="C6" s="23" t="s">
        <v>55</v>
      </c>
      <c r="G6" s="5"/>
      <c r="M6" s="5"/>
    </row>
    <row r="7" spans="1:13">
      <c r="A7" s="23">
        <v>102</v>
      </c>
      <c r="B7" s="23">
        <v>29.6</v>
      </c>
      <c r="C7" s="23" t="s">
        <v>51</v>
      </c>
      <c r="G7" s="7" t="s">
        <v>59</v>
      </c>
      <c r="M7" s="7"/>
    </row>
    <row r="8" spans="1:13">
      <c r="A8" s="23">
        <v>115</v>
      </c>
      <c r="B8" s="23">
        <v>28.1</v>
      </c>
      <c r="C8" s="23" t="s">
        <v>55</v>
      </c>
    </row>
    <row r="9" spans="1:13">
      <c r="A9" s="23">
        <v>120</v>
      </c>
      <c r="B9" s="23">
        <v>31</v>
      </c>
      <c r="C9" s="23" t="s">
        <v>51</v>
      </c>
    </row>
    <row r="10" spans="1:13">
      <c r="A10" s="23">
        <v>137</v>
      </c>
      <c r="B10" s="23">
        <v>33.6</v>
      </c>
      <c r="C10" s="23" t="s">
        <v>51</v>
      </c>
    </row>
    <row r="11" spans="1:13">
      <c r="A11" s="23">
        <v>142</v>
      </c>
      <c r="B11" s="23">
        <v>31.9</v>
      </c>
      <c r="C11" s="23" t="s">
        <v>51</v>
      </c>
      <c r="E11" s="5"/>
    </row>
    <row r="12" spans="1:13">
      <c r="A12" s="23">
        <v>148</v>
      </c>
      <c r="B12" s="23">
        <v>29</v>
      </c>
      <c r="C12" s="23" t="s">
        <v>55</v>
      </c>
      <c r="E12" s="5"/>
    </row>
    <row r="13" spans="1:13">
      <c r="A13" s="23">
        <v>183</v>
      </c>
      <c r="B13" s="23">
        <v>43.1</v>
      </c>
      <c r="C13" s="23" t="s">
        <v>51</v>
      </c>
      <c r="E13" s="7" t="s">
        <v>58</v>
      </c>
    </row>
    <row r="17" spans="5:5" ht="21">
      <c r="E17" s="24" t="s">
        <v>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DT-Categorical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2023-01-07T14:32:30Z</dcterms:created>
  <dcterms:modified xsi:type="dcterms:W3CDTF">2023-02-05T05:36:31Z</dcterms:modified>
</cp:coreProperties>
</file>