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publishItems="1"/>
  <mc:AlternateContent xmlns:mc="http://schemas.openxmlformats.org/markup-compatibility/2006">
    <mc:Choice Requires="x15">
      <x15ac:absPath xmlns:x15ac="http://schemas.microsoft.com/office/spreadsheetml/2010/11/ac" url="C:\Users\chait\Desktop\Udemy\Microsoft Excel - Advanced Dashboard Design\"/>
    </mc:Choice>
  </mc:AlternateContent>
  <xr:revisionPtr revIDLastSave="0" documentId="13_ncr:1_{5E86160B-6F63-4440-B7D9-59D6AB6F0FEA}" xr6:coauthVersionLast="47" xr6:coauthVersionMax="47" xr10:uidLastSave="{00000000-0000-0000-0000-000000000000}"/>
  <workbookProtection lockStructure="1"/>
  <bookViews>
    <workbookView xWindow="-108" yWindow="-108" windowWidth="23256" windowHeight="13176" firstSheet="3" activeTab="3" xr2:uid="{DB438AB8-0F60-4224-9C67-97043B861F24}"/>
  </bookViews>
  <sheets>
    <sheet name="Data" sheetId="1" state="hidden" r:id="rId1"/>
    <sheet name="Working Data" sheetId="2" state="hidden" r:id="rId2"/>
    <sheet name="Data Prep" sheetId="3" state="hidden" r:id="rId3"/>
    <sheet name="Dashboard" sheetId="4" r:id="rId4"/>
  </sheets>
  <definedNames>
    <definedName name="_xlnm._FilterDatabase" localSheetId="0" hidden="1">Data!$A$1:$F$1919</definedName>
    <definedName name="_xlnm._FilterDatabase" localSheetId="2" hidden="1">'Data Prep'!$K$1:$L$6</definedName>
    <definedName name="_xlchart.v5.0" hidden="1">'Data Prep'!$O$2</definedName>
    <definedName name="_xlchart.v5.1" hidden="1">'Data Prep'!$O$3:$O$50</definedName>
    <definedName name="_xlchart.v5.2" hidden="1">'Data Prep'!$T$1:$T$2</definedName>
    <definedName name="_xlchart.v5.3" hidden="1">'Data Prep'!$T$2</definedName>
    <definedName name="_xlchart.v5.4" hidden="1">'Data Prep'!$T$3:$T$50</definedName>
    <definedName name="Z_948164EF_B902_4A6C_8E3C_A935061C5153_.wvu.FilterData" localSheetId="0" hidden="1">Data!$A$1:$F$1919</definedName>
    <definedName name="Z_A1F01C08_243B_48FC_94A8_F102AEB1706D_.wvu.FilterData" localSheetId="0" hidden="1">Data!$A$1:$F$1919</definedName>
  </definedNames>
  <calcPr calcId="191029"/>
  <customWorkbookViews>
    <customWorkbookView name="ShowAllWorksheets" guid="{A1F01C08-243B-48FC-94A8-F102AEB1706D}" maximized="1" xWindow="-8" yWindow="-8" windowWidth="1936" windowHeight="1056" activeSheetId="8" showFormulaBar="0"/>
    <customWorkbookView name="Dashboard" guid="{948164EF-B902-4A6C-8E3C-A935061C5153}" maximized="1" xWindow="-8" yWindow="-8" windowWidth="1936" windowHeight="1056" activeSheetId="8" showFormulaBar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3" l="1"/>
  <c r="T2" i="3" s="1"/>
  <c r="B6" i="4"/>
  <c r="B3" i="3" s="1"/>
  <c r="S9" i="3" s="1"/>
  <c r="I9" i="3"/>
  <c r="I4" i="3"/>
  <c r="I8" i="3"/>
  <c r="I11" i="3"/>
  <c r="I6" i="3"/>
  <c r="I7" i="3"/>
  <c r="I12" i="3"/>
  <c r="I10" i="3"/>
  <c r="I3" i="3"/>
  <c r="I5" i="3"/>
  <c r="E7" i="3"/>
  <c r="E9" i="3"/>
  <c r="E4" i="3"/>
  <c r="E3" i="3"/>
  <c r="E12" i="3"/>
  <c r="E6" i="3"/>
  <c r="E8" i="3"/>
  <c r="E11" i="3"/>
  <c r="E10" i="3"/>
  <c r="E5" i="3"/>
  <c r="F9" i="3" l="1"/>
  <c r="F8" i="3"/>
  <c r="F3" i="3"/>
  <c r="F5" i="3"/>
  <c r="F12" i="3"/>
  <c r="F4" i="3"/>
  <c r="F11" i="3"/>
  <c r="F10" i="3"/>
  <c r="F7" i="3"/>
  <c r="F6" i="3"/>
  <c r="M4" i="3"/>
  <c r="S27" i="3"/>
  <c r="P45" i="3"/>
  <c r="R45" i="3" s="1"/>
  <c r="P24" i="3"/>
  <c r="R24" i="3" s="1"/>
  <c r="S46" i="3"/>
  <c r="S20" i="3"/>
  <c r="M6" i="3"/>
  <c r="P34" i="3"/>
  <c r="R34" i="3" s="1"/>
  <c r="P7" i="3"/>
  <c r="R7" i="3" s="1"/>
  <c r="M5" i="3"/>
  <c r="P27" i="3"/>
  <c r="R27" i="3" s="1"/>
  <c r="S28" i="3"/>
  <c r="I17" i="3"/>
  <c r="P26" i="3"/>
  <c r="R26" i="3" s="1"/>
  <c r="S47" i="3"/>
  <c r="P44" i="3"/>
  <c r="R44" i="3" s="1"/>
  <c r="P18" i="3"/>
  <c r="R18" i="3" s="1"/>
  <c r="S45" i="3"/>
  <c r="S19" i="3"/>
  <c r="P16" i="3"/>
  <c r="R16" i="3" s="1"/>
  <c r="S18" i="3"/>
  <c r="S11" i="3"/>
  <c r="P43" i="3"/>
  <c r="R43" i="3" s="1"/>
  <c r="S38" i="3"/>
  <c r="P36" i="3"/>
  <c r="R36" i="3" s="1"/>
  <c r="P15" i="3"/>
  <c r="R15" i="3" s="1"/>
  <c r="S37" i="3"/>
  <c r="P35" i="3"/>
  <c r="R35" i="3" s="1"/>
  <c r="P8" i="3"/>
  <c r="R8" i="3" s="1"/>
  <c r="S36" i="3"/>
  <c r="S10" i="3"/>
  <c r="S29" i="3"/>
  <c r="P6" i="3"/>
  <c r="R6" i="3" s="1"/>
  <c r="S8" i="3"/>
  <c r="H17" i="3"/>
  <c r="P3" i="3"/>
  <c r="R3" i="3" s="1"/>
  <c r="P42" i="3"/>
  <c r="R42" i="3" s="1"/>
  <c r="P32" i="3"/>
  <c r="R32" i="3" s="1"/>
  <c r="P23" i="3"/>
  <c r="R23" i="3" s="1"/>
  <c r="P14" i="3"/>
  <c r="R14" i="3" s="1"/>
  <c r="P5" i="3"/>
  <c r="R5" i="3" s="1"/>
  <c r="S44" i="3"/>
  <c r="S35" i="3"/>
  <c r="S26" i="3"/>
  <c r="S16" i="3"/>
  <c r="T16" i="3" s="1"/>
  <c r="S7" i="3"/>
  <c r="T7" i="3" s="1"/>
  <c r="L3" i="3"/>
  <c r="P50" i="3"/>
  <c r="R50" i="3" s="1"/>
  <c r="P40" i="3"/>
  <c r="R40" i="3" s="1"/>
  <c r="P31" i="3"/>
  <c r="R31" i="3" s="1"/>
  <c r="P22" i="3"/>
  <c r="R22" i="3" s="1"/>
  <c r="P13" i="3"/>
  <c r="R13" i="3" s="1"/>
  <c r="P4" i="3"/>
  <c r="R4" i="3" s="1"/>
  <c r="S43" i="3"/>
  <c r="T43" i="3" s="1"/>
  <c r="S34" i="3"/>
  <c r="S24" i="3"/>
  <c r="S15" i="3"/>
  <c r="S6" i="3"/>
  <c r="L6" i="3"/>
  <c r="P48" i="3"/>
  <c r="R48" i="3" s="1"/>
  <c r="P39" i="3"/>
  <c r="R39" i="3" s="1"/>
  <c r="P30" i="3"/>
  <c r="R30" i="3" s="1"/>
  <c r="P21" i="3"/>
  <c r="R21" i="3" s="1"/>
  <c r="P12" i="3"/>
  <c r="R12" i="3" s="1"/>
  <c r="S3" i="3"/>
  <c r="S42" i="3"/>
  <c r="S32" i="3"/>
  <c r="S23" i="3"/>
  <c r="S14" i="3"/>
  <c r="S5" i="3"/>
  <c r="T5" i="3" s="1"/>
  <c r="L4" i="3"/>
  <c r="P47" i="3"/>
  <c r="R47" i="3" s="1"/>
  <c r="P38" i="3"/>
  <c r="R38" i="3" s="1"/>
  <c r="P29" i="3"/>
  <c r="R29" i="3" s="1"/>
  <c r="P20" i="3"/>
  <c r="R20" i="3" s="1"/>
  <c r="P11" i="3"/>
  <c r="R11" i="3" s="1"/>
  <c r="S50" i="3"/>
  <c r="S40" i="3"/>
  <c r="S31" i="3"/>
  <c r="S22" i="3"/>
  <c r="S13" i="3"/>
  <c r="S4" i="3"/>
  <c r="M3" i="3"/>
  <c r="P46" i="3"/>
  <c r="R46" i="3" s="1"/>
  <c r="P37" i="3"/>
  <c r="R37" i="3" s="1"/>
  <c r="P28" i="3"/>
  <c r="R28" i="3" s="1"/>
  <c r="T28" i="3" s="1"/>
  <c r="P19" i="3"/>
  <c r="R19" i="3" s="1"/>
  <c r="P10" i="3"/>
  <c r="R10" i="3" s="1"/>
  <c r="S48" i="3"/>
  <c r="S39" i="3"/>
  <c r="S30" i="3"/>
  <c r="S21" i="3"/>
  <c r="S12" i="3"/>
  <c r="L5" i="3"/>
  <c r="P49" i="3"/>
  <c r="R49" i="3" s="1"/>
  <c r="P41" i="3"/>
  <c r="R41" i="3" s="1"/>
  <c r="P33" i="3"/>
  <c r="R33" i="3" s="1"/>
  <c r="P25" i="3"/>
  <c r="R25" i="3" s="1"/>
  <c r="P17" i="3"/>
  <c r="R17" i="3" s="1"/>
  <c r="P9" i="3"/>
  <c r="R9" i="3" s="1"/>
  <c r="T9" i="3" s="1"/>
  <c r="S49" i="3"/>
  <c r="S41" i="3"/>
  <c r="S33" i="3"/>
  <c r="S25" i="3"/>
  <c r="S17" i="3"/>
  <c r="T27" i="3"/>
  <c r="T22" i="3" l="1"/>
  <c r="T45" i="3"/>
  <c r="T15" i="3"/>
  <c r="T31" i="3"/>
  <c r="T35" i="3"/>
  <c r="T3" i="3"/>
  <c r="T24" i="3"/>
  <c r="T26" i="3"/>
  <c r="T30" i="3"/>
  <c r="T32" i="3"/>
  <c r="T39" i="3"/>
  <c r="T4" i="3"/>
  <c r="T42" i="3"/>
  <c r="T18" i="3"/>
  <c r="T36" i="3"/>
  <c r="T20" i="3"/>
  <c r="T8" i="3"/>
  <c r="T11" i="3"/>
  <c r="T46" i="3"/>
  <c r="T19" i="3"/>
  <c r="T10" i="3"/>
  <c r="T47" i="3"/>
  <c r="I18" i="3"/>
  <c r="I20" i="3" s="1"/>
  <c r="T37" i="3"/>
  <c r="T50" i="3"/>
  <c r="T21" i="3"/>
  <c r="T23" i="3"/>
  <c r="T29" i="3"/>
  <c r="T38" i="3"/>
  <c r="T12" i="3"/>
  <c r="T14" i="3"/>
  <c r="T44" i="3"/>
  <c r="T13" i="3"/>
  <c r="T40" i="3"/>
  <c r="T6" i="3"/>
  <c r="T49" i="3"/>
  <c r="T17" i="3"/>
  <c r="T33" i="3"/>
  <c r="T25" i="3"/>
  <c r="T34" i="3"/>
  <c r="T41" i="3"/>
  <c r="T48" i="3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7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</futureMetadata>
  <valueMetadata count="4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</valueMetadata>
</metadata>
</file>

<file path=xl/sharedStrings.xml><?xml version="1.0" encoding="utf-8"?>
<sst xmlns="http://schemas.openxmlformats.org/spreadsheetml/2006/main" count="7791" uniqueCount="82">
  <si>
    <t>State</t>
  </si>
  <si>
    <t>Alabama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</si>
  <si>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</si>
  <si>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</si>
  <si>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</si>
  <si>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</si>
  <si>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</si>
  <si>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</si>
  <si>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</si>
  <si>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</si>
  <si>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</si>
  <si>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</si>
  <si>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</si>
  <si>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</si>
  <si>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</si>
  <si>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</si>
  <si>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</si>
  <si>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</si>
  <si>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</si>
  <si>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</si>
  <si>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</si>
  <si>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</si>
  <si>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</si>
  <si>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</si>
  <si>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</si>
  <si>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</si>
  <si>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</si>
  <si>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</si>
  <si>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</si>
  <si>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</si>
  <si>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</si>
  <si>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</si>
  <si>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</si>
  <si>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</si>
  <si>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</si>
  <si>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</si>
  <si>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</si>
  <si>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</si>
  <si>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</si>
  <si>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</si>
  <si>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</si>
  <si>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</si>
  <si>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</si>
  <si>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</si>
  <si>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</si>
  <si>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</si>
  <si>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</si>
  <si>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</si>
  <si>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</si>
  <si>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Industry</t>
  </si>
  <si>
    <t>Year</t>
  </si>
  <si>
    <t>Construction</t>
  </si>
  <si>
    <t>Manufacturing</t>
  </si>
  <si>
    <t>Information</t>
  </si>
  <si>
    <t>Trade &amp; Transportation</t>
  </si>
  <si>
    <t>Natural Resources</t>
  </si>
  <si>
    <t>Finance</t>
  </si>
  <si>
    <t>Business Services</t>
  </si>
  <si>
    <t>Education &amp; Health</t>
  </si>
  <si>
    <t>Leisure &amp; Hospitality</t>
  </si>
  <si>
    <t>Other Services</t>
  </si>
  <si>
    <t>Establishments</t>
  </si>
  <si>
    <t>Employees</t>
  </si>
  <si>
    <t>Avg Annual Wage</t>
  </si>
  <si>
    <t>INDUSTRY FILTER</t>
  </si>
  <si>
    <t>Selection</t>
  </si>
  <si>
    <t>DATE FILTER</t>
  </si>
  <si>
    <t>Current Year :</t>
  </si>
  <si>
    <t>AVERAGE WAGE BY INDUSTRY</t>
  </si>
  <si>
    <t>Average Annual Wage</t>
  </si>
  <si>
    <t>EMPLOYEES BY INDUSTRY</t>
  </si>
  <si>
    <t>EMPLOYEES BY INDUSTRY(CLEAN)</t>
  </si>
  <si>
    <t>Others</t>
  </si>
  <si>
    <t>WAGE &amp; EMPLOYEE TRENDS</t>
  </si>
  <si>
    <t>Average Wage</t>
  </si>
  <si>
    <t>COMPARISONS BY STATE</t>
  </si>
  <si>
    <t>Populations</t>
  </si>
  <si>
    <t>Employees per 1000 Capita</t>
  </si>
  <si>
    <t>Average Wages</t>
  </si>
  <si>
    <t>MAP FILTER</t>
  </si>
  <si>
    <t>Percentage :</t>
  </si>
  <si>
    <t>Metric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</si>
</sst>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&quot;$&quot;#,##0"/>
    <numFmt numFmtId="165" formatCode="[$$-409]#,##0"/>
    <numFmt numFmtId="166" formatCode="#,##0;\$#,##0"/>
    <numFmt numFmtId="167" formatCode=";;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1" tint="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 tint="0.249977111117893"/>
      <name val="Calibri"/>
      <family val="2"/>
      <scheme val="minor"/>
    </font>
    <font>
      <sz val="8"/>
      <color rgb="FF0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" fillId="3" borderId="0" xfId="0" applyFont="1" applyFill="1"/>
    <xf numFmtId="0" fontId="3" fillId="4" borderId="0" xfId="0" applyFont="1" applyFill="1" applyAlignment="1">
      <alignment horizontal="centerContinuous"/>
    </xf>
    <xf numFmtId="0" fontId="3" fillId="5" borderId="0" xfId="0" applyFont="1" applyFill="1" applyAlignment="1">
      <alignment horizontal="centerContinuous"/>
    </xf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5" fillId="0" borderId="0" xfId="0" applyFont="1"/>
    <xf numFmtId="0" fontId="6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9" fontId="0" fillId="0" borderId="0" xfId="1" applyFont="1" applyAlignment="1">
      <alignment horizontal="left"/>
    </xf>
    <xf numFmtId="167" fontId="0" fillId="6" borderId="0" xfId="0" applyNumberFormat="1" applyFill="1" applyProtection="1">
      <protection locked="0"/>
    </xf>
    <xf numFmtId="167" fontId="0" fillId="0" borderId="0" xfId="0" applyNumberFormat="1" applyProtection="1">
      <protection locked="0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1FD4B88A-1199-4685-A76E-0C9C209CE7DD}"/>
  </tableStyles>
  <colors>
    <mruColors>
      <color rgb="FFFF7453"/>
      <color rgb="FF269999"/>
      <color rgb="FFB2DBD5"/>
      <color rgb="FFE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microsoft.com/office/2017/06/relationships/rdSupportingPropertyBag" Target="richData/rdsupporting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SupportingPropertyBagStructure" Target="richData/rdsupportingpropertybagstructur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ichStyles" Target="richData/richStyles.xml"/><Relationship Id="rId5" Type="http://schemas.openxmlformats.org/officeDocument/2006/relationships/theme" Target="theme/theme1.xml"/><Relationship Id="rId15" Type="http://schemas.openxmlformats.org/officeDocument/2006/relationships/calcChain" Target="calcChain.xml"/><Relationship Id="rId10" Type="http://schemas.microsoft.com/office/2017/06/relationships/rdRichValueStructure" Target="richData/rdrichvaluestructure.xml"/><Relationship Id="rId4" Type="http://schemas.openxmlformats.org/officeDocument/2006/relationships/worksheet" Target="worksheets/sheet4.xml"/><Relationship Id="rId9" Type="http://schemas.microsoft.com/office/2017/06/relationships/rdRichValue" Target="richData/rdrichvalue.xml"/><Relationship Id="rId14" Type="http://schemas.microsoft.com/office/2017/06/relationships/rdRichValueTypes" Target="richData/rdRichValueTyp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384647097961906E-2"/>
          <c:y val="0.21468129571577849"/>
          <c:w val="0.87448885240055896"/>
          <c:h val="0.74874608150470223"/>
        </c:manualLayout>
      </c:layout>
      <c:lineChart>
        <c:grouping val="standard"/>
        <c:varyColors val="0"/>
        <c:ser>
          <c:idx val="1"/>
          <c:order val="0"/>
          <c:tx>
            <c:strRef>
              <c:f>'Data Prep'!$L$2</c:f>
              <c:strCache>
                <c:ptCount val="1"/>
                <c:pt idx="0">
                  <c:v>Average Wage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28575">
                <a:solidFill>
                  <a:srgbClr val="0070C0"/>
                </a:solidFill>
              </a:ln>
              <a:effectLst/>
            </c:spPr>
          </c:marker>
          <c:dLbls>
            <c:numFmt formatCode="[$$-409]#,##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Prep'!$K$3:$K$6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'Data Prep'!$L$3:$L$6</c:f>
              <c:numCache>
                <c:formatCode>[$$-409]#,##0</c:formatCode>
                <c:ptCount val="4"/>
                <c:pt idx="0">
                  <c:v>64714.4375</c:v>
                </c:pt>
                <c:pt idx="1">
                  <c:v>66836.25</c:v>
                </c:pt>
                <c:pt idx="2">
                  <c:v>69592.166666666672</c:v>
                </c:pt>
                <c:pt idx="3">
                  <c:v>74713.0625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F-4AF7-9101-73347B935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168655"/>
        <c:axId val="2031160335"/>
      </c:lineChart>
      <c:catAx>
        <c:axId val="20311686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1160335"/>
        <c:crosses val="autoZero"/>
        <c:auto val="1"/>
        <c:lblAlgn val="ctr"/>
        <c:lblOffset val="100"/>
        <c:noMultiLvlLbl val="0"/>
      </c:catAx>
      <c:valAx>
        <c:axId val="20311603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/>
                  <a:t>Average</a:t>
                </a:r>
                <a:r>
                  <a:rPr lang="en-IN" sz="900" b="1" baseline="0"/>
                  <a:t> Wages</a:t>
                </a:r>
                <a:endParaRPr lang="en-IN" sz="900" b="1"/>
              </a:p>
            </c:rich>
          </c:tx>
          <c:layout>
            <c:manualLayout>
              <c:xMode val="edge"/>
              <c:yMode val="edge"/>
              <c:x val="2.5587499237013981E-2"/>
              <c:y val="0.20786472723218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;;;" sourceLinked="0"/>
        <c:majorTickMark val="none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16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16465441819773"/>
          <c:y val="1.9180348467079913E-2"/>
          <c:w val="0.58239933220372775"/>
          <c:h val="0.97892653710839339"/>
        </c:manualLayout>
      </c:layout>
      <c:doughnutChart>
        <c:varyColors val="1"/>
        <c:ser>
          <c:idx val="0"/>
          <c:order val="0"/>
          <c:tx>
            <c:strRef>
              <c:f>'Data Prep'!$I$16</c:f>
              <c:strCache>
                <c:ptCount val="1"/>
                <c:pt idx="0">
                  <c:v>Employees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7A-4F15-9BDB-C15F825660C5}"/>
              </c:ext>
            </c:extLst>
          </c:dPt>
          <c:dPt>
            <c:idx val="1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7A-4F15-9BDB-C15F825660C5}"/>
              </c:ext>
            </c:extLst>
          </c:dPt>
          <c:cat>
            <c:strRef>
              <c:f>'Data Prep'!$H$17:$H$18</c:f>
              <c:strCache>
                <c:ptCount val="2"/>
                <c:pt idx="0">
                  <c:v>Business Services</c:v>
                </c:pt>
                <c:pt idx="1">
                  <c:v>Others</c:v>
                </c:pt>
              </c:strCache>
            </c:strRef>
          </c:cat>
          <c:val>
            <c:numRef>
              <c:f>'Data Prep'!$I$17:$I$18</c:f>
              <c:numCache>
                <c:formatCode>#,##0</c:formatCode>
                <c:ptCount val="2"/>
                <c:pt idx="0">
                  <c:v>20065896</c:v>
                </c:pt>
                <c:pt idx="1">
                  <c:v>96583443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7A-4F15-9BDB-C15F82566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Prep'!$E$2</c:f>
              <c:strCache>
                <c:ptCount val="1"/>
                <c:pt idx="0">
                  <c:v>Average Annual Wage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Prep'!$D$3:$D$12</c:f>
              <c:strCache>
                <c:ptCount val="10"/>
                <c:pt idx="0">
                  <c:v>Information</c:v>
                </c:pt>
                <c:pt idx="1">
                  <c:v>Finance</c:v>
                </c:pt>
                <c:pt idx="2">
                  <c:v>Business Services</c:v>
                </c:pt>
                <c:pt idx="3">
                  <c:v>Manufacturing</c:v>
                </c:pt>
                <c:pt idx="4">
                  <c:v>Construction</c:v>
                </c:pt>
                <c:pt idx="5">
                  <c:v>Natural Resources</c:v>
                </c:pt>
                <c:pt idx="6">
                  <c:v>Education &amp; Health</c:v>
                </c:pt>
                <c:pt idx="7">
                  <c:v>Trade &amp; Transportation</c:v>
                </c:pt>
                <c:pt idx="8">
                  <c:v>Other Services</c:v>
                </c:pt>
                <c:pt idx="9">
                  <c:v>Leisure &amp; Hospitality</c:v>
                </c:pt>
              </c:strCache>
            </c:strRef>
          </c:cat>
          <c:val>
            <c:numRef>
              <c:f>'Data Prep'!$E$3:$E$12</c:f>
              <c:numCache>
                <c:formatCode>[$$-409]#,##0</c:formatCode>
                <c:ptCount val="10"/>
                <c:pt idx="0">
                  <c:v>93586.333333333328</c:v>
                </c:pt>
                <c:pt idx="1">
                  <c:v>90040.666666666672</c:v>
                </c:pt>
                <c:pt idx="2">
                  <c:v>74713.0625</c:v>
                </c:pt>
                <c:pt idx="3">
                  <c:v>68427.875</c:v>
                </c:pt>
                <c:pt idx="4">
                  <c:v>63896.895833333336</c:v>
                </c:pt>
                <c:pt idx="5">
                  <c:v>55605.9375</c:v>
                </c:pt>
                <c:pt idx="6">
                  <c:v>53607.208333333336</c:v>
                </c:pt>
                <c:pt idx="7">
                  <c:v>49366.8125</c:v>
                </c:pt>
                <c:pt idx="8">
                  <c:v>40790.1875</c:v>
                </c:pt>
                <c:pt idx="9">
                  <c:v>23286.416666666668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3-45CD-BDD1-203E93DAE82E}"/>
            </c:ext>
          </c:extLst>
        </c:ser>
        <c:ser>
          <c:idx val="1"/>
          <c:order val="1"/>
          <c:tx>
            <c:strRef>
              <c:f>'Data Prep'!$F$2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numFmt formatCode="[$$-409]#,##0,&quot;K&quot;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Prep'!$D$3:$D$12</c:f>
              <c:strCache>
                <c:ptCount val="10"/>
                <c:pt idx="0">
                  <c:v>Information</c:v>
                </c:pt>
                <c:pt idx="1">
                  <c:v>Finance</c:v>
                </c:pt>
                <c:pt idx="2">
                  <c:v>Business Services</c:v>
                </c:pt>
                <c:pt idx="3">
                  <c:v>Manufacturing</c:v>
                </c:pt>
                <c:pt idx="4">
                  <c:v>Construction</c:v>
                </c:pt>
                <c:pt idx="5">
                  <c:v>Natural Resources</c:v>
                </c:pt>
                <c:pt idx="6">
                  <c:v>Education &amp; Health</c:v>
                </c:pt>
                <c:pt idx="7">
                  <c:v>Trade &amp; Transportation</c:v>
                </c:pt>
                <c:pt idx="8">
                  <c:v>Other Services</c:v>
                </c:pt>
                <c:pt idx="9">
                  <c:v>Leisure &amp; Hospitality</c:v>
                </c:pt>
              </c:strCache>
            </c:strRef>
          </c:cat>
          <c:val>
            <c:numRef>
              <c:f>'Data Prep'!$F$3:$F$12</c:f>
              <c:numCache>
                <c:formatCode>[$$-409]#,##0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74713.0625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53-45CD-BDD1-203E93DAE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1317990591"/>
        <c:axId val="1318465423"/>
      </c:barChart>
      <c:catAx>
        <c:axId val="13179905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465423"/>
        <c:crosses val="autoZero"/>
        <c:auto val="1"/>
        <c:lblAlgn val="ctr"/>
        <c:lblOffset val="100"/>
        <c:noMultiLvlLbl val="0"/>
      </c:catAx>
      <c:valAx>
        <c:axId val="1318465423"/>
        <c:scaling>
          <c:orientation val="minMax"/>
        </c:scaling>
        <c:delete val="0"/>
        <c:axPos val="t"/>
        <c:numFmt formatCode="[$$-409]#,##0,&quot;K&quot;" sourceLinked="0"/>
        <c:majorTickMark val="out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99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72573003846204E-2"/>
          <c:y val="5.1935788479697827E-2"/>
          <c:w val="0.8750808861156506"/>
          <c:h val="0.82978444974831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'Data Prep'!$M$2</c:f>
              <c:strCache>
                <c:ptCount val="1"/>
                <c:pt idx="0">
                  <c:v>Employees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Prep'!$K$3:$K$6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'Data Prep'!$M$3:$M$6</c:f>
              <c:numCache>
                <c:formatCode>#,##0</c:formatCode>
                <c:ptCount val="4"/>
                <c:pt idx="0">
                  <c:v>20063464</c:v>
                </c:pt>
                <c:pt idx="1">
                  <c:v>20594171</c:v>
                </c:pt>
                <c:pt idx="2">
                  <c:v>20961286</c:v>
                </c:pt>
                <c:pt idx="3">
                  <c:v>20065896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E-401C-A806-633143128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2031168655"/>
        <c:axId val="2031160335"/>
      </c:barChart>
      <c:catAx>
        <c:axId val="203116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160335"/>
        <c:crosses val="autoZero"/>
        <c:auto val="1"/>
        <c:lblAlgn val="ctr"/>
        <c:lblOffset val="100"/>
        <c:noMultiLvlLbl val="0"/>
      </c:catAx>
      <c:valAx>
        <c:axId val="2031160335"/>
        <c:scaling>
          <c:orientation val="minMax"/>
          <c:max val="300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/>
                  <a:t>Total</a:t>
                </a:r>
                <a:r>
                  <a:rPr lang="en-IN" sz="900" b="1" baseline="0"/>
                  <a:t> Employees</a:t>
                </a:r>
                <a:endParaRPr lang="en-IN" sz="900" b="1"/>
              </a:p>
            </c:rich>
          </c:tx>
          <c:layout>
            <c:manualLayout>
              <c:xMode val="edge"/>
              <c:yMode val="edge"/>
              <c:x val="2.1740402953227975E-2"/>
              <c:y val="0.275093603293294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;;;" sourceLinked="0"/>
        <c:majorTickMark val="none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16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_xlchart.v5.4</cx:f>
        <cx:nf>_xlchart.v5.3</cx:nf>
      </cx:numDim>
    </cx:data>
  </cx:chartData>
  <cx:chart>
    <cx:plotArea>
      <cx:plotAreaRegion>
        <cx:series layoutId="regionMap" uniqueId="{26E79E91-82FB-47B9-801B-050D92743522}">
          <cx:tx>
            <cx:txData>
              <cx:f>_xlchart.v5.2</cx:f>
              <cx:v>Employees per 1000 Capita</cx:v>
            </cx:txData>
          </cx:tx>
          <cx:spPr>
            <a:solidFill>
              <a:schemeClr val="bg1"/>
            </a:solidFill>
          </cx:spPr>
          <cx:dataId val="0"/>
          <cx:layoutPr>
            <cx:geography cultureLanguage="en-US" cultureRegion="IN" attribution="Powered by Bing">
              <cx:geoCache provider="{E9337A44-BEBE-4D9F-B70C-5C5E7DAFC167}">
                <cx:binary>1H1pc9u40u5fSeXzpYcgAII4deatGmqzrMWL4mxfWBrbQ4IbuG+//m1CsiVzlMS34nurpJliiEY3
BfEh0Cvh/z40/3kIn7bZhyYK4/w/D82fH72iSP7zxx/5g/cUbfOLSDxkMpf/FBcPMvpD/vOPeHj6
4zHb1iJ2/zB0RP548LZZ8dR8/J//wtXcJ7mUD9tCyPi2fMrau6e8DIv8J30nuz5sHyMRj0VeZOKh
QH9+XMus8D6Mt4Esth8/PMWFKNpPbfL058dXnB8//DG83r+++0MIwyvKR5Al7IIQE+sWwnz3+fgh
lLG779aQrl8Qk2PDQC/9u+9ebyOQf+uo1Ji2j4/ZU57DT1P/DqVf/Q7oHH/88CDLuOjvoQu388+P
97Eonh4/bIpt8ZR//CByOdoxjGT/Y+436tf/8RqF//nvgAD3Y0A5Amp4837V9S+cRttQ/COzWLwj
SphdGJSYJkdcVx80QAnxCxMxg3GdPKN4jNLbxnQao2PZAUKjv84Sob/C7d/b6D3hMS6YaRLD1Pfw
4NfwWOaFRXSMDd04OYneMKDT2LwIDoD5a3mewGSik/F7AkMujH7tstB+WrDXwCCELgA4yk1qPs+r
43nz168H9ANgngWHwHw/S2Dm8aPYvisw/ALWMg7r1X5C8NfAwIwB0Czd5HS34JFnlbdTO28Y0Glg
XgQHwMzXZwnMX1mwjfMt6MLdY/v7BgEmFxbnlo4R3UFjvUaGGxcEc0QptXbI0Ofv3iHzlhGdhuYg
OcDmr7uzxGYkQ5ltH+Xz/XkHbKwLgIZSnRi7ez80A3R6QQmzsAkK6Hgde8tQToNykByAMro+U1Di
+OmhEA9l8XyLfh8Xgi4oo4hivF+tBrgwsA+wBQuaMZgsI/mm0fwImiPhITqfzhKd8VO4rbfZ0/tB
g/mFrlvMNPB+ORsoGkbBvbFMghGsev1ngNBbRnQanoPkAJvx5Cyx+fQEj1ueP70nOBTsYjCJAYHd
zR/oGrACMMHg+Tzb1cbzg7HTNW8a0ml0jkQH8Hw6T0tgCspGPL6j7WxYF5RTigw8mDIWWAAWw8Sw
8E4LDZTNG0ZyGpMXwQEi0/P0Zu6Lrff8vP6+joGFDBuYgdG1X8hOuTLMMgzDNJ+/dTdLfjWO02Ds
pAZI3J+nWpk9ycx913iMcWESUOgW2zv0AzAsDFE1ghnR90byYIq8YUCnUXkRHAAz++ssdcpK5Lks
M/H8wL7DNLEusMnANyEQuew/oDKO45m9+8IYGMh0r3IGk+UtIzoNzUFygM3qPC3l+ePWe0ffhZAL
bHGdGWQfSB7oeoTIhUk5ZuDcPD8Oe1//VwM5jcd+/AMw5uOznCiL9/byLdDhBFYvxnbTZOCxcJhG
lg4BmGezGRa4Y4fy1+M5Dcqz3ACVxeYsUZmHoYilyJ/vze8vX0S/QDBDCPj4py1ifoGI1a9eB3fm
GJe3jOg0MgfJATbz87S+5rJ+R2OYGBc6IyZlhOzmCyj0V2oFX/Suv4n0ff9ArfxqND/ARP2GIR7n
qeoX8JiWD0H7fnMFkmLUYNiwyD7rMlD1FoUYMqxvkN/czSXy/N07vfKWEZ3G5SA5wGbx7SzXsc9P
WSTj4vn2vMMyRmC6UAP+G8wTiISZpmFy09qnmwfhljeM5DQkL4IDRD6fp8eylKXI3znlol9wC4xi
a4gJRxDxR+A5WnudM5gnbxrLaVSORAe4LM9zFVttRfyOATBCIcDVJyCPzKxjtWLyCwOZiIDuObmE
/XI4p2HZiw0gWZ1nXHL9VH9YPTXi4R2dFUiCEQNhhsguLawPljGkmxdIhzUM6maeV82dUnnbaE7D
ciw7wGa9OkvFstpmbbiNH5/v0e9rFgwpsF7r00FQkpkXTEeQ7Of7mQKIHRvGbxnJaVQOkgNMVuMz
xSTPtw9emT8VRf58k34fGLCQoQAJU2qCSj9ewxiUWOhgHENy7MWleY3MG8fzI3heiQ8xOk81c+2J
d1zNwKkkkLDHhO+d/cFqBgF9pnPwKX9Q4/er0ZwGZic1wOP68jznjHjwhLuN33G6QJkFI4wz63Q4
DJwXhnUokOnLZPrPwKFcvWFEp3E5SA6wWc3PFJs+L/m+RbF93pEjqHPZh+9ByR8vaZxcIA7ZL6gs
e34idtp/Jd4wlh/B8iI6xOU8E5J9PLz/P0nE8036fS2DYakyIJ//Ev4amAEW1MFS04AY8r5C5l/T
5k2D+hFER8JDkDbnOXnA7X/Xwj6oJ+81PeKQ+1Kfga5BOiBEIKts4oGbufr1UH4Ay7PgEJJPZwnJ
+unvbJsH2/ebNH15ksHAnWF7b2YQKOP8AgIDfSrzdEnfW0Z0GpqD5ACb9fn6mpfbKMk98Z5FSgRf
mBY1EdhgJycNmNAUwDOgWnbXP1A7veP4pmH9CKVX4kOoztNkWz9V2/csh+nrL6hJwCzYV70MbAKE
TFA9FPclMwok6D92c349nh+Bs/sdQ1Q+n+XidufBizof5vn7BgVggTMNy+DPOX0+yC338wdZUE0O
lf7qA0rpGJu3juo0Qq+lBzjdnadR3a8oV09Z/tQ+36nft9363CZEzDjFp0szGBQAgGEHb9TtQOID
A+FtYzqN0bHsAKH11VnOpOsghPqMd32LCYrHLQzZsr0S0gcrHId8G8Q8dZ2BV6o+z8/Gzvl5y4hO
o3OQHGBzvThLbPqn7ZvMguf78w5zx7iA0KYBVcqDSjOoXwZ3RycWmNzqMyjUeMtQToNykByAsv52
nqCo92dH20xC0cY7WtcYpg2GuiUK4ZpnBI6DBQxKNixKDLI3rvUhQm8e1w9wGsgP0RqdJVrX2ZMr
3zPehmECWVDpj/fFAIPAATL0C3ilCSE8sNt+PZDTsDzLDeC4vjtLOG6g+D9vw2r7rq81g0VgcXir
+XlmDDUOYxcWtqy+SG03tcCuO7bb3jqq0wi9lh7gdPPXWeK0kSVsEvD/YJGD6aNDbs1Ae9ttENax
eiSh2hleqN0hNYi7vX1cp7Eayg/Q2pznIrf7Ve++pQMkrzEUDUDI4KRCAgQvDAwbBSBzYGG/dTw/
w+j51wwRGp/lfPr01Lzry7UI3jbDFoF5sgvkDE1sCDLANgGw4O3fKxgseL8czmlk9mIDSD59PUtI
Pgt4l+Nd1VBfSAilA3q/gqnPYHFj1oXJIfwGq98Lasdq6C0jOg3MQXKAzefzVD9fthAZjd3iXS03
2KEGzDKGoQxKfQbR653lBrMK3lR7bR68bTSnkTmWHWDz5UyxecqLD4cHbvcA/75nCgU5sPMJhTz2
D16F0mFnGkCP6wfL4XjyfHnrsH6A02vxIVTnGSX9IvIHGefiPf0fCK5ByS3FsEfN7vM6pQ2JUyil
huA1P/1S55uG9AOIDr9mCM95Bke/tBK25nKfF5vfn0NQOwWYQF30D/bcgOQcOKeIEIjMPYP3ag79
ekA/gOZZcAjMeYR4Hn66O9jxCveK8/9yizTI/FB4D8o0YRFTn0EIDtKn8KYUhr2dTvs+g03Lfjys
0xgNxF/9kv9PO6L9eLe0l63lxttiO1F70h1tmPbzXvVzYbe8gejew9/Nqle/9nnCzR///GgQ8F1e
drrrL7GX28WiBzdtd89f5J62efHnR800L6AiDkORFeEGRFahcLEGdfLnRyhkvCAcqrPgTVKDG9yE
YFHch9n+/AipJAxbrMALpPvtPPLe4wYRqEuFnQrgCUCQauewFdvLboA3MmwhlvVyM/btD3EZ3UgR
F/mfH8G2+fgh2fH1o4QNEUCf6hw0p8Fg9z141Rj6H7Z3sOwAO/o/IfKzGNUBfUqxXNFYx/dNGhrj
xOv4DFWmcV+T1BhHXcZnqle3NLTrNbIY73rDMNj3npJVl1LMp2QR3wpXemO3StKFOlhhmCb2oc2b
Nl2w/jCg+W6XPDNq+dKMi+bSJV22PBzChB83BYm0hQwuecrxFzcJoyVE8dyR1jfTNtYnde2xmWGm
5IvBiscgLuprt+ls5HkTyTJ/GnR1+50m6SguEP9Suc2Ucr8oHFtnHRmHTucs2jZ1FurMTLiziB3X
zOxDO3AQvqoq3w5a3Z0Q5rR2kWHfHVt1hxZNiFg6hTfz0EK1PbO81qSj/50Ewr9sfRIv/c6Ty7A/
eE7DRqGekNGgQzXVwRSZXAZJoOW2Ok0uuVsHS9UXNo02cb3Gn7huW00b3FlrP8+qqZs41trrz7qm
aeyMUzlO0EzmOP/M9VS7KUIZzALNk3aTVHJd9QdHC+DA0tamSVzbRVG7ZWKTyIzGSeryGS6KNXKL
bu0mGtkgeNlxYlSOO82ajG48N6lXbpLfp1HkjHVPp9VdEPj5VeONmEnzu1IPizv4HdVlLITY0VRH
P1dsLnx3rppmZ7h3PxNSFwppdYkzKed1g2VqU1G2i9oKjg+KlhisOepQtIok93vMLbxu/eqSoDq8
zrDwNo6j0VlOTDTKiOltmrxFdlXnzdg36mKWBgVeIGSUVwmrq0sLpWJNG9+cxFYn74zGwiOqBd6X
IGSxXTe8WiRxqo+l0YQjv879z+osfDnLa03saIczML2MSz/0zAkKMzFCLKYz7jmlN1LtOq7ozI24
e1mhthxXnZfaWl57G9YE8WWXVeml2+jWXZJXmV1pkf/oNfWkSL3oe+G0aOwRTaxoYThLFwdk7BSt
M5UloXaUOC6yweKjNjz0cpqEhlx7rSfXOsvkuu0PKaup3fAsmaqOzGo9BPMGejSvoLaVJg+sbFap
E343/Kj2RglPtau+GcdV5Y0k67QrXMrvMD3hB700s5hkt3k3R7iLFh0tcGqTgKCFH4eBOy5gm9MJ
rrtsR9z1+zn620wi75JFVEykp5mjstJ8a0a1B62ImlXAHLyOGj6yfBZ2n6uwDm09Fa4V25ZbhDai
SWu7NGhveEeb3SEmY5AQxxS3sWyZZt3MIcDahM2oIUY7C5krbqUjDdtos+hB1O5l45fNF5pnaxan
s6BfR9QBVj1nQft1RDUjtZgc2gDgtdPFwmYZ8pdFhaKVlxE2BnXTfXUdfWnmhvnoiW5DOiq+RBav
Jzp1/KXssmglYN+8HWsVd0ufRPLLkSo8oV3Aex5oF8jCG4RDOUsffQdF02ufI+3CUCRKz/Ssp8AU
4VzwwA9tg4vkSktMeVUEBrTV6bA9ZD1q/+t0KJu3XTDSioZMCO70+zJ171LaNteREP69rEdOlEcj
R7bOJOxhVgdkdgTWsChYxmGxo0eG9LCteq1eotEyZ6L4DmIvEgc6NToX20ri19+Rxtkqjet401pZ
YOeVrG+FkWVLx/T8MTWLZOsG1ZXbYPdzxDUxJ5YTTd3MSrbVohBusM0jmU9hi2Dr0gyD/LOmRfPI
D+y6KzaN28U3mlnQu8grV27Lyq8tpd5lB++JTRAryq9xlUZ2lOXedURz9zJzGRqhDEU2z1rve+Xk
7SjS9WZZxVa7iYL0hvX03Gq8iR51zjwVNP7SlfpI0Uvus2lb+MbMiQLvOyqu67ZhX5021i6rMiMT
RXYrMi/8RNy73CoWBemCsVO74js2fIjsvhhip54+CwI2r2wbCG9CQMAgGF6ggjemed9/9PR1PrZy
UzfFo48CHIgRqC5fD7rvRO/MUd0aYDMkDr4rOwtUuWy/6yE3R5pb5Msub/Gd52pfWpiwU1RLf9yG
TrDMsB4soyTbnymaZkU3Qdy5lwO64m1Ks8ltxXfo9s30JsMZ3PETl1M0PfdniVfeMkrkpCnLeqkX
EV0GmeVPItm5XwvTv2b95KYOvUlNon9RrIZH9qxVZxyxShayR6nhGz+J0BfTaeUEJcgbZ17hEs/W
iNYl8Y1V1nOYktPaJ75r92d6SALXdktvf/a6d8inNWLaBBIkXvNJK0dXRlaSkRVzfam13fGBJ2ju
YzObD+gH3sBJ9KVqmlQuiyZyLkXQtqV9YDnIKhqV8bVRh82lElWdij4Ui7h+pwVGPW5kMHW6sP0E
ytMfIQtlX822ELYorPpvNylWXeB6ru0HhS2EVgo7EoldUJ7dIRFlI43G98hv/GvD0437l1bHXXwv
RHpvVJF/jfpW36daBmiqA+eb5Lr+G16ucvg+F75BtV76Dt/X9x1aLyOjccjmQSJK20fCW1mJS0YN
NeQ4YsRdKZo6OxwC1eGGZGSiZs93itlrHOfy5zOZQlLveCKD7wSvScAuIgYF59fCbDCRk7KVDJ5e
61FzQ0Q1m6LUmCiXQqJZWBraJ9UIgsuaJtqnRJhyI9ptFbGFk/vuyjQzsCdemomjgz3h186ulwuW
3XK3HeuwUtEuNZaYhO5lnujGkvZnuKepM0U79MrE0WYHPnVWi/oOxZ1Y1oyD9UqMZlqkWX4ddO7+
oDpkyRtwJ55piqWD5XmkOhIaNtTOejl44Wp/GcWtGHnQcvvn95hBcGF4jzHs+MH7jB4EGIb3uPGE
ZngZ1h6Fr2+KLrNuLeb7qzxwqpFaNcHseihjbN2CeSlW6QvdAnr+Qq86UY9karS9mfbQMMGP+BUd
u+whdLYi43e8CLvShgUULZ2XlWF31tP0Lk8nvjCJzb1cB8Z+4VDd6qBmtDpTjGCBEBveBoArKuLu
4hZy4lHaefpYk+B4pGGQ2HHF40XaOx6RxPrM07EYq6YeW+FtgfxdS/Yc2HETWzSRXAj6vSvCkeW0
dBGmRX5dG3UyKkQQPaQAke+YzfcIXJHJgcOkjw69yivLnDOMA7tAJjx4h3aCf2Fxmf9GkYFzCFuG
cQKv2YFP/1rlubQSmt54+JHGhTvKhUDL8uVg5gLuomoXBQHrMHEnuBD51YGUxjC9QlHhSScoWWsi
IOsgD20fe/mKtCVZG/1B0YVPwglvERkNOlRvw0PwbA0xKUquFXPZCRaudVn5Y2FEX9NGoDmVNL/O
mzK/xv1ZT5fEbC93vIFPgmtSBouKVMZ9Z0h+w5hYZHWC73HQWjd9X6pbR3153yKk/iRl2E6koaXz
vE78hTrz63Z/Fr6cHXoPZ27N/EVg5Nns5zPM+tcqRg3YzA2Kf/o3h2DHisEqVphC99sgdmDzkniM
EDOlXXYp+Cw6OC4msqKFaqbUQTbN/G4sO7CSbdU9YPQtj7HRjl0xNf01FOeBXV1SNdUlrYRehwaO
psIv2rUgODHswgnLdbJQlK7G7TpQZJb4ztSt9cYOYQoa9qEf4lilzVgYzDok2vWue38VBH61nWUR
nUh3kmRWWYAPWWZL5Ms0GqtTdci10FlE7kQ19JpkyyPmA1vb93iQTF1o4QTe/oLLKdLu1CkFLKwM
O1MnD+Uqj+N2moAVYzOIRqwUTR0o+FqNrU6tmi0Tvc3mpld4e9qB0ePF/gqKxhPKoaD3pwYp/tcT
gOGNMhMKX2EHjL7KRX89Oz3mOaHf6tljUMRdTiYs4dPMa7VVaKU3idZUc9XakRhyOjuLy3bswoZn
o3DX7rlVvx+I9qpm2byNLW2FI49Ws5bLo8uoDsUrIOc8LmRd2E6S+SNfdto3asR3MsmQa0OErC0Y
/Ovim8aI0++1k7ijsIj1je51zSSWmrNKE92fGyJO55bp4VUAVtME1X62wVHsj9rcc7/3V/QCpvdX
JI4b3FnYy2ZES7Bd1Gn0AGnXWdrU7VdRRc6k01h9hULTuVEcYWbW69D3fbtQ61W/PjWk1JdMLVp1
2iY2xW44LV96DozSKMMxdqt4FNc4v+WNtMO08TYk5d7GqEtjLLiVTxXthaNo0mCMGucu7QMItPPi
qeE4Ypz3TUUTIYumKQfjn6mQg/vSjsFVv1WMiqZx3x93yM9vVcfhWpGKXMQGsVGuFVck9SZpYcXr
0m0gINKfMSOS64TGdIFSdzKgKw7V2Usq1oMQ7SWzXvLlsopD0RWbIZrdZRVpIP76sjmXvzDa4C3W
oUVB4a+EgPsF/j88oLDN2+un3eWdT3lSaH8HeTApIHaBbS2z0jGSZTNWOuKgS6yKN2vruyKIOAFW
pVPaCKfjoOv2/IqmJDvRNevqAR6k/qq9ltpd6/X1d18qfPYPgyUvaKL8NuoPFbvzdJLe7Cy/3vwD
F/xAca0ouEn8JSmNUQOr0G1QhHTDtcod50SSmetwuok701+YqZHaqrdBDd30AsSBx0CRIOIKAnVn
h3kez5SFqvGgHIOGkJeq6UZpOTZCJC/1PpjuOc+9KvJ+6FWRd9Wr98wDWRTo8b2M6mjeJc0/TmtE
N57uxbuD5laPXRKguSKpztIKq7lvZP9EKI9vQt3oxg2UhMMvgc2byqmP3XHVWzV+lQej1mjpddrq
5YLlNJnQ3HG/50wbZY6Hv3adM3bdVM6cpvTGsLZ4myrF3gYFzYS7hXatSI1oJBhZiTeuqQ9LXFkb
E16U8dTTRDWiSPLrlHDrmvVnCXVdG6Ip4fzQ0QScrFKtGym2A11dpCzi6qgDYoWdjXUNjA3hkG5R
ZSlENwKwyf1E3uia+VC0rPnaVjKeMkTbmZkk7VenlNdmadV3gef9Yh4wyOG8MqwhKgZbg+nwLips
3Q7m9SAGVtaOlelp1/zdZBDp1+240WLbJA1dgZ12K2nkJCNWkH9w5fFF5+vVBsK2+WXAonqkmupQ
JZ/MuEvvVMMQ8NzA9qPOVDU9FNOV69Nb1SqduNpUwvknCNNyYVRasobYKtnFudpWm8i61hYqhrWL
VYUW96ZeFQajAx9WUSxeOpOU07EWXikjLOLg7wRJqI+V3SVfN3nLo3HBkimkvegKh3KjgvvqkATR
jVtlyVq1HIBgEmJmTnbZAD8zD/wStXhUgYF6RfwGj9VZZDbWp7TNlnUfp1F00gbkiheO9amwkiEd
1zpoQ19koxrprvMLSw7RPisGJiNk11TWjMFLeLBLH4Y/G2IRTCC++Xpps1IjL9rclH/nbW2NY8fJ
5kVUrv2mDVq7ib1m5cqsWakzGcT53MzyNfgaOb1SzH0zqh2/tTm+C/WQrbgU0WXCuXdVaHW0Yn5n
TlgcNRuwo7idCRFtWdQsgjLJQb+Gls2qwHhkbevbsU7XBsQEVxDEjyHCZbWQVwKFlHa6Zdlm2MY3
MQtszrpZGTmG7VVGIJ4M+BNY47j1olHXG1qHg+mJfGn1hwOtihNbR41rQz0hmnDQ7sWdrMx57GSX
kdHgL9j35LhNCJ3TUMNfCtNaOgZP7sqwre/8wlnAEhh8Ttg1Y12whKEES3WmDlaXtbntV8VC5iG6
VLSMV5AhMlx9tnPpIPH0KUxyZ3ZwApXfeGgqp0/5hC+8iqQ4TC2ZOLQq5nnitovDoauSdhGF0WUU
FcYlxm6S2ofeXZt5kLAynW5O/Zpcd2Y9LuMoXeG+pUgFaJ2FXjQr1YI1Zk+vpC6mra/XowNNsUAO
5zsq23xWQ4w3+9vHejypi8ac49gE9ytp3W8RjvEIYpftQrZR/AVl/o4uHUfOW8/3JxCZ875hmUMs
Ct74vSZRbN4iUtybPZ2C8z4NeOPMYo3FkERqva62nbRB7aJqanMTYynuCzlVgSeSI9VQ8SPiWV7f
oxphz+ZWR2yumKY+9+C965/ZxliHJPhgSsHayAx4M89gOhRB9FPuKFjb4DpOeNzhvyMP5ku/4/VS
HTSr86dpGxb2gUa8oq1sAwLhO544DPUlzDz6IqV4B03FT/U2tsMIfhJLi42nde2VX3EIjPaHluoj
eDO3WR9Ipsh1u02N+DI1JNmxedgMpqaeWyNFw3WAxjTl6VTnVjNKmjyaoybln1JT0ycmTiCj2zeT
jmSXQWF5YHVC029jyAfKpLBVs4Q3r64rnaxUK/A6+cmlO0FFiczq0vF9duNy8eDrUbyITAg6l6Rx
bJUCa3v7c0DTe1rwmu9A0yhkrne5toFcia12QWsjsDvN/VYGUfA5ryptggwPVErrOiuz06txSAP9
m965cx2V5uNr1oCB9iE9K02raiyapp5Zmccg81J5a6s/pDqEc3XdG3ki9NYmTSPdVr2qXVvNGmx9
MtcyI9RtReMV9daZFhQj7LXx5Egu1Qw2Cy2oA0g9L7zGXfG9g78K9dk3wUwjEQRuVDNLajJjgRdP
VDM3QjHBVu3Mdsyh442MsMoWqulq6VdGvfLadDP02QvykYXpU+mUkEyEnfY2LU3FKjHRV6XFFAly
cwtwb8Q1k5wt3YDckVZCnlPZ4yjqdDtBEBE8GOoHq1z1GimEBQfmuuboct4gYV3xzoHVpyhb/yoV
ZO41emT7hgUp9zZf4P7gwp4CkDCEs04GElY7Pj6Q1JliUxyqqQ56wfKF46B8Bll3Yftuac0Mh+GJ
lEJ8NaVsbdG13SqoXeczb689VomvukOdRefE8Ug1DR6RMWwMEc1VUxbxooqRc+dn/jcnN7cBatnY
NZ3misPrpveFFy6ysGq/K7ro6QbRT9IZxNSvhIY7W6VDG5MHE9VUOVGVDVUdh7TpgVZ2xWXS6XMt
1/HK0T05BeWnQ9IbmocDf2k6Oo1smhIxU70uuL7tjjtLDX/VibmTpHjlcz+duA2JJ7jD1qoBL8x2
6zr9Bn5jNxKe6SwqiC/fJ6UDk12k30igkZlvhMU07/TkW2qQlQDNvrGIx3fiXc82EI9KbazoYCqR
CRX+UqSWdlT+gGXi237E8JUqfwBLAF3nHQIcoGiijVkxoh1YiVbpBtesvBeNwywbYlDgHECycdwI
LZtUPiSwFA12joAMBrvnpXzFFtOvQQ2ej+0lGr8l7V0HwT05QjzWxoGBxZTi0tvoPHX6zrSvfXAq
E3ar/5mG4AN3EiwtHbYVg+AJTCQ49tu/HSsIKNBILQdM3Q1R1r2ZUM+OJfnMIP1565K2um2s8N4L
Awgw5LE2jfPEnKpmzyU8HN+2iZteGh7fGk5VTkwaxUuWIrECjeOMoWa1+GqU2Url1VCG72Jfl1+o
lpQTP6mBtZVkkbMbT5PZDdih0xp7dCOlSTdpAYOp/MBZKFpuuMGsSEg5Vr1KIIN4FdUKuvH9EIIx
mSBjTDGklf3Qn3dQqLExnbibR5A+sTGolGyUO+AreMXGDXSIQ7/mJegmN425VeuXoi+zgJotuVZn
qK+oMEqIXvWdit5VbjTOatcbkdzQl4iIp6zm0aeiP3jtbZJRf6MokTAru8oa7SriSfzJKFE21VAn
J6pXSdd1uJOWvA2uHd+ttA1JDH1ikCIYYSeEaG5/qGBNgeAuKqaqIzV07xcJXvLas4IaVdhNxoK/
hmVBxSRsOjMMqDoVNtoCRrChrpXbONObdY08NBKuD1UV6WfEc2NrlCkaE61qli51Gqg14fqo0jLP
Nv1gVbllukh4AnVkOg+gwsy3nk8zRS16BlFICHHx1B8rJiWkOlTzh7TdxVw9cGZ5Dn/oZtJiK7xk
fZ0XvGeNFuqMNAEUrMSiBfe71FP9klj+/ND9L54dgWTlL3waFXs8uDT9zYS6ekgUw59IMkwD/lLl
6+kVeJmOwkh37hjULX2DSBeHKpewvDGExq8SGaFJFfL4m9TpBLtt9KA4sszLbVmTeu5SlHQTSRLL
zsMqucxrm4D7sspiqz4+yLpZVWUfsa3BbIE++NsAUC6GoBIphYKFURYgtII/SxfdIh6AKuoL7lSH
Hmn7jsgVwnYgy/JdI2U88pPEWEmHh7emDOa/WHRe51P6u4IJmKMMwbYfsOe6iugeW6WhT9y4CM07
XabBCpsQHyQ1CiY8ZpCgy/sEnWuCr9UktwKCFmPl8amD6B3AgxeItLQeWVZhjlWHw1o64Y1ZjPPM
1xaIRvko9XD7VVLKRnUSuaDFITDhuzNWJuzLgSs3nXrM9LQc1Q7PbhPHd2xXaO6lapY9rbZix/Za
/C+a4kvqFlh6vrLnU7Q2t7KFS7Rvyj23mduRDSzD9H8p+67mSnGu619EFVlwCydH+zj7hmp3kAhC
AkT89e9Cp58+3e75Zuq7GIqtwLhtEFt7BR4Sm2ax8vxqq3vSaqq3Sd2nse79bXToNk0USjc8sNae
b4HxHbeTXGV2M21Kr5evc7spBh9rRIWHgbdl4L9DlssX3AuirgmHB3uugskujIY50jWxua8f5fhQ
qJ1RdemS0dIssK1Ptn2dyVOLD1Bf2IQdZsDJa1G26qKbhO9ai8IZUxSMMUJ3WEW4TUzry7/fIwCh
/9i6zFx5x52drR0SeuDOfy50jqFp9GR0qgtjVhqhsvUCHmX6UfY+UIbBN1Fjq9MDd81+IayAfUgC
OqYpkzeZ2eUqN0i3xQs+ffxzZlh35h3rx0PIjXQxKMt49lFwj4QM2qMOg3RaMtlODx0j9cNIy1Vq
p/RFCkMc6ykFVWEOLcLVBl+uIwDeEPLacRdV4A0bHXol/XlJHU50XKZMFcvAwV2eN4l5SRO7WaaT
r5aDqKxLNx+ytFupsa7PegRAoWlbuDXgCiZMHnu8G6Oy9qytHgziizgnjrfS8/UMSYdm2fa8vf4v
dNtY9ivLWtg5eQOw2d7Dpoqe887uooES881p7SmG7xg/GNNEHi1abRMmrTfpSLXCmpqs9bAsk2Cl
hvZLrwK+SzrpLHS776ovt8s6dOoiPV1fVraCbvNCHprWnY74Rvu4HKuOPeJj4YCU3cb7UpNmC5AD
tZfBIHGOvPhb6QxlxKcqecpBtlkkxlCcy4b2m1Z09lZfyUOq/tuVepPTSyiHgy6+dckQ20nlHPy5
OncrvXm1GpcNUqr4RirTE/S4AbPAs3Su1wjSdVuVzTmgkxOXbsvf86LbjZZIvqtM7b1hCt+ywvbj
jIzsToA+uCGqtjZD2ok76Nwc/AQBfw+AATdJ+QRIJj+DxEnuRz7EHCwgJJCie5S9TU+spuJR8KlZ
DI3s1jr0q6LdNh3YcTq0hOvcNY25ylpH3GO3ai0EilsXuxLF2azI2gIj7KKbhjRRi8ROppUzt9lu
hYRVXocnfVGebFlui8kDxGGqM3MKf9vOPGPW0dpZzG1qIFNMO3PPayRLwRhab0Zp3ae1V9NINFsn
qasfyPa/OBkIXkHRJLGYLPeuspxm7RaNsZPFVBxCK+1XIMKIyz9dp8i3A5egZAZpt6xAWN6XqbxI
pyvvUjtHGo2V+640RBexpijxSKFNH7zeuo71J6xSQVotVDCMr4EQi2kU41OWM+sYVL4VUdMYX5Hd
uouuF3iRzgmsV8iFGoth119rxn3X58cGOGrcgOd2H4JTuXYCme5zLsZDbqOqiyooefBtUI59wYKP
yWBLlDncH7QN952y+3c9nTGJDJ6ydJ25clr9+0rofH5bImvA58dNvBh8CPSxpnzKIXxWKXswulM/
WjIy+qSl68IN6bG27LuQtdYGJf60j3Rb11RbprrHSfnVqnJCY+sTad1n3Uwfn/FCcMR3fp+7L7cR
WIlpLM0k3dx20G1jAa20uvAztFY0l25qYto02CXPeYQzuixuUTg+tUzZd7rDBNX37t9/DdbnvHT+
NeDbuVcTZN/3PwFfZBiwyQ/M9jTx2kNeR0J+pZSatvCXopUyvtbXbw99QZ2FOzjV58VAz5BFIWP9
9DPJF20q+iz+9x/ZhR78t+qbZxJQ2mBchlwai4erBfu/b66cPrGsskuz0zWhnxJSx2oEL7O24qIL
x3di8nxdhYm5/l+zfsfXlvlPzdRSP5tNp03f3T6+jW4yRRZeWpURUkmNI3ASpk82aAOFKJYja4yo
7zt3UeYWuxi0+nk2zm19K9mlpJa7GOez27hSiPI/KFGWNzMybjkxCGegSECU45sW7mh8pPLT/Uy4
UVZd2cl3mbhdzFHx35tdWtaRk1o4Xs/9xPP2HZFmbDPfjT3ddR2gu66H2pPrrE+LCHTbat3xsrgS
2GABWa0DVEOWGuRLhC/XwmiKpYYAfbxAr71Zx8V9iOKQZsxrBr0+a5v2qSZtur2138j3/f869XjN
wr8NC83+KZuai7DLaCrz9CnPhiXp+PRqI3PbspQbwNTr8TXspyEKwSo65WF/HWZMpDvywbBjXWJH
PdtcJR6Snxsn61Z7/8Tvug3+VMD/FN6ujMooEv6ZIHa7qD10B+VkwTkc1Env2Hna31tG3r+4tVct
3axQh9DIw4NBR7Y0jIy/Nk59wtdQxi+tpiRBX04vCbbakSVVdXY9oC29be5QJx5fncbjm2aswTOc
Qz0MCUl/kFZXRiIZsV0DLezuVj3Bpuipk4O5u5ZPHF8OG4fj8ddD9EHNpRbmi6e2F+bu1n4bq695
LdMYnrheLxNjGjcTq2PsMPILuE8WXsFeuJShl130webp+8TdEXtZNCW9Fdwl+asO9BxGEnvrqLCJ
bm2frjOUufkfRX18huevBwhaX3xIFLIW7NL/wsnyIW94woR8V8zmO/Ce2FGv/dhi8jgH3LXwGq9s
Frrxn7p1h5LeW9O4cq+hTRWeW592Fx3kdd0skMOwtQ6NobWOZjJcrrBqnpvfK0HooasDbzNaXhon
w+D1iyxs6cKppFj09ehvqqx9SbFbXYqUQTIyTeHZwzaPgJ/lvASlm+10mz8D1NloWAczqdY6mka3
ndVdUNP0nUQKI0TjRmUSuvcBm5b6h+I2sG4z99lS47OJaNk9qNOxL2j/oEfUbgHiZ1mIrQ4r4ge7
fqYW6NByCjeq8rTHu3QqD9IdFgr1+ZMvx/E0VQo8LouZ/ZK2hopZ0Jb+Qnc1hvkeysDdjCFFpkQp
24ix7BZ0GKwLI023mEAnuNB87BbDfJbNbSIJ7KOhgSKSWyGqsinI2wW785iN0s580Nte3Q6Y8U5H
U2ouwZwO94Gfk7vJ6N700tEIOq06afC1hfrTvlWZv2Vlcq+KoTlqkZSyy3zLwjoBdRNFRH0weHKf
56Q56ug2Qous9Kxf19AjUjqMkYMnHpvePyRHttWwo0q+fWrWIelsdgQ5Qge3JVOvj7ovab/dFkt9
VrnHDhtl/zSXR2WQ5QfsCNkOSCXkF5nXH01LQJ4RFAMYJgx7NtPLnlvmdhFXlfhScXUXFm7yw1cf
XTn64N1bcimgWfvWKOu99FFeoblP4xIMq520UVawDYccRzsjx4wocky9RmxLK78P8tKZFmxu0x1l
8OAzoA6dacyQ74BNe9nZdH0jgwxlsRJhd8RdcB9Q5n79dVLQ7NqS/e9k7lIWORusy/e+WQRHgzXt
FPU1yCytZ9QAv9AYWtAMLiqVyFXZk/Q+zTxvJ80hjVirsEdvXI8uDDMPV7ocjdWnvs/Gc2EESCQm
73Bb/wh+GysgDDy+Ln1dc1EsMJbEgrCvT/PiEeNfrcRtP9rU51FngV3muWGzI6Z0llUN0hrhTaRH
iNZKUV+t8yNvW3LyE1fGeUXsrREgvbCD0NtLYKX7ej7o8HaoK3PdOwXb3ppaP+/Xzlin07NVN+0a
hMIl6B7sZIP/ejegMnkXGJkPEG8i6464RhKJIOtWrPLNWHe788B0YBmwLgrqbJWtg7QII6dzwnVW
1NPO4mV5KHJlrVBwxc2Db/7GjZeQl4p4X4fJK7/L3EEaCeFYhB36xqjq4SM3wN63W1SuRxSuoqAT
9YMwWBTiy833RRNUDyJr06XZ5vlKdzqpIufECFe6UzdRqzQiBQrMVoeGWfR7j3qAlPtcSTADiqci
c4rjVMlyIT0oQFdVY/JlykE3ZQXIqyjYg6OqT3WjPuRz9/XMtD0RyTL4OVw36hDLrb8OXJSa84TZ
JBrcOt2xNHsdxBCek4qH524+q1CAjM1cjig/IOxzMWySmhoR8DLsxJMUy8q8s7JtUPUG8iI7O9nT
QTZxCVJBhU3s9DyVpokb184u+kCNpzapkjsDNKeL8sphb431+63fqd1g2cvBXug222y+BGLIkCiQ
fhzWxZiCiUrlF+VxfwG7BXFIe5OcLGvsY9wpqI3+PUJS01r10n11AAheKBg3DmCtJx1lHv0tmvuQ
aYDkPI8UlrG8RXPf6Pv5dw7a0L4QbXbXQqV1fd6qAjSzAdybK0Ckpa5l0+0TFxKxRPLTONeQvKCJ
63rqHhOj6S6mhV12IYxnt/SGQ+UUVtTPowB4kHVWMbnUvUXGmgVrJPSsEtIDfWlbFMWdpdrf4Kiu
78S6TrKfP0FGHb5WNM+iJg+cwzDZl5aTqcBfJi2WnQ9uqdUHzUUfQNA8DVJ4S5U0ZyBAoPHXDRjI
LFWgi83J37WxGD2x7mxwNxOa4RXmG0AD52233pSHk9GfM7a9bcR1822o3rDr3oJbwzzUJEa4Rp3I
czepMO0lWFmoZPp+8b2BnGkupRAepOCkKfXkFSFE4lY7HbDFQwXfiIY2RpJoLK7ShiLdhf7UPZmU
1LuOBr+1Y3eXHcUkPjjlzgUvn9gsnPBRY/siSGLsi+VFR1lCXq0uSa5MABu0m7hrK7HTnR1V4QJE
52Ktw9Tx1TpLib3QV/PHetwR2yCRFyTNqrNEBhJNCHJqUnsH0wWXryaWH/WJYh949u47K6dProMX
mLS5szJTUR3HmVMJ/Hbd1Eb6jRQOj7AEtw/JRI11y8ZxA01GdymmoI30kCwHvg/dwXvRG/iLdAxy
KZt3/4VQ/EMySeAJjDqrixeGY33ajTlQElIrlMV7muaR31XtneUYzSVXdr6TTQ4AAQy7i25DhdXC
ol+0ax3qjskhn2cNhrUZRaiMBw+4VznFwRDyPHLb2wmQSH7vmNRegv8ADjJxVLPXh4R71Up45pfJ
MJp9SckgI5vYzR5fQPg5RIduqTBPn94m/zZHX2cY67d/39LDtepz8j1/RBZ+E1De4sukf/2+mtps
WM+d/s3uSr7i1MoiZ84nrPmgzyQr8FpPTXWpU5JtdVs6JxV95aEDzLNmTQwni3Rjm6fBkdsOOeQd
wRZIUGxGfev86ayzC/vaNvw6+/8f19v1Snl0WmsUwIMENWIuqBx6W6xD6mb5XiMGOszdIfst1L23
wbe5SnRB9GnwLaRNjf9RYSSxOVjkgHKdOAdjvuEznVwfwBBzYh46zhqUH/ZQTGF5Bj4ZA7OqPup8
NCKoYtX9mHX2RubYRLLAzbEvcJwoGzr/W55EDf7a3/y8NSJeDNlOWliSfdnIKBiK8pWOWPINNlhr
HZYDeTQEKe9LG/RPaJVOMAnmr2khmg0zWojbdZhNU+T3yXjss258dsrvGZ/KVxRSyz3Ai/nOxqWh
bU8XIjCbne4dXSMOWVlDogjoVP8E+mImT+lK/wTX0A0fRdCV921YVpem806cMm/peVm6bSHIW9QD
8UCik8ldms2qzLxKP/BwvKWBcB4cM3O2fmqxVeNl9XtAPgxF2MeniUlrvfz7/a/RX/GLo+kBkUHZ
BiRYx4Hwy0SMx+M36K4fwZyoJy/fjElt4pXkWPEAwfxaEsCEJaqXlx75TaRf2H2b33VAMJ5vIxLD
nSC9tYcIpBe5G20beMowgPfA2PRRADE4jI5gD57Jq10/9+pQH6jqP0Zk4QeGRPHhNr/svVzEuWV9
mD0cyf+NHmHPlNM//7kovQYoWQWuTfARj0+UVBA7+dhSn26ueitHQuEM24RlW1jh0aZlpGawUksK
tZBQt3cgw5VaawiS2LijbTfuhElU5FDbWY8Q4zCgvcYf8a1f4/xB/R+1SFvXR2//FJjeEN+3iQcU
2jZhZ/0ZdJ0cvO6M0OfP/oB88dm1AnfVsMwfV7RYtF2b7A3fSfasq+4Zpe5aR7odJFxSR7cYxhsg
6UExtul7l29HP8PmnLmCxwTchogkE3CCzhsuVeXLO+G3Ma2L8aKbSjF0q84o1UKHusO1wwe/bqEQ
nScR+HgcGjY96UgfhsSS8IFBOayDOniZ2bA4IVND1qJNcDtlUPxhd8BiABjFwYNu4WVIIWAI+PgE
0R3dVhnJYtZ1npqFM1NsuyRY6NX3ulbrNRh8hLXrArBtTTvykE+ss3Bqzi74sdeDzF07cguv+K2D
zUP0DDLP0INL6X9YTuLHVwqEJjZoOsON3fAbDQI16yAAhk2+AmCDNnwmTBiDeVKmf/epgKPDW1s6
RtPUuAfdIpBHHG+1HmXTCoTcxI1YULIdzCKMZ5ol7y5e2mcdtepcuCJ44nbC703CzmCoGs92y4Y9
atlpXHut8Qw/k3Ttg5XV9BBZXuDVUV7wks3uG/xB2MygMTIcKtYLwNRZtddtXIZrofi4TjLZ7Y3E
aPeGGLt9WNgBAIxfsT67jQnm0TrEfv3EwEezO2vYXHffDFWnHUvkk1ZcaI2FPnNZW0WDCCFKHyV2
6RSss9s4TwC5aYxsQl5nuWcr9bzYr5H6OnOoD6ai3rl05f0sTN2NtZeSSHV5cqw7UIb+HJZVaoyu
RjrmlLj7vKkZwFocyqHOT8F4pwOUccFQAwntWQBe3ZZTz91I95B05qm6Fhhe86wQN9M+UNkRr4rs
MjQkKkRf3OlI+jkH1TGdXyPZRR94ATbspCDeubW5kmETJoOY5x07lvX4rUk65yn3ZaAjmWbOU2ZM
v0Wg516jhtv2U54nv/V18E9ZoGbOF1T6085jmbnTZ6ofpuuZboNlkxOZfQEtf1tUO+IFcucIKwEz
l7Ql1n99brmwNOJZUUYE9PhtUI0jgL+2ONhBAuseY0xOgKunpQFW9EVwCRpIydRT6VUkSkBEeBu6
9HuGQsBXr7RwOw8KZgFpFrldir1gU9cRySmncIJoD7wygg+fNT8SXwWvZSjCyJUWfxIwlFkkAXxL
/v3V8JfJV+BAfIVdPxZVLKbo/gRI5X7Cyr5qyBNTiRnpnKmXbRUXfVbsNO4wGLICsGYWO50z6V6e
Nj97wQz62Xubq3ttb9i2tpD3/zRfX05PYDbEyF5d2+O+rAZIYBQDdP6n04DfQjmOKkZnR9fqY5CF
/cG10yZGoaN/knVSxzT0+ycX1ZYWskjDsM+um8qXCUSI3UDETN5GiBKvuQyoM2KRROhTAkV4parj
pCzw+TwRV2NVrFtPhUuqmL+BTUi19jrbf2on76ITglFNLAqgjX7Ies/bNNSs1lRl5MnonEsKV5UN
9Zi7cYZqZzaifPMMKMxhqgaKklPaexYCzgqF3z3zxn/W8MSvobwpfw4lXWJdhwbh8CJ6aSxgrkSO
bgAHs4VVwGYlE+1eATlF3W2kwdEGW/voqD74sPl08fFQfphO9Z2wwX9zJG+jkCfTCwxu4J7k+93T
QODXwEO7fSiyclxULapLpqG6ZVAx91yWRreChJSdklqa66F11cHvXbKxjSHchQHhO8cQw5b0vbkP
qkpsRh++QWEqQDsYJDnJzDOWfjBOdzYEpGAL9y1Ik6JYZGmgHpvaRhHGLvtnLFxO1PLBek2JUUBg
0RvvZJpe8S+pvyIBOJKpIt+9nq/cVrAdBdq2qcAOiTq3LM6Ay6v7UlYfQ+ZYbxZ1zUVDrWqXN/BM
soo+0u18UGRdQwa30nwPRr0NKwL22LfnAQ/3dgrHbCPhqgZTlSaNwX/Nv7pVG7Eqb7+PVUCj1m/l
U5oUdGV7hrNXVUmPAfWA3ZoVfcl7/7kPp/a7kWertvXclS8yezNiMxoLJ28vXCTOymnNbk8g88aC
SOWqrZl8aHiG5ZI5/MOrppUla7XPRVrEJJfBHhoBcj3o0AdxFzmIxxa6wyJWX0f61OQZTvWg62k4
T3fUVO7z9LfL6MFBqvqYmKLY2kYIwkZv1qfETO1d65f2ikLg+AhtZIkXjlt+d9hbP7Hpa4kXczzU
pXlvV1O5MTI32LgGte8MhiSPVqT6aChoqfOcMgh+tLYpniR381WLW2/vOTBxM6ySLCyLDcARanBC
u4zvsBo+pDr7mA/OnKXo9hrMJYhEfzbd2kFgftBRn9gg2RVpc73G/7NNX0T/H4aueOUOFAV+GngL
+IrQx7armpPiwZ1tZOxRN/me2jXgnZ/NuSkIa77wIM5f687MA2/IzYDi6DC0RxRS/bVLzKyJm6Fb
wonn5BSTOvvKUA+KpXtN2bCtrthUYKsuu7kcSXmYRZ0dNufKcdoHu6W/DWtHiDJ5+OLkZNxI1Fd5
2EPebldBfRg8yNz0QYc8H/H387xygbqfc5dYgt5l6Q4uXig06yaj997xyRj1s23y8aBDMVAtdS+y
DPlfWw37T4KDG4DjFkAQCkwcDycs5j9trSqn5JPISvsJwDVQtBXWWrnrp2Dto2B6X80v8ikM13B4
+hnNfbdo7tMj1fxaH/4Y+fc8PbKZr/nr//BrXpob9bqvyylKugQ4WNL2wMXCg9l03nEI/PGkW/Rh
hK5qbWQFXAv/7Gj8ArsAXeEPAm4uwrrcsdyD5n0GU/GAi5NXJxsd6YPbpN4aC0UdWx7rc4gVgzbu
wmBcs9KKJ0icYBfUhmcypskudbL7tMzCs27SZ0YKnK2lk4E3xv86wCOqVyWn4ykLm6XLJ/BT5qx1
5JVc+LlRQaECjjizMnOP/CGPRm5/1NjAPqZW8H1SNnuqra5fjWVi7awk906u6zCIi2mzlaIPlygj
woREeRciuXzIZbnOuS9e/LLPDl6Loq4OB0gbsWp5alUPpXwZJzuNDWvnC9mejKLkCxQTbRhTCNAJ
rR7sLFovJ6uBurQxjC1SCbXsOPyy1uM0ffFs0Udj3qklIIXgqZX2RVOHeQfsaxAwD4CKyN8UDigQ
/zACZWmxUIllr+H5Ya0mqYBG2ZwfUbyQSy5N/ox32TdYCiTfbfutVW1zV8CEzN2AvUKxdZIeym6F
d9cXwtplKHEtIc/3Xk1prNjg8a+WUfwcgZ/e3M0uQ0vwJJtjI90mZjxHCj6TcIGFtHFRo8hhS+hh
IE9NjaDfX9V0CWvpIR2Hw2DSiqK2Awao0cA6qsk8mHz29g9quSfgA/lHDQuxqINq9iWQVRkjKc0f
xy61Fgn+MXdFGqpVCZX50WN83AwKqpcx7dg+GTyxEYEIjqgTF6sMny24x18M/o0OmAAj5X6zQg4+
HZ1qhGmILZyt5pTlA94BcggBdiT1cYAxx5Vr5ibNtHDYgGEz12yoht+GmXnlRZqqZowlrqa8n8Py
HG5wefgDr/b8xcWvEH6L9RuFM+Ky8AN2UFlVnworT2IKR6YPCyal1PS/pqYp4knlIURUob1rIHzA
D2tXL7ngJ+7n/ldeFN9Lo68fSVXJ/0p9vU+qESxV+JCma1uog6IGBGecP6tAasgtgmLN+ARhT3ip
3efAabHwwllz53UhzAWKvHrjKVijvqHac9dXzv1gW3DhRHs+5ctu7BcMBiWxI4d8qzciOkwb7/dQ
9/pC7atU3odTUBySmVjI6kFeipmgOKDa8ebw6T7VEt4w2EqPVD8aX35xxiJ4MeBUFPPe4lugdj+U
asy9YTZA3Vo5vjNSXhqYCz/UczuDbn9BXWd87w5VlohzbwIz0Tt6kU8m2LCCxnq/r+sCQCaHY2pL
b+sXxFVrT5hlVHlOtiZFh8wSHnMAmYOy/omCkN5aQFjdHUhWUiRI5tAfdJxQ0R/o4LWAk4bsc4ce
4ksfU/RAFdbDkgfDk3L9Oy061DLF1h+Kw9xkwF/gnklSwI0y6Bdw2zKPAVHVkpjzZsg0QeQN0+Gb
SmHAZFPvBwmqS5YExiu8B704z2rrbiIFwfpvoYj6a3qaQF6mp+M3d53ueyBC1ml3mZyRnls36Tck
HcpzAweCSFC/fK3rVK1AaORro27KV0b8tzZx+zsQ3tOHEO5PunkMy2ADn0W4Ac+TyhG7P9euk4PL
TPWSio3rJPw1FNLfA96vYx0OxvgAY5qzpiCWdXIimVc90l4V+95yuoVupyU9Q39XPTpqXJThZEVm
IVeuUkjBkckfoDP//XBrQ7GuX7qidiI95NahQ4hK+yXMfMii7JtxMdi8uA+rMlwi3TDxoky7dZrx
6kCrUWxzpIU7DsrJ3sEDunGytoWdKLdWJu0CKJ0nvhx5NlyKIkxiGZTNU65EEg2W1b6arMkjno0O
pFUzeC/F91o2qzFPEhZN3jrwIFtFrTWJ2pymNDIF0LOEqK8tTR+cbiqzHx1YMFsNdQ4NAJ2kze/N
GQYVQbpLsL7d6z5Acdc+Z/bP+9WnwdS/54V5zUCrLe2r0UDopj70pyHbaPkCbLScnZAMrkWz1Zei
xFi5fSGhisUd2T6EJt0ijac/4GmzZYlI31ALAb/WGPJTERbOzoQL7opnNnkIatAPUri4fs/8GE8/
+VZblRlNdmlcAgio1grJwG6gcFamFfLNyi7GN1HRfRoW6tiYubMmqORFKHzSH1Cn8tJ1fhhSvQmw
Al5Im0tw9tvp7BA5bibHlqA3ty60AwXbw1Q1XRWssfZODTGbqapiCbZe/uL0xTMsA9vvoCet2txl
X8YcFp/SBxccHgpYaaqSbWjdOfeE5QzbYtv7IP07UmY4ExSl0x9T7WjgD7Lfz8ByP1sb6A5QuX6e
uSB1wwpRTJE5ev5d16u3WobDaxeM44qULmqNM4NOgbNptkb4OBZ9dYAFShqbyk1fW5GBZ4jbY6PD
cKqPLVj0lzpR6r4X+YM9jwqFU2y4GuFfO4co3qHyabCvUJa0JwBB+FVI+Jbc2G1TOhJQBFKAML9Y
cmPbLQy4U591EylJuqkLtgbI4+yLfIA3AyXh2pUNVgazMBaN1baPuT/4kVl3/bui8j7D3UEjaSzz
PBfQH2ZyPzod/VCTBX86mrpP5nS6JgZG/hUL9XOiXOdFKmvatLxkSx2GYdfGhoEn7dqLf1ZfUv/0
73Uf/693n49vPIHFCrG/FZp/mcFZ/QQ3Nb8yHvuwtEBKA91/rKbubPY83zV9nazgIyYeE4G0xLU5
+SZB6KQKD/Ft7AjDry0Y00gLMDyV5aOsWBFJ4fi34RwyquulC1gh7a5j50t7s/FEkygb1PvZ/62c
Wqjvi2KvUPH9XitrN7Qif1dN58apyso7N6/tDRSV7oYKK7ujsFOLfUPQdw7zNoqkXE/qepKjCgqC
DWjukT2vBNLj6SOhWWTPtAoGb+zHvAdqP68guu9XNObT5755HuhJ5D8EiuA6/gHKYKMEcwoHppWm
7+A/iNX/zD5Qvklc8EDJowNMfpG3Yy5fCi+JwA3M12D4NXuo3yYZ6dO6BY6s5sO1p3THMNaNfdEA
Qp7GIKbcAwXYn46aoKR5TPrsE5npU9j33ggTROW7G/iqwEa47aCqARD6AOEbks6ga/cQqJGDyv1u
2cAh8gmupjSad0Hfufw/2s5rOXIkyaJfBDNo8ZpILcikqGKxX2AlobXG1+9BJLvA4Uz39tjavsAQ
4R6BZDIBRLjfe/2M+qbxQwyCisQgK2q3ssaeXwyqY5/bMrC1T1ZSsNRP7lW1CH60fb+x1Zq7pPRz
1xxBMSEE9NVqzOmLozS1G8EkeJTHGOB3HJqXJtKlPVJF8iGW4+BigPPY6lMvHZ1A/xx4BNQS0FFn
QnTOCWBvtJXSqX/OkM/hXdmPPz2Y0I3ODwQgJUCdLvrUx46xCZ3qbRCB8PA2iG1r+XuQYMtYFare
VaKGt0HRfKV523S7kqdK/bPsmcWqA7m163QA/RmI3PDz1PhfkY9Rzr0WR8epiBwWu0QZa4+1bD0M
/l6fY5ClJucroxydWwwSJerVvN/8VCTGupcB3kqSYn4pul8CJt+0zbCtiKfsbSOy5u5Si/Krr8df
Uiv1UFJHxK6u1RcqHnh3okscRNNJky2B9+j8oV+vVdVt077aZONj3GrjKZhrJZABQWVvPlsOoi/2
YXHG2ZknlN2xb5OfsnhGiieecVZmnp5lAoRW7cw8q52pfhLWsZWNc+U8+dVQH9Q01l7iydmSpDOf
5MEKHqqgf0pmvZhcr529ksbmWppUbSO1SAfnRZXte+Lva3HXKvaY7Z3Rbm9NYU3N4uAp484oml+C
HznA6d8SxjHpYqcmRcqlBLj76OU/tNGSzrUzWhexwA2UbWjJ5eW25lVts5mIzqvdmuA0y5kYIfhe
jhBarwNg8bBF2GX6azhfwbmIgvTJmKL3/RO7viEz0qfZ32hT51VXzwkM30vaIMcVkzjVxScK0+LA
0t9e91on783J4B+QBtMqbRr70sRB/klq/I3YZ45ZWxxS4sNuH6vt0zgExa6wtWgrEoVenGqrNIZh
GfOVvWTRtZCV8TOwwecbegmQnraeNEnesja2jqnXShe7a9heRk35xWjiqz/HOruoOJppZrz28RCB
8HfC+9ILvYMj1fUu9B0dsmSirmxARj8adavH9a8MWYTXLH8kGJyjN/TniSR97HlvyoCdRKv3PlnZ
WK8yOkAi5QBoac4RWYRb559TVpMyUkPF3wprh6JSmY/fbGuVjezVPf6dLqoDzV0SWvG5NfIQTk1t
vbZptamTRvme5q28cpR4ekhYJIHgNO1tEvbOpxSSkfCo0pANa5h8aoqk3MF+DQ9K0paP7Rx8Ex5Q
enaF0Y2XgmfauhmQJq3mQy+juyEHqbK2lWBkX29GdFqm5iatFX1Kh/BOU5PyKl4+OS0GFFfxM55t
S6vR/Het3+M8jx/i37/9Hdn69/f/jJMi86OQqPt3SV/NkGrJl4fxeXKOlaT07SFMAZM5jt6tuzwy
T4LRIs781mMDpCOHso5qDwJO03nbNkO9Fh0LJPuITZxKfbDJnsvPsRU7G5NH1W7Um2iLbgFR4Rld
INDh0Sxq3OTI7JZo24Ro855MnqyfLd35nNmxei9asj+stCx6jkOiNoqZeUee29XazyzjFXG2HxYI
x4fCqaW7eOqGVYoYzd3oSCUxiOEB2liNTlD7w6CozWtFZA3QSTe+RJCN3LBKrvHo93d5hGBdaNv5
XeVY3j5S+vpQsTtN2UNuxrbsngZVns5J2P6hTGr3NJaZ6kZN529Nh6xCwbvuh2POwgLAxGIlkval
13wbKyTjUz0t+D4gbfWKU31VuNsztbBe9FH3diiHZTvoWu1DYBaXBAz2a5Jqa5FXkhuEqMc+D65W
VD70UhAdhiE0T14GiUgceH0CLc1LlNlnSZFZgqX71au8b8nQhKXzJcg9anJocnWyrbG5JyXGq7QN
x41mDOW2ij39vuLpBD28tLd2D6JghcAb4sNtbD3annyvgV/8qoB0gkoMacqzioINz7jNZfslMLLu
m22H+arsq3oTTW20M1EGcHkC9C+OaYarSg+67z7KeZVf9sGq1Z67THd+GZ30wKZ435CdX48WVJMx
Vt2mUZpVnwb2LtYb55QP9bA3benoTXm2UUYE75K6Q3shgeWXtcO2A9C4zb2WHXjW3KsFwMsatOi3
Nu6vNsnWn6SciNlYjut7gb1FWbg5JuCZhDAQDn8qCGXj1ME3Sc6DH0QP4lCWsnKSYrCXc1csSZUb
praxKYxcucDfhjgCS32wi2tpZsUzcOpnpXKSe6Qa5E+5pHzOfcW6U6OivoxGdYXBARcjjSK2cD8j
uc3Ocug/OkjAHXwrDfVVBXn4LBGAdjZTYKavvUnUuGjlaiua0mje2wXbQ1Pt+rvWbIaVL2XZqy5F
IfzWNjipTnsBX2sDXEcMW1CfAoczdAJ+xEXg79Kxf+sXxpggJuGa2UW0naD+Q7LybN154ycyI9l9
mUSfWJ3Ud+MQcSdNvXLs+7r7LNs8qcH0pzuCJD947/YPqd1pl2Gw9kaiB6GLgjoBPR3uwGyUR69/
6AbLOhZT/I0cIx49YooHJ0Re+9YOKZ6zGhFYggKfdZuCyPJnljHtBs4Er7W5OddQd2VHaQ+ZPxXb
0ClGt29qCV1kU8tOt1NLb9kmseKy3X7ujX1eULYquUF/V/SBc6Se+LUcI+PeTpsdu8+N7mg/8l5h
hRc133rd6K5TkxaumtvVtgpfpwqEdsROZ2yj+levP/W21X+q48A5l96EzFiZwIeJW9g/EY901P69
vdyH6argdr6mUltcs/nM0pVrykP/JLqEscvrdNf3M0d19gDclN5JSvUtJiWc15bxXMVyd+hrs3JF
0wr9ichb/DWSMvOZMkT9Y9rmbjK3Cpj0q9BHp2aQB+k8zQdggG9nSax1uy4wvy5di9vi6yA+RmqD
q/8eaZn1Cfj1r9Ir7ONQ1tHBRjQC9agh3Ye64l/6MKxhd2vxHanEcasVWnk/2ZW1cVJUQPvevzq8
mfd5mqcnShc1x4Dbfw8r1T5rFFXZqqM83Q9lk288wB+P7RRTpUrv5ecieagqA9SBPaUPlMCK9p1e
VYfId5r7MWxD4l5J9ap62UUuudPjBGyBktV/RFWruUAs06tG2nUPkEred0Ubu2WuwpMkinpQ0OBA
+1+aXxl96dqWpnw12ViocmX+tIv0SWEN4dZEBa+9Jm3QIS1+6bABA56Fr37HJ+yDOL8aWdjuq7G5
s7mVdrFq97vBACsjWzaxBTNQX2Sj/qaaafQrMy/Aa9ED4Ga+muSeX60AzF3ZKfUjyrDttkya/GwP
1cmJyAl6vlRfoYa1blaTCSjzwQ3yKvkpw5tfORlrEnB92RZeaH6aJs24qOBI1oHTK1/0frwQA7FJ
VDoKj+xtLZvl1zAwpk1vy+WRMKX1mNX9T0gxPCjJ2rMjrs2HtG6jk4YWzsZGj+Eudebti2F8i5TC
h0/TjHslaNqd6bNEQsv7oQVe/d0BJrdSsnR8HFNUXZKkkrdV1rUvhCdIkOARzgtnu8zTB7Wvc3AA
9V62/ORgTY55UKYoP/O/jHej3Jj3jl4667CfhY2HyNmPajieswIexRA63jNaGvXVqoZjjIhVr/Ur
rSTd6w9NcgmpuLAjg9xsBLjL57tcm31YHgT0q6UGGkgRu0H+GOhX3dqrlvInz7LcZY+ylxMybYyT
UXWJq+ldf2hbxd9MtpK9wqD5SdZluJYOnJxcC36E8zPXiJ1V0UmFG6rEYdHzMA9d2I27oYuzR1/t
HeKVbf3ddCrqfrTKT4mURSmH1qdSBiSqKPGrPVaIF2Sac03nA1p8/UqN+KF6pqRKKwJBynqqrGIT
eJVzFY6zGs/OjnRntfQV0gAxyeDBMs8i3BJjMK/2be7bZImp7HxQDV0/vYySH2zsvMgukk8AELIn
6+dOQ9Ygcv6wYs25hBr766B+mjQtdNVJpbaNgyBe5R0tx1YuBcwid6IUF9AT6uc5Sa0esi4Z74v5
EO6zMc22bI7DfcFOYa2brfpCZZSvWjUMv8jPTUDMWaiw266kJF3VjZNvemLfPC4TfzpKCQ9qXTIe
Bp4je3mUonWC6MEnM/KtvRdLGVU5Mu5XJfkCZiZZTzYyMppcjOcJ2RE31QxrG5nagHRwnG9tebTO
edm23YqU3JORW+le9C0HBaWlN5faVomrWcC/WI1QvKCuX+y6r1eZpYefO+q/rbvU0K6xE7BFBQsB
EH8XaRPcDuQdwPdQ+aNXy36FksqlrzS2gESonlLyTKtS1Qf0Z+hTUs1cdVMDG1yyr5EWWj/JRVEw
0W083370NVbJoSp/lSVpPII8nY66BEVo5VFmKRzn0EQp9SwE4y9SHSavvRzANAAONCPObQLgwRE6
QUdlAM1048GuNibkByMISUj6aXiWiyE7hFPG/VDI0rq0UCLRAsd7HK3+ETTwBVI7ul9TJBFgidud
p1T5A/E0uOQSDHxJaVCYM1k1wYWuPpn5GF0G4hqEQprqU1zk9p0T68/8fsznaYSGhXLcn2Jy1iws
u3D4SnZx67IjASy05IQhKmvvrim+i4YZBPImR2FkbVnVdI1R0V5pSjNAKdGm660PYdCdmthgL2YX
YWC3gJyqhFwsPUUfxa5sZCyA58oCg2OV57ZN3s4SrYg3VJgwUATv64Y8LD63U55E/K4SudtSXQ8F
fYPqFJIMJz9VHO8iDvwMnEMLRU5DhvRiVCYvgDR6aEop5vbnscgK1npQpgEdVb6Zg1GhkyL6Gjs/
qjE6R3lkq2hRQ8lrE5Ms/ECZBDlDfrUc78g6aVd5HAGie4H/EPCpd6M1JnuJrWWp+hM0wnEOIdyD
YF136Evwmga56RQqJKpIf+1gY16C7gcIcxKt7VhsHZvAbRHGFuItNWux+UyJUdq9dYq2ODTWHVne
cdu1ISo+pkyKooDC2kvJqxcH8R/UHZzFU6XmM897xW0iz38CixJu9Kjy7k2ZH0WIjkobkoBvK1gX
rcGrZW6KQ++ooGoNh+gAhERM6mCZx6xfS32iXrX6MdRrGKmyiUqrxxeMeiJFlmSnSg6eqfYQbxQp
dIuJeIAeG8k6nCTtQRxKBJXWrLbareLLb31V00ING9TyMCSVfvPrFeWOhJ55jnPD2RbRjBO3FP3Y
hERaHMpdPSuBWT/2db+SqeXyrFvdxoll6WFeqHsoiLxoIFbPBAi8W9Mo0tSNxj7apmqB6FLWUSyz
oFLgDrXmhFxs/t32opwig31/5F4L2THrw4OB6CZKccm0MxzPPsWV9DmI8vixh9qqt1X97I9jhYiO
DVutUe4KX6qeHa033I5yVjxhaVKw1dspHaEZr/HujBxQFZw77y6LzB/KNEUvfhpVh1AOyAg5fvxi
QnPa6H0d7oUVKgtVHgK9AL2ClYqUlDWKpSfZ1uVH3h/AWOgerA7CaZCbK5ON5smSJgCDnaHtDa1O
1giOmlDd4nqfAmBaQ+A3P6WEEih1actr4vpYR1nZFTmvdym2DEIsAZUegIluxFjV6fxdoSCceBvb
AjrjbU+cb3ZmhVdv8wlkvLDGHbE/fZzKWxOYFi+scZC3wjnrE/Kbg06dj/m6sh9nm6olMHYbOwze
2iKhvRPOGkI36yqwvZs1MesWKcy03N/Ghj2Jt46UkPgT4imQXDKs8Y66vXvDcrr7jip52zScirMd
n0CfhM9S7XaK3D9LitU9p9XwGfqbc8n1bNiXHaxbSRv6+7ZBrT7sHHhhUmje+hrlazkhvX7r6lCZ
uNNJNntyQUkcNG50gObB0e7t/l7MkVVhgjxqFu7sDOklK+tZ4oVodslRcvJ9GPvQFb9nBKe+FkWg
rkB5GPepZ0T7cLCPTTOl19aIP7Vy7L9AJFePlMCkcJMz+C9V3DRbYu3jVlgBD9QuOULnKKy5Xj2l
dd5d/dDWPrdf6zL10cjM5XXRGxXioma1riEc7+qIJCflL+GJoA3ZGZvIsP48TeZTXUlL1X3n8O5U
T5ViG4+ED3zj0YM9+9nkz3tydGC8g+N/1vi1PXhJfhQtyej1+8gfH0UrmjIELrP+u2hV/NHw7sOS
dGsZfJ4qZIbtgRydmDVqJm3rgUxZR6ak3Y+e/HbQpYMl9f790s2Cvzgmnv9JOC39id4qm2AkU/zB
kPuRvCo92AKLs3AhHsFeB8nz/vflvI4No1EpyieEDLZh34yv9mR666kB1DwqmXyRVcJdYKfXNrKw
CBdUgSv0O8VhkfNMNMPm9s54h1sIewqr8vssyVNnM3QQSj4YhLOw9q3kv7PC0qJSq9nXRCWIvd5m
RZ5yldQTwL0WNjgBlnHKjiiLvx0ilgrHZD6Is8Ww+C2GD37/wGWZHpE5kG1i/mWcaC4+y5X+gcuH
qZaxf/kp//JqyydYXD5MX/szMO+D+cOVlmmWD/NhmsXlv/s+/nKav7+SGCY+pdKN5bYNwsflTxD9
S/MvL/GXLovhwxfx30+1/Bkfplq+sP/qah8+wX819u+/l7+c6u8/KbocFatDLXdRdmFpF863oTj8
TfudiVQUo7LEfht1a7d6nN9mubVvA94N+49XEJ1iqvej/voTLVddfGTyztNmsbyf6f96fTYzbL17
PWJ1vlzxNuvtOst13/f+X697u+L7v0RcvYEDYZR9t12uunyqD31L8+MH/cshwvDuoy9TCEsy/8s/
9AnDP+j7By7//VRg6tv1SDHglR6N9V07BNamAhHvimbQzVoPelaD3MEKRstwZcS915Jd5+ouqcsC
ypTDinI2C8dh9MHEAV45oy5QHdW8GfS1MPvdRtcT5wLmFwad6OomJzmhVbcDEl6oO3XUrDX64NxW
RL1JMwC9JDh9utV9FyXgRfV3OHtU/xCnCGfGkitOxUG13gYuXbfRc9V4z9MiCiLVyVcvrKWDTnUo
N0uRyyMnRTxKTvNHUJl7vcyaO1SyskeJ6MvZcJqrsAmvkjt365jVsIbPnz0KNzWGnhwQbDkKF9WT
WSJlLE2ZVTgkRQ6GS4+U1TLRP7y6andXy1A9gqj/4crOiGSW6n3zM40I3KzSPIHEGlfmb0VnS7UC
d0icN/NiWESfTV3CJR9wmUWfPwhBCz/n9yxGGQfbXIe8i4w0AEREkfPbqWgTJaSeiThdDjen2LYv
oC/H3bsxIE//dH/XSx2GxHYHDb1pqabamx7r5l2nhNadOEsoc9l1WXv50M+CKFyzPuU39GHA0ATn
LvaR2fhzDuEhDgXbW+S7zG639ImzILG6PTTInx/6xSRFbZ+qYjKPwii6rKTfpvLYH0rw9mAmyRNS
89ngK7LczKycW78win5xthyA15kn0ZyEcqE4tUmmeFX0NlYMq/XQW4da1VAePR22QAA6N4wm1Vkh
jFhfV6VCkIT6xxK/WiDUhO3MYRs5eXPtfbm5VkphHa3OfhZdSz+6ac9G2tjsNXAVhxQ48tbU/c4d
55Gi73YNMdPSKa5jW/54u44wyMX0Jc2reidouuIMAa+HN77uB+ou6olOsbrZbueCsyvYu1SQAe3Q
rJ0S+X9yuEe50bSEEmhlWh+lUjI59yS5+pfzRkFk3hXuXlN1w6lRVHPl1126riONGkAzJTqWWscm
usHpctCKGvl/ovkfXT4yr4X9nQz9bTZN8noxXBCz0Z1YhRTApMY6MWtdgyhdJ7Z5CmZQhD3l8h9p
jqzTrKG6eARItlJfqE9d9fAB9BOngM+3otOagvwM/9UgALLOf2ODEKM6ZaZP5miOAHKnPIZkUalx
gZ6hOFC7LaUEfUP1gLmvEKWnZr+GbNjND6hFv0Gupkbzr6gfZmmJbdhU0TqgKlzgghTMgIOk0fqm
az6rlIs+Ze5rIXVTOZcY7Va0hYj5h3kGObqvW88/dGbdnzvZ6M5OT4Z4JdoRBetOtnqXt/mQrW8G
gk/gAQar/RZQB5fEvdpRqskv1ssMbRa9zfWhL5jn89S7D92mHEo7SR0QV+fVIF4X794rvXjbwCaa
XGIIyrs3jPD8mzfS7SXTe6Hs+oCeXBh+lNKRyJimSfiCfGu+y+a69OKQ/D4bgdvXVI760yLMiAnf
RnzoF0120N0O5P+Xum/taUXgE9aUA4k51UPpshwyr35r6n6zaoGJoHCOh+i/jaVgQOT6UzVtlmFE
1b11V5SKeyuMo0M4hAbVo+Koa2EICFgpN5JVv2pjm/rHJrP6cxZlbExD9IKjKSkPsZbY8mNvEDuQ
BztzhU81O8aCqjA6IKNbsm7EIe9Elx2ouctitEfXBQHl1KUEAqWNEJDe85pT7iGzqvfiLI39tTqF
7WXpV6nyfk5VA9EpXB0ZUO1KGQpjZ/GxofjRuRwI6/GXgPpeUzZhzgzM5lB30Bj9fTXRV8+XHHKJ
lAxXWz5AUGX1uav129Xe9WdJCTpGd2GwqocpCcsdcWr5yWlTFEYlz/yhUuc2aNP+m91kvVtB6r96
v31DzZo++PbWl4rLJCWll3yFFEBbo2qXODXhpMzfawht9TdzaYZEJEE6vPXlEKvyoaQW6zziNljM
0wdzUK8MqAExWyoE6BDhn2c0h2AvXD4OmeeGWhtSII4Rwpob5TpRLWsw78GsZxu7piYR/zrzhxnA
E1Hi8mtgRuh6GHVyX1ZxfRzUQN8a8Fyeha/Q2flXX7mbDNI0QB8ktZJWlsIrSXAGagokQoaJac4w
YllDEE9YBdtAWC0boIOwirF5Sx4SIWrdqVyPeVydPPmqmktPE68nAl+Cn1qawlrORauFNc0pt1zp
AJpqhYJATrvS52opCJXA4JnPFsPSF8xWEBzKzoxgKwg/cegb680Ad+PHRIZv6nuSqMsAcYkPM4lL
jKidUDyKiYXzcu1k/lCgr+pLOau/WHqxMUfgeKE5RK/woKiTLL/6fAEkC0OqEvWt8loaCiArqjSM
eQ8/T4oTMuG+8mplskXyU/YufjLJj0rID3YeLmbNmqw6DMR7/9ms3qCijSFJFL5m8XgwetvYKV4H
Mxt81grht+4sShgExXTwS6L9jR1Nz3mZu8OsaAd/bq6LQ4FhX6UMAqRF1s4m5WiF1YnVkj+FKYVV
TAkrrz8La6jL76bMxoxEMXPYTf6DlEJChsHJQdBb7aNMbbJDawfmlrLI5mdpCu/Ee3jxSAB+HorQ
MrZBbSCvryMrRimUySh3Yp08RaF20i0qofyunCLWypAqWYFPsqydjOjN+tYnLGFdvbOMA6+flZiC
+0jea3n9FCthQJnNBBUdvT42ci/1d7+bJEX9izhMmXWAHF1cTMkBqzbY+b5W7PBRHBwAHkUMFk+0
0LZQL6XenLROp1ZsStWAXdr2HQ9ZBkzc/49WmjTuXKl5l6MhSD3ZRj4WTWtdhMuoev2daU+7ZYBq
TvGeJyisejHAk3ODCiRlePO5XXeK74s8D26TaOhy3gcjiU/xKSxg+HtqUVGe5ffHBjWdrME29Vt9
nn6S7MIdKKD4JCVrOaLkat7W/dPoV6ob9kawF30DiNszqKgfzizUK7rKXEcqKJUv1tyFfpS0jSuK
uAiPgk3fo2Z8ETbhrkfwSJ0Uyk4je/pxTL1XtEP6k+P7/Wn0BlDo4lQceLxLEiUwfzt89Cp/W4SP
aHp545cr0UajLtyoBoUtxMDFJ82j0XOX0cJsVOPb57hNIdpFaj3LfeXvPriYtcwb1Xc+BUZF0dXW
0Y92J4VgByeZU3FY2sIuPIXZQuPszVO0zcXzZhKuJCRGV/HRGRFOYg5xtlySMoaS5v7HqwlP9qgB
cpEgE2W1Hu4tlCHX0UAZE9HsnIC+ThvuO3uyVj0aFNsPBupO/AjItxw+9ufDMShS5VRlVWJSeZVJ
BvtJHYv+zlepkWFaqbV12Fk+UP+uWnnV1B9EUxzi1n6U9S46i1ZJVYyH1hiQtw+C+3xuObrvP0DM
XIaUqHBc2tbYe2M9ha5DDZuT76RfFejfoYvGy8QtoqLSKIbPFx70oN/WYQpOqaxc4D39Q2UhPgYR
AFyl9yQOWmQ2IIgM75jMfXYNUHWaJOrAzk2y9e195qvHUnfeBqgdEAaDkvOiCypaurGmDr3f2R/s
bXbucuvX4g81EHiXSR302aHsypEKHcG4F82pKVrAaGboiqZkJ9pjVnxO4+TtaqgiUQorMa2DljQx
qJtcI2hjU/bjgghsxF8W+Wu08fOL6AtzAxDx0tYPGkQ5yvrh4M2DhJdoioMWmhE4mtxffzAsTcq8
6tvAMMEIftYUm5K6VFGiqqpNsmmWfjMAPq6bvp62QufNs8PgQQ7tVTQW6b9ZxVid6r3CN9Fs/0mM
h9z/cbzwCGaxuA9X+H19YVzmABSMCDMgdIeqgFsjQMMrrmLKOZmQdy621GxgZvgICRj996qJ/GM0
Y6xXwrs1Q8sdA224ikOD3O2l8GrqETTjNTMheaSRl+7EZ0IbnOqNRnXTuott0mi1ZAyrWHwdv63i
06X/wZoQEns3tp3H9rNsXibHxp5ctQ/DKYF6ExfVEbgg2lIAYB+HwE3COeE/9+Ry5LCAzH4J082p
8tpNUtrhZhnj93myGikPc5tHGFCh/n+cZ7n28L9/nrabZFczUCgrE0M757W66yLVODSexnor6Trt
PJZMw9IrobqPqUXHAQpwNhtEVy+sNx/hXkLK2SiNA5dkHiI8xdyiKQ0UmlyXPoJPTVyOG9EpzLcr
CvcBEtIG8lW1Cu0wfntKFyM4n1Wha+Oe8pkbWafWqEtQQz+GZWoA3eaZ3/i88qhGSdsRz3dhJ5Yz
2puibJr927rGG8IDUT7pjhvEv7fbxKYKVKMhUv1nnzwbzLCCmVOpt/4M5R39dprm05dONYqDGC9G
iQEKP581vxRkUebxwtB3qX2mAo60jdIBPkdfnMFKlOdJMajs9B+awiBcRuTIzWqCWvu/+4qZktD/
apkoolXmUyFpkivOdEArt7Ns7isSyXgSZ//Az7ao7JnXBDPtZPNBG0s0VWC8UhYCmJ3XcaJLHCpK
Il2WvgRoQeJpyLal/kWxfMhn5Jd1PQXjPFCeKZWiJ23u9tI2Po7spV3RNEqo92gkSQCYp/xFVQjC
EwVCKXZ2ZkV/m2NiTXONrODJh6z0wiHmdtNZx1CaxEwpDb/LC+ux9szq8K4JOeTQ+Qia7KTauVl9
xMoeIgrpnNF2H64TMinGqLUnRNDGq6dzqEMJ+fIyVNdWV/DwGiIzPk/22wAxShxsLbkNFS0xfjDi
aGMBpVkXdpkQ62zHXa6E2kMB0WrTFsTJdMPQHkQfSp+NW+RmfXMRhpEJViizZcdCHX+2VDc8EhrW
HlCjPcpRIF+UtrFDN38Z4Yo9NLNpbBvpopjDvtEsJ3R5hI7HWFJ/3Tx1yFqg0/XcFddcPkziI9Ie
AYspwLCfRH/SOI1bUptld5tq+TDCLD5gZCW3D7JMl79QMtE6ZJHqI5jAxu6mzxlK3R6oP7wtiS39
aulUxgncrdgvCncw33hSbeDms0yxGJa+ZRoKA0eriftUonjJZ0JoL2hmS89NPhq7vNWLfZNWyTNK
ft9UgI/f/9VhCKlUUvmEZYQU0CjDk9EQ8hJigHJgamuzTN839bkpnIVVOC9NYf0wlkqAzr4BY+32
raFd0hg80ODZX8C3Kt7RV9C5h8SDyldVSCNhmki/ENvVLsK7Hpp1XGn9KW9+JbmhHwMknk4wSflX
lVKBwI7U5xUiYvRSH3A4ERIS1nF2EWfiUFFeDYjo7853bTNstKPZfaf6uQkvevYT04k2QaQWKnR5
jEYfnX0/7lJo0By0SQmk/VASsJ94j7idUWb2ryTR0xNo4ILQZ5impxpElEuFK8UVg2o7cTZh28KK
AwUr6ZeyoBay348wAGXiq3MT1ajx3gm8NnCpn32zGnJXPUzUdLhAwHth15l/adNoWil56L20LXAk
pcvHF68MjZXT1NmLZyX2Ks99h/IXlHOSDDi7rQajibSBc1QsjbrjM09bjyLv1lSE1ANqNe+ai1U4
/9OxSeKHrtWzJW9m9qfWAo/RqlBhreBYF3NWOyF9Bop9JGd46v1yI/oGIJfT+maeh6RdrmyqeQYd
QtfGUdRqY1dSsUc+xd7E0HZf1Tj6XEMxeJC7Ur3v0zJZif4spVRVKgMjd2ZQL/RnlmbKF28qmyNf
QE2JmTR+hd1Wr2rf8e7AAk6PhdQ8iH5fTctt4ukGgTEuEtbNttWBEzXobL6Ef2hBNPzoJ586EzzW
HrqimfaUrSn3sk55QbaDYOjNzPwR/qE26J8IT+TNxgczQhbmbWWN3iTMp2wM1khYJHCgEqJGQhxY
dEI1oBLXaCUX0HjWfVZKkiv5Bm+z32d+RqhU9IW/zxbr7Swa8kubIY4V+uZDwOr1wG9RuxMHSOz6
nRFRUMxMtHz1wSCaY+Q9FEVqH4Tv4oFAP5EwA8xpl/iPiPtlT0qVRBtPBvaf1xDHIokaa0ZnJd+b
IXInfRz+8ClEvpmq+L1HPadI/tZD6EQlUeimYTD+ofsShI8Mqc0d6jYpd5EkB/fevOGoA4eqZjKa
YGbQBERixebEmrchwu758Buk0Dg5aIa2a2c2CKuT2Nw0SXUZpaKCFDLvad4Nm+cmBzyc6urShHH6
Xe0I+GqlUzyOABMPvS2p22EqpM9EsG4e/8PalzXJqTNR/iIiQOyvVdS+dfVq9wvh7bKvAoT49XOU
9O1qt32/iYmYFwJlpkS5XQUo8+Q5Jpp+FoUE8ZCToiWqRH3YUET5rKi+ofRsHMCs292DR1GeQVq/
NUt87KVeyWptSyYCiqWDqeffQGFnHGjU9MmEnsphCyJ+fofN5XKYWpQlQ+i+d9Idv3QcebjKRHZk
4p18clkZUAs06FGxHYYOTkBdzh5zjYUH1bwTGhSXeWxAQDoJpVxBLgHyeGEEWlw6xI6u7zXIr+41
YM0L3EVwCmytxdBS0H8vcG9EpUB5KFz1tP/XaRlJkLygHRZ9r40cr4m6X4Psy0YNJ7exrUfjQvlr
CrtyzetIgsAVhwm428PkNpvck+6WTKYJ+nfwV/4WUqbmeMhlbC0msHAEt7m3ODqLMr5J35f6FJZ5
F803Cp5sQLnC0qAr7KDrnPLOrnPIqVtZumlZlwecJdhp6jka53t92tlW+x1qwf6aDfoEDQm3vWZj
wa9k6/xhWo7ayK/k+E+bruaiww+tqbcYmpK3XCx7ORoBFR5vBNFz2fJDqTOG7NQ6FOKJCpize+aO
/vN8Lm9aJtTrF7RkX/XOeqj6Jy8JQH65sNmYn2b68kxDq6db/jEkDvNSIEOXD92GRu+hnepFvjGd
KzutSFFkp4j3eLJbStnq93Uo1H91GhAw1Yq1mg5VHTorPkDt9majM8WfeWIkcEkxtgdeQvTrv83r
PIGmIIoUWROdRpG5K6hKf4y5rdiBeG2DatRPCF04+6axoamp6NxpCNYrtEVHb5+XPiaqbHMY2T2S
p36fOg/J88mGjO+3MGqbhcGEvuId7mzELlBz8ycA9cMlArQYGFZjQRwEPGqKo2WBJ5SiaJIbDWBf
UFTmf07qeHZ6K5UYiTGufKtEu1udSYh/RZVcZLUznmgcQddoPUiUEsmmqZiPgei6XuFu5c6zyY2c
sIHKIvJvwF6bIB5Kf1movO20Upp3dJi6wQ1cwaPVzdaivQ4lRD1aFKVuYVs8RIFQim90QLYafKst
ct7lGILBUSm+xU5mntvxlQI+mPvBWIPOtliS7bYGcnLAPXHXndcgh1MSCz9eNdWl+vfrAQWUr6cJ
ApmfHHjn+IHS67C7Ld74+BnUVo8vn8+2YFACJYyRItdmQ1jLZBX6rF3rwkurvTbqoALIRAF0SN2P
JgpVEwFWtueJv691W/73tWTVffGT1Nh7LF64js3v6ZBC/3cTGWH/JkjUVSBFYpNv7Xo97+6HofDv
hiJWOSqIAIlIWJtQR/Q8RuIKtfjSeIt20Y5zV2Er8zn6dj2aoav1ySat0b8bsT6N+tp4SYr4ZcwS
9zoKvO41mRnvaEitO/7kHtCFxk/Uw1OkfnRNjQMNKAgSsRF6Ga3HRPX9kB3R4SYbgJpqbTSDLXto
HgYGxy+HZlAMOpDfLnVbSl3KRRL3RGFGV8XXsEWfn1pDR+fVUeAyha8qW3pYriM9BsgCOP27uBjO
7ZTLA5noUIPVaeNOGQOZI8KQeQSXfIo43e4lwCdus29GK3WbtVENzpa2Ehk94uiUDuBwDIPOMIwF
bVPIRnsTOrvZbjM+2WgBC1W/he5V/SpGAyggQ+AL+0AahmZRd9fq+WGmE0O76xthWCXblW0zUGQO
UIVca+ifXLeqQDpldbFGm0G2JlnYm1dG7MdoAEGDkh6k5yEgsvoEk6cheWuUHGfvDSZPcHpUaeN5
7ifHvJTyZhO+yRClRHYLXUQQo3qeajB1hQYY/b3BsJ/Dnr1CSau8kLPv2AIkeeyxKVr/XjJoi6g5
cQEFRVOgD3dkifM8VjrflXqdBeS1I66tIj9FHU0Fh27zdoF5ydH9dAEUEz9cIPG4twaVKVCvaHPp
jnacLTFE2oWGhQ1AnzTYMs+GPQg8vWMfyiTgdpJ8b9DIMTHwn0LBz1oLSBGD1KLKnkatvVIAAJQu
yC4i83KbCV3H+HtjYBPsh9aXfCrsNVR58LWywVqfjwX4YRJ87QYFdrkdyFZCMQf0tuXmZveTVqwb
ACWR54Kq26epNNQITKnmok8XQl/vC0uIzuPLZPdRWy/6qG8OdHCqHokqOm1TQLA6dbi5ySanKA4m
gUQQOT4vMa8DkfrliCx0YLLWOd4Ooh/4fqgBXXq3R0AjHc0RRHvBv6doOYTW9IeYqkvGTdb534do
rM7gSmanVlvTANTQMVow8Do+25tiQ3ay0Fmn5oiMsxPebW7mCEqg4LRDkfW3RT+sd7P/tmgEJbOh
5InnLhk6p9SegjYgdug5m3HMXuctChVO1OHT/gONwl+g1gY8rXICX8bWSToiW/x7rKtWa+Lkdd4B
kXfezwyNCABw8g6pWTRI6ZTtA8/RwKdrE5pRisYFj3DjPkoHnekgrPkH2oPek4H7J3J4Rnic0rY9
MBNASAhPmQ/4m4tFrHX6T627kECbmmM37G1OaGjhkUdJe5iySq4MIZeyqLArRkb7tcP9eTGAxOXS
8gF0HnqE3VdcTK/cBfcD+CLlMufgcnSFrAJUVNILoMfjzvGktmEur66e4TfY+aAPy/RBt6z04WQi
7saBsy+fJhldq4Ft1aquXQveA08yd2cJXxZQncALJPqDWned2aX5nLXjOZde/iMzM3RS4u3tHvya
LXpMERFruvnciuFM+bO/Rbyv8Z8RaGLzliW6gAOvz57AS1HcEdChX+mobj3bkrdoAIsfCVBRxbqz
H8GxNcMcitoE1BNqGGtzBHtVD77dTW2Ww7KqLLYnJERaJvOiNL8LaFEJtCQtShgKNHa686K9IftV
CtESQIvxmqK74i7Sm/IIbQPsQKAqNw/RQ8+vxBtrwITcCRhWlInsytSmenmkJd7XIROUWJduqhn4
M4O+3wHoEY1XIPmIjpPDsgtXCoh9HJc/erVP73z/VU56GOTYaM0RdqcPixggHR9Iu7XDUzRQvedT
QQfAL1WdG3BA/09S/vRmtMGDDX1SDa/qNBtFm2bBwPmgHsiRE1TjhPSaLIpLUYNLtM0H+do36QhA
1Z+O1tHE7IiQUZtnZEqNvVOOKK2tIzPBQ3wakaoqKq7zh7f8jjDdYj2iQE1ChUE4SP1bl71A4rX4
gUyfvkx8OZ0N4JuOaGAHRdhbADTgV22uAc+npd5Gdv3a1jv34MjQdgOkS7J1CSJFoIyMZHYnGnMP
Cf49oB+C0GiO1rtdztDETv8ywKxXJtD/L/0Ipo+bHdw4KyvP4pe/xDvKzhK/ArKRg4usAr1HnrX4
laqcJI11L2oXKBvbUCJE7sKvjXFhOUUHrd/GfOGovLQdkpBIDpzjtq8XxLIJnhVQWmngO6Sh5Vj/
e1JjWADnlfKEJFUF+lt10MBTCXgh9DO66V+bcqTQl4MijADsSXdWEuzGteE1x5RLeY3VoRztFa8r
sLurER0A+LcSjpdOZfGLXr/0qBXTCJSO4OMAsg9a1tHhZkrHtjiIQf9KJjo4vV/tPB3yYzTkSRvv
ytb+BYme/gDuT8gY9WM2QNW16pcgQrdRYxI18u3KSB6KpLM5nMZWVPwqc10HXiYbj9gyGatmGsSC
sJaGQPcN3svhoTHF0BkdwJIG3oLseDODvhcAzrrv3ya0HNrozaRfMuZCykjrfBf3ZI3hL9e34Uo2
kRekmSkf+RAjj2r7V6YDyxWPNdhDHUM7kHMSuo6GyqrZkNfz7GYLtfFwSV4Pj5qTI91v6CyWjza4
oB8gB1C1bdsvq1a7NALcYhRZ2ejObmSp72gd1uKnw20hV+RlvBd7A/2uYMPEJwKOI71LGQTh1LIU
ASQkCPu05p5GSQkiSmw5myOthpxVDxL7RoJGy4FQrAUhQ9sYsA2bYvYUopkVBY8ENFGQkN0KfJF3
Jmh0T+jKxq25jerHBuQYC11AUq/CHy1EwieCXBAP9Cgdt31UAnChcqrYThvLJIkbsOJhWLAqNhdA
M2QnPJTA11JbaLbRLDdIu9RY5mHxW2DsQgQgbIq1XjaQb1YlOE2V4EJVmsuRA/KHsTuTiZwOB4GN
7ltiTRHkcHoQOdF8st0WMeweGN2iP5Nd55qAJA00s9Cvbxzbvim3dRxew0mzQP1FlFZRwUBkZYAj
dQrTHwWe5SBXUZ6Y+ziFFky2diD6vCAjuJsRTqdzKKgry1XfoywFXfHA91/iqpOXWwpAahbaAsJE
21LigBwJt0YomPM2wA3WvCNHzjhq3pXxAoKMfO9WVYkbn882VtH757qDrkFhJxBUCKdpqbdu+tIJ
r1q4UxF+a7zmLAQS8otxeq2x4cNfterQQTI0vzKreLZFVr72Gv5r0b8sn7AfKIK4zPm1HyokBCzb
OHnxOG1l5Pb7RvcF5JTZH1euRuvjlW11ZS2uz7WskGep8lcU7T9eeeiz57Qu9GVaWsNlSso1SMzA
xj1Z2saqpPbNFPie+33GQIbdeitQ/PtH9PwPe9TRjY0pUv0uA6HZ0kWL1heb9y8KtI35/4DaCJXO
KfumGZr+Eg1uFjD86O+iPNQ26N9O90mW8tPYpdPK9qfq0Y1DEEbHlvEdQhpvH8PAx9DCKPrem0gC
fvoYcvL/+BiJ5VW/fYwWLzYnE+/Jy37E77kRkK9AEaJ4BBVsdTU73FbUyPJ1HIDlK11ZnsmEty0e
+NzsNzSk6fEErBINO3Ocp6Ov2+VLNRWNAegxBymyO1lJMJix/RBWRnHFVgvAhM5+gJ6A/TBEKgkD
EaQD2dooUqhfxXUFkuMHIIyKqxO+TYckGOqJiY1sgtXrx76z3g5cnWWAvzvaAHSpGjnJMCG3kptI
nCoPyHmg2mPoOx0slQHpOlgGsgsogUxHsMFCU0//QWbIwkIqRkWRTg1FlZOUx7rRr3hvCZdJXYMP
UwqrPUIA8u3AumHA+zHIoMEyku1uDkgjIFp/j5Zju6q6cAud1X5pIn+2o+JdnoH7CgwTHshQgbMm
Lziv/R0V/go2QUfZA72sE4arGTgwiThehKHwNlVitGaAPp/qbCgjNBW8je6iHV6qA52Rl4HFbdEp
b9MBO9OLrtqVIAm7TLH5yIilVo2koz8ShS351OjmU5H6e+Tv86AMPUfWZmuikQywsFDYcpV14FCi
V8D5bZCMY1JDJ0S9LFKpnA5ztNWZ6PIF1Pt28KUmV7LG26+InW1qaSZACol8BbArqHM/e5FJW6PV
D3bips0SH0wWTT7bPakYxrxQvir7Ld5g1i+8vgncw5B7GRVjOx26jKFbRPQJ0m2w3byRiivcbgLY
gXaLZV7E58jAg6vrBDotVJnH98MoGM2C7am641Z30yT5y6co4aaqtrjPsYO/avhP600HhQsvca3A
K2MUOJWirjD5eG0k/kuprDEw7NmovDaamnvNoXj6AJadlYbnDTRT7P6o5divkVINyw28zrEYTURK
xwayLyWg6TE/kLfL7b0EbcV9FMUWrUHmAdKix7jAGrSkiTwY8EhZsSjiKoOCVR8/1LJpQL8DoFJj
JvFDBeJ+kLV4y2kE++yyMQdoGoahu24s582bYVtNU8n0t/kqgpwuGuxWNjRp0DvQul2t/il8JjB3
K6s54p/CZ85y3Y7bI3knVRknL6rjCFZ185uXfk00jF32ce7fgum3hrtadhSHMnHHZen42qMWyT/O
5MjebOL97FOclkaQP+ftuOFlZh7i0QPpjvrSAgdxL+tRPthDZx7qXuZQNcSXswXdt4ndywc7fZnD
f+NFCi7QaaiEo69qx0WCCCQmh4nH7CBZ5wSFlZoLst0cfxsil8CaBc27uc1ycoIuhrT5J4eh1s/x
xA06z4TEl2bEFzoUVf6I/lUXiMd/TXQGXjd/CU75fFWRXiYZ65SDNsXxQIH2e3QSA+yeO99vZlNG
ye0KhVu9XcG1gd1SrHH+kkVxvqIZt2BHKx4iUew0DSyb6F5KF00xpusOKp/QkvPYrpv05qyrSq8W
F/5B7wExUJVePGn5PUfOCTILDXRbVQQ5Cm7tDPSQzZPQXtwHHOJm0pjCM+RIu4WW+/XXrkY50mZF
fCjCoX6BHtlsbyVUiiBIZK2arG2+1nhXNYyqujfLEGxFhQTSWNkHNR0dUNFtegPJ1YfI6Z8hclEF
0N7LHoSOdAudkU0om1Q2Ovv/E6dVSC+UOrimxzE2lr45gW5f3dHszTTI7ovFYnmQOjDLZM3yAorR
AneUOjahX7HqJ5Bg+xDh0UCQt255amxI6GJyzbNtVPp9VozZXcLZTzJTlJd4+qa0LPlFRem+uzEL
4GEqzXrAu2Z5MGzcBFCPtx/IVsVxMKLJ8Wrapv2QQmE7cIG63lAETbAk0p1KAPaBbGrC4IC9dc4D
eCxKAOLLVmDtjl8Al2534dCyVaxSXy7sdmd/tFfYFr2q+L/ZxZRDfbYJF/EY9+esFN46Y0O1qsq4
eAKNobmFLqW/jMOueBJxi6ZlN3IXmo9hOoVIStSgx6RgwwSfz1CIMzmzOp3uM5CQRXh1EtDZCoqo
Yo+sF8lVuJ3YDpnj6UjDOd2+xsMyXwgjCneWuTFszoef5NAq0F0dCjZ2+zkcsn3Qm4EIFdBTDVhY
pno8W0nVv3SBM1riRdd4B8GpMV/QMKp7xTCpQQZWeaFKWkNcAa0sNCxGKJhFtnhAZdq/er1zIjP+
umAoigByr7MWS3pQQSsgBLMlr2vI19CS3TrLsb+7PW6RHcnlIkGGBFoAHx7D9LS9PXzDcaWaej8E
kC8mBRY4J8i8zM9qmsiQg05AhnS0wO6OPaQh1oOqshX92N0nU7ju+ji6kKnXPegdx+1P8pHpNulm
+31SN07NwejFT4r/f52U9ECLge0BH63nHvKk7njx0whQj5oLs/ku2+igpXjbfCjDrnoss/AfQ711
NW6bLDy8TJ5AJ2jOQ+f3IXlvwchY8dNtKDJ0nBl51AS+tgst1Vk8mt50h1FEfcbDX0emW5YLkTvN
PSAhbGkXMbt6zJBryEq3RxDBDXvBIZbjux6/IL9sBhoAE09TAyENWTXtd6+Jd9wA3nZRAc4NkgII
hRbmdyjvxF8c5jKl+m7MSw6aon10y7clxQTAUi/styXRUn6M8N1NOi6+aBUbQM2IM4kevAV0DsSX
kuOadCaU7a9xlTmBJtYHYely7Ip4TdpgIdIqJ8cFxUUD4uQVDdu+hVA4FDlJKYw0w+qCuad3O0mL
OUhg4GGcpXgXPHklZIMXOLFCPH8WkOqYTz66/keMDsDPfpgScx31Zh/EkxvuEt+XX1zIWfeiqp+5
UaWnHAzRixG6Hl8oLEkybQeOYPkFgjeLmg3+Ns1YuInRrBig7dhaJaLG/3WdT31gVjl0P2gsO6sH
rYhlrUaICkEX1JlWpu5ugGX6Gdoy2hFvPUBX3YXO3u03E9kn25jjieKeTLYCjIyw46ka7chOJnL+
X+2f1sd3/MPn+X19+pw+ITre1xbMXvvoalsbmmPhC/nvYQCRrWT9pS8z8L43wkPpoky/t6YbZitg
25H/aXuQjKgJc4w5pRB6SV2owqS4S/+51M3yvtw8PQWlrzMWUAhXaghWZatvEa+XvuHla7KRdkIP
5tOzyPWFOTDwYuNRalqRsUNpVJ9xY8LLrYXNvf7kgmX+KWnMtwdwWr+FzTAyFeZ3VX8Ca4jzlP0b
NnXjH6v9HkbTqzDCf7GDb785YWMMBaZLV9vQpDcb95rwxLoC7SnQP4wveqUf8w7MFhTJLbPbOo7p
gSuRYVOi4tspAdVh3ILrlmKkZjuLlgNNx1BjmWPUFcC+bH+4gh7M4bkIpyNoI+4ompYdfdy3zLk4
pPNxP7pArVihVmxz6GA+6zVKEqEbRicagupv0xZd8qBBke6hkGYgVY9rlpsMXU+8WtBwmgxzCzJm
ffbmYwwgzFiWW/LSkjEEN040VEvKHJx8tGQJep28j7qTHYWgRdF8JCviJaO8iTrwtgBMHHJwR8ql
9FE9QRMvidY0NLJYHJgOzaKhicvHCHWjByufUykU0DagfL5N57zRl77br4zOhEphlPrXsUGrGotk
8aMWA2gn3A5A434A+8OfEcLrDu2IR/2nCCCnkBZXJY+/rOFi/x6MiQl9eLyzFGwFJA5SKo5p4Tgp
2v0h1dZEpD/bZj9I9UGy37RggbVLzdjYjYWqBAOrKTqCm6NLQ5RM5iEhbAhTEwt7Nt0wNe+TCK1D
Ue8mGlHo+0SGdoRjHKGVOmXVpc+zA+QH3QdAg90Hl7FntHG1J5DEupAsb7wV8tvjipydq/kniZRV
p5xkKsv8XLk5AystZmeJna7QUt+uabqncwM70fb7PFtNgpTGBvD+5I5MujfgpQrEzxv6BOPg9YcY
esAL8tIaDDW4UmfDlUyi1tBBJNxsSx8B6trN3maODgDIv58IpD9Q/dLuydLpBVSfpu9hmgw7SsBx
EORupqav5wSeSMzujAftlZz0JUM1FqLvaXylL1icdWj7+H06L+o6iB0G+uYy83YJngPA7nq7zm+K
R5ul5WOB9yRzzMZL1Jj4jtvMAnAw5ltyAiE9bU0QJSxpwvt03K8KkLhKd+U5VXo2zQcCTTA8hAJA
eiew74DvPmtQVG7FmHwHDe43p4e+D4hG/F0RQ43RzXPjFRPJTxNlrXmBnQI0UwaanrKdrSD4htbI
LcrihoJe8CvqwvYirNt87YG1QEAG6UufJSbYTnNUMFRlsVNSLsoOZC37YP89HjXDE/PbuN+hdXkE
hDUDUkFl/j7lAGs3qZdmgoLGzfEhWdhSJtAVYNUsE9zDh6ECl4YIr1DxCq+OgSoLXo/9zQAZ2ys4
ApDzd9D6JTz/SBEsTI27sf82SdtOl7kfO4o+/FfoCidd2ooduFVLUiytQUvaTQvNPnWFZmBI3vZQ
7w4HNL2pnR3uSw5k/KJuR8OW6UEMVtinBDsPvLb8GUaPisGGgrZfdH8Na9RqBGR+D1P7mHk1stNF
td7it4vSav0ARuUhEwBOQJhs001ZdoAuWH4oDM3aSKAQLrGoAGOvDO+hD5G6bphdfWVJ/DWJRf2r
SaF3l7ljvDBHQKDbuPrV+81XqcXl16IpU0jjZO6DZPgx11qcXyBQ8XaVxhg/XsWxknSFOlgL+uPX
xtTfWGOgNC0OwGwRR8wHM7QhZ1qZv9lokqLg8CIDEhu+t8qRe3uASEy1t1GygTCPbT2QLeJfOmEN
98LA48C3ITvcTuDCusVD+gqQRq7jLbU12ut8eBm6CaKllXVny9HZm+pl1QF2Y21kMkUZe+IXFNtH
e/HJOIvHk9FUkenK2o/c835WmX7UwUlyO3EdY7b4/578FlOlvnxOuuaV3pHpbZlelOUAsXke6juy
C9+7xKYH7EM+fe0jyA7c0ruUBlZ2i0Hs3HKiNXUeSPFcR1CqgFSEESSoM0JyLp3OZsj1JQXY/nPW
NdYyLtGs3vIoX/JJj9ZTYltnDYjb+WD4LD763FoNRYj0FjkoREBuaVniR7Ym24D+v0C3kwjCdD2/
DAJ0IZ2djeuq5Pj7NZWGBCSXe7w0yi9gz3UhUWlr+14NGVs3/ui+1CCvOdge1PtipR1tFJO77Dko
/CdXK8GEVf+qpam9qhMvq99ODPDjZhyCILaB6mJp5MZz43VdEPfcuggD2gJZmxR7FAzA6BBO/qpm
UEVIjbBc5jXIdyIlT1eqs94D2htAHox1A0W/dNSN1X/HUCAd0hRsJ7GKvi1GZ3HxrSw7H9st80hb
zqGKpzumTUeSIctSJu+Uj3aY5GsZvi1qc/ru+1/zwIcClvvRem0hy7AA8VH8EJuht5YeMDYCNIYn
lvrJqm+48Vxp/beiGqFmnoAHD291P0D3bC5GNUlj/04C+HY8oaEnBbOmpj9P4zhPgqzqPKmtkNAC
3EQLh+yQNLa2zCeRLpFzyg5ROIKknTxdmMq3U3JNmY4Eil1Me3NEAa1UbZWVhkbwxOiyA7TAkqMf
gkFDK3h7r1lpvaxqHr/KQlxcG71ei0F8G7jX/ULL1D+xZ3vPbm6Ch9kbrUvm6hl0n3i8x1+2PmXS
ZCtuee4DS/lLEkabSdWP6CAq6QNbE6NvnMa5iXJxZo97gypQH2Le3bEXyz2NOh2K8530pw1BgqoR
OuVDi4zejBBS8CFQsvzdxh0wUJAoNQVT3Pg+l1BHtB7F/ed64PaKTl7WHcG/gfYU3dWCW4ZlsPRH
sKQDc6OSNKUFUGBlO6AqU+hodaBJIbSdVjfblPpnQ3ttsO3eJ55fY5esayP+hlEwD0dROBcpihSd
u4mPdAGIkxJ1IAeY7MKFaZfx5kM03paDVubD6RZsu4rYO6sfPoRByD1ZjXbRggv8BQQx/olXtW0u
OuQDdr4ZvtSMhWfJsW8JAL9fOyZ4xuYQ9FxNizQJNdxdZBEATwRRg9v9aWR5DTLrFd2YOrJbsrfO
Zd4VgVDB5AlzVOAWOgdAMOVz8KebH61eMNMA2SLa0hXboaPoESNWoi+TTnUiPry5yCiM1AKqD9gM
NYU08D7ExYNRxQEF2omB9iCzds0ds8Rsm1cwZb1tIdNmxYuiLiA3YRjWXZJNzdZOunxXmra8TBCC
hEZc2nwdIffoapH2yxPN1qmY+9q5xbikSYWTNluRG2Ae8Xt5MbHkPKnQnRPdEayy2yJH5MyTQuDa
7vxUrhgU+haF6lRwVKcCHeqxWSJp5Z9MSxjA1aitPbg2YtBfofUAhIxvcdg1gbmE1w3w5kj5LN4n
61UiNtBHg7wxyjkXYIbHS5GJ5sQcKNRzVjgQ3wEFip60cl/5+pVGjjLRGXhL8m3vqPYENZUWIUep
RdlarwG/c8O2fFvFz/MuYD0yqYnhhcmqtLDRHDMGQsLbpVBbwqcBgmZLq40y3YZpys8cpAorzxPJ
in5RlfpZ6Un5ACU3dqRRG/rdqWx68P7BRwe/0cXKAeJilVb+mw2dq9ew0rz5t4iu2vJUT+aF4umn
CPJ4vopi0axuC4mQ35mQLT7ROkgOg35DuimSTKBUqRX/lZEl/3CRunf2APFuHoK1nuzcsd2l0Rrs
0Ebl+MTSeNNJz/iaCwNK1mUrNxSWoYSeG9jYt9PA9v+17MS0euEI0HDRskUoyr1JsMBW680tugbD
VWFP3ZpYyGiYIrf+YRirIVGW6W0Trm7eUCApoZf/RHgsPA3QFNrzDP9KGloxsuWV46ERQXlTW3FE
xjVwiWqop8AeckXTT0OUDJJTVnfZPIyk0E9Rrf2aV0LF45xG5TcaRdy2z0OnP7vTND11Je8uGnTE
yBcbZnzX5v6ZfCOQi3etNMEZgCuCUaO54gVrG4Jg5SnRJg2YIrkmXzEw494BYSDN6+2+fZBdsiRf
PUXJo1P8U+ObtxEpsO59WA4Poigz0HLlw8FRXE+ADZvblFk1tHTAFzWHoJumMW37SqO0zBkwgImx
puFgAMNdZv6ZRjSpxAv6AgmC4UBDWtL1+qubpY9S0Z7kQ5vdayprW9axtcELxgC5m7jejejdP1MI
ijLxGRoUu9uEruD6Bo0AQFCoRejQFwmfF4mKZtiZgC4vwDDho5RdO4u08YFmri1LWzDNjiGyxf3A
6qfwrs6r8A7dkvk2gbzRQqeYhqHNrqz7M3npQMFyX/qRczcHZS1uLi2+A/O6mQ+mJN3Oou1t0u1a
pbqMkYLC1s9KO0DDFTAkfqSzg40/zvu7QCESoLVp/OHpPyYyX/UukuB1p2/SPh+2DrqFHqLY/hmn
U/Gj1H1UDtzqqQBd2t8CstZ98mVVzwF48A7bWmLTpVbIsVm6d8Ejs0gcaNqXRlSf3FwzXxhfT2GR
vNTN2JzHJAJOW5n7UsSbDMDxNYpR5stt0tsQb+spMlnTVB3mJ+PIfPxGkrhCex/kkT4c+hCAt3iQ
UPmFo1XPVjqDzLt7xoYnMUc/IIvPGN5zsqrahHkJNTzb8iHrmvOVzVn6xAu8CiZd1P2skKvSmGX9
w1HGql2ZfrU7JDVy4LOx0+6xPcTr996oWzTbqekhxG7m6ZOnt08oeQyrNMfbfquwEI7CR/DWwuPS
7c80cnWwKUxdxpeGNIDvUN7eE2/eKEK7fGNXQEypqe/zfW8s17oPBtMEFNbIBaARflA9KrkJWhX8
QB5Qt/fAFYW9wOAy/bUXj+QPwe0WMNOfDjQxVxM7am6ZxscmT+TeVW0VTeeVZ1ud0TByQvxOw+Fo
TNDaBgsH+BmbShwpjCImLao2XQ+y2B3AR/3Ss4sGFU+pzb0BYZ5Wi8TQxZ0xePUZ2BcNaFaUTh1R
V/h+1kqc9N8ZZpT5VxACgsM8t3643OMHejj1beKfIYO26WI86Zcti4Y1mPTa4PaqpyY4Iu8OZBKg
6VvrngmQNNKjPHXG1zCvdyDe0X4ZtnGEcOn0lYNZYOmi3/8C3ixta/f6sEV7KVCbapJro28x1Zvd
NMbVZQqtcpHJMj7lqis1SwCPFpAEmkfvdpvbJQ8KUexLE1yKN5IZwEKh66P1LthV9XJPjhxfr1WV
W6jxsxBKrr0uTw0Y0l76f2ph9C8RGyNw5IIVzW9884WD/2udGmJcUxBYW9/mMKexXowfVpRvRVMm
174x4wdWmADG5zroq9o0ech51R5xx/lKzimO6xMoqk/l6ORHU2Z5AGVcCCyqod/jCbigUzqEWopb
mPLIMYPHhXCnEupxVmQc7O+AxOVXS7rNOQd+dNENvv4lbkctqBpW7miYoWIBdUzxlBlqCwac7SIG
M8yXMG1GYCt0b+fGXnpA16mzxOvQos84f56KKD7pmvRBoAsYAIRku0CrvGhfqaEK4ypMj5r4hHwl
NNGiFsUwoLACUNn8H9a+rLlSGOnyr3T08xDDJgkm5puHu+/et3oh7HIVu1jF9uvnkLiMq7q+7piI
eSFQKiXw9b0gZZ48JzhQ89PNGGcDWAzcaAQqGMo3VHaAYSvPXl2OmPoYMY/0sgXSSjmXzpXZCRVx
fPXpgZQESgCitl3y0cOrQSlPHtAkyl794mMO8tCgOAcuInAk44Gk39ZIpq2HAjUgXVYYtyilN26T
yt2UiFJekUcaRhYQB263QHQKPLsi4sMCT5t+T862hcLsqi+BucJQGlGOcyIcWa7trB3SZc61Tdew
FxOaWvsYdEyLemSGYYOXH6kJkRrrganqo+l3fbgJUaq86oqK73IJwTDaq3P81bsqa8MVbeSpl5q0
W5+d7br1jgjqRAvKatV2DargSDabsHQ0gJRTdahsyznqQG1N2bHYAyVXhwwrDSA7pc7Kvgu3PTBA
00zzgD/nRKQIqoSrOMCyx0wAdAvSJr52Y7zRukHcFJ6ECRiCY2c632ZTE3FIIthpu/TrREVLEaTV
KtLqeDO1c38YOctDaz+1DQ8v3yKTF5oiS3l83XcK+8NxMPB20/wJSmxBUtcdkvCY+m18wmrn4zA4
EcA+f7aDLG+OaXkkO42oPdcCjapOVDPWRYxg86HxIBgsUEtpeZq5IBsbO/Dvz5YSoKj1TANCZwij
I40KpF0QpncD69l9VwEm04dXqtLYPVksbdiDPkJdV6OpsfRiEeVKHMlDIiOxKisooZVaybGiQqlk
VYBDioYGkJI9oBjLXVATJbHG5T9cSViFug4BcSmRhXdVwlApPRTpsR4PYWehrfogBWZoSI90Rt2Z
rTqQE1sdeBs/x/jkTv3kmQ85+Hz+PKV+rWyKNaS0wq2d+PGKdMP36VgdluN7sjJLvT0rAPDPLEni
VaKb1rHj2Y/Ki9XJaNXHwY9sdSIbd8Cvx+zkSJ3D6KHA1oA42qcL9XSooAOlM3jVUu1mTlMNjQiO
el+8VJ+V5TbSDGSiNBUdtBoUlaMXtciVBg5BPQ2cMlq/5pqn/30usn9ecZ7L/HVFmtmU0jqiFhuP
TzyMihiVt4TgdT6b2O6YD1GNx8rci+XE1yb1IiEeJGZ5tpnWnjuz8vZ4tR1qMwJih2zTqQOAyj4y
jAPZ6CB5jnrm8YAyA5CUPgU1dhDg7apE/6ABfu9E2lNeF9mbtJwnB1+EN1BBTyfAk04nv3XpXice
IZVxGLvlOPI/TPH/3QcSYKjyAn/3minGTkXH7QURPaRBEmxK6NRO7BCWgLJLnuvsUuNPfjSd+3Aw
rae/DfIcs5zYIf51UBfl1pNv2eGplSi+VKnWXdOhDkUCrczlbBkQiLvm4bggj4NR9FUf2SxlbmyN
EHtU3hr9l6GJWmpekXnTlI0Brg69G4MS4xXGmN514QXGNvZABEs2GxnKRVkLCWpQma8b1NTvPVEl
j702bGVhAtQ62nUrdmd762cfdgHGtn0BfN0jy7CH/LTP/r/bswL1a5S9mhJfY/YKlJfQZO6nZFkB
2tqTcsv7OX+WNGaxbZjTLef8WYsUJqKwobOZk2LK9l8S3+6OZJrswTLzUFFGObdB8+JTYOX386UV
Hjjbogj65TxN6TVfp6aO3kimqWkiHVTO14qby8FAhWDFBwQGE0BSLknO+VIrqxR1AJ13mXrwhOr3
qGt5SEcb+ZWmBwVFIEi2NMM0lib4nKUFuw8KmsZJPw9Ynk4zzaZ5ziKMt3jfiCN1Agd2G7FEnRqU
8a+6VGDFPS5kppUHXnx5byM1O5oc8EzvsqQHVdfYpOUKkz5yba0XH8nGHRAcABR+RZ2T2zgvRyp8
M9uk+XOeVuudr9PSIFdDMCtqqxj7KCyDaNoGjNbUSYf6c1qvwlahz7Gq6mqN7fMaKztazzg+cBDU
pPUMNbnTtChEQmpiblIvatnwe4lPjo9dT4MK4q3XDa9ujS2RL/TmBEJxrPGoLUYjndEh9CQkYuNy
S0M9sKzjtTEOofY8g5eB4N9qyts/7NPMXy7SJ264EI5sNwhxNPtO+Hem3ejfBIRYXY+F31MVNcuy
i5wLBH/rE2g8UE7YZ+6rUZzJgUGVeJkJcMoXXZ6fJXREVtTBtxY0pt6g7FyseNGGZzfw00swAHuA
1Fb4nZv3TW4MrxaK0lfQsZXjstnbIkWM2EMF4U68c/tvqW5XizC2/GspuX2hDmwBUFsxdmgosZs6
cg38y56JOoquOAgjALUiGyFQXdXekq2tGVB2fdPfFogMbixfa6+8JDCvjFK/qcZFbYRUErXaWgs2
GhjzoQiMghZfCPOAqMqeilrmQhdqQt2ZHUB+PnWSP9np0CO1dGAh3/1pH6cFO7R2yIx698X/s34m
HrTgiIKcqfOP4ajeRf5Yb6fbm+ttyA2QSHkc8mQ7T2sCU3+OnHZZaFV35hwJnQ6Y/KvGw+sahWbh
bRW7gP1mUGzoSlcuDdvIn0RVooyvLZNvjgMUQNvK724M8iTJ1U9ly1UcpwL6obdIBkXYpSTVMnct
7ydSZ4BxJ/FbF76jRq94sJXq1wEejadCl9nRQHZ1Mzg2FpUgH1j4qVN/t0x/qQ1J+hMc3I+K9faT
q3UI7iPyfuGaru8zG6X7Anuym0g6zbKtdeNbbzf7lhvJT10MB9W7xTeANiHQBfZDoapF0DbDnW7K
aOvZRXwoRBVf2U7grwy3ab8BSb/t8zj5offBs0qi/rFpux67T0OeXEPZJ/yys7VoRPYkFMKBo6tV
D/tQOMGxKEO2zP1IgQKbVcfQMYa7ujLuwNPBvkGjGWpOnl2foB+W34Km7Y3s+GMQlWmK9ixBW3dT
VgGA1KGz0lwU14EA079oqQzPhRFgs29ZzVvJ1jwK5XeAayCTNTqYFe+3qKEM1pEZy2sUv8jrzEOB
FwIOOeL1LL02oL3mLPIUdzwkV2RCDZeGzHTrWsGi07Kdr9XRph1BH/hXazemk4QLhI3bgzW+96YO
D9UCg5ddUyvgXnZOzeA8D0oyvPX7IASJ5+dEEgnjFX5M0UYjiAgW1B8Tk48IjGqROuV3InsbRurN
PFb9sU4Xko2UbxPx23QkHzp8aeedPxwrYF2V4RwgYbNgHCweWWJdJszCAGkMBAeiDWEcfGlWZxRo
PFInmXhgnE2r+fCvgHBHmsxnR6102JLoKOysfM5C27g1ETQ7/cXeFPKrPTLrZ5ZUH/4FAEBLYq/A
9+bZ9SLztvNRTTVFsqTXVB/8rkiCnAQHNyhhEqhULQX/Ql3W4J7w7Gt8MNlDA0mmXY0S7k3dW8bz
gAevr0TwhlcY6FOqWDv1ig1XUKl2QJSBguRxJHK62UM3jqwyBIZ8nk8jyYF5KAKjkRYQFVcqgui4
+DWSrqkLQBRpJAsc/bkC+IgcsNJD7YW/Tv3SvgVCPNrgn+Ge2jgE3zDEq3dWZeXICwQW1MKVDj1q
C/Sqlhl/h3TRps/F4KMmMViDo8v4HtmoLARiNnpkg96uXLM1r7LW17bN0NQHXtT9CXl2iI+LrLgt
8JhHeV4jX7CMuPdigHsXwe2gSjCG5SIfVUXsl0rT5fJv9zYo61/uzc/1L/cWahpEdsfaLyrdCroq
XVZWUB+m4qyxCdR8faCyr8rUblFHUu3zNo7bBSKroJCjcJ1TimJthWAMmIwcadu10wXaAmlsiV1r
LTYdxMyWQefhUydjlYV4R/vsNIwqXt14kEoXm8qH2LnIu63VCXnQAAk5t1x1Zzqjg4oyMJR5nK/m
jqLw3sJK9xZpKbqNFfnW3hF5cOv0Y0lbD6pfIE9OKPHMn8ijty0T+U3rAdU/7RJ67P6hw6PEmtP6
X2L80yk5DXCiFICIQrZpuwDbfrDR9QjuMuGgBsVL1sUIK66sql4YNZCBDWBB95wBIm3HwzO5eTpo
TlmeIwLXYK8RhnV9qUe3xkct3zj8b24dfvlbCSgiZKyEeijTdItSbuT18MvbmCwYtunYbJN8GUE3
5CmWhX6ITQ7ZcW3QX3TW/egj17lGorm7Aps2KtZHf8tw+bJSApmrcdpUyS3595H4mDZD3Hg3pKhs
B7U2GHY3DjBjS2QXwz1tbamZ61G0nza+Yy8qNsIvTcQyw31U6MhEF6gudQi46oesWRhGw9audPUT
I7QrXhIN36A84/rjilCnOfo14jTJYNYnFJmAXiIFUfUJAp2eufFzFJVnoms31E8HTYSvEc/NbSdN
hRoWHELpN+esKjKU8icMDDIO7xZkDLPqw8fiSi3zqkL2d/SmDiX8DvyXUFqIcyRvobWuzqr1ACaE
vtSyziDR2MZA8yN1j1OsvOoNGN/qhYPQZLcgYzn20JkDpMw+K8TVbM8NE9QfU6+yVkYOoGGHlQHD
a/xY0Q8NP6HgXMc2fnN0Gjh3uZVEUDhD3JwOyFElLUK6v9o1+IUkeP3J8mUktYc4NKBZvqS55jEQ
EkIofjyYqbDWdpfw5AJ6sHqjgwv8khueddbVgzHCvehAZjobgtZa8qiX6xArFYE9iOecBj9dkktM
tt6VJfR7Ans9z1CG+gN2JwFo+hwlFxpUyQ7ueKAzP2a1BJMChxH7OXdN1noobcB3Ry8mbCidV/2O
fMhks+zXaJpybpMPNbMsZfZy7uGGyFYGh6Bk2SJh1Mrw4xAhGlmiXh7tpHMKEA75PyZbQj3kzkqR
bZpU+0kRyC9ByjgMofITgDy9Bpr9hL3j12jmH8FNGuww/0ELtUegoK2zqYEfsLWCHkrxfXQu+kSC
e0lpNyhCM5dFHZiI8ST+AoyR8r3z4zVAihLYjxDCNcwLfqioeMt8Xj+XPfL2Gg/0Wyx4HHBPVjr+
j1m8x0urAQtOiWp+Ea85Xq74PTCJzyJq+9N0qllKOxgl1lQyLlBJNPbQgbdAZvXmQ9NhN1iHJor2
QIfxAuDlDcQ6yztnyN0TigXLJdk1BfLFrAyKq9izhmuXdVi/jAMCcAUgY5Sxo4364nsng5xuq8sH
PxvKRQdGvhMd+lZLT/p4mG3UVK2qliwxN9kAQHgrq3PF/ezBBQr2tnK8pW6WAXAtq5LL5IF1dfaA
yCvgjbm6JUc/Sy5ASTlX1Cqj8r2TRT9NAr060KomAX6H45zZuKHFg6jdUzMZ2LACFsjeUrN2cqQH
EeDeULMPvQq7sdJZWeNFwRUa7pHdsJbUi0y8digy0FtQr8Ob8FzXWKFSr96Z5RVCBjfUiaVruMhZ
r+9STbMGsC3HJQoyykONxQFCSWnsnfHd8s50prX5M/iy251pZGxYmIXXIADfgwneSLExTKHMPJ7R
wYcqwMELcZibf/Obh9EIcqFhc/P/far5kn9M9ccdzNf4w486RNWqfWPceQFEljWohGQLOp0PIP5g
q8zKuwWEEpLj3CFCUNIXWfprCLXnbmeccW7S2Z8XSGpkJA0BlsN/P01QfN4YXYXuZDLOVyUjLws7
W3DbuBlUiL3beBPzEGpOLnRKQ/I8eoLyZrHXrDC7riENyZAKOsmRsZMOec+AAtG8fNmb1oetpbMo
3mgQNTr34y8A2GhVbUoVo1bicyyNyCKg5Tphnmf7oKN2e0jwJKKrzh096HVa3sYX6QRYmaug4es4
D93ldMXPiRGlQuE2OLxbunaiJHbJhRGtpqlocKBeEtEGV9NUiTLydRBqxeTiau7FAgnRFgwT6sCV
rg7TmUiaj7O/2Milc2yR4IeNcXSQn2ezjY/TzLNSx2wrwBK6jGz84kHv5t7mjQA3VQAmdWp6LHZv
lQkJ7TY2r4LRo4C82i6oWbOkzsJ23NsM8Za0aPXzNKhVUApEEQ8iX4CISlXJK8eyLqBJKd7zgV00
rufvthKXQOBEwuJ4UXUSYQJuJlf39qLsHgiQTjB0f8SiIxIw2WcTeZA9LYYrVJkv9B4bgoRF1yDQ
s2+iMBIXPJDW1KKDNoDNObHq96b3Y2T6aiDycreolg73wGIgUv9YJva4ny/4S/15FkfGh43OmsTm
L0HQJws9S8XL1OtvdcO9i5WKbxhj8Q14r/mpqocjmSAOEd/UAOJfeXiWQTWv85fk1jQ3AciYrsmL
DnVZ7WIra8/U6sIovill9pQJCSaNcWYydRU4K7hm+vvZ1mRWuXQiPd6SC3UkKkXRRYYiHrLRnEEB
OVG/tuPVfFVfKGsbd2CgnufzrcTcC6MDXstwcMNRNjhHm9c3NIz+JOAiCiiV5l9mNwrQ8EbTLcx/
QowdZQv2r8tskl553bkiOM13poQXLgzQJKImFR8Y+Va89BaaxsWXv6owPcBITdBVkQsd3AEcIJVR
GdNfRZOKxoXoXpqq5XxZvZbOTiuAW5//0qZstIPutM/zB4cAKXj/VbKf766TzL3K/Beaa/oful0+
Rl37q6k55PYBDBvtWEzT7oUJkQQtS7vXqKrvzSSN7yNINh6ErgOhO9qhZ2dpWX0ZsA4H+NOpNjWo
jPZOmtsPCkR35KRz01jWXC/PocW0lcaydKEgwHfXdMZjW/fy3I4tnrvDBlgRMCcXrnFX8q68dkB6
VTuxcUemxgC1l5/64ZFsXePnuzTM9OU0gJn+XWdsPKUMMHECood1dRPtaXJw4sYHREWMBTVpgIsv
i8aN7oZMzYBQYtI15ZYmR7VJeoos+YM66Xa10DgihetfTVevrRZos5CvaTJHxO1Ft/ML+dPBjaLX
LBbGiVodlodbT5gN6ETwBw1a598AqbKiTjJlkMhc2KXXHagZD7m1EyGCdeRCt9CiMk4f7sigCWi8
uMWg7+gGQOuhH3zVYSuJPVUbPumh1dwMtlBQ3W7fvdZ1nyHt3q+hCNjv/A7NQGkrkG4Boxm57ikv
UyjwoYL6GTyFNihx0/qYNyGga+bNZG6gwKeKAnwhiNEsP3bcoFDbTTi9GZsfI/VxbGS++ALUs6IK
YuKGdavhtnPfe6L8ta/LN1Wp7D5Hkm2nKkj8IErr3o8OlNrGGvDNrr5pCHK+RQwAyLi1f8ZWclUn
vfmiorqHHqgpb7gVNlunMLuDV/AYcYpYB2ug3d3HPZRxJQQ6v4/DoVFq/wwxXKQIBuMr6m08K8FX
I9FRkjDWkYeOBmYLI0bxWRJ0j9CoAJcz7LNbO1afJ65AGhEBtcmNo/ae3FAd8TFbP7rNs4XRd4+I
DiB53IPmG+Ud2iLt31MRAF3qmk+QHS4ASjTSXdXV8WPR2CeRG8Eb6nmSZQ549EUJUz9nRo/UmtWH
b58j2wRiFDQy4z5g25alr7QoQoLIl8kjnUmfx9NZ+xfb3/x83dDx3MyTL3k2jVv9Ecxguy9ZvSnH
xvo7jQ18T+m1qVcgS7ZmWoEyk88cHTnTLElR7cjeRclCDkjsXvImz7cc9ANPZppPfFY8cYx1bDnl
HigkiPMm2cRnhbU07FENAm3T1R5HfwdxMlSpAabA+gw8ymbemusRO78MuAse7CKI/5t2u4zUwguV
d3RjyI4AKhNnl3RgSLgY7Yo6kCfMLiE0BK1VNHQrYKi84+zm9SzY9H4ilp2Nas4WQI2jSpvmPmhN
uQZLWbeZmgOI2Gxe4pZM0dyr1hiuUEZ9ok46tAKEYSjquqEWzdbFxsdsttF+zOZbmr9plKwR8XLM
eEGcWZAfOrWOUV6oVelJtYvctFxSkw4I8oKY068uduECsDl6VCAQW9qjlAjZ/jLH5DEO+H2Ov13F
KqD9mjfgngx6O7/TYuNI3Awe1El3MWqt1t34o4BGXzjGoturAqLdd3Y7HHWIv67xcBTHoPKDZe0M
9qmKM+tRB136RFunZHYAC2W+8oGaeyY3Lynsk6H7W8fMGhTV8zf6xVQVhCsKxCxual2vj7XfOCvd
j8M3lZ6zwnK/NTFoV4d6CA96msi7cSD1l3EGDR0TcCErjPk+TjAPr0z+7iPgEwR1+4ZsabtsbDe4
jh3DgJjrAJZRKxsgohx/+DIosijIMcqVgeRpA4ZecH/Y+qqjMwtb1VYqB+ECnE2945kVvLK6g4q7
gzKh8QBSTOVvKwB6t6y2kZRVeBLVWEaA318MWxfPmZtCILU+8qVN/4yg7lcVR9CV/pdJ0EQ3UJYb
Nbiumauzbwm4diGm2H4zh05fqjhqoaXnt7uaN9pOR6bzqkVJ+BJ5ueGl6LoTcWi7EuydYdZ+04sE
cpCov9DaKL2XKL1H6TbO/DKHbCgeyfdapD5scy+dSV2v1q0swQxk40GJEo30QLfs8SQ58aJ8ne54
/FN4DrIv8kgDtYNiQfTgpvkpyzT3PgLh0wFPlPFX2PbfRnui421hBoF94AJUKb/bByQyFplRFTs8
/rozFvzdeWC8hT60nW1jMw8Xhd5F/YJ6RBAOi7pgwTZre+iaadBBcNwxqDU2Z5uIk34HbFt504yH
CsT6yF7ARk3qmG1ZJapN4ZnNklBuhHfDHvhG2NzbE75ttmsiGrY6sMOLhGhaZ2Ur1ypvkFur1lLh
6eFrhnklY6atw/HM5/3HGdn+1gtgKehzgJXcRvj2HBykDjbVIPKHspTvFqKM72FRbRCIa78ZqRev
gJ/qL8pxENkzsmojE8GXphy0heekxskhRgQKFFObISKHdY5/IBMdxBhFpjOkKaDlmg8QogV4dRMJ
hWrlseCOQFxkAwEA9G8sfkYgJ7u44+NXKvPFhLLcLrIZHsm51sV7W9fwlihiaKA3lW9DsNiI3j38
KhyTs9fcDaKVwVh6cWPdOQZDVq07JRVqvVEvDjXPd7tKf/ZZU987QVhvPS9L937KoJQ2TkYegwXF
9bBirwjtRytPDHIldKffgUKQMOp0cKUs1p5g5pqaLYr3bvmHg22xLU9TwMX7+m6QHkr74zDdI6eB
AkMoPNxAGeTDVoiz5kV7GfD13zQrPAuv2rFzGFPxQgb6CpDFVrtDdA2fQhv6+Ypq/2OkrnbI9Zp4
hUHlCUSK5U2AYMxkoyZ1AN1e76ylJkCA0NiN+YAy8OZgm/nITe0gfFhCGmJuchAo4nO1zpHlAyHt
cHcZjwzjkGp95FXp3wlWJ6emj70lMXrzX3aVWckps0Z5JkTg1+DyTSBKmC/wszXewLehgPk3k2uh
eA+uF/wjEhY2d7pTgnBofNT2wYdvE4DR2DJVcBsYIK9WHhJZ2BsO32wdyjyd6p8gF/NhJyAGODIn
O/kPMvLWvjagxqCu453dhsEGSQ7k9ZwBz0XkysFug6KQOEl2RpzWz+QR1KG9jSDOt8BiK11O1PO1
pnfbv7aJeB75MlTJMMfdmRzUcAGvoH5GH6kqvzapFxH/dk+ffxG2/9L7x9jZuRmnKhxNbQd/OLQ9
kq6QQi+OHSIAG1ka1p0EJAwyx3J4z7yrvGu9H9ZQ/LSY4zyoxMDO0u+8E1Dg5TRGpbm2lj0qlej3
pvd2uY20IEPsaVwDqXHB046HxB2spa6/zjXTc111DjKJfVpA3MdG5XXL0woCxb36qMSe/aDJgLV5
kz7YeqXje9qW4KZJrU3CAC4O4yI/owhergF7Kh5LYXyn0kaNf8djK36fx+jhEKw0j70ojn8mVa0B
YVxs5qZbdcUG8sjBJhG+f2I9Sq9Y90To9yxrIE0XeP3FsZ32ZCpsZMLCM16reHKwuju9MxbIFhRA
iOAnkWGFibCwnZ9IhiYdm2xsUq/VoLaTerFXNB+o929jYx4gc5FKEKhq8oJlAtaVEKA1i845FkrH
UnO0tyUHYUBfvxTKyayfKhbOLfRoV2C49dObwB8LGFR4AlM3s79L1BCvQKthX2k5VP96TcQPfpKV
axN8O2eUfCUHnsd8O+SZdW1FOVs2jAcvjSlv0ySzf6KwH/hGV70Hxa/hIlCAbzSxCSJ/vCvAj+Ai
FOOmJ1Y3HtAD3SP9/Mlu2pJvRV5O6kNub6bXqO0+SglhpFmQKM2DestUADLcAYJEc4eR2xD80K7B
YAMmqhyofQRXFgUL2yM16z77aFLpId4OX3v735vUG+koD/tvx2YDMDqFTFegtj2xSsi9Oy6wgEYM
8e4o0uBMbTqMLl42yH0Ui/BkYPFJfAaRan94LAuuedvZt/oQX4gMwZKttQVsNNqQV58OP1Cl519j
bTt5kdnsLXh1CbzGlevnXOCvmLxklfONciprjQglAMJdqT+FFrjh8Lv2bmRQgY8bD/8zamSQg/Ka
AEGX1joPgIpDHLGybuusqpeZIbvnyLVeG1fEP8yixvAxD8WSAlslPX7nLoRWO5/pEGTz8Zv2K3Cj
tD3SJI0Rnj1De000z54WlE1spKcsCl5pmUYbBAdVrgvHauIDLdZcG99BFMPna2LzIl4v1XnJWSvx
qhiZv8hedwqlHaPdbp3l7Ep2yHQmeDG4xQKEvcMWRTPpk4C8uDSc4C31UAYtwMV2iZKgvTgooAbU
oA7eIkgDMB3cG6YIve3vI2MjHK5laj1JrGzOoGCSZ6x65Rk7kGjHOu3RscLwaEXhxjfT4i5Jouaa
xwKAlhbKoB1iLsvS0/Ud9WoNq0++73ybevWev1co/jhicYRdC7c1SF4iQka+dABx3Ya1UruiVli4
fPXPf/zP//O/v3f/y/+RXQNG6mfyH1Kl11ko6+q//sn1f/4jn8z79//6p+06lsOYDQ4L5oJ9hHMH
/d9fb5EEh7fxP4IafGNQIzLv7Cqr7mpzBQGC9D2Sno/aNL9A6Na1d5Y7siqgkv62jnuU4Sol3pE6
R/pcfm+01bSP9dsgPqJiZRvTCqtlrNkBasaSCx+CdOsQrxzkUu1F0BfhdlIZjMP6tzbqiC8BgDDz
MiOKWbRCNiaFQAiYiejgx95XGzkXabLS8R0/QJ4Y6NnxwGTana3x0EV1ucnw0AMj06/epFTPINNP
d6zRsWJnKS+BR3KayYXGkjNNADUFffHvP3rb/NePnnOb45vFGHLQ3P79owc9Xqa1leB3dRv2OySB
faCmjGGd2lrxUsZImozLiXZAHXTh2OU1eXDUPKFUWwdM7O9epfS0Qxo4X+Zp9ZFmw+oUxIq1A2NV
8JKEpbmKrLg9C0hiHoscPBk9clOPA0if8fHy99EV/NPAeI+uugelET/pT/QzM8r+SgWRdbBtE89c
lDSI//C9hJSPxX77fBjTTUeApsYy8W+zHefPr6YOqZ5MhEG1TVRsHxQ0wJYI/yEs3TL/OUxd1LUj
m+yIEvBHG0lnsiOsJzYgWMCuMpTBswvaIzAYM34xsJB4gED4ktxkxuTRD/BZUjNj4JqqolYHU0MY
AeBS5wcsg98QQY1+pvnFZaMahvQtLDM952XkD1ri565ubS+pN6leFKc6acQBO8N2W5f2cA3Atb8y
oZD2NM7T1F74cxg+5jE10Ddw7BDy/GL4ATcWoIVoLsienx0/zg6mja/L+D9XKCv11XnQHkoU01zI
i8zU7FUx7ABpfiU7maiTDn1TeCujZnw5XYGM1ThlZXTNQknpb8n25WKOqLeqj6rjF1vayPRU68WK
tQVEJGgIXYoB0bU1kzL9aiMfjZXZSGzerP5219CXCheRo7tbCe2Sva+D2iABHAzSDAZAl04iV4Dw
mewUgXzzWMSGh9p3pTVHamcOpKVr3wjXjtWvE6/ioEof4n4JVqRwJ3id3gkViPNge1fcDtAaTSrx
jEVV6wwEoCzFosy3j5qd/pw9Wqb/BLMVdFKVHSNJi5FYXYt9LaCdRHO440RgQ0MlgmJn8rCTIt7h
hYe3ythJNqhcryupBdfTlVK336R9P6ymOcJi70VDdCXKbVjFKP8ex5mVI9eGawjIg+O6VuYVNxZE
K+ZJhTGEK6A38y3Nag+5dwkT/+AwnWVLYPxAM5l7/S7Rp+vUvmefwMf6RO40T4e9+qIGO8aBml7g
2CMUB8ma8RboUPgokkm4eaJRvuNruzLH/4TuimyWCYwBNrAX8g/tEBU3nhGs6LPpO++blVXhyUHB
N1Rxm40Z2PYt2BvsW2tAfStIIt11zVkgoRUcL0DDmt6QCwIHFnBpkBgJTTNbm5Fdb90GFEEQ8Eva
JIHstB3ubc3MH5PB2xkgFHxFWqNa8Tozj5AS6W61pnkzCi9+RbDTh3ZTbVwc342vTG/gC+qQvPvZ
FEK7Cb0sPkE4OlnRBfC6OzpjjiJr+gvq78FN1+FfQRdJvPsM0G9QqnTJNslbd1vZWv4MPa1lr5fe
xkwq4EVdrM20+thGBRYUCuHnJZ4u0d4AFxGA0/jI8lbqi7wL9WLp4SHmGb68oV6Dh82Kh5q/pWag
uQhSQk1lmqrEd7hASPviuEq/A8tluPHMIVtTs5ClfgWc4m7yrTuArsH/l228yvpOs4lcaFso57Cx
UsO4MzUsNFPrSH2TRQLekCKMPd2qo9XywCwF/tTxzq1kwGPCLYEFqkBPHla/7jkH0W2EFfiW7kNl
un2ybPlxzy13rpAjlNM9j1+HDQoWsjVdNWFISw+Qq6UWXYXuGy+Rdrqvf3fPNKirtH+5Zz8uwcKH
xfRVLbtNq8Vsq0p3n2PBDWCZyhGt0ZoMGLTxtE9UiVwUFjp5KNjOpR5HywBBlAm42ifPGkiNiDn+
/6XsvJrc1oFt/YtYxRxeJSqHyckvLNvbJphz/PXnI+Tt8fXddereFxYbDYAaaSQA3avXgop9CfYs
AwfSpNsgct8Qd0UdSrapcIaIs7y9tZa9rq6Inwe5kvgiYgEwkqe4qQBp1JRuAyFPnwBTpk9VhszE
4D3IDkQCjI0KPmojzVJN9EcGy45yCLTerj+IId/KtsblBNhFa/RNpkPRp+tfw5i3ES3Btg5Rxkjv
0ydEB9u7SbN3nz2yaur4M7tiL+fq5tZDI3mNyl5VlifZTw6twxGOdXVsDrItH9XhPJnxx1zN3cE1
qtTXVDfeme1oHdUkzy7hWDdrdoVBXh7cpICzWs2zVSrK6YeYEW11mp9TOn8f4AB6dQt2DHEd5CR6
qWafG9PZaXobPowBxWF5r2dfdM3lAMggsmA7fhH0r7FlwK7XztmjfPI4FdYxjkf7QL3/rnRtagb1
2UGYU/wwBr3i7KPAWGG71iVi1diaZagBkUMHa0oqb60GBDKUZlOZVNukhE6+uqF6hRdrOdOo98Id
eZNjTv8i0ot/lC78XiHX8m6ParI2hyl4aiCd8OFWVMFyzL+eDTS/PP713KgL3QdADmDhhBheSf2B
WtYIE/wfz0N3C5Be0ZRbbyqhJYPSbFtT2OMHKby4ea85pKF67Stou1XQ682H14CfF5SC71XoOV49
0z5W2TJr7Wlrd4a92Bh77S6PEjZociSQ5EBU01PgaeXRQSFqIwdk+W7WY/cLeJEU1tuhOZB7d59n
z76X/tmOc05+1XAVpTpegSwiYrY8KfNCqndN55mvXXsYVYGcrl4HX4J6extouP1G7+biqKkdOWZR
v99eCKmwlZLzxiXQnV90p9LWxTIh0chjEXX56+yKaa+D795mbdd9JOW0kh0UA9AdhPzZiYrK6tFz
YZSWj2osENlg+q37kMDG2YbWwpcOxWq2Hr+ab52LmKQL/8hOJKPyVph88sszqVuv/Fm4KecywngI
H1W3t6tALW1FECt8tBVoZ4NFGUiOqGPCeBN76Ha2w904l/UeatHpdS4gT13e6CSjWAJWi+xiz4pH
XD3WVzNL0ouV5S/VBC1nRJBgX4QJXOC30yxHWouCCABuNueRpbpLOrTQeVJGFDeW1bRWYuuxXC5u
yt6uMmJlI5fPyOtxuN+FPTa3BbXMonlXUMy3loNkr56U3MR28iIte+w8qDQHluGi0Hdsc7UjsKiV
Q6jrJTUV5SEJy5MU2RydgjcHBCe5mih8q2uN2KWajRvptbMw9RVz6g/SS3roZ1q66lVay4w6oZGX
fJmRmnPY0pjCqnjuvwjwVCAiAdLjTELJPXdWz+60r0Z9Pzjdnb44ALCBDPvDrYzlnh99+zCXMcT0
BFvdc2Dp/95OwoY6dx7/CbUvgxnC4NX12RodYSNZC0e0a5c1cgfHqJms0VjY6b1rXBtAJI9zrYqL
kal3vzrnyri1xi7zb7bOGQrYZdVCX7tM1uSIi6jxQxp56SPn3fBkCe9HZ6f49M7NNnrb8G8mH9SY
xfeubLUN6WV1QxLToLzWjt/SULE3meKhQLyY1QDPWiCS8izN0dD3BJbZRRWB9ZTP5aaY8uQtFHVy
MRambjbSyRsUiO6uVoNf3jgdE58yzOkgvb3qfDULUd/JoUq4mQ0VGEJalfcw17zI52S5WR3li8qW
+cGB//eLkt6s1m4vSoG2g81CUu0ChE3PMnVzS+IsZs6pdhVwkrlVAMgut9qAP9I9oRKMt06OrBD4
nOjWSc4ZLZ2sLJv9qg030zxSr+3FTwR35heDFHbSAvmVljoUbNGgWJOWqxkHY1aTm5WW09mgLvVe
+oLWu6MI172Tlh6qTxV8ETeLVMlbNzraVfryMPumCSu6UYGhkxkufDvD5fYItU4XbaXgLAm/YE2p
V7k3EeVZXlzQFRQiaKl7kt6cdX6lZSZxTulF1I3vFGq1bheqL7bjpetMvbR2nRyQMSqeZ9uJd4mi
ar40w1RtL24dvDuqHfFfjPhIOFFCLJ1qy6MKo/GOeaMUz4huFts8HpuN9A6BkZ2biV+029iW4ic3
fZZdsxz+Md0L2bgvDxXd0G+gcUy30utRVnEkpZ/WQ3NNDfgC0yTTfBIrzdWqEO8h0sZtLAicTNAw
bm+NlfBwwTV6j2K8edDDfILnfZlDJbqTGdl7PYgDJCRUvSdB/qR5Q3atInFV0fUryADNHNg0A47g
xWtFTXsKJsLIyEkWT7IN9uovFvKNZ9kUeQNKcMtBaJITTBpQBL1o+PVl/KgRDw0Eig3SlCP0ciuS
Xn2ULZpgrzdZabKVPjElw33XT7fusscwomLVlVayl6Yr2h42vv5xdsYv1L+1Z9ncKuQq+Aftj9IM
m8oEPgQGQJryMtT6s9Gm6UU+yZvBTESsXuCQeKHyolo+hJo+/yjp/WCO6sZQEYLll6ba5m3h+HJg
X2jK4/Dj9tc2lTf7EwhyYu3MMseGfpek8U4XU/4ku1v5nK91ddZ/vXw3NDkDWW9eAon0GhAoIPtw
DV0zdF2OYdwnzpJuVdzjZ5O8S0ZnS3h+vEjr1gSL5sorx3EHSvbXcMj7DPLBU7+mfOEgytHZpCbg
hYnU1n0fu9ntEjTuwqIYHL2uoHYsa6hhH8f8Vz/D64Zt58DW74ky8ock1C6aBYU44f3MT8ZUfA8O
7VBl3z/9qtn/r345nqU54/CXFtusnxy/igq4xFoA91Ly7NOUlXGfpqybK5bOYA/pzPb75dMrxzbk
WvzaU8eDO5beXWNoP2XJl+0K6q7r2t5ZJdswdm2XCXbBx5ZdqOwVxM7LNEBCFGaDt70RI+vaS99F
7YNnehVKD+mrDP6XcehunbL0th1LJ5C71WSDlQQ5XOw+i2dTpc7OgmNLkkSiJLT3bxdZOJuMovKp
bxs301Ak08rx8nvIDOKDjHre2mTs0x7bxr8xtiPkpW70coTWzFZd3jTYkcRskofLQcNQzG+8SC+8
4agWQdaYJkO4HUPidKUyQJGh6YV6EYm30ep2ukefbrqfKGm5D7Py26TXyVFast3t9F9DZZu8qLYy
+hOHtjvLgMAognHqNDlN/2yBbd+0lWi2w2KaiuYc7DiM1tJbmLF3V9XmUTplU9n3vmeo2oO0IMGF
cwfd9hPCan/OpmrbKKztB+Sv2kcluXR6Pjxoi6bZkM31wQtadSV9ss0OFbipo4GA0NJftnnJpa07
/dzH2fVzoD2N6kqafw00cmvRmAZruDwpWsTU5JPkgDjLg32hu256zdknUEmhEcIKnb2i5PopDwb7
/7pjh7/VnICQbkv0iEgaUYoFWlBbT0PVW2dpdaNinWC7/CoteSGPP61j5Mt2RjbAvtW74WNPPHUZ
LKcJolZZvt3IiTYJVFrLjK2wrPMwKOLRFltLSXOEHeZXXf5JMVxVvilsF14T3j55iev6lBqGcpHW
NACOHQftVVq1M/TnunDnXVob6jkKBTIRyyX5fWdFXrdrk+pD9ki16lcPaU5purbMMkZrwGzhlQHZ
M6NDs/KgwLoOVerdoShMoeHiKEwyVLC8gL0vBu8OBPGvEUBYf86lDgbHSg99G7WPhjabDyaUFrPe
PGZ51z46/LTvm5Iwiuwg22BpgBqdBNdtUFMo5oPjbXPnYlvj2k70iAxobl7lZfBGuNURxoE8euJF
Lw7hLtnLafGYgBJHg5Ca7Ce9ZAyee6jW97JcNvdseE5t9ySrZT0N4ryVdEh78SJz+51EDqB6AUFw
7g360+ddqEzCL5c2JcRrJt6f3s9+Y2GdYbD9Joah+iA4O64GPv6rp0X6Y1V6D7K9RliOsFlT7tUx
qj4Ex6RsLO3XvmPDA68GR+6l/XN4DvXsqSbfet/qlKGhKRy+cZCA1Wy5q5c2eSfbpFf2G/pa/O11
veHX2KIO6rU3CH2nzAbIt1ZQ+Qi93nEqgZgvTZ/t8q6w2/DSuWaz86xkfjbT4KLAvPnPckMeZJA3
KL3dWpwaeZ6bvljAJ9HFnTgqtXafBpwhIvnJydvGm2HgdaeBAAmfqb1cpMOYdXH0/h3h8pdeb/ge
BzbWvesYs68XY7sb3Ep75qNUdkMa5r4004b0oUXYZiXNZkw4prFTCOtIRwJX0bfDEMcP0ukpsFJX
fPNOSmtoz3LiOq4IrC6msJnYy4m1B0R4If+Z3Huqhjel0MertyB+khHdD9UK/R4oU1r6UsqeMmB4
CpKsXGtear4pdk60VskrwGuV8VaXzcdkGel9SPzz+T8GKdqkokes25ccrSxFiRP2Sn4Y9twoph/J
m2H2WbHsvW3Y1jZT9Hw3kbglPo44qTSNxuRktSy+0mwRSVnPmagepik1j3rqKWtqO6d3lUrIdd9Z
2ZmQS/+maRcpjyh7idJUwJB5iMy6MPFQxZmdjV6RveTg/+plKAA8cs0WREOS/s1ULnKGsu1+PVaa
fz2WXk06FNtKGTR/0nVUL39fYoMi71K9fLZkGus4ssOIttZWeZYOKEPzK4j27qzC1vOeZ3yXWWde
oP6299lUWdvEVK33HlnptKmjb7EDM2FYtu45ht7lbuzRMYsXxzIyqOPkJa3aXyO1ILuNlB3S3yMr
PTNuI5EIEd/QjXiYinYfQUD5tcl3I1WoP2vkJVZV2dsvkPo2m6IfoktdKcmpVkZ961l28USkhdyW
05vfO7SO5KikmD46MUdvLcF4P4e55irMoDxqFvE7kK3JY9wEYh1mafUtGlxKN8icJQErqlI273Pk
VRRiNQLCbKc/uHXxwaY/86vRJBYFmzJFnJP7hQ3nPpq66OfCXpoAZfvIM81ZB4UV3WttoO9dN7H3
haGRJCKpjvbOMH6YdgE3LWsrqnsfsBVcO83yrkGlFc89uIB1CfHnXvOK4lklVQWG05vXpSnK5wGO
6bsWCQS+ssWz7GGN7j6cp/ReNtm116xj1xUH2X8Oe2tXZVrqSy9B/PZKzfODfJRsQpHdhz+3e5BW
KwwPEBHkpHLuKKqVrY1QEnwvvBg7NIoLhStfZN+xyOprFlnAuCPFgCE3yp4JXV37NC++GFET+CZ1
esfadatXbQapgQbelymYoOjoTP4pIOh8L9VvsruiudFudNnYS5NiC6doh4/C6Ko9dPnNVjYjTuK3
ZpwBkMj0Q6GLaiMn7RXrWPBlfLbzFpydYR7Kukgek8KEjNfM2UA4PaTTRR+wFFas1USTHxGwT+/E
1IPcyodkbYd1t6c0VyFButj/j4NvUy1P+88JtBBpjxjFbgIehERb4PoUqbzEVA9fKES0VrI918bZ
L8PBuHWr8/GPbq2b/tnNZrN0UNknX6ZI6nyRRPwnSlpv1TgaJIjtbL6pyOnkkDy9qqon7my7Eqt5
+RFlf9DvPAAXG2nalYXuNIGCszQD46UP7fZVGLV5HbMwIY3JZL1tgRDu4C2I+5WdTd13IOo+nEAE
J+DOOcWa530xDSji0UNQH6nA6rdj0iqnwKu6E4htd2tEpfIQT1RxC4DbX6y+u+py/JxQ2zlE9T9l
Du/k6LQDtCsICpWBl1+dcuoOcFNN+zho2rtsUqAKgl/0lQTRjwwRzJ+hioqVweuoNP3FTd0Rilm+
e8qCHIvjStsZpt0dWzEjwdLnyCdC6PGsLj8UnN7Hb8hlQ1BFTAwRiH6fGGqwn5Q69NtGN17yqHX3
ZUUQQpqTwS9goiTxzUS5xNjrXpPczCHkW5rBZ+6rRWy+pOpIttzIc9ZXzNaKR0y7uHV2SFfvK9QR
bl67Dtu9Q0ToNlYUDvu8VKAfsIwtbbInzaSh6bC8KjA7GVzwSn/zZhbo0M5VoZZYvJ5XRvtQU6ab
N/UCZRf2GpKEi3dO42BHih2ExTJz7ZAIQefLuHktDfkmS4dFTHYWkWrs1BZyFGmytmm7uWuoRVjG
5uMw73QrgAl1mVnr9XEHJzv4q6k5NG7Z7oMpf4FQeBxXQCebi7zw8f66i407p5nH8989ZDdqFYiG
W0W6k2ZTohyUCwsm5EUTIjN19+LN7Rou2eCOxddwqHiyo20VwmgiG2U/eQmL+JsTWdpBWtJpK5BK
dNmwjZfxn13jlFhUGpML+2yTd62uPus5OiWfczfIrZxcYR2bKGDFk92CGCBtRQGcLyfWMn58VhGQ
8Azo9OnzYUEBp2ilFPcJB/I/nj8kLKomwN+N7Pv5MEdPDpbblOfP9i5UsiOEVK/yyZ9zR7nurgmM
abc5nKfA0cB/Lhyq8qJE0KcKD+mraYGK/ducpsJqV9LW4b/8fWuRSqMoizoCQ8l8FVjI+XYru7Zl
qqxEC8m+9Pwv07VptNODkNTC8shpmccOO05F0jYnxaVuyNM3WuyyN4Pcxhs071CF/JdL07YSh3OT
KC6q5YWvNcTssl0bXeNQ1Srb2GGa37UGfJe9SG6KsjNfMqIBsj3JvPEwixHEn5wcrl1yJMAniYGw
odVIBchL2cbeuV4u0mxbq9qqAehv2TZUFUlqcvzlStVVk8hU7Fxip3UuSdr4HcLbJxZhk9jY4rAD
p0e5j6i/neTss2VH6dEitBiW3mIZ+9ku77xA+zVMmrexdWgdzQIiFfZGzW6adOUMpCF1zewiL5MZ
UYW6XOSdbItIGPkwFNbrvxzwh4EqXMbKzrHS7ya1LI5/tcsecihp8mBbs12+PfG/HibHarX3jQDi
Epkj9IsY6LRVF82DT1U9qb5XSlWE1HY9JDHVTS3Nzz6DEapr1VOGnd44Mew1VoRKVB0enDJLd4MI
09coSB4kJnpugph/i0Uw9HcPDzKT/71HoFStP80tnC8etCBe1xK8asP8rKvOxjQQ0PlsctKYiodP
+3NErSfd3iiqi7tMIttvnZ1Jdfw+g6be6rr2HgI5ymJNaDhHYice6b7a2cM1XayqyWrvb41l3uwG
XV/YWWgrlktTp2iea5bqy2luDs2BFDaBImtWF27mhbB5VCZExdOgW3+2xa5wnJuNYDiEzJ8uTYMj
ZSVHysY//NJuGgpc/pruPzuOyyuQHnmRM9qa+6vt0+Rbx8Iu+7g54nhwlVIw4ntkXMZVGU7lZURi
gcxOUamnKg6gOxOY0tMFjd75MKUAmORT3spGu7YXps/JiP0EVe3SGJrHKlL5LdEj5+B6CeGSoU4e
dPdd+mRLBYvc3iHyuP5ssy3IOaM8XcAzVv0owAo8Fo+yu7ykhse2XXURZl6eIdtMocZUAiGeqRfu
sEc2EwxMlqUXgnHppSH2sReUdlRBoaGkqrlcpUf2icaxXTdaDznT0ls6AERq26I3qAPOUv1YWEnf
PAcZKj5WBb+954ZPmRWNH1qWcEyzspY8dAXTfBoCkMiRtZsqkPJsHMN72DFQXVCAVSYcnVdDZk7/
gJ5fO94Cy067AayR4YFZMqkSSKPuWQlI4vVGTT2OA5+WmibxQVn2XWpRFRtjnMbnsqFGM7Khy9Pc
5HCbCfUSgisBLA4dX780y6/BnMGM0pYnw9LJ4zpTWpId+teWd/LSRE2xNxuDCs4wvNi/L4TWALSP
/KxlkavvVLf5kM7P9r/6ziO65GDb/nOOz6EicfsjRPsbOfdnu7z7bJtLNzpHcGEtr+CvJ322yReT
zPApuUgL/O7q5ma0q+yc6tnQai6wvaA+54TGdnSzZlPHc+Gjk+o5rfWkFK37XOb6fQmn8p1KIvW5
6bR5NTtteuqHzHueg67xibs4vAd4zWawtwbb/42+mN4ikDMrQHDkTHFfa5DBiq/SaVH/9xjwdWHP
fa4Tq4RbPeSrjqAa12DhqCEDBZZB2vIW7rPhCKK1PVnj6L1kAeJd6ThcpaV32lOWq8PdzRImgS13
vL9ZtrPP5kJ9kJaXECGxKQbIDedN1QuwwEM738mLDhB2kweGCkSBtrwyfzlqEJXwqLruplWtzga2
v3iolEKC3eFo+HuGCvD/XRyKXZ5GKMz9bgfx7m1yA/Slh7KGD/7Q3FBQbN+3gG7uzcKJ95Pp6Kum
L4GWLBeDqMglQ09ODziNsCulrTNC6HXnke0pluwbR6a+qu0IDDqcvfcdTMixMp7VaBr8jMjWN0rr
Ks3+VlM+76tJpp8NpXSuU09aTToqIOSIcagf/WAZJJCRDswUdzc1bXHMYGCksv/zNraA4JLWbeZ1
HOrFsdVsCLlHJTjA00jMOe3ubasun0WfFmTM8vpAcK98ztjg7Gr0rXzpzZzRutRD9kowOm3X3TCv
3C5qHsslO0vp2LyyHKQZ+tCD6a/Xe7hCu1w9Nlow3y5JPvxpflNmO4O9RwlPRIXCk7wL5kL8YUrH
X23pMqJ0c3Rl5BBtbjf8tlj7mjzUKAQZjykTG0eo9akPo/hBs+p+Jaqm+tb09rM3qsZz0o3mPnHM
YJuWffCmZPCpAKX5Vs3wiOT91F5jNTMuI9nOdVWP+d0YCbXZhWEI7ywoL4pchuCgNQkCEI0e3OvL
hVNTdR2Qxq5iwv0bMLBs0psBKlicshtL9A/C1/FRziEvwo4AgYdbMP3g0oQ5I1gGP4FpTF+MsoQ+
g0Q6VM9dvIt6EOFwf4hrTHHGtagERC5NYBOJwPx0iMXMzBbokwGz8qdDsa3qogDcdKocOpy8cd6N
MIBASdTOCfnd8m3ovlFB67wHEDsfuiU4SJagWoFgDveamimUtQ4Kkie2cm5AXm+GMCPxszhkm/Ra
GsdcGNjoAxy2WkMssFLQOr3zWhDirmMi4zylj01VKc8l0K59M5v6Nq1y5T1Hb1N2mJDN8rsqMc9y
ZJAD1ZF8qnCHPmaaSn73F79jayHsqiXGXWxb+h0RyWEbZgq0oL/b5F0diwp2Na/eTt7UJ5uEk1E/
jS7/mIyVF6tG09srnqVhFPxArDJAf4excP5x6qlLNuy7043ZuhmyyP+OojrfuAuNsl81U+DspEO+
lADsA7y8Icxxi9SVYwkAlo14nRByu+tLLVyR0CfgXM/TzkH4YCO7uQEpAtv0WHcX7//3KKuPqpcO
RmXF0Pt7Kg77e6oRqN8xED8ik3T+bO+inETxPLscB+kmHUmqqmdCrAhU/jucv5dKjnZYQlyOcUe2
mwj74NpvqqW+y0q52NvB2u/8UMIGTj7NLV+dRrH93gNfZ4SiPTTQQO9BZhl3Vtn8Gs07+g56+KcR
dj+YLrzcivdlWb+z1JsJC2rmKECl47PeXzraHl3ENFF9PdUAAzfuReqLyjLTuNd3oRq5F2nJ9qVJ
9vJmEexuiV/0LQH8mbZ4Kic9eFCyR0DC4kleZniW/bgao600gYsu2kjVtKviGbYKtzs3WjvdWXMG
OwVZ97ULEvAgnZEzTluklfKN9CJiM56yHHJd6a0zynQncFzSKZuotABqa0530rICYgxBcw443uS6
v4hIpQtHZg+g1E8BpK+l+SlCdWOvlfa49GkqpV1LoSrVccdDPWrTk+vCxaErqJOw5Z2fFDVbDhPj
y7RYsknV9Ve4X9KL7N/wL7tD+41VZ+nhAiN66IVJAJ/JPIopqJwBKYaG9qhHVziv2QKO/PqU6cOk
2uwezehCXkr1eUHDA7XqOhvbFb+bD2Pdl4Ar9WQ9ZRMk+koP9V/3HraWd58cbX5sHhzDekqniWxr
mjk7k+j61nU8e2sW6XsZlwogfVtZC9KTe9KxB9h9ogcv4MddG6jKdwl0my20S3CUGn7BUfYq7xQL
uFFVwsqg23yssTJkaLKVC5ORtyb+xCpNKJbIGUvyoAZIGDWB6buFThQ3WZDke2d8mLxlR+TB1xPy
fNSxpuJo6PW8ftGj4OTCJHPk+z+ugLF9L6ibfyxVIzyEbvbh9eFXEYfeLog0b58ECrEtjsOskhH/
RfOLFU3pzl7QDG4zHuK65G+lKM6N0B4yrdVEjeh9WRneVnT3ehKAPq+0587Qvnia7q5UEGG+2QVE
OxVnVRskiNQJ4M8Qdut+4NtDlCCHSLqFi1spO/Xe81Q4zcgToqsnKAAiEbEB9Owox7IcG59Mx2YY
OtZlNY1PI7DFlSjaS0c4PiRi/09i5fDGVEa7CQut2patkq0GE4CpnvZryCIAOkUfmt3NX9uq2yFK
cGhm684oa/XkNWBbWZz6jRfV+UqLpp9B97XOoVTi7PsDfivei+YD6oBd7OVvfQaYRC+7rTEVjzpo
tdVQoxinK29hnqytumJZqVo4xYX5Nc3fKebdGrwzuQcT/ug0P1S2Cb5lvlINUB2BHHM6gcF1ZcY9
IQNFGdb6nKcArKwveqTPAL7ZU3pRIdZ0+LAMa1PmLLBTBoN0VSbXyAZZPYfk7awE4sGx6HagRb8q
Q54/d8HPCl6cXVU3LwrRUfYJ87UcCSBl0VJFOqYsHrPjU7N4BY/JXzJXlFoSXgAiOfxI47C+apMB
w3n63PW99mI4xx4E5VoJxLNGXYhfmBB3jPwGEPE0D2iGXc15PBZChV47ya5DC5GzRonMZk74MEj0
9rsIPOkxCg9e1W4cHUWEoKjhvTWHh05DI7u222oX2TAJ9H13D/TDN+tpAIVsHrXCVVZqFGUg7bon
Zy5IWE7FvGh71kcRD4e6A5tL/SSpWeDrSqfuUU9GJdvMAb6C64KLjmx/5MCLWpImajso4HuoFqPA
vroOMGeocEVX2bu2iyDEiNS1DQJSwKCwnxEf8k14fVdImGtHjuXueugUtu5BfSCGvTKhHAfFoR5j
TzRHdhGRvqmmqjl2CWxod/K2ou4tXf3hm3WVhryw+12jdoeiJNAFOpJRchZNum8ThBD/xoG+ysZ5
2FHskR+h2a2RbTZHf8zn5ii8SN9anXqn6mV1BEg+8w2LXDhQOR/7zQTIpNOnH6xVNmUys/fQiIUi
jp3BitUvPNr6NkHjaB2UDsTSqfvPIyTNH7HLAQ4FPTTe9W+67TyJoFvp5PQOodFB+xP338uGj0d4
831p2rDylBAykYEv8oX5qvfu6jRBk95FTcUWz3k0V5u0A4hcdz8yJyGE0VICFFGsupmVyL3r6+CQ
za7yFMDaE0zRSTO6l9xqi21clh9tniobJ2j48GBrQCS5v6i26Enhk6jWmuKpifovYW220BNE9i6x
SaiUQ7cN+jpf83qTU5aNOy/iDUHe2VvpmdVfqoI3S0vFczaQ19crji4B8p9xtp0JKO9t0ZyzrKi3
cJu8DKW6FgvhK+ITcD9DhE5GM9m2RXCuSwRoE76Mqtbfl4H2HukOoZqmPqmcN9bd3PcbKheto6Ij
wwxLmXlIBdT1dVv9FFpRrBCaMtT6pz4hxDSaMXpjTYoKSvjQ5oa2h3anDjvLh9aocJonNRWvlalG
K88YOfq62TVy7HBbGwOkQSHY1NrLDrrGJiFxk/e29uZVl7jT2mnOZZuuXHuyV8LLUXHLSndbkO65
dkAW67Bpr7nVEc3Nyi0V0tRhtUKFaKLpXojpxyvRW+9GEVKRRcjpTqgeItfrlgj9sVCmH55DUavl
fVhDhqaHMRxyMk+rSJAuZnEe15MFnK/QPXdNGHrcc/JKya7B+JRm1SkeWn6D3dHcwoipr7pFvsNI
tdc0LUewq/XZnFzPj8seQsyE4lQxxCd56YUVn8iOntKspu6IckJgvP2Tm1BgQWRpldkKfG/1z9iw
Xq1h+l7rLTmwyDwDxj6VVCE6E3FE03Yr3wjqtwYFkY2Tp89whVnXkeV+1dZpvS/DJrvPJnB4StQ9
iG5emV2WbjI2db5OYZbvWTG03doAljaz152GXFKlCwNpFzfZ15kbnuGaDfbNYESn2cusQ8BO7Sii
RDvGg0GFZpTPpyJOhn0Os9EZaLix04SYLn2UhWxmKWsFHlNt+wG1A3JN2qaME+c+a8NoE9aXqqOs
xxQ2yVRUHR69ki1xXiFeEMHos15QkOs2Ucmbm0DiLSGsZ9vw0ACYRfXSNPtesSERzGP3pSVpv64d
q4NCL4I4qAMGZEzwLMN7p77NFScnreqLd6UiJ+ol7XgoLdPyKXlFupWfy/fRWgR3qGt5p6y4BZwM
9gGcKlT+nTDeWcCQS6BU6320uw5hHqEimGFBiklc5D20MvDNxTy8E0/nwJZU/bvmoUOagZJ696yG
2OLs1u8hyqBonqTVOyVkI0xZ1G2HinFERUC/QirhEZBwAl+asZj1K1Llij9G70jblmvqkkww3SGS
2ebIImuax8jmTByEZn9F9264Nvytp9GttwDOOCuzAPmll1FqmTrWhb02ESXvXplr5blNeMsGc93b
vMoyiBP4ucYB4iMt2XQhvERz1AHShBNnbYbQ4tujqa1tIONbVVUa2FCbr26fkmJuemoY1OKJnM60
7eOw9UEK/Q9bZ9bcqo614V9EFfNwC8ZznNgZ9tnnhtrTQcwgZn7990C6O11d343KEpg4NkhLa72D
HSBxbfiDhvJhY42OP4vMCDNSwL5hDQe9wpp2YvXbL/VtyJr52LdpdFv4X5TUvoJZfM+TSLyQSO39
nE0E4YaiPqNvBk2/XF5sc2bBruQckEgAXYccF4UpdrLqkPYBZIZub6zOJn2ZBibmZ8/22Fcnb8E+
Bb0GhFXr5e+qrxAPrZZDg9R+ONfeB+DgXS/HFOILz3+0gPidG1fwr9hgQ3AR6hbQ2o4dRlkS+1FO
orWVuCQLXu7TFMqQiPSG+Dl/sZXspq9Td5yTuLKLXu56BEGUWlos3ALiAwkBBFYiK+i9wkHKu6IQ
yfLQpZH9GGuPpLpV7NveqP2xIqlRebG7y1B191sqy2Gb1FipunI4G5ZtP6VCwwcvW8AttKTLNJMJ
tSSEfnaq9FoaDSBd4zornRUiJZFe4HY0BwJ/i0/2rAxTc9Tm7CaUNrp0PKq+E9e/TGfpUVcX1nFQ
jWuSpKSQZ0cLuy6qDlUs8sBM31tba17iedJ9Mmp/M3tTYR4FdtyWP8xD7SdtrDzbddvfJntS/JJy
/VMrRoHrZ8I/rnrnBD3NsiLNk3XyhWw34IYe4E8lkZUoLVyxHE1Dbg4hCx+lGVfVshv0xj23xHTr
WqqNeCN45zhysUEp3CfU2Q5DrOT+4KrPJgmd0LDn2dc65dx51bsQtnMtO+WPnPihJksznsy6KcN2
zn63BvgdiVIYcrgvVS/Taz6Mk6+ks+NPSAd2rPsO1HPfU+3ijDtXFM4RksBigCndRxFK6nWxE47y
x5zM8WJGwLemOgmSfrKCdnXT7mu9OCtigAJqkBidp+rkzgNyn27VXM1Ru6mSLZUBVMTA50BHRxOw
LBGZKOyLnHBG7SaCJ00O7QGSbZhMCpS1RizHwsIyW6vqt66t7ooK4A3VrPbgtO13DVfJwJCayROW
8/B55vPST7DklvjkxkgRrznRfkiyEI0nIvhYm3cqu4/aS8QZjpJK9Wr5u20NsHKEBTseCjgUmKcF
yzQhKdx73/OoNDGSGch1dPtxyhF8au1nSqXTbQJkWDLB7nM3/nDyIg4nT8eiROThMsU2m+GBL2gY
xN6OIzUUTv6Byu+0a0iZheioqGGegCaslPi2FHqNcXKyhG3EElXYpuE7kZfvlRSDwK5Iu0BEyYEc
XH7O0NOxVd2+EONfcbDo0CZLXwxNUw41D5IfzS85AI6xSMW9ZT8bWxSaDZe6iYBX0jUtO1ZV6kT6
7OxqI54ORW1ruxSAjS9cNGLS51hMFuFNOwQFCMmd5WT3xBMX23Jl2KF7Q926UPcDdLzj4qgejN/G
3DGHQ6UZsmLfo+a29Ha1T6g8+zEiaftoVsPWcaUPXTnfR57FTBKJOOzS7ruGplPY9O34qhWkhQrY
N42+6nd7HkYkhk3uKUqnHY4Or/xULjkW9wfpz3wvFOQrZ2Pn5GBkYpJyoPUdiUypTHeTHhXAfCbx
kZCfgecaKGADAbV3MhgIKfYoJEEaRwkCdHjVPZocCpdBIdCj5i8nEPT5ZM6+SiRt9uh9M//8RGZh
vIg0v2N7uQSDqkVPojW+2yZ1+GWoz2mfiVM5M12bCnCuimpG7VwcdplQTy8Y6uw0pOWDptFU5r0I
6lwETilrcUItAXlNuQ90H3NhVFMOqsKeZWgs+dlYCygIsyrQO7YtfM+zZQ9HE4XLDEJqvyjs1Kci
BQjgNSd8LPrzNIrhvL36amLb7M9FCnQKTg0rtUO6HXz7YS5z98CPW5+NXK2xajLtfbdUN0y8l7No
WBhSLKdJzy5asF3N7SgG9Pl0aCgwIvl+IXvh+qT6b0Lz5Dlryg/pFiRQSnOUxyUp2CJ7sJrdfEZr
qJ/Po9EjUOa0GNzYWlH4llX6fAnmaVBWlfv6MM1LeWYVKdkETVFo9dWHjRn9uRviiuuTamkxzynM
KlCSKmEv5UbnrSF8JQ5NsptF2n0fKao8L708mPloHSTT4VmqGdjFhLDUb2T1lmbdr7Yr+8/vanu1
fU3JYiFoNkeLi9t3Lw7RajGx7TO2V+7aXfX2+b13si6xk10be4rGsx2/Q2qqmehCDf0+dhdUZT0n
/TDKuNSCVm2yU9ctFNyXnTZmd03xUizq+McovllavSpBEMG3bRQFTFLrB2hww2xvmcJ0gS5OkGRz
VPiJGkWHJW+OY9sgrFBidZAmp7GDl6gQrAGDnYzz9gkQ86Au7CzvlO1qRCgNdwm2l62W1Gx/sVhP
OkCUSIVA/36rSo+t1WiSr0Fl+gzQQT8LOOZB7cBja366S/6TvIvLNxtN3Lm65bI7po+wNd4miTht
v1WtT9VZrs3W3RoTMQ9u8/Wn/P8OR6AD/uvs0fHa/TwKkovlQatxOhzs72xO+qA1c90ObcVEYKTM
jkNTeBR1OCGuMfWq3BQFtNmXngSfKZwGyB3NAOJvP/8WCEVSAZw0pbtGeZ+ccqVAo+25R/t/3yfD
vYzqa8Y8cEb6CtnzuvgxF1NMoryFptVjHLPozy2Cb6TDFTd0Mqn4AKMpJ8Tp8oiaomTuXoq9NsZ3
h6pYVLxipvYuVdc4DGuaQLWs4ozRmj9JqV9mDb3aA0QE57WXPMPe4IKXLKo3b6NBoilYxhAph/Gk
VHbGo+PONzEniNI4SkvURJ7RQ7yhGfJzpArEtjqFsAoy1oWvBjPYSLH8haqzr0yAtFxD9zMvNl8n
yy/rOjt71fKbHxvRWUCrJ3MsMczQ026XUCLTx867jWIxDiSVa1hjQcoWYmfJtnpWC0iNmORCK15t
3fs8rp6tlIpzVZUo8ZUHiPbLjiqMx1moOBmT0AKEa3V3yf4C9S8vUZmaAT5H5a5VluaaIZxhaJXy
UTPN7p1JuqccseE7hhjUpK2l+zVl4uAsHYZynfnqOKI68AiUx4g8+kdVRigmpMqPPjLrwHS1AcSo
yG+Kyr6n9YawzhPxI66TdzJJAbZa5vchFncbNc8/hSCfxrqgl4r9nEeEL2WcNr5U0WI3W/snmXmX
XABzlKN2/ZFkyYPSIByXvoFoRbZkV8VtdtKRkds5hbkceyxcDwulgx0oTWOHnWsbEj7uqnpMD2qz
5js8MlIlmdZO9PYNoD8eBGJ4lPBJjLRKvkdKbcMEp5igv2a1Wq3klSRUDXt5tKP6vWu1v8qxa5Ac
gzBJtZ86DAKsqZt66ACN5S7OYP6KNCsgt2Yzk1TYzUV+aYp6vFhr9m4G6jsasjl6g1Te8bMKhWeQ
UoWxt4v6PJziNH4HKfhToB79ZEpdeTNUS0ETUx1Dty9ANlpVss/l5H6X5K+l54Ktb6P5QuIz3uUm
ckoDFeQjMns7F3m2H603GoGTOdozOwDjJOukPbRwz14Ts4P1TiX8j1SPpuWlvyUuQ8TTmnH3qrxe
BUXNo2cM4m40EakNRZS/8voPsgIJNdKk9hdpe6+gjaN9nDgQhpsF4ewlW55JMfye9e60zKJ7HdvO
vfcIWyQleGbco+QBeS+mo63+nfNhz1vNO6OWlvtf/c/D25nb4Nbfmu30r3d/jf2/l9gO2/hvrvN8
pBfKKSbzCftjdSr6fFmNeBht/e3Vtt4MicpJW/+/Xn4d/zp9G9ua/xnbrrONzVpX7gy1nnz2dnnu
AwmuWVTXl6pDCEM69d+jxmASEKzHcwXIbojI+r/6n2/9bMVMGVCxlH2ciea8NfW6zI5mhfjY1jfb
+d99RXhEkUN6rWY9fliayuPgFkYAiCh+bGN1YTO7p+Z42Ma2RoWbriZjdP0cKuzsJWYa+3pThx3D
yUSi73NsO1C2+NBrOhv+z3etf4H5oV19+dTT1xg7zgCFOuO5MnMtTNw6Plg1oumYGVs3tTbVW1R4
CUvf1P2QrvaBFeGqR6RM5yUSRWijKnyv5oXtUzz7qA9W3xMQF4cUV4cjhRFYy7ATUc7fabo37AaZ
k0uJyie7GtqrmeYHlzX2gj0HIdKS5SeYY4eMLf+llE57QNzlvZS5c4N+qIYK2y6mldh+GrspJcJX
n7KpOyOGUlyw5BHo5ALkBkW1hIan2SiZFujHVcsP4RhxwBftvZLQfyo7qX5Hb63cidEuQ3XRXig3
92wx+zqwq2wK2qQpD6asqPSoCDJpOkQ5Qu9dNgzqe+OMAEa7bGVTkEnKEX1GVzo2/krr30bbt+yU
ATT2sfWxjGaN/bDXPfIEkYJ6qn6Sy58v25CM9f7m5cVp620NROF430L93m3nb2Ndr7971iCvW2/A
sZQK04Sp2OyBU+vEriqy8VGKqIQGm4yhEo/jYxtLKoJdwFG3redhtXFJmuIPMjT/OmGZLAc5jAEM
ynqNrSn0f5LREvftMl6N1aOKH4H/dcLQo+FoKjI/bWMNz+21UyIcrKnhz9Vugr37oi2FijNHNu8d
N17TE0zb21hsJfeipIK6DVnVAOo2r35t8/o2lIzLHKi1ph+2bjq31WMmK/55hRJfKx2g0oZ53UCu
wEFf0jp1jmnL/Ipky79Bt5+ntAvxuRZ9+xr/3/NI8ZfAIQ19v13v68RBS14nqnHsbDASRcGpekIy
0DwZ06qf0ySTv41tzVCpFUaQNHGqAOfU52XVfIKa858DXydr2eIcax1X+/WMr2bO8SP+6rpp8Uf1
JNGPTDzflW36VOmUjAUOPJ+vvsZspQNEIL3zdoZChenztDJu8qOiA4bpdIwu09pE4VQtuveYRFAY
ETPst64mqmLPngTetWO17yKKVpDPmitcT05GXJFTgYHz1h1FX2MDBM4EqSb2XsJ+N7wcfFtlkmFe
uyZF9aPegtzvxt5+n0o5HoVCxLYdzac2O3aynnexCVd+6PCBjCRBiZ2RnVMVTSCSlttv+O+yBfPE
x9azCi17XesEWy9xI/vNMC1Ukrrivg1VfUw0UdTLdeuCmDIDjBm+N+g87PSp8d6sZFCQBEuU0PI8
900jNDqqJUHd1q2QekF/jSBnO9lguniBwXDZDkYgOt6+6dzWuHTPBs9VXb+o60WzjnC387zyup2I
1xAx3dwjd4wbgb+Njaw8oWhRofLY33tJPUCiYcmbtoVtW5tc3YlId65lnG6ALhIYtr4cnbzdC2fI
wX7GyaFELeQtHu91LYu9p+D2lI+r7uWIhuhKlzTgpIQVqKx3JRvITuXqtz7OWN3nsni3tGkmzmeW
Qwk2JxY3nMuSQHd21u6gTBRbvOijyfv8HYhwdfd687D1mnqUb45xYnZMQhuDCgdU0NnRdQ/6VqYd
pzIS7+1EJitvKElBo9GPWhk7gaAmsGb5nGAA6RImudnvSWOtuTGXcL54nXExDky9iI+evrNXFqq9
irxujZ4fDVN5Nkr5rdcV9HXdZn7mQyPDUU3kq3P2LooBLTKleBysftBsw9AQRDWr+tGVw0sUNeob
9gQb4saXphe9FuS1soZYXVUavp9ZA120NtsrscYYdmU+xWWcfw5pU5Sc8dF7pG3+q7ZdLKQNA6q4
hT7cTIh7KZriL2Lv9pdritswFdofiX5D5rUWm6Xndl58FtySGnbXAZewMt/TUZ+KV/y1wBk8djXr
3UzbUwKQ95dWIAynvOToxT50u7pITS33lUaetlTSMnTHtKbonXwj6GsOgwuRQXSe8COYXS/mUEkS
AXbyS4ofarzYB6/VVnR+6e5mlRxhmYoKNyyXpK0KMtZe9PuSjuXb2KcruzAX562bN+iNApq4wry3
X6J+pg7Vjw1cDWN6SaS58svSdg8qOD22DRohloIP9ZCVQZrb8kjST4bmSitnZ248CP358ws1SAoU
O0BQYapQ6Keolfup3iUkb2zf1O9YCTzihRnIYKrdx5FeYeFVgvpStPpddzq0n4vybrFbex8WV7t3
rb7fjiF96l16jLH8yf7dMzm/m8LxXosaLzhbt94Hy5ixxsJZaT02IQRHrhmrkrWnorf4aAYy92tv
oFj8KLHX2Xq4SteP1sv2Iqqt965qcNApi8N2rPcs9e5E8vjZq83m3o0LbhKZiqyFfsyafLkVa9Op
42VJO510Db26b4f94Co2Wka6fZt0zWHPOxc+GZ3VFXgdNNYmtVhj5rm4FLq0b+qocTSauyU0k2RA
sHbtb4e2hgIm2s3Dbet8XqpoWouiakUatRjFcRwK0pL4pxu+a0kBYQjlsK1brX+AIoDNu1fYM1UL
4ER0p07n7MVVl1Mv5rfP7nZEk/VwTqzsVuTDX2aVVqeCjNdtGJp/NShgOiFi8U3wPwdG1ZuedD7K
17md4WiG305a4wMgR1pkvUrSkQya9BTBADOKn43MnfZigEyp5Wr8zJMEScAeFnxsgVdtY9t57lzH
z1vXbcwXGHdkGdb3f40vTYt8kbQVdBljSSgXaTsxRwLGKU2ZdiUAYyiWY15TRF7HEpPZEyGgGDiH
3b0VVvleR424bT3Pm6MVWonN2Hpw7FLloIx2yka67N9Uu9Sf7Nr5BmKkA/TCGQ2wVDbHr1tHSGpM
hcyW69bVOqAckPHyw9at5zI9RSMOw1sXGc/ieRmTzz+8DdnWHCQyjx9bzypGUqwjmihbN8HQLbSx
3d1vXWFb9Rkuhu1v3Vx3rBcJBXfrbZ+vi/VjbhfyZfvsxYrzmqxUwSRj/dwrsGjW8ejcujWOcdya
WOdtXc8ukEFKEYJaz92ulkTDS16T4qWwTGnN0ko1UJpWnm2KBSSS54a52qzao2pTGYpx9MBFt5r9
NI6dHwCIL5JXCM3zPLXW8g95i4+ZTOj3uocuQlFevGLexVJPaOhjvFHfQHDkx7qyo3NnLOISRQoG
9NZQHitEPJ/1Iv3IkWf73c3Ow5wxYXNcbDaLysZHKZvOWo1TkZuCviH3k/w+UYhvyeCzMdBiN73l
U5mCxInjCyXSQzotb/ZSGj5ynMA36tx+6pa+wsOy0bi9eVKHvHjeGsW282eyodhkRT8cFB6DIYOB
7o4N9bS4GQBcAT2HQ6eisdnDYvG66QJYfjnJtvmJF4ZysrRifrP6httuetEweftATP1XubgBBfqn
Ya6jvbDFn6YvsuckTdCtzR1lD01f/aitVCNo7faaq9vvwj5QEsu/Gcsy7g0lSUNXyS+x4v0iXFfP
pkz+mEn1s5+ESXmncY4aiFGqbG6Y1giNTTLNUWCC/OAJI/t7pEiUz5YLFKmhWOnwYGfN5O10QXmp
AQjwqKoDGfmUkh9OZl2ZvuYd6sRUCbRvzRJ7R8uj8gnwPQ8bgTym6QBWGsHCt+0QXa2/XVjft7HU
HobaniGiNz5VqHivVmTELOQuSbxM5HtVYnPpGM/T9LfeESTdq852j3PRI384AVDGotoqlKOmUFeD
09Ts4c7ryINExvkXUA/1lpMB26GvZO9Ku1zNYZYTyyMSm3b8vSlc+broLNoM6c8OhXvA3dhzRmuj
mBNGnV76ay5xUphGtHPxT/hngQZTd7qHxD9Gi9YgujvFW+1gYQN1jq2SrHxSu7u4VI0PkJ8/Ryut
/zFRwaQW9Cfp+wbytyBZX9WIQ4xd76uI1J2Q4x8faqUlLw0ola23NY3VaXuI8yTH1jO2Jqp1kC6T
d4kgqzyQUdGA/aVHsBFhinvv86CZ6utMaTX0dGrdW9dCSPFWpN7T1htW98zRgIw92cN1GzJgHxzw
pmx2rYvZpDcYHShPAERrbxvSVi/MpsOscHvDuvqcDFZmYpfkWGnRqvZZ969zBKTVTOr71qsKLQ5z
Nyr3W3diZ0O9ujtvPU/X+tdEyUEIOMP8OabPnnYavNKGRcPVtoagZM+jgWfI+obYVeYwa3Br3A4S
VacvvU71YT2orM00kvhTIA2ctjNIdY/nqEIF6uuSsZufEV/NPj9zkYxVkHjz65yS7pgtTX9tIwdt
OSnOeSFY6aou/cfubHSliZ0ejrAf+fgb+1HjjZxmMBvW9GCdMN7qqf4lMoQmtmOkaNUAcUrvCGLU
fLM1TAqUAWfa7dzS0ONzU1UU0tejo0qlB0816xCZL6z3NWAYORdnTxBBQEVLHluDOEoVNllUhdl/
xvQ5wfOu8RDvtvXkMccTKK/IQ/vbPOQiMV7dqjdes0Vh0gfTctq6qeL1J20BHrKdoo228coCNjtF
8nl+iVdPMKHSerTXtzex3AN3jxBEh9vWKL3z2JosbZnt2nE6OXHqPDq00W9TqkAz1wGgVWYMO7pY
yPOs7yAjKO5oybGniboyAPXbhnxBUwiw+V/Xk/0/VaFEIcx+gFH6rDzg0ul7RWv7z+421plyJzXW
s62HM0l1WBoAdp9dPeJdS3GIAG48b0OTsaxGoakaGHoTv25j8xKdtZIHY+vJThmOnSUrzuCPbs1g
z8814JCnzyFYkKeR+N83nDJ5cVwe8w7tLHvWTZ/aLpViY4wfW+Op4qBWxnLbelPktrdEuodKz5Ms
WNo1Cywbx9+OVgmrfG5h9IrcFtbc60W2McPL/niqyqI31O1dS2CV/XEwDJla9bE13EcoeAxUq7/G
InN8l4k6XVH0UR/4BaZXqdl/fZ2QsU9BeaNtD19jLrZl3fR50XYYEaxARiiwJnu+6kn60k1ecWMN
LG6U0M8DJIjz1sP9wlb97aWXi4fWmd3pv8a2t1lt9VN2UbzT6qYA5FM6961xJVlCB0IADHXGalUB
pEstRo67DI7qq0yj+jXKatJrXpoctrEiKclVpkDMRVnhid5Eqs+9H522k00D45UKlWLDBP5Tq3YX
5kyzYdwn8lUu9aMjUfiE3qt8rTJEbk2hRIEKHRSvh/Hi9ObAF8BBAXxqRyEVpJRmy1d1lulzm7qn
7eA2pLmGRvK+9U7aPNa32ZwuthQDv+dovLfmWJ+9Sfaggua4eJKYRZd1qKhjvWtbR+40K14AHkX4
5ymG8zRkUDTSIcquhamGlt18a42ogg8/XKN6eLKGGMV2QU0KXsLPqE/3lkDwILPY6eDujjGA1hyn
xP69uCUINnlShxjmhCLAdKuDvuuIQYKW6KP0/m5TvfAXUMLBlCgQSSNW863aBz4Gdr0JBl1VxjOI
iXdNOskhZkEgwa0CSQekPAz6RV3Qmus0xaC4ADvJVQ75pH+w72KyAb2wqw31VuAhjcOUcm36Gnrs
MLqnYoAAZxjvaTumbP9c9smgPYtBuK9LYWmotitn8h0dyUSj8oty7uBM+eqEPQ7qxJRvZ9wAvHrI
fDw4Xxo2w0/qcNdE672sInwzJAZ7bkx4j7FxNdtU3Sv4z/hV8rEsyxsVoV3SafW+sjv3MhQYCZMI
4OVXM48owNtGc0G07BsIi+kUqd2wrx2BOYuuR7eh/M1lxBm5FcNH93kMHNOgclsp2rUgVi2sSb0b
OVcem2K5WAjOxgKQSKEsYbUayUJAPbbaKM+yj2So4ii2ax0nvuauXHZqp3+LJ/wDQEz1YbxA0VCX
+m4B/7g3uvmupElzLFBrvCKTCK6ENSXMW6e71lVFlkQf4W8tURA383AFSHDsJYKMncyCUtYHr5i8
U2nMzS4nbmBrZQrfSOBGyKE/Ws2KCIx7LTSxQN4DEP6JVNMPZrniaFIlD/i2hgA4XB+gzkYGj/vG
bhXgelnXXTRadBKAa6ElwY69N1jtDRu2jfqzyfQZXp0pLyNAg5OyJjyM9r5F1NoaVhOicBv11EFy
gTBLmSEZkYyd+q4XPwZbueU5PF/EUYI8vYNe/mdxjeZM/U1lJcwkmmvqea4a7WHC8DC57Sn32nLM
wN84TWCUIrn2ZROf44kIo9B4fmdRBdA7a+T2xvXurQtSVs6AJoWTvOO+Q4CZkUO1GykPwp5/uqbq
Xic3w366fukEqdBPsEMLwU0OeFvHg8ARIoZMo5UviEPJNVPyDSJAiQV38rstaqyvEvPIWj5kIFaQ
t5J7vtB/ZI5FzEQanuoDphxdY72QGNF9DPWGXZS2r57bwjFzW4OH2KhOQjIPpooZLOPQBnVPTkCW
L2iaqtchSbQrJuva1TFni1I91I7SF3ochWYPUk9oOjsUxemZe602jLPMDQBl7ZMq/q1QeUCJIUFR
iFTGr8Ea648OWXMW7WNfRvieuHCa9JgaiDpBT/UIj5/iFiDPcmdH0gXUPZvavOFVVvi4AbznqSr4
8461Qqh3M+Ti58kjwS71fqYqHD8QVmH57BoQSpHag8M30+sE8tIXNdgskrEAxlU4PGZH8nrJ473t
reqzzfA7dqMCgTIDeKOr54AY8Ngsq+ggFge9fQjzfq9BZer+jJAGE2C/YesB55O2Q9bZ8c2yUwOE
pqtQrXoQyr2CAYumKshHohcTxxGFhdp9nZv5MQm7vZJqLIKlnxFFK7pn2MsPMs2tb6Enf8LADhSo
Hlknx3bPSjR4ZyWL3LO14nSatP/Rut61TphmzVZhGsub5rigsNRp4u8RIOqh6fu/8T4w4ATbcajU
2fw04lV0dUgeVyuBOM7119xxL+AfZqLsKeIbHP+e2LWT3YiBL6VpqBt95LcVJIoibUhUdLFJ1a22
jo3bVL6V2d0B6HoFKM6zAN2wGOwhM5+dkqKUXqG5hXTsa231LlmeStvhtnyo5848DLLxcCt/g8vU
q130a7HlDs47a6m3QmSUX4kxBKVVxGcdl79Ab9R2x07dOw4Azw4WOFBwJ5SklIjNWw/h3rEqkh6q
uSMCfPIma3zJRzSKHHqIyWRhZ8ZvZaHYl6+mGSvns2sT+Z9sCUVMLtbNiogdvdECx+gWAD0bz9tH
cYR9tIf6msbUF7Bl9nU15lGMTOOyyJSyKdHH77zUwzLO5jNmfMceoai7lsZ/rNUhCqrOFd3i7WZk
d8ZCvDareI5ZTtpVNWV3H4duvnXpOnPT8+q4u8uEULeR+aGOHVVgWs7PCCbspHTsP/ohJ/Kwko8s
19E5NHFUNiZ7P5UJ+++1idynxevhoXVaGrb9PXfa7CzYHpzzyEl2RgUBADZ2crFs867HBuwNb+KO
6gJrBHFFfi8NRwXXYT0iuUYOhvsfgTPc4DcMmL1WpKEKA0s0rdXrCgTmfxqlp16Eeeax8rDLMASS
WlENUmMqvI40C34NDrLnayFAWfRQj7BQxnALjkQfZh4c63gAjTXH48yOE/NfFKiZfTz1xI1aXVpz
flHFMkHtiOzdhCpNMK9dZApmjGT5sczcBWjmiBxeSY/05KKBLvLM6gIi4zjOMFKAK916s78rHf5P
pZlmO71vyiXYMHNiJfBb4M9CBzNCOAWLe5tyvJfnpC+ePUpz57RtPhbgRu94bYA2rH6IMcnf1RKX
GK/77VYRN/eWJXDWVIFccFtmCkt3judqT1szs4QBsPKUXbSdjQZ4TFC5tQpgzwikwCxL87xdBsfI
t0TG5alIa6bsqXd20kqBh1BSAARXLUGFYlriVDbPhR2YTHlPowalVwIUUHqAVVnL30NyJHpKSbAe
s0V8CKTgEB/FKD6qd44zQXBf8UYAtHeZxq+L/m+uoL4l/2Ff0126sTjISbJMggrMnCw6qBkkoQ4e
52rjLb5XZW18Q0IeRc7poWexdcxH5bGQBFjprRjem6vxQPq32hvH1JsE1fqdly7eSSTWLaWUFuQ6
skqdWiL8Z4AYty+uqc9XLU/fJpVdKsZ+yCgKKMOrSVMToWuTtfw9oEAfnwoQcSH7vU3BGyxXbX8K
R+TzP/3oaK/Adl2ksZWZjYDJPK2tuPoyH9pdldveCywA51md3xYQfC8GYAQbi8N9k2bfagID5CsT
oJU1xdStu+R6QcyHq2BaKsoh611B/GTkwF+sXRn3RtDU1XCEHVG99aZsjxNskWDr6pnTgjeWli9a
pX0iXOb/6Xp7p9fx79lW5kOV5ssF4Y+XYQHsbbp29hwj5fIct5qkMowUpjM4eWhJuznU0MCNGHaG
kiExV/DxVqaGOyIV7AiKjFXsO8tUhOyinw3yHMziu6LAfQ+w2I/SfsO0rDsVK2amXnF1AoTFyXSe
kxU3Ko1ZPQGMECuSdGtmPflQFCMK0/8MbePb6cX62MlzHfO9eh10Or+octoN6NnqIKc12cS7aD+r
BoGheEtbkALR69TG+T6Gzmt3BtyicXpFqBx1QzzvPnU1NozQhhsqTDYMbuqg5L0KbmwH+iiHJDn9
nN02PoPLspaQYJVPsr3cnmirgUt23F5mCxkkWFj8e6OsQPu6/8fYeS1Jiixb+4kwQ4vb1FlZsrta
3mA93dNorXn68+H0bOrUP/u3cxMWCsiEIIhw97VWq8MgVCrnaQkpZC2b3RU94dZBg9aDv0sUbbEj
UBsQi3XEq/LNUfJDogbOy/TL7AeimJcb1yxnlNwWn2hriTofJVRRKsc5m7KL9IycljsDLWLw5/h2
OYn00kJ12tkOcpTyKxO4pnHAQny2qPqdg0Y9C8OI4+0BuQ9XYjh/dsvzG83IueSwUYsPWJJE7r9k
Y7bIuLQQvpNillXnsFR09GeW35QT9xmgnXGRS8rP8IKnMKoGyEn66uiV5S85Lh0DMObLY1yfsFRK
vFTu43WxFtDoVjeWeneGagVNJoI+1thfGQ3AbvFQj1M6HlW9/iHxwJIMhFF3Nfg67KlQjmTVYCNG
VDkpc7zbHMXpvcZ5hWrwvQe5ePSakCdqQyF6apPmozx7O3GfBuw+p7k2mNatIYJvj6U77q3iLnXY
/rVIrhM0+c9DI3ZYJ4S6CQ7yuORpSK7UXNy6kpVRYIW6j1+523lFn9+h6+gRfSbZJQGIwNhQzpXG
Lgp+wWQmEIEw55QdzXx8k5WjHRQpiER2jfxuzc5pTzSUHV3kemPTYKNuDnGbfJlH/U7u3HqXgJbu
CiudDnKv5a4kbcH+v9UgX1liAOSZyBGSk7p1OEhZEiNFMaTpQkI0IX0cug/y4NehKbdmGw3SUmP5
3FXEsB/kVsiP1Pua+9MGhb7Hgs4q16r+ahfZEOgu1/tr5k4/E3hlnDJWA4y6j1qVtyBtw1M+A3Ru
9emDvkwd8tnOYttZJMWJBEaOb6cC54QJt4FPyEry4v+58JvfIFlkrwC766G+9lyfHmwyOZEmhn6Q
KUC+7x104xebgKzxQwqWd725azjFm7fmTVDF+zto4MYrIlCTc3Mywhzd1dgNvytdph63O8wkeKc7
LpDubXJR++cMEcuT/Jber55Se1ZPcDT2877Jwvt20BXCPJZ5aHmt5UjJ/dc6rytniAPC5CAjoY/T
E0sYti7LQNBHqJ1MMNbb8Fk62NVMB1PfD1CwXWQEj501XKbcYltSHXNnQPgIZVxMKf/tt9hFevVD
YoW93CBcYQlI2cbeHD+4+hLAaBR2vdDbML0t07KMJCludQXWn2VGsvTZOfpONRCzkj47gcIcKf0l
2d7WN0N0zUr7XHnDxWvMvYyE9RBkBc7K5xbB6vWpsmFvzjB0X7c3fBvLUifFYBmFat+fGoL0zqET
naTNlMEuPbbj3w9BKctTk9x6jJTX7Lt2Kb6rW4dtWdn2n6kHWTkc/Kl5DcDK7VLCY4qUILfeJsJ5
+XDoHkDTQGejOukndCjw07MukCc+2DrCoM5TPrcvDmsD9of3OhaLWS12LdCJnKCUoe5u1hKrOo/l
Sz643ck0Z5YSja4e1KDAdtNDMLPDwXsS3MGUL3KR5jzUhyAqn5ysevPg5aoyDtbXaStL5TZMtrEi
XYohbS898oMyGCWpl+lacnoCfMmMwTzJ3ZeTFMQzTsSsMOx6H1j9Xt4SUO3USvZN7eAaX3MLEiXZ
t0yoBh8B1X2zBUsRcsO6WEmv2MGBhsRLfMOY6J+innB3aEyOco8lkcceL8sTiHLZI0/pX/mk33mx
kZ3UebwlZglBmdddZJLRmLVbMLsl7LmHsAjWL4DR/gKUn13lhPLkJcdM3y5oGDsafs2D94xYnLvG
LPuJ/dFH8+yUy4jYJgNVU50rx22/T29H7dBPAO+3u1hmDjNpsnxmMjezDr4FXEhAJeACvhKXbLAS
96AflS741oCcGPCijJp1XHnMZLFFvG51nlznOhGYgz/3DDwSjuLI3mcohq2rq3UXFWlBgc9N19ZJ
GCz1Y20kxknOL7/Lt6Px2upPs5G3J9U0XuSpbo9WcnnX/YyNKdqNRQHTPxDyPxu0beJQ5Nsv5XVh
x/a0RJGG7QMx/kcts3PQ+W0+PEDIbl4ITavuBLUzRF11x1j4XYZZtj5feRLbHLM9GD7Qf6fAM83J
qw8WAGloMRwDhZOCl8BlBj/AEHgsuWXyZGRYByq2R4vwYL9AN+Q/E6h02Gb07UmuA3qZ77ebsLVK
Trr8/0/FWm0EvfQg75OsFOTHSHFdi29lya2Vc4TsBwtaiBlkoat09kVFY1G6yGXXJZdkUdjkVVuz
+LX/hNWvH0r5nW9WGeuxZe7uCQu4xyGIPAYfelm/4hzBdC2vyVxAB7MPJvM7XCvYk8M+uRRNGKpH
6b5m/eULGhEM0gXpuo6TkSorui3Z6qY5w+WgwRSpESa2LMLk72zJGiUp5Tdr2fXXl/MIEudhLOB1
68k3hKefbLxU8x6+3gIn1F+u/BCzvtNdXb3KzZZFneS2e7/V4QiC8zoAALJ1lqtvxe1YyW2PcWvY
zvfu2Cj/1EHUwRzGnCkTZ0cgQH6Rsrx53PGEbfzSvv74udSKXaQM6ptlpDzCdeTNPwKA9lcZrhFM
ugRNL88g7DooN2Sk/HtWjl6nKoJymotbpof3UJAApMi2hXuHCRGAh7RuDdseUBok2fpJcfB/Dlqd
X9dfv4zkFeyxvTPremYdzFLr6XmH/+Q/753k1l6SfV+Wg9azvun1/gLvj1I0HBut/arNUM3KvLKt
HuTYf6vbukjrus6W7JbI89iKkpPj/utZ32xnpLd0fHepf6t7d9Z3VwqWCR+huboLQfQtrzgazvgq
qnndq8oLLwmmFMCZwIjYvC9mti3Z6uYMTVDgd/SpWoPs2kmmWzn51vVNi2R9MyBCCBf8OqLlZdne
+Hcv1fYCbS+a1G2HyRH/te7dYf92+vV1nfMF3F/ERPuNBxeFNpa1y1pYPlxbsu5kt/IbW8W/dX9X
t+4nltOuV5DzvOuzXmFIvHtNGX6rnRfuZWqQPajktm+0zCFbUXLbgmzr/K7uXVH6+T2EAf1PrYYS
ISlsgHy8nPjeWd7KEF6zUivlGVM22+qsyk66V3zcpneCqYCNb2VlXmDkUpaZn7VQgEXJyix3NR35
gdXOe5kesP5DydrADPwHrrZOGraKDUFml6KcAWFC/naQJynJNt1KUYaCI5v+rc82DLa6d0NoO80Y
NCkmCxek16DO5qFz9HTey/43IcAAc1EyvgbtEJ3WN15uypas0+pWltv1X4vSsL26UgwwpPyZvqX8
7gxSN2cJsRNawmu0Tfbrwnptl+ezHdmgVcLmLbtaGEaMxULyZue4dZNjJZGFwVaU3Lt+MoludW/+
uLS8O2TwKuU4Gw9EBT7XQClQDZAeWMoNjUiO5cNVoojXfpSpy8+SLLvInSmTPs8us+rsmgxBd3nC
2xNd3/03xsw3S4Wtq+Tk4UdFj0Vv7bQauXIH0hMjjqBJ0eHKHmavxB0Dm4s2PcorutopZQSMsx43
X+VF/mPVqtXgiHQ2rpMG52CeZ9cEimBQ4oDWJKkbvJW7rexbgQL/WWjtyoV32JktBMiYkDfLh6Vr
wdnU/Ztgti0cAJEKd43cVXkudQaUSa+K1zIGZyJ4cn15wHML6U672jPf3X65qW8e0bp1Xe+67Fkk
u77mEc7J2TOno9xlueyWyA/YinJj39WtuzppeQ/m3HpK8/aX9DDU9zbSejtkDJGKC3L/c1fE49mA
CPCog5ilCPQMAtLiis4krZaO78xwoOlZWj2PME89SdBuqoOPkZadteUcalJnD2VQtzvpNXfZeFHm
0jyofUaQ3jAUuybiVZfEy1xzb3sEeGrEFN2niXtSo9DKj1AGIbjMzv6IVZKo4cm5NnrQPIHJwtcM
aSzA88xBvShW71N/fF0i2j8E0MB+AH9TH2CNG2HloCh1GYRHWYJ7oh5hgYjtKv0Qew7Mgmb3MMVw
ITiELZx0fPtnz/Ln57RqfoJ3vPSmVn4ecxNVrdT/npcsyWt04O/8QCVSPGtee2+2fnhY6/Hs+gEO
B62FHWcYdkFT11/qmZhetuTlJ11N7T2MOoRXRdB2qcUiC2BiSp5zq4K/SVWhMopxMjUlcdwIMVaP
49KCKQkxgQFFgTDRzk1hl4/zlFSPkpMkKwoH3rM8h1gYI7xVxMGhrKAf8qfhm4nz7NyqC5VfplYG
ciQwcRwWA/DO9dm5xUUM67UK4NPwERJVYTA8tFlBTJDXDuyHm8K9I1ID95qHsb2F9Wvqp+h5WBKA
LtGzrybfodVUrlJVZoh0w7sIK1cB8Zlh4a1xgucGNuxnFU/oc6po2n4ax4AdBA2x7RFaldrcyxxJ
UTRkd9MwdI9a0nlP85LUGWF7NmMLdDU9toZQz9K9Vjqoog14Z8wJsblx1OGF8f+ekmh+XEtEc8D8
6zDmtuOryPKeYJmJ9lXY7uA9NY6OZpmHaWpyON4Ipi8MzbyzHUKdCWvVDrqtJ+0OKXhoMFAAL72w
vK+A2t03S7IVGZ/npMCGOkBtZINNK/W7fDZTY6+ZhnYnSTEF/1QWfaXsJw+UuxemGJshNXjtfQJG
XXvsvyVD/tXAlU5cOHB/3i0TPDORiUQrFBUsMf38N+7OL2Ge6N+mJiFaAUKc12DMCLuGB+tp1vAl
W1Ni3So37+/0Pm4vaRoXjzwCDch/q35oRoXBlaXmg2r0rzWsQQ9ulDwNdtUAfVXqD3GP48iB7PEo
RWnAFfoJ+vX8WI+7HuGO3bR0j7UUUb6YWK7lODzYVDkKsFvmjMObg638u5PO5k1OVTem9uh44QVw
GEqdGbRoJz441WH7BW2Q/A7DOVnPWxtz+9R07TFXobXZ+0gs90H2EaHCGaN90bBXts0bQIvmA9jz
/hHT8VVKCO22HxCtAwyVjZA1LT2kzjHK9wcl7qvqwseFaiCB2sB+sFgsWQUE3T38af19PWBWLlPY
TqTBgcniCg1mQjQbt0I3lfYM2aa2l6LcnixVl0+VQ0zYcn/scSTQpVoWevHZHn+vfydNcv9sFzWY
s+X+wTpNRF42eejTM2bGwYQ5RbKSVMEMwn0ry2gbWygk31RKs7R0gDsOwxOBM0TgBcOOuC4kFcqK
SUmvv9Z1EF56ewjgeA+r72V5kvZ4COtTqsPaVM2Kg8FacVELxx54bYIouO+WZEjgPXEN//ymoe9T
5GQ+B74dH4EwxLdyzNAwXBLJSZ3JLhvJBhtGtViLGvQG/0tHOWTtvR3djYgD/l8OSd2B+ApVO78/
TdsVkNy+jI+lijVw/+7XSW+5yFSUenOftguOArejabUgYGGkfIiWJIdg4kGKk+/DWBj5A+B1Nca4
vjSXKszlu62T5FDQu/Hh6/Ajc3DsYlUJy8pDE2NSlDvns0UoPsxS0vruUCnKhVtYRy8ORODroXK1
N0dkunnsSgI03jcsv2oqY8COL3Nhf02RJyVyaXbTWztV6c0dIwJONJg3uww/o4q34pgUofZRLcPh
3tXrv/JQUz8OdqF+1MP6sWOCfcQ3DdIF0kG+fr0B/5dTt/rNJrTks5txKpw55UMKm8HnqFK+gEcO
nqTRLIMHv4jtZ2kjUviYAqj7kC89x/pzMmjmq+ZHxSctuUoXvjnZR7VpgF8+hnU63feBlj6MSwK5
nz7szKQmazfzjjmbaLylKH0AmuLI8d2/1WRAvdTFdglyKf2ceTU82prR7qVo9M1wMVBNPZSmBSP+
zra6/gMyVlAXWaN+jABUfm56ZBFU8HrnBV/5mVCw8mBnvnkZkcx8Lu3xlRCa7ptV/pjdxv1iKW57
l5UR1Em23n1rZgIpVMfKnyHRgUs37H8Hjt1+I2RLP8wxKuJ2479qBJ/BYdsOxHuSi8P2OCMNC174
nypgkX8a39XplkNUbDbfl4NXH9FrK2GYc4rXTLHsuybtJji3++JVBzH9Aen3nTQqhLG9EoHxBSSv
+iBVtt/gX3CH8izFETaJq+ZNyV6KdeyazzNeOinJGbtBfVDhetNBRN+CaSYuobBC41bDFQMsuvZh
YbPzB4zucXcgFg9aT6hlj5U/OHfS0re+dzS1wWLcoXYy+8w8EMZEn3u16vdgfKI7KTqRahOmEPU3
KdoIEaEDqfv3UpyV6YfLN/9RSlOfPTNf589GTHyPPwaXMBqUlzRr1YfIB0Yc+shVDXn1TKDPEdqJ
/qX02k9J3Ko3ghWGF11veVViWOWrxL2XDlIPL+KpVOrsUaokMWE5imwADHWnI7haoB6b2cGLdI+B
oz3n5kvTFCe3cysEC+sjNOblzZ6c4hZ1gOUWsuDypqgkTVe50Myq0yH2ekjH7ah5CjUHKfDJeoUh
LP2mWpV3hDezvEgRjA4h9XrxuTRHKCmNnliCpZvWT/4OTj+iavIRdWW1JVC8Sr8RRZ2dgeM7Jx3f
xzfbMm65q1gfzTBzHsrEIsBi6dZO6t8T0ZJXPm3aA8s6DTUicu6SzFrq77HgNcTv/lO3dZGcpbR/
V72unf/teL0lAKaz46d6nJvHUakIly5cqO+I6jL5Ev2dq/4ncxzsz40zwg+U68V9Fho2zMZVSkTc
MH/pK/dFuo5Gel9Hhve1bnL14Nax9ZCWHgIsdQ1bCrywn4Aj/VQgvzrGxd4lbOheLXmp3DH+0WkE
iFmG2zx5ZhfcKbaTnKM0VD/CqlLv5PTO/FUtveZnh9+IMCIzhodxMi7YbEtYd0vrxbPhHOd1dyC2
1PJdktUFzLhwVN2XzKn3dhkeel+P72rIyf80rH2kudxqwZEQ/AyN/0GdAzU+SHtI3OO9nC12XCrt
Cjhh5ZjXtSjNuqcl44lXO1p7Bpr+YpmJdVbtAez2dgrLMW824eV3Tmgpx1QrdGSpBudiEe97Reum
udcM0znZSTY9T+i4HPpWbT7xNqqE/rjOd9bOL3DzKL8b79UdEpakY2GdXj7abWH+BJMIWaTJPM/o
46XNEgeQSjAf66qqH2O9rS+mUQ13kdtaqPv6JbIEnQM/FsGqTHwgM/USWiy/97/FwfgpiUzlb4VI
y/VCWa5BFVdYv6Z0+BEqivNVs5sMtmNt/hjacIOzRAmegFC752whFVcVP731aWydMQekTy5QIGKc
Gwv7GROZ7c/hNybg74APlV96gA4y0UmssFmEJ4Fr/p3BjKx3/WuANEfTfug7YpbhKW5evZY9YddX
2hNxGx3hOSgsgbtyDhjXfP+i6wYaVKOzUBqoKWpxWpfdJOc4NS5AKBAeugRaF/RrPmjO4L3mqfdV
m2Llwew9j3sAfW8dpvWdFDsD5rnciburHvcQU2msy65dSahb0bjepwBA+q4aQvWhr0r/U1TP33Qr
0B+lNC8R4I5uPUlXT3NukWb5z1IK++DcpmX6wSx0/5M/40ssrOZjaTjOJ/88+pnzLeZTeW5HtT07
7RB8L/RzPdT295KILCRzqvoyBEPxFZm7fW9F7gf2kfeIPBSPta9Anh8A3uj6UNutdUtDVOBxRll3
QbKMZ8iOJl4iiNeMyPhb5A4tyNRCJ+g+bR0aozYOld1ZpwFJwcduSRgY06FBG/kgRWnAYVs8NjNq
W0hW3wh24spBVxHdgODoDttd8WgsiQ0V781VjIfcqeYPWAG+dmU0fZ+iJdCjBc8BDxSUe6n+NZ6H
6ftYR9Z+XOqjpf5/93ehXNr6+67PeQhP2zeBC+HbP+ff6v/b+f93f7muXg0gtz3zaOZWvB/YsL+U
w1S/6I6pn+2lDrqM+kUacja/a510gSiyeSmXunfH8uWEzkrxzrHON1ESa0FbelWjnhgZ2Z86Fflo
LzdPWzdpHGPP29U1eIOgfFKy1gIwCeZr1OohODq864ceHptDNmrFkySjyfMq+s/6Tmuqox4m6n1Q
AcRjkpICDO3qfbskUrQNBdD9Ws6qQ892Da7Hf1qlfivKEVIHt90tjwho26rWM23llElvHt2nktv1
o0f+A0Yy71sCnolBVeZXzwdLqo/Oh8nuvR8GBHRYC73hyXJdBEcT+FaKVI3wvoImBnh8bUrlZOje
/AVGhuHccVYhPP0MLOsq1wgzwvn6qrUeUML2Hv1Ow9G1nBvxiiedu/aJuBEL1QHDOOlNO97pdQhn
9yK4I4o6q7iOFRaAc9l8SYMkPVzdR5cgK5DovXM1U7OEXKf1XzInUV4giO4O+sVDRiyZZzhdDLhj
ICF3zB1LEHAx8ViflSrrz2z+oMU3fldm+x2KkeFLFKMEn3Rt/xQ1vXZR4za7+mNqPoaBjiaGUs6f
0zD9TdBh9puDQ+Tg7xTThB0L6d8X9GTOxtgFj1XRNC/Fkhgqy8OwgC5x6WDoCxSpIWTDastHLQUX
D2Wyehy8onuU/tINgacjopETAmiQ0ySLJjsh82jJ9slLAFkHumpN+gzpEAIRFsJoRqeOJ3TQ6kcr
6JJzBbTmIckAVRijOd87LpHFoOPtm5MN0bWAyvjmmZF1xexR3HnTPNxl1TheFTUqb5lRIOzj99F9
0vhQPA2Oe5+UE1qvNUaSqEv8U9y2KgoMan1yvWIE6ArpMgRQ/TP+ifKYxk734sP2BG8wsYPMOEQD
VX3/ce6Q+kHceXyNLOiRO3PXdyFGqaBQPzX4oPfhqBqfR9eFyxve0y9oz/S7KprGBx8dKiio8/RQ
TWEEExb8cXybAHz46fxX0rhHHz2yr3ivG3htogVrP0cfiSX9Hdnq/JeSGH9h+AVebgUYygNXP2Ut
H2d/MM/9cgY3Rr+DmNgSiYeRDZU9QdJJiMlfBXGJemf+8Ig1YAuYDTe4UcfnGiH1hY1/hnStfvCs
qYMKmTeAnVF5yRoNIhnI+8bHGLYWFuXjJTeV6NVXPOfR0UDTihB8aPZA7ix/uPTpMH01bfZOmha8
ugVvijblBbQB6vg1IgDwGJRDf5Gj9Di51sag3eWONhywJRZ3IIJitqpLZLDlIcjht7u1ypwgRJQu
kntTaS8tUvm+Zes+ZsJPyAW280hdVbng0HDg7TMUAx+tskXKsVW6zx0Clnejr2bQV3BLMvi2sVsO
ID2WIox23nFqC3Qul6JuToCWTKu4StFPa20HOjHeIfIASM522BQsiZ6H6D2V5lTeRi+pULAgJ8nW
R3JSh9I4vRudEKUhJxrr/3DcDGFUCUD9f51bim8u7aAjcGUltHtTtx0i1x+jcr7L0q/NFIavzLn+
rogd66r7YCv63Pioeo5/NoZQ2c85j9nxivjZroqLlOQg0/A+tl3mPViWcoG6aH70ugZIYZu3X/rR
qXbG4AQ/2kB5BVDk/TI17ZS7TAfwgO8DLdcjOkDK22Xxb4wZT7CDxH9VUR3z2Wnar4vc/T6xuvIB
O/dNhcT9AaBA9ZBrVXiCznTeJaZaPWwN0soC608/E0meonX2aveZEBmUm5czyCHScSv29ujsnKHG
Z/mfi7w7tTIm4IV0/3NKjCqEmctFthNIMR3UC86v+O7gDopz340BAkRIh6L4ovQhEBLdeTZhcnxO
7WX21QoiDMzQXetA+iKplLoXB1PBg6MiXBKrUP2vxaUOpe7hIVoSqSMEUzuii4YXZGndGqSf1FW1
mp3MAVUAKba2kR8jaGEOXTxh3q/qvyKAC16h1t+0YAL+1pfTZ6dk015Pjf8xn/P+QKhY/6J3MWyY
zpg9uQakKjEkbg+T1Q+XgqhaGBwjYvaRrbpaqQcnyDKLD44aPeapWp0y9rrPKly7WAywXqdWrWBY
L7JP/Lpwj83b/ZLYMKBYs2l+R1P0q9+k9s/S8u9UDJkBTDjgmpI6YSn9qShbG/o+jAw4NLrf4+Td
+3le/DSa+IdiYqVmtiSAnqghy+pRwzKhWrCg9MzmbPjk10MDpzkbCGkdnbC8hRlQQGnNkfC89/u5
2UlrnIYZmpdwyknr1NrpY62Y35PlTHg88qe0rj5KW2y62JwgWmJNHj2Vrao8xigJkQ+sOXqSnCRq
FnybdbW6blWSQw01PMTo+KxHba2qkznnGEfUTuqcJoRu0m3AnUIOut/6bddRh+yhMQv7zp91+s4x
qlQgkT6OiVfiIvJxnmipdvPcTrup4KjArEfaOZ2hipEGSUYX1qC9svSpFWWqTtsxmq/8LOcSZrv/
nOZNF8uJwZDJybez9ch07HtnKg/reaXZT2Mu8abnbCvKHjks82DYHkCw5fTKUAMRBMH65kBpWC8p
PzDMVP/kmebntc6QX7BdfPIShqDvdOq1CdvDv/6nrfef82q/sgDehvU3LHdBcm9+7PLj1t8kLetF
uzJ7iiF2BSp+tlpXvRVLN+ngmzVmHslKiyST3H7Jmm4HdcPwl4dH6EHphhOrDeTUxuahSaJqXyNg
EURAzYIm/2EVzQSHHjGNvXq1Q38+O173N2G50yGFWFGNfvZ6gnSkaaNH4cEP5g3dNUzbX3XmeyfW
TDcXCtOo0qODZk8Lla3301aQyI67nVIzkUM0a0KH73rYGBvUrdw6+cw+8wII75PZ9N6u57WD12N6
rf2K4OLukxaMnAyYH4zYyWOvNvdODP6yIuoJg84xxbpVmPqPsBjuFbyeU4Ek4gQFQ7k4/AoFp0MC
3vcCjphtqpfcIkV7qdtEeVZjtrwlekbPlX8zWYsgL7dUDWMPTCpNHtY6DRGX3VwM2XU7KsCSd8hq
KJfQTVWepQEM2o92BnFVtT1QzvljU31sUnN4HlgItU4NF3rOlnyYCRmBvCzmhwSflBKRFRRykD2o
Ogdmh3bcjUBNTY94Qyt97LURBbAlmVL/pR7A8WfFzQkGi6h/kgJr8R6M2XjSC7jGpC6HgeE8o7KG
wfSfum5mIQGlqX6uUNErXMt/ypYEOgqvdKrn1oauKW3hxRlZwzzPSxKlRnlxJ2faSZEZxHiOYaMA
MNSsVVt9Y5tfIqs17qTKVSodXrJxRi60KY5SJ4mh+zpuIjgbpcubBhjzjKlZLyzVll7g352K/CoX
ljo/HHa21xqHdqrxWC8/UhqjRM1vlg0B4VJlYVZ/dBzlMARh/FKUxwJA8HOradELPvPfY1T510Ez
HiAiT+9HxKqeJXFnuP6htbJOW1069TkibjDzJ6oSK0AafQPN6+4usRLrGWO/tR7bRfZxLnzUj8K2
QUXLZdPmp2gMzVbpntcyCknVqS5Sc0+cL+1haem3ZfEcN+7T7LE66OcKX1HVmc+elyhPVnQLloIR
xX+S0aq/dVgt7yYzXbaF4H1Q/yMwY+s3JrAcpTNTr5zIUQsb7YroGcG77rEspsM6ouYyCog1bnew
IjdPRZ0FLyZGshc9Lj6WfjDepJskLMn0HbJA5UWK0leDZf1gVUSOy1FSB6IiBZKQPLCHG/eeGnjP
aW54z/Byz3eG0X0P/BqWkKVed7IeJal458cuyH/pBgPmFc99+CA9WPk9q5Fm3KKZ8VdMUXtRAs9+
BizqPKMgVh210EXLYJydZ2nQWsg91RLnjBSlAcIU87FKWTCivKHAHBu2uJINY99HzL9Jb91vfUNs
p4iZNc451av45E5ETEBnGb6UoCEOyLMkR8OBGW3vtJV/MjwD5nD4W16geo5ezLYBG2ok2A9G7KGu
kSIqtGiZSMLaZUYtCzVPfR5ZbZQBcngKYiH+wtTnQzz8J7cU4df7krdo+aGt4RF/t0ir+IhD30kO
ueYM//Vdu6CEuiWEUXKSDBIouSRsagmclEqoa7uzp+PxHmMIX4rpNVwDr5Y4b5Vld/1V1WfMLC27
2AX4sCWskYE6SDkT1ENvZl/MBXjULUiaevkJaBOBPLIFf2RVELvBBolRAN7dO0n0qh1nBI7qhX/j
P1k99X5GiQ4HRpND+yjNfT+DEJVsDO0MlP9JjJsD4nycdrDsrXfMnZAgSeAZiV0bF6LcxbUZspfb
YpU5w32C3AEIM+AL5lGZDAWIXff31Jm/fNgi0qI6j8h/HSztY4Cu413R9V8dbustQg7s1Grm93Ay
veO4RNUmnKbwbsw42VH+73a3JSdPAB9WeDQD7pWCStpN7fRDnQTmpUWo7c42ivJqs0lIqrjeKWp3
Hkz7U8q/tqwRhD6gDpUnzBDQatbkLoT0s2Id4hoQ8wJKy5eIa2d5WJLLIG04VtCC8N3ttbsGZoug
snF0GSVMfEk63r+5MUCUuW+210Ch6Gh7Rcl87P0Y3KrQ+mlmoXI0rPtiqMe7JrSHNTHMaLzz9eXO
ZdP3TNOrOyC/1Z2XV5COSzZ3vV47SlakVyUnSeL4FdFOHmwYS+x8scixlEYFQIdFx78OrNJz8muU
QQSwYESXvymJ/OGt2GUGzDIaupn+gmGalxhFuR2FYE4l284YvPLMmQ7bk5FxuhUl52kD8lYAeJm8
C3gCSYwl7G9LrM4Mz51p3ZIl9l7GgSTRUhxwcZzmqLmXqtK3EHcIXFYjImvQi6KBrfQ8374oPqRa
U6M+auRgwBbU2Jp1On24JpB8AZLnni78EJWJjIEkUowjWIi1SPlds6QcbghDtru5cXpUUZR4vDlu
cTCQ6WqLcdoFGdK6IfrUB9Wt2MXoqn/G9vPLS8dXrVyIdVmPoBtbIDgHlH7CdX7Usx7caPKQFVW4
g6MMR+lchvc2sTAPgd/t8bc3u2HKHjONT0TuVdbBg2X1plbtnimjxIWOZbGsuit0A8vWdlZfQN/r
l3lAQch20aR1vrR1m59MnDBEsXc9WixNcIpahCjNfKf0Gf4RwgQPfHCZNOInU9fs/aRNytFXWmRh
ev0E9z/0dPMnw0yveVliv0OSKGrMb9VQoVk4pSfol6KjBdCvaLv7MKjVHR9HkMlhURwaABlhdw/x
K/EkMS5dRcX1GsQYVcBS7SFli05DtWhEtwZRuJgocE7v51If0Dd2m0MJRUXjYmvsx9+Nw41xew+p
FI6fe+8+mJJ4HyGw5eexCq8pEqWRhrm6VyG+NWLY8RHNrPrfsQ8iWyWSaj/Olnv24bpRyvbS6iE3
AR66yLS502YIVrwZTOJihs+eu5guEYJkPdb8cvh0L3OLpsEd49jXPDkbygQQWCHevxuUMyuKeY//
8TuL5/DoTuD3S8VO4CYiTMedWXuaYHNc6NEI3+SPB7k3XRL3ZYQC6YLHU70nmBb1DBcFBjXnQZeg
dMHMdwGEwW7gqmhtdSacU6CeQuV366MtU48PywjSY7t9SMP5b4vGfd7woazYZCuO/1jo3c8qgx1J
5xXda0OPWNM04G8MHRRz1Ng8YBC9L5IGBVwbnBgI7kOKOcEwAYXPiZru7XahFIFreTfq7Ref78UB
ltcduszog2a4cFyuZVdeBCfE3O+Jyplg9LIeuko5ZUHjv0wwrs+V+1eZoqoXqMGPqVdOrctGcND6
w7IA7G0jvBErd7K88JcCD+uuGNEm1sb5q/c/XJ3XcqvMtoWfiCpC08CtQMlKzumGciTn1PD0+5P/
vc9fdW5WLcuyZCNoZo855jcaBAsESEP7cYhIhGtkJXvLQMnzUv0O4oLrW3MehPH4OBvuhiBc7CMx
VixN6HRb2SFp2VfWGMNmadQQzHFebzT3OdbKcmWnRbhu8xJ9Ziw3ttSq4xLzglOPMpgYxiVSaQ+a
ct4P+gc7/9j3ZmdcD+1DlxHV2pLXhZ6/ll79ZvQjeBYASa5F6HE/PuPItYAdpbFPimexoho0/AX+
6sojMHXVz6pYpU68s4Wmr0aQXTIVz4DEGoFJEsxXTn3U6EGZkr7iQgzVjWFnWJHN9+aXyBs/wqhp
gTpV3+nyupgZ8LU8/sKcWwSd+USE4tOIX5KuC7TU6eCBTL32Nno1uAFam5oHB8kME7AMzV/kGxAm
8i2d7HOlaNrn3lGYPK0wppOlU/2zpqfrkdThvu6O4TIQIFvOW+J5JemyZbybP0nORq9+zMrh3RgI
lNf7+VakVP7DcsX1VgiBRKPT6BOs0CWQyQHPMGDDiHPCb6sBIFj6MXKQVm1NKLBmaftaUWTFwmj8
fsux14PcQfAnUuBg1Zu2sMM7sg37Na2d1FeN8yRVEVjlwEKggaHN81cy7vPA8Gh4d22frLqueMEv
ypBjzx5aZQl5Sbg3ZUuQ8DUnFme0Wnda/gzM/w50mrvqXkYJga5JMubup72bmN+Vln0XifnVNRZh
gS1kfp09FAr3tpyGeeMWNAsSAy+7m+Mjiufo1UAFVQWwv2muHvS0OTdXoaqcr43YH6tziF6Y+IVj
rLLdKFZw79q10uR13Lm+jHG6SiqJWnI16jaR2lcGN4UCj5AE3gfrhVVTRn5q7NsiuTgYMVZ1Xp2L
rPotLGffNPKjS9h4KXEbu3kRCD3fYVRBDwp78lqmkLl6d7rpSTOLQFUHDQ709WClEHmmMQukRhq9
qfXzSrNLFYSW9uVCNorDESN6Yq0FoVJm78jtrNpHYt5oQxdiiwqwtReUzLh8KpW+EaR6b9xY4h/G
s5LYnGZa9erpVXoz+lHsXhli96MVQxvPn+elzwP4M49xu3xVSr6Y1Xw3St8sZLORkTotoDkzCXmu
I3/SkPJUgbF2qw7OYGXSURPdPgtDbNpyOyVa4CZk3b/NSf3uRfmjrIejknga9ek57vNdhwcnU5wT
ad9tQLKBphmPMeBADG2A0drcDrKaHbjWBlbL9QlV3s53TVdNiLgzzDj40EADyK6I7Pe5V+9kUxcr
J9eeOheQTZ+Yb12RfU3g9KxGvTFf9oNtF1+stV3GZD+I4nFmjNzP9eq+HoCXJ3CYxgxHNcfjQRAi
tq1oA+D5s9COumVLAxKYWrePhuGOTCMyBF308al3fjrRgabgDkvGNlHvpQD5C0B5pYmJyEu9BNuU
H82+vMtA86yMZbLXwvO2Snr7t6ID0AdtaF8pu4e3n2GWn7FHxORoksZ+IBSjOjM3jIXPAZtuckXW
IcoOqnBvf+lFf8z06XXgl2Lr95JgwoD0mT97rXZg5XvAXFavhsHh0Edng2T6yja3fTrtVBVuul03
lZuOw8Iiwc6f3qFa0dtLqP8nUMBOfU5QqXY9eWp6R7CY8o5ZBetzsDL6KeVmSrh6Jzf8yXMilDP8
aaVqX+TQH02vvx3c3CfP4a7uo3e7YN/ICBnRDVP+5jBTD5+0Gn1aM6Q8CKI/F84NOgJg40vKhtaY
qGjU2rV0DMbDVrDP2HvslqviTPRoSx2Q6GhVXC7Di+wRlZfcVSs4PJc8Vd2qcSAC6gLDkVVEj5XM
f+petauiz6eg8QYSIxk6bGN9P+revWNRRM4x5OwyGg9WR5VdD+H70HPdLYO5kcC8nW48Wah3kFOy
AMSd1HK6oU0IShTvFMjdFxiEGJ0iJDQL7bAdLQ6yw2Ek8mRhQTeKYDAdj4F/112N6VQExUNXwIga
M03fmBbMhq5N7gmA70PY9tzgqCTvvG9dDcPRAETGbszeuWH/qIkZ7KY3vIse0visJfhehve28zbR
CFK0S8go9jIvyJEIWhocOcb4oNQ1Lh6KsEakfhOhCAy6XqBYZ7tiGd09IZMvTgK8hzv4MNbfRk9t
PE9cnhV8nTQ5Cq0iYW6CoZhyujTJvcHyEzCdhKuJ/J4laY5RUv0SMhqvhDHQVrKews4lqKT8NCDX
uUvLlIRBIliYuORzlqchag6SYjHqy/Po0TQkXwTU1YkBomdq7WeXpoVvR9esCFN9zTY7gMwd1dn1
uNXIOcjc4ZowyN1cEiCVdnBUm5fMbLg6Jl+2i36xx0JRjOfZSrjUYDLHtxElvyN6dn+wqyshy1bw
3tT0ZFfT2jBtRWFFaEbiwHaQw602qXqfaNmtFVGQk0lbmna5tVCmmmaZKGjjccuQttXJIkAQepJx
9AnfCnZqhmcvNhquAE4a7RfR7yOpsn0oLUUycE+38lzUYMxA3ItVjtt2t9hRG3QQMb0p9dPFPrWD
hzd1+LG1G6KWjwnBrCUiNMBHvHdZvWaU8TYdhdjoZfMGZOFmKBeIz9UV0fzeCIKrlWcwrF/FT7Vw
qITwQLmIBKtGj6g7qwTMJBb00t1iWrKJhnQmP5UM98iZqRD7Ix1AQI7TTGa7NDfCmh9NXR6blCsw
5ghnglAJupI/thOOQd5DHC7WsSG3iVTvi7rBOfOU40hdkQvSrAuD40SU+JlJDGwjC/t1yaxSP18l
ePtFg8x39bb50ENeze6gGRtJ4NHKs7UHUYnNCOD2ukhVKziojELNGKi3V7oc6R8ZC5tmHUAHvo2x
9WlKbd6E5ggsmRFSiIZsT/McvB0Voe1x9lcaswMUJsQmxsyvUOP3SQwjKbN+LdmXK6mQ+22oSayb
SIg2eEFTv0tc3YQq5wQZKacrzeMscWzzA8Hlhwzl+jBmdK1NGvczUUWZadwD7CsCrDIMUFpGoGeV
ff2BdYJGHJgmjX032wobLq2h1M4xRpc6IK19UHMd9JT+NTUacNT9QUs426pWrLq8fkrzknEkeQMY
M1gq6uep90j1RaRYyTzeTiSOQ+1czhILey2+Z8P7qoslDTCy1Zymw51TTm9ON31BEt0t8+xL03iv
VGJDS55A9DJ8EarWhk8ylT59EL0WD2Pm3A2dy1hGWpxGd6CB0ug0sr231O5JtC+sx7C/H4QOqhuG
KAliJO7oThiouDzltjgKQ3LpRj15TvQxWt251Ow6xqqcgjjRbwkceTJHUjG9odxE8Xwfh/aIF9C5
o6FCgEsawmxeXl3v3pUaJhHzyuIreuX3fUqBTYEJvi4KUrMKZii2xJyvxnag3xBvtbo8lfkT2DyP
Zme445z02zq21io12ImNBk81k3KtmdLy3ZsuAtiJ6Id3gWxwb8BzUjrrqdFftTyn1TKY21DB3FMh
YXg5GLTGGfxo7L/iBuu9be2pL7oyp8CYnJVNVcnua7ro2Z5K2oY6nJNSlXi+UY2StyEPIfc0P8Sb
WzaW4btu+j078WtMn3Keh8LXRtiAqWfOe2d+qUSSr0Nzmwsa0iVzqMygRmtJDkwlhtesjK4KNTv/
MOVT82Trc0OgV9IaKK3k1WnblCHSWWZPSnH3tkn13tQTJccoe9qEHe3hmJBoz/FgKH/XIRkZWVyf
+yjeWASJbLxZHerM/Mw1BnbjFPL7lTfU9F84kp5oiFcbDY/KquGKX3uaw97Q41Kapu5czhsPCvA8
I7fj52qCMIugs1WMBTZMIuR0tdKO2b88RAtJku8qzI+6owE1T2uShUKb1lPS7WIAGytMS86qrczv
yQI7lT8Z0im3UWW8O4a2cxaFfuLh5rHq76oCdQqv+xvezAcV9bRpzPi8gByG7JtlPmmwUAiWSxsT
4XqruJtyKTJwWH5gicH6Pf6Sb3kOPSKWE9Yog6DzYnSePUMd5hYYCZw5suSt9jK24qPkwwKJcpdk
nrnVrpHLcT0fc1uH+p6UwyZJ2Kfp1P51PT1zjWIDwVR/XQ7luo3mLT9HF3yIAN/Ge2KFnjLD1AIS
sLbPDJKGq6kJcQ99e+qlca0XtO1HpxioNjGm2guOM6KrGZ045JnHNpUlKrQoeLk2Mdmi9TYt9po3
XZrvjYGXqsAzgWB7X3HwVuVk3Wl5hmQorNeRvqURTWNA+s+Vp+JFx9gWj9Eid0ZOgS4iQvlYnagA
IO2xh3VN2K3NYGE0hiSMYHXrxdFd/cPCG9L5mZisVPF4lwt2arJlniadiEUR+mvcEtQwmxV5UNMj
ANJ8g4frNnXGI20FBv20/CzyqA/YBB6nK7l1th6Mj6h0P5yhe+50TszMfib74sGUZSAicgqJAIYC
TpDsfNO1XC2MdeEQ33WW/jr09qfmjOjKON06i+y6VEeMSbn/O0tiMTEx7pvhnDVwwFkAsMFd4c3G
W3jdvLpadFwgFYLUPmamXBDuuq+6UZvG0Z5zIolXTmxN/lRReOs2boaQs4UqZigrj1Fxoa9skd9U
Yf9ZCkYo4mEBSon9qR0enFwcrEJ2vqkN1FQl9nsdQLVKNS0Q13zewTPWjIITRZ9WX3ER7wBX3LRJ
vNEz+zt2W3Sqli4gSapEKSZbc67PmSRQtG3yfT0SmTro9RpX+EdmdNhFTRK67WSdZjSe0x7/W1gC
DrbX/AqHIb44SYlJeDqWmgHfSRrxiqHHcLLuw54RijD8XUrt0SRKSMkqftSyd5iJpb2YvhbpuLEm
8zzDHgus3vhyhn5veslDNdFZZwLwuw+vBzvO32djfMlK5qpJW4B+VfE3J9N5zqZTlWLPC6MPSogP
glXjlVONG7ue34f6OpencyPXCg9H4FLBHjdx21GbX5VKtaWLFwfWjDSrJyYB8CZqQvzu2SRSZF15
LHLilCr7vnAnQQdde1ui6ag3IKS98mSyhAvH3fZV5frFBOSu7NfJlLwmeSv838auv2wr/wzrGq+l
Wd0V0Bp7p2BxkS1pS3YPHu+wlNM6JD8elxOz2kZ9YM7owdRGzOlM/jJlsZsnsIQx2aBpqiPqDeXI
2YjnfBFWoNNThcEVMQtSTr7u94tKSUpMss0SOQcmKD+kaN7zZbmMcL5oq8kTV8iLzKC1aUPglRUe
TDfamm3qO9OA4VgjLSpdzgwv3UCtXbaNba1t8AbcfwzyKHPfNbm6xkUfd2Q6QNHHBq7cAcg6f1Rt
effKQbxx0FNWFhUdZ3F5svLnQWQBAaq3bdy/xiMt8OspuMxETGEs0TeR5ERhfuK85OEWRfw1dPoz
yu0lBJTPLoE5tLwx1qQQHXJRPPSx+VYoKdjoxZS1zFO5HpQn0XNjLJOHP6tApCPKIB7XO3ZjD4Rq
v9Z9+sXu95Ep0H4PNp9M5SUMmHt5tetjW4dvlAf4MWJKlBCh/qjRyGkNwlaG2c7WbmHucBkh66Wz
RcnQRORDasfKqbUze80XVaDtLoOzIS+7DCpbTuzplbcpFlA0i8izXdmeykqjQcALrN1M+2Lfu5qZ
hRBJ6O7UojE3WYCsJCQrUm50MyYTm0bICfT2Nb9ObWKLZ3s7d4Vxo+V0sBomEehEOGzU3FhnPMPY
zrPX7BmPS1btTAaTMqziXps7oPFO1m3/vvznMTD0Kddll4eBwwgHIP7a5F7VEzbuFBVZBtf0J/Xq
igQYNwEW0lGz33jzvnIYSWfI6V2iIxsC/6ljDdqOv2ezGBSqgwhR+oDYs7V5XvK2245U6O3EPWxs
ESCT/oF84Y+hz6+TXdx9Fm3aC2P0tk7465DZ6c+58YGPjHtNh90t1UVEznH+pg0AVSuL0l5Oxk9Y
ulw0VNhFGH5aqRh8JCI3ABsgPAuIs17yN0mWJbe5SaZryRZrh9jBwxc6X7Fnfo0d9u2ZRTgcwj0k
ZgDpKFa9Z754GdBve1PP2qm5vl1y7cBYEvvUBPnec5/h54E9LEmWWEp/nNPjosv7or7UqRhXaT49
lBHd59x1920tkDSdS2YyTe64362ygfhHze1s53fptXXgaQWyoWoPQo8mv2strgiPFHimym7IxyiD
JmoUPfw+oLieuKytfTkKAnVsdm87K4oFsAmcHbqESGA4NUzUzHIgNEbtOrXrS5uOr6q4Bi2qdNyG
VvE7JUt36iFtRMjbus1O2Yo8brCzRX/AstZerL8ms3Pyol+zs+jJtuShuWw468QtWR7Th2J6Dq0E
upDLHi2OrGjFiPVK9bAcVKV810vZOzv2tKKnuk0T3XjJPFZr2LHsbpFYVEE+lJEcxID6IkdxZo/9
KPXipSvcfK21IsFoEb3CGGGE3TW3TDPpPkYPlsGr6dAhdgjlEJFq8K+y53o0GVY3+YzNa7d10QiG
tLNsS5ApP2UeLHphG92VHwuT/MWEVBmONFdAqDDiTsd96hV7OI3cJbfMXT+T0mCiaXw0coCAugXy
ZaxqbFUIVnb9naUN7Jdy2uUzOrOR297eFPu+6IfVHNGY6hbEJ8fJPgZEPu42lbYqMT10eRXvo3S8
FtDmm82Iywq1MgJ3otpbvShorJj2Z3VtPYXvDQqLb2QatWt/7NAsscm2NxGjgQPFyF0oOSvLCrFz
0Jk7Gc8j83U+HpV67ZU2lPSZtoe8JtYMDYpfsgwT/TJOGMgI2baNoVRQ3q1Umw13DZnpQUe80RXI
f0CXP0V24+cDuo2CqGFMyJrUUvU+HRuIH9wR4kaEfjMk+qmf9E1BTbmaHSank4XEcqFfvFpYW6EP
zQZC5H5pUmcls3IdmwS2LBE3hygS3WFCb89cDO5ppp5liclU75/omvH5lwvWHxTZMOnSm7xCVmff
Cqc2lUSvjBtYDFAkmjI59g7906ZFtK8tpTEUCw8y94r10lvcjKfuFUTPurSv9WfFaNwy7u2MlTRP
qudSLtbOMSvczKKab0R37Qm12GmI38DD52QtdW1OnjizG2sRc1pok2AAu0MI5EJjmyXt5yJvC98x
ytAHuVLi5WTqtU59IttKAFDXS/KSK94im7mErby1fSHENU+hOdoifeklxzY0erlLkwwDE5c9Yz7P
reQvbmzeknkilJhIsqzRkpHu+GJ7NsbirDiC+lSHqLrTkVA4o8pVyKeyjrMO3HfXst3jvY163hA0
MtJ1pspy6PWspVtXfhqNO8HGnXjhgojVQZRbmsUWjJiNN56qmPAWZmU/dCn6+8IM12M6v1gTU5ej
Mz51IbOe2IDabUkQDUt0f1HJwpO0X0FKELJO9Flbcggcd7iJ6KEiHHomYJRoRjaX9Tf8Zg7RnN6O
+qARPu0yATO6xG6UDCY0NX5aE4XOJGxkIGGz5Ey2Q3BrXEhM/dcnMfcsN6o094BKqoWywuacE7Xx
rSL7Qzd/R7V8g54h3AJQuN3cLp3UIeOE6NDhB/AtflqYcqPnTFDQMoRe0zFkgu6hTeN5oscsSfFJ
43Hdxdqb1wp3PRgtgWtJVp3o/DnrfHFJxxP0dGh7+bpBpcM+h+FeKlb2tVvAPsKHiZEF3Lb3qRXO
NzLU6W2w9REllhwnqtRGgwWPD/mh13J907q3MC4oDPX5eVTGbul0VGHVPvUjHRE59b4ZlZ2vJs+g
UMwXfvvoFHf9Wy5pkVm/5pjcuuz22QRzVxxHhdWI7cCgaEDHnkbNvmuZG79E5JFoFWHWhDsFU6d9
t9X4ZkXkeuXhKRvwVorhe3IR9OsUCR535WOPKEDemwf3t5SIH9bTGLI9TKE3rBnQ+dCu02uxMx+U
Q3RBkaZ3mqih59szp9xSV6sKK0pgjOz5nCsTv6vLH92aPvtRp2KR085g7dleodtTlX/i3SC9Evop
/V52xqbT3vMXpZxVcYr8YufbGAQuZsMg09JdoRPo3IbWbdN56U3VcW5bTRBxkFdz7WEPpAluNJ69
jvtpOtfu2sI9G7hKkLYxfMxzdeEOm1IFWytRMz7XViU+kHozp9eB3Z59B6FtGOSX+jtlyIqtQvpg
6l7oxw3Sa1zZCf9DOMmjariUkslc7QutfXrXoh3dVx20kziPHW22RZVfjnNlswi2Rm2HsW7kUzH0
ZRt5S3dJrv/YqG8FTtqbv4dk3hBlhPJQZ5K/trtG0IRqV2B/xJNrspYSrO5qHhT/dpyDumEdDmvj
MR2SlPNAf+nASwSGaTp+ZO1cKe1ALN5LlMSCKTc07aorpnUbspEpJuYg0lWrqmbfqO5xdOpla6ZW
sh7b/KywjNE7pjtntXmz5eIh2NgdMjjCil4tnThKONZYpvTBVKAOr622G85j7d7nJQe0XPJVURvt
uff6mgzvjctN361hsvS0N6COXdpwRuRHZuxj9TkNBhRxh7Z8OhjPlsRZWHfvdQPJhYkuSqFi7bXO
paAjFtSL6HyK1nXI6OBIixVmzjVoY/pJ2zkI5dgTX3iTtYPaAP7GuRievSU6RZK9CtuyTWbWsT9p
GXqMMd0Y5A9Q5KgfllzgUY57a1jtXTNkyDAyes5n+p+C+1IEQbrV5l9FfnAaWsY5sa0x6Msi2mg5
yQiN4f46Nh7Non9W/RiuBBhk35l13+lm1mdr+RbK3bUWMdnpryM5QZci/2oUs7W601P7aYQYlXN0
mKz6qc0wU/ScXGb3yBzHwWtx+ERhvA6TForHYK4cT3xdJ04oxKGTdJ5p+aHpHE2c1zn9l/UYyb2H
5eeGQcUn4xozHtUa3faKA+CI7y5n2JI5ogrxdaNCF6hNmj96kj616ZBRBAvkRlbzZbToHtgifItv
caCwqvjhtKwHE+v+2J7mIcu32DL28xheiAth9AUtIjMUVh2H14zm+aUo7Z92USchhgtVKtji+JCF
PIOzU8MQ1G0yMXB2X6sz+igXmcaCcrYrUE6sXWP3e0ORg16oB21ejNOAF8jEB7ypkl3RUuL2nvVj
ZtawKmX3olX9gs6VcTPguJlMZjaYnlo3PvT00tDcPkzR90eDsNg0dueN1vde0C2V74mYsyW5yyEz
+BFrfdVuwSrt8UxyK890k/n++j2XxImFyiJxWvuJ7OEjE9ln38YLZ7+5nRo+F5EQXkje+kYu3Xtk
IUKm6XWcPqWDZpHxZFZu5AsQZSgMdGxtDvPYjhuMT6ywN2mfPvH53zufbd16QYRegEyL6N95+kqb
2FbZ0Y/q1H1nOj913r+4c/dAFyL0zVSDk+8QnOVBlGpCtgPCuLp36KNqpAZLgSWbyAN3NRRLw5Zf
p+vshNYBUNqnEU6u35T4xK7drLJnPJ+dWh4Qu7MflQT+cDNb89bhCiqjaluwcIdSe7WG5Be4WYny
3KhtpWNrY/w9bn9Kp3shZwo1uqwujdgYIXdO1nToyt6uECP04/LTzFy86Wo9uAmWOl3U5DIwd1pf
42e0GYNdaHw75g8NTXcdL95JYUkLSgM0AtbrpNHx9HrxjbIXY5Um8amuNFIrreIomVbLyqbY9rOt
r7HN2VQXkz+UcmtMKoI2VjdEsDT3Ji8MYY3LPxM3LZvSiIlO0h1jBq+9pmeF3851+hNXzRU61e+t
UuPvJpVTSFQcyls2YdcMtHl6NpbYO6Bs+Koje9y1E2OtnPIxrttbayAIAkw1v0YSTAVeVxe1nHlv
+yQztkIN7XI/mXWCq6zsCFPvDvs30D9V07FSNDEU4U44p7ZNr9Xrqb70i24cymLcTKUWBU1GUVZ3
u6o0qFvRhJMy4dNT5dqNl1NSsACFcVOu9bq/iVyC2yOd2AUcR4andWsv1xhXHl9z1a7bsaME6KNb
zaDon8rqO6Kh16SEUXqRlgTabH7IvrkIvd8VXj6ve4N6N+8ziR5kMSyUQ2QJp9s+sj5rcYgsVk1y
Ah3aYb8eHodK2Iy5j94PGSkfiF+icZ/poGwVMXDMtBwsNqVxRBmhIvPCwMolnvRLMg24PYx9HeXF
xkAekIW8VaZ3tfJQjtYNQYozXte6NV86lTzisKQchUNl9yODGqU8l4v1EFrpvWBN2bjOsM3aZevV
xk3InZxhUX+oaJARTblOU9RIEjvTpF2ZjbICbJR85UYUOzW+mK5ANWeWO6ni7TwaG6fvqUoQGz0y
C1a1lh+Far/DdPzOOnoV6bIymvu8GQYuGkb+wurVjOV3ouyfYazg9ZuBpef1Fvg9/bIZsELDrl3G
n0iyNOzrskU80y5WtTzGtvOcOmqnm9a+iSlVtd48gt9h3EPg0Rm4IdqdO6yOv4bQ1o1ec8MADTF6
YmM33GH16bMtwQZmn8IS5LBle0TdO+mgxOV99bKEXtDOi9jGvfHkkcPaNN5bPFwd8Ul81CaMFBjt
SIEo1NEuyD2tTATuwn3SobgNYXUBeDTivBofmhEtpo8Yhq0ceWJwjEC7sL4vGGRYect8LAcvSBab
FCWeQsfkaMFJoc3qbmy3vbfs4qPtyCrTdAfWPoY0fXz0BPKy5TFWYLsPU29QsNkBSy4daBgJ2HDF
U0ZAJ+Mm4MVsq/0o9SHQcKk2pIaqxLxIwyEzFG5giuY+1OHuesujL/CylJm9EnHJbDqjPmFj3zVW
d7Zb5fr0Gtl2E1q30hrrNh9kty7x9EwuzkfVH8yBbnBEO6XVviA5EPWItrqaWgiS+FJNh492ol+e
5wb7UmePBM/amBg197VlOxjDc6EjgUFFuk6kbzUGuztPUpRQKE5Mq1zbgPCkErATejQjDlD9ht17
4xqboRXHwXHgodQkQ2as2QAtnApBc+hPUy36k1ElwwkBYqGtN2k77CPTqtNqtS86Ud+nQsvu2VZf
///3QNUx/winiNumDGFBhnFk+K2td9v/fpsnampcE2vYXP4ewg5AH8IWb/++SDpFKeu4q9b20tX3
6DDNPXaxh1oH3vH3kEW867nx9N0/T7g+KyfAdMNvGwf/vhBCOlP6k6nt/56H2VrdqYb4+uur/v3D
bMkuZqCStjW/2d9jnex6H4edDcblf4/liesbQH0uf8+A3TXjdkkRtO1sugg1/vcf9nZ3riinm//3
uKA2AKUz0dD63/ONRkKxEEf6pOb534dzotXOEQ6jvxf9ezyvZqKnYvuWvcimNpvwNiXT87EJMU5V
9dTf/H0pvSq7ZsAt60Slw6PXRvnBbNASy2gauHP07h0ZCH7O+E3vl446TTqL79+Pzq3X+RFmvf3f
l2nupVsGG0TwzwtH4XQkqxDR7Pq2bQ51LjP+eerfW7le/ULXRZz+3mlKiGxcQjdCkODp09AUO7bT
mv/3ZcLk6WnyzKei0fg9dP1iNUb38Pc6Bj+JlNE2x78XsktMfU3phZu/7/ap7c94epmqyau7v3/s
vGk3WculBSorjv1BVrAupqLz/76No7m64w2TXUsGM6v49TlFssS4rmhq/fs6WTcr9gPlFpHC3PS9
lVyQ2ONNNan8lhb81TlQ13cg6pygipLxPgOpGXRQFR7mtpF+yPTNI7VX60eTzJ971DeuO3t6iRd4
dk5uO6+lsstVrg3Vu2jrH0JlGZdsyxd3TIsvVZeMDabWd7lgZM/d6rdXVBQFPRU6HJU/6jULx6Lf
hoqKZtUeUauw5BZQaIRMsR8QTUy5M/LspdrG9EJ+aEQcrH5pvvPWuXNw+H8mU/rmlnH7obMnoHrr
vDeT3u0qS/N5k9QR0Sie0dwRJg9XM3dYgq6By3+PRVnNSOWiUfyMTXP39w0jMhwWibBe/3359402
QRxKo1yj3OGl/nleHam1xGIW/H3ZX1+gckx3PSoXot7/vQdZzxX2afpo9tRUsb+0jr7RLAMK8fU5
f6/v0RPcqsYe//lV/75RduGwLTt6Wn9P+Xt9pen4/MeYfn/V4GdjIn23jBlxkbRAL6QFFbuhsVMi
Qev4xGWmrXtNpQ9ADBK/Nez+vci1s2nXU0SP+G5xw/i3KewPDN7eyyRNlwjknrHZyclRVbzmoJWV
dXDMyd2weR25/guTvrg1vk7h+GpXoFxie830AB/Qki13pVPLNyXNyo+iabn3jKTaeLIAt1N04w3u
fndLanN4Ida0C6wm059xFKYAk+LbRs/uy8U0z1ZdAFqw5ERrgl7gkMXNmROHRlFUZeeMrdPWgrVw
yjKRb4cGSkpe0uAqsmk+ZbbV/4ex81quG8nS9atU6PqgB0j4E1MdMdtbctNLukFQFAXvPZ7+fEiq
REld3XMiFBDSYYObYCJzrd9s9QxUQWaQ/G8NLT1r7Si2KNv4Z80V1pY/FPsUxxABciZc/soOGaCT
bQG1f6ebUXDDaoQlnWZbL35yQFfC+tqwD1/UjT/eyq6hOSlEZf7qOnT1b111aM63Kh7f264xmX3b
+A70VHTC+2zbe2iborZMOEPWEfDcdmXRB+seu9BVUalk/bz+JhU1zsqRN61FOPU38oC9rL3UkZPY
yKI299M6mLi+XpjbgqkN4+6IWDaqPv5ehOXwNi6ICCo7wqsOJMG/Trj5IVRFpB+s/6UpXGRv4Cmx
G3R2OS4qYCx7yMDwEm50VIVXgHaGtazrc8e7YXUPRh/FTXJC9JN1dq+v+hF5JlnqAy+9QqJsJ0vy
QvDT3F2Eex5wZq4hD6Zhehg38zf0XgeesyKVa4l9+6Mf+Y+VQNruWlYVrpMh6Vbt8goL9SFJmpUq
etAVBFCajRIZ/O6wgwzWsBHhYypTTCxL1Nc2rwWAAHMlscl4+VauywoBPuK4bz1lEeF8Qk3z4f0S
siE3/ebaIqWO5rSDDExfX2veqO5k4D5TEm6CB/PfVPqmpe4UjRC/HCg7yoNsgIdKOngePE0F8PHY
tfb+vAEtg0q/6oj/XPtpCawF1cDPRA1rkjxmfhEFQhXmBB8nb0k46nb2moncvQl9iDduSTxd1qe2
e4fch3rnzsvdsoQWowQt/bP8mBeoQpkjbtPemJVrWd8G7Ij6tngii2MjTjRgrxqRukxNLGe1oFeO
tc3TtJCnzYhzaTZ0SJmbylFWVVFMqyy/ncra9/bOhbiWpMq33+pl8bc6UzjaPi3jde8QQ8X3ajwG
Yvx+UNX6Jmz5WScDvHga2OZHLYJ8oBZx8Zmk3VfTKKxnxc4eG01r9oalG1tHi4K1m+qofqAB/2jk
GukzGB6ZcJhPfQ1dpioJn3C8xNSYCRNUhrKu9fHooLLljZG+AhXO/JcNV2NZpq9jgahnW4uPvlmr
IEhzhx17rxz6p53QOmRFVVL3C7XX/Z2XZmytG6hdjkifC1f7hD+5cotgdn7MBDKDoT0BSBjaTZkW
yVOnkkQblUTbKFC4Plvekguk6/apq/zioJVVslEhiO3z1k8fnXHcE4zMnrVez2E9ed4xDbro1jP8
b/LjJuHwGyyH/NrO0+7K88kyDPOA+T5AUJLTisAGZpZvbJGT/BIhSXqWBz0b2nNptMBrTQeJA4Vd
eglA8qyL0BgWsg9czvkUmDYcOOP4vfjjErJ7WhRPaZrku/dLJzqwYEPpmnVbQg0YhmmPbot7JUtZ
DAHN7pC9l8WoAsUCPHXfO/WVTUKw2ddEQECHqeEyL5XqaezIq0aZUX6yJ/LW4ZDUz3mSPgHz6F+w
aD63rEdf686CkpX5ONjn0yJ3oAksFDbyczja9eG3pAMIGcc3Zrp9Ck+8gac8i8vldonCnNCKRYi1
9FYW3xviREnxQQZn2RHuvg4flQ4bcR1B6pNjBaW7qQsgvv1g1ftAbw+yJA+yizn3k8VyZhcZvU+8
rLFvwkFV9pkDryuFpc4uvUNEQUC+WoVzs+xTKZ66TBJiopVp0ofX6gtbeuXwNkRoybISvnn91pnf
05WGs4RZmfYNhCEu8uMz3sb3XlrxZPEZNZCC41A0/WbZgMO+9eM0u/XmLUeoVmB1ftQ5ddusYkJg
QHeQhIO5Ii6V6jinUkTVCS7LE3ti816FVoXemHUpahtJ2Qg8uc2DeJKNJqr2K3AgxU4twAk2nV5s
Mxu8a9Lo/kPo5fa66BBHENEAjwp6J+Y5HVS3IbXupwSUjZv7yuuG/Jr3mnUsSfWqMe9TrrUGIBuf
BlMPVkWUQCACKXBHNHM9cK2Lburm3VR5BE5twQ4Tkh17c0TddaOJFrLV1sl0jo3tnUjPIzAahslV
UVvVlQ1ijRR6FX4p7fRQZZH5WOmFDafCRw5kSsOnQiGAMHewfx1JLrUmqO4EX8CLvI20mLGWxViL
C7klIu52mdz3CQwlBDzDm8jz0I3SmpwUSWJv+9ESx4h3BHCYtCWjHeUn5rdmO6aqfWXw/aztONZv
8gT7u1BV7PthlixCj3dRloazrVtvGhfp7MHQ2qN2JtWZELhEdWuuykDwn4v58NavqYwcbwvl+wjZ
0owjDsm94WFBCLmdHPcaRGJ7a+ltcFdYaFaECL2tZVEe6GDYVnvLyn5mASE89N5B1tFBMwgHEgHp
957bGjjTdv7RypLq3Ad9uo7TpHkUYfQif9Wa/i00++BrxLNKMH3E6GIe4yBVdDTmMYlNTKGKjPpx
0uf0Qe+9GtnbmMxNtIVw0u9jSgtcSpxkRyhV7lFrRvdIypP8Vi9ISJRR5m9i3g0Vbtg0ZbLp91MW
wfpKacNNMpRpi0mBAY8PV91FzU+PyjM+6qOPCMPCVB2O2VzxfmiSEANgUK/3E0TadTvguF6Hg37K
MxGvQzNSniDJX/c8hV/NsLsYda8/wVvISIvX/9LVS9truXQ1guFSuOH3rr9d1ZhUPNbzMiaM+Cyq
TH9Qvaq497ufCmH3rHWWeGvR3J9afh9TuEW/rSsPEMpUdjiL1+rAOxbGPwlR1VjL01hDECCcD4Ub
oTDpXKvodh2reN6vydMMDVoFT9Vfa2UZZfjqMOmErN1ROWSmf4QyYmwTUsUHsvLKQdZDfCd4Kiu1
dHDQRZ57k/Rzs4Xs1Vpaa+5kh1rWylN5KB2TXJndRosC5Yzv/WXLqPmfW7cKjiPz/MXnT2OXDATm
tLTMLl6mZRd5xir0sSGZenivHzxf2zk6iXs59Ne+oE2/923Q7l2gcdAiO+z4Z3kwEfrkOUqNtV2m
aJc0Ldxvefrepx5Jd/zeRzZbqolYS4exTAjM0L9XEH8/ZlmjEp+eT4UC4kueyUPt8+4CnhQs3us6
4Yzl+b0cW1O8iVJ0zORgKI4oNf12HcKVJGnq2mK6csiR/XQNFk72MhsHFXxNAVcLub7ODS8IGWQX
Xw2yS5mMNhxxT1+5o0h/btg1HQJ+77WFrtsrMq36Sg6UB6SVs0u9q+aesqLuwYdZLDm28DRSnGae
JtKNZ8wQyoUsQmXKt7WO0pIsCgPKqAJX8ySLoRWueEGK+8IV4hKnxr2s7kO0WxsDD7lozManWiPV
yxbC3stWxVSvcdKcbjDKNu7qbHq7tJsY7bGP2gI9JQaR8RjX6AqxH51vS0tQE8xNRb/q8VV6Eh7O
JP96t8Z8tyzDgg2ZpOHp/W7lJWPuNq0RaC5h6W+lEnrK62LT5D646Fks/U0dfdZTfy+WdQATzQVC
I1tlwzQkzOyynKjZp0RLsp0sjWl5ZKqE4pNoazdirQstMAwvaLsNq5p49nqo7REoU5AuPYQKrnKW
QlgneSbphwr5LNn7baCtB2CnS2f29QgvplKHF/BmPluL/ibG/+KEgPyxVQbnSRV8/OgOsI5c91J2
8UM9V2cuPJsqJp3etLHzNDR6tCQQH55ka2NFeGKM8aOvgZ5uDCx2hl5xnipIY5usioaNHCVETziy
jaIrV0ncxyk6yY90lE49ofRKBnD+KC+KSORWmbKVxTEeP034zqJhVRf3te+t5Ue6DbkxbcL5uu0S
8WjAGotD59wkOhkPVYVcjJHVGads+9yXJrmXSLM8cKHG3TgmBnJDP5oHBQzD+5BpmkYmUST2TV6t
ugnrJOju/KDt7jBaInSYAA71fIpI3mAg04/P7z201nvoIz05y/64ntRbvYNoKYvVfME5iztfS47p
q9Rcoinibl3d3DbtWF0PGXx7FgBA7SuFv1YVkcxWt/yvwU0bdPlXPJxScIL+7DVgwLadGgeifx89
mFb9xdWV7GvsCeAvVvlRF2a5blAmPBGNtM7FpJV4ILn250gpV7Jr6ZDnE73q3E4J3nCjGvImMav+
dircbiE/z4KkmHRW+ewVQBWVcmAxpsTmsYZUuc5Dy3kCOHCWXZtIfOocFQ6isDRuioiO/Blyry+X
Nvuov36GmD3U28+Qp6yp5M9QwRp6CLPyC/DdbuOVsbFJ1HjaAQ5IVwJhjwdZ7Ko4W4lAFQ9GU39v
nVxf/6moxqLckTRKN7CdyZPoSvSo4pO+Uke1ugIM3+9LLa53yCajI6qEycpGN+/jOHZPQKCNb059
rBNlem1KpglEyCMI5YyeXK+6qoln5i2CC72ePfdpGWzRy0qRv0v64kRkDsuo+ey3YovIMzbDRrNk
H0DvsuxH2BHYQHtNal0lmr72BiU8kTZylglx17WsLx0BFgiic3bSzXydNz2WEX7LCN0NMX5xB+ft
Av1etw1ctbTZXs+21ZNhgAWdS2Xkg+LJq/GtsasCbV1VHYoEc4PsIlvdTuRHEgio6EckqFAC2ySV
b54N4ptnaz7IYpD01nHCXFKWZL3soaXkj0j62ChTZxHU93lsn+NxFJjpJsD1ZikF2GG6PhQI/d+F
PoDJWgNnIYXQ7al+sFwnviOdHrzVF4m9bDVRf0ZtA7Z59xW1cd5hwF9u/MLwdj7SQVsnSLK7uCfJ
0Shq91Xv1SUC0O2zimrTChlH7QrpVBzQ2iTcDKVSP1aq9uBXcY+kDkZZY+Y+mREeKpFmx6e2KHs8
QPQR1f7Rv7DHgIyd+TfQyvuTLhrrxpwPhgC3aOY3YxRas6JYewaCeYT/B9ayMuJqLyaWFe/927oO
N2rDlk3WyWFdAAp/DNt0K4uyQQ2rV2TrzcN7NxsklV3n6TXkTesmKb362umU5XsHlGVYmkXjy/tl
at0ut80EqU8Okg1tGw6rOAk8KBdcSNZpTTZgdh2me1nscs/aZGEBGkLFG8f1zSeHLd2xdwEByGI9
jsEapRp1J4t2nD80pLsukKm8Oxjqm7ppzadi9CGwubfaEBlnUhdI8PvqN2BY6jaqCrY0sk4ewjCr
T3CuoC3TV51yfeNNVbFvuuwTWGCo564nVprqRLf9mJkXQ3xpiS1AnMGuYo+MGZTXuTGv8vhWNUJ1
pZIdWsu6twav+KSPQjvKElKK5sXNvsjusiY0NXXPovXn60RJroKKaJR1ZXcdRNKm/uTDoXq7BpsL
4Nrl9Anyi7OsXDLTEal/bZ6AQvRe795LnvdWknPVgMrFe1v3S+nHODnJ/egpx5Fz6u9ET656ngB/
9Hz7vLltFtz5m3Hu4IN+9Pu934/xGWZjfDZj77ZNx26HHEt8fq+XZ2915UDCrAfZQPf36qxipl/I
cj11L4kPMB9/hrOXmvlZnslDXY5oqoikxUDsrwZPU8Php7Jhh7tc9dND1OND+XaZ9yt0tTKutWjW
7puvLw/yWiwKusWHP/7rn//9Mvxf/zW/5Mno59kfsBUvOXpa9Z8fLO3DH8Vb9f7rnx9s0I2u5RqO
0FUVEqmpWbS/PN+GmU9v7f9kahN40VC4L2okTOvz4A3wFeatV7eqykZ9MMF1P4wQ0DiXmzXiYu5w
LawYpjjQi0/evGQO5mV0Oi+ooZndu4T+DrFca2ei63jBAK+VXeTBSUtnmVXgfcuFEvYuCxVMApKN
H8XGVTWZ+tshnbQrg6n1QG6Y7xq1JOMKVH6xVTS/Xbz3kw3k3DDQzEMkk4uQoKiZ7crM6c9mlg5n
eab/OJt7oJySsYwDdxqwNTl7Qts3YZvfFCFQWs8Yfyq5mbo3A3fc/Odv3nR//+ZtQ7csw3FN3bGF
7ji/fvOhOYLj80P7a4WN69kSaX7Vt2pyhbvFfA57uya/MdeUa3PEmQzYxoB0yHz4Xh1VLrKBZe2d
FZKbq9RQTQRvhvrGDe0KCQXqBs8ygZOqXQCr769y0VYvZVK1uM8EjyVw/euQbPijKh6TuGkfdEhT
tzFYblnrtE101jwohrKYaCRVBl1BPH8eY8I9WPtJXUHeb81HsBbJcrKz5Chbszz+6fpD8dP1FV3d
920F0dLTcD31vAaxjro7E33+z1+0q//LF21pKs+5bTgalC/D+PWLbp3MYcHqZ69ERHr0Yvj+5Dfs
py5fqomUBcQ+1PLkd/ze3OfIotZZdnjrF9QtTGF0RA+BMVUnwjrwYWMeuNQaW0wz58rOmfHD8tTz
jPnUFt97Fab12pWsu0q/cPdoVunrzmmm56ZZjDXx8AmDmI2ainbfpoZzb3raRban7HKImIsCJqdn
XVXIGy/rzpmevTq+H4gx3zMH/HbBBPjBrerqAA2XQ4Ju6WQOl862g1PbF2dZQiRwvHyv7y74PKPA
1xWZt+h0lB+Buegrz3jvwtDGyN6GCsWoVhPrk10egfIIkA5Bwj4cblWvvB8HTcPgrSOW5DTzz+Ir
H217Pbam+klF/X8HWMh6K1pjeJXBYb3THUyCwtxMMUxl9N9ddR5e6WghyEfjv36Z/mo5Hb7kxViF
ftD8Vvzn9jW/ek5f6/+eR/3o9euYf97nKf/+Y5dz+FLlNUiC33v9cl0+/fvdrZ6b518K66wJm/Gm
fa3G29e6TZq/pvG55/9v4x+v8ir3Y/H654dn9LMIs2LOGr40H743zdO+pqr8kfx4T8wf8L11/ir+
/PA/yfOX5/T5X4e8PtfNnx9gWP7DcR20e1wHhWnNsc0Pf/Svb03OPwzQU7qtOWxuODKtZcifBX9+
0M1/qNj92a6j6oaFq6z94Y8aps7cpP5DCPRvXdMC8a7qrvbhr5/++0vs7df29y817deXmmlwGQfj
Lk0AtxPqv0ytkVYIo9YNZQf/y90InM+WGBsivNHnu8LfaGmR7ZAAUzEvniGQSBwsp86L356uXx6u
n9+tf3sbtqvbxDF01RHitxl+Qilz7KYOnZ4CQfoxEc6RJfIXu0bJEq1hv4wELMZCWRNJsJcNasyr
QAz6/zL/afwyfnrFy2/D1TRdN4Tu2pZhzvPjT694x9Ci2u10b6dWRrHyUMSbhUfFXvGWOrY6+FR/
jC3vYoXuR2YORJzzZlloKXTsjNhDrXcQcNiQrn96ov5m5aEZxry2eF97zDdm60BMTFVjZtZtdf41
/nRjwObNEh0Gb8f6nlST2uZbIyqvtTxwTtixu4thMIaVjJ5WkyDazvywGiKBKmpZt8T4Oitfm5Zh
bT3M7Loid0/akFQn297GIOZPKFpNO9PFFjEXxmn8cUgKG+Sm2eNtOzrjOutzk0VNMFyTvxsPoTI+
eaRCj4MHTlsPlfzsj6CkrFx9VUrHOhg3pn9b4sGzdId+O84KM8rUK3vcOb65njPANIPZC6BjXTf1
jnzK2dOSem2perBk296c1bT+2g2YMU59seTHzs5qNN05YAs2yvji+Q0k3SjfDM3aJkHe9c3WsZN8
FY/YQMZ7zSHc0HXLxkr1TamUV3b0FbNKNAL7AMWIhBgKMs0Lnagm+d3+HpoW2s9ta61r90jCZRkJ
NtKJalgbzY3ahWlDQ3H6Ux7G0b4KCF12yOLGo2NsgIsh3rF3AsLOEbcVp9/GUsVhoMDxUg/c12b+
hWQB0LfwKTWtcTs0bbqa/A4uCWLTMUL0y742Di5Qn1XYOFsUfr1tOYav5CD8BdGZNUDub3Y2XfAr
upToWEeGJxZDV95Ed1lSfoH2XPHCw5QhysHAMp1cAy5boPXd0wtqgG+OS1OH8mUDdUU4dotSACDk
ljyTgpSSXqH87lU7O4uhy7jmncaibCu0aI8vUTR7U/aLAra6mfYPjkCaCveGdq0MxGyKofzCygIv
hIs22Z99e1I2hQkTWAm8J5CnCWJAaF+zkLlphubKjpNXzRiNRZOSLKjSyV4S44UC3HfBKrM/aQUx
L+Sr4BOG15H6xe8KHasWGHkAQYM05g9gUJGi6l8H+KYmUSZIZC4SZqQ2F1GRAIl1WnjV2XBuRw2k
tN/qFyPNEFqpEBlxRqBcFfJjBMpfRl8jQEfebpmP/bfEEjj5AtxZJC3Gxgj9eSuohFhtI8mxwQTW
XkVGYZ4zryLV2HursIS2UWjgXdxER01aN1eBZeCBZXKAbDcrks+n2I38fEibwFyVEb59skExyy9j
mExrNFMbvs3g2vJrcwOMAJfYuarz2SctZFkemjZ7AC0FHeRHF3kWz53liPcGWfdelGeVOUzbSDF3
UiSZrUc4YeFqPEHLsd4EvqW4tWyVot/GmDyhWqtN4NVQ/u5DI0c4Y1YClx01GDdwqG3rTX9Z9oE3
F0ygIenOIwMAm6+0WqKwAchiHvhW+XaUvUI3Jhbdg+qWxd8ktyerdXQkCeahP93JqKrBzhu1dVOr
UOdLDXuU+SPf780BIQlpWd6CrB3lzcvLw/3lxuRpKW+XKQSdPvgThpUgXxK5ry3IeUDHPJ6Kr33p
YzhigozP1jcbNnvouDWB72xQarqg9LDtexXlLdTMqqECiTt096FRfyXb1wFNebQsccpSC/nqrLvB
B/DR0FsAl/0B+Uy0ZU10y7wCW1+2aOlOn7As5u9C3StM7KjT+A6hyGrnqf6toVhibYYIdXZ2dAtF
cxFZ+rUXq+5uLJsb4TuwqgHNwCZe222gL6y6MlbBLEZk+gXkEQcHt2z0Tln2mcDGeSgc6HARTBXm
b2h4bvHadDZmXVa1y3RoQJ6ooDSZETJOKsZhmRpu8664UgYvOExBsje6cboXer71lPqFHAN2bUS9
qqwfluztY6bn8iYj8IxNGFq/RWC0YNTgpMNPNFeqPSqLcCz81TgRWmWH6TVhxHSg1pBYsYMDJIIg
1YCAVTg6aztMBdPvdA3j6LXk7/dT2V5bQZuvQkWfNs3X2PatEwnuApxNFhH7Hdp128wvLVj8rWVg
POrA7K1bgDxQcdVmk6KxSwwhRFkvHx5GS+N1lolq07HAg/t3rAcg0Pbk78g3eysB+2MTtl+rPn01
pulLp1YPplJlt0pnlzuhuDs35lXnk4i6RucWnQ6/no2iovxofGO95y48xE1zJCIWOMYmAEK653og
IWJXrbbU7TBfwyeDul+JYxATZXDVAzBMJgAEAbrGzxcdRCFlQr8ihey7wEy3QwVihQeeo0KlFhqg
+qIIvoV5d0hL7WhW5VfNKfoNauXroryGqfcxhGa3EjaqS3bZHhAOWaPYqKNg+Zx1oThqjgkjIymH
HYCLO62FoNIZIJy1EFKVZn0RafmKZ72Ab1iWa2LnMKdwdVnlxVGzhnPiGNMSeYmrSSFoMZmwjoSC
KBZRiSVqZAtX5QkQpb6pbX2vReZuNMUpTkYUbfOdinbQigf72hLBuFF91puG5Rc7kW80gS5o2w1r
fwyQYGywX8lZzey74XXCjWARe/60AZW5gdr7OczVCYWkZFz4wU0Spi/8ie87wplhbKdruzBRN0pX
yI88eE0WsZqr7i0oKN2tg9G3M0Ae98g0K5V4rrpipweAu5SCzE/oBB/1sFhaqoOSSDYB4C6uowm1
gbJDKFjwghq8ZewSvOmwGDqFlX9RA3Bv5nTbWfrtmIJP83RnaTtY5hBV2iidby+FdWHlt48xRsQK
Id8pYYDZuD/cVhqZCWtmAymT/o2gN88WCZsc0mZmp+66K9CPSdXPQwnTMHCLFyND3A/BkmYhgdxl
yFssDu/AvmMd0AGDALdsny29uB4iVER4/QRwrd014SJlMewRcTmI1Lk4dnmpLYTiBgWrnzH+NHj9
WTXsxypmanJTnkPlgPsdKmX9eBlCny96dG68ql6bWncPftfn8YCuCx8AVQ0FuVEPBocXBJAXfNCh
NgJnEXZg5DbFrrC7J8SpzKWDKk+kI8jRBQlkynLTZKjCon18slBRsGGrWF2IKNp4spoBHUZFPWUJ
xLSpa4/VdCumQKwdAYLa94rPhY4sLDjjxwgqD2gY/d6ejk44Kzx5wVmFRT9G1qszqM/jsIwV70EJ
rENs4BzJkjbADwUPywoJ+fFkuM7XrE+f8kJH4y/cuccRF1PS1zYCTOilXNlIaKsL0uf4f5eWvg6z
kd3U3CLr3pq1xGItZZFczov7kpcMCADxUfbyirRaFy1WzyOv/ytYp+1WqDw2jSDg7HtQIPGly64m
NNxPYsCBK0jHKwik60Yo6TrB6wTtKndW8UEqPawK/hoF7G67dBH6IhWAdGa19Bz1m73r8nI86Yj4
rYMwA/GDziCYr7PeCJKfGiu9HN3wjU00MiwSsbQmXmkeXICzptyHts1PON+JoTbTGofmlFnV5uvr
1HjtIrGH2R0ZgdZEoSH85jdTdj3oOQeUOrFC6J7xKu4Qh3BxaMzx7oqdwZtRTmiy8/ue+D8nF90I
vMjcQrwKtyckpwyflUJfJQjRsEXyTlEzOPuUJG8dIjGQZVBATORpxdReOWkcrhFO+qYo1nWMxO1h
avzrXug6L71Gv9KQY7C9JDl/UaEwMCTfq7m1F3nXHnqzOhvI7SDWqd6YiVD3JHXSUzGmq8BRasba
SPHMv8QiTfFUIUWCiBpaXmOtjWunRMezMLv9WNlrjHfyhQLltDVKd9+UBTprqA5fgeDoMy++Qqe9
3Glj+SXM/YNuoHfpRn18cIfp1msxO4VjTb7aLgmrxd8Ci3t0kf+vOz4m5cmKJ5PwphmfsXOfl+Dm
U5kx7wPr2WmiXOFN+Mkx+a0gGF6w94OzJCpEf2N1x3tpPAQONnOx5oENrqol/nYeoarS5N0P607D
UCKt8/LojsE+a5z+KpkPruhfQXcam1TlQbfwfnXHdGHu4EyxGWpYuRh2PC5VQpRISoVfXH/od2hD
xSe7yldpooLQFRN+H8PFdL+Ah+Cx6A/y0M1nSg7Ujew2p3WrTdpSNul+6/CSYkcXlIcCcYaDPIsC
K08W72VZaUhXDXmKUDztbOS/9//bytpwV7GOJGvW5v2yCfi2rdmSQ56FgCP/fVF2QTnie+f3sXLY
e/G3SzkG6lsDhuWsyfggeQHmbxPfi703+wIp0hJIOgT9OPzbOiebkRN/N66EwRNaeUx0cireeshu
NulaeLQ/Lp2WaX2QxbdrvX9UKB1kZJMRHFOvM/YlgrGqDX1lHv5Tu2/Men2yNpbePPJUHuT12haV
ZmcUSPpVDRnX+TPjEhD/Wp4mXb1PfPGAcxWrAi+6xikhYeGpo/RmQn7Ofe0avXp30cQjkoFs8faR
D1Eui3GWAIPqrUqihMBIya9EEKoHJDyriae6JbmEBDyAayNHe7e1AZNAddmU8LfPIIurjRLUIC7n
YudryTlUEIFWAnPAAbo3TlqtP0aqaWwnnFkWiekJtCERUVohcbMLs0rbO46jn2zSyZNa3WFW1QdG
tGtBep+iIExORVDNPpS8w7TAWk593e2dSr2ObJdw9mSO1Wnk9jCoEMFmRI6zmfITdk8PbMSnU5cp
00meOZVgkZC7vGnnBm0+ZDqqrSweQFmH37v5kzaddGuEmaZpqNHqUNC5k8n8FKZWdo6QYV5MI3uC
GufCRaF7KwLr2lpt4HDrljh0ieefmvmgEbuoI9/cR2WpLQLUOlfoUirKWbBTOfiIth4FJFxebHxH
XJDtPK+XKR9OzKYwa/30vhSmzbxMj8pX+lOs9Ogs4aoDOAmrKAX9OrbpCRGGIXy0RVWgsQ+ZFRgt
nG4jewlchBG8Fvdaty53TgBofVLNI1j0nVeywZsSVFhzN0q31hA+ewDnN00UfqxcK9xiZ6Ke1MTB
WHw+kwe9H+FcmOq0FAnR+whhV2I/is6voJtiBHRlr2J0M5BHKVr1pKOOZZpZR1PXkL5z7NWo2S8u
2/kTqhLQklD1VeZSOz8p7C+IUxpWx5vqr7rAJrQCoLfu+tsCkMMimlLjJB8seeZ0vb+JTMRBgS2M
LBwb0g6ttTPTST+5faNv4yh6mly0cFb4Z8SmdrLnJtlu9YV+ckBYBQmLPsGPEvZYwan5tIc+dijG
HP1kFeF320TzZ+CP5CTUVDnJs8QH3YepCaq3aQGz/mQ36MyGrQnMRzeVbJ0k5RMak4fKQiID03ng
ZnEXnyyRxCfdbkgxbF1j0DayFtxxtbL0lAhP7kQn+0dP2V0ebOcYWe09gc54045xc9C71F0ZI29i
wPrqKZihLs78HTbzQy8PWhvm2JdoBe/Wgo2gGR2noP9+UEK/Q71pLr+dIksxzrt2tGGV6VE2tPOQ
PGrbXzrKJnk12S6LUBTg98S69vYx7w3vnyrr3otuU+orYOTAh3+9Mdmv0Ov0MLZPeuQ0OXSvMP7p
1iE8sgUw3I3s+nZ/75/4fnulvPOkI3LmkQtYypaehwslb3X73k+e/XZ7vxVll99u4/0r6JrwBTnX
c4Xn2NY3EpX3LgIcZhHfxfgnOH1AxrTCusMgi3LJCTjv9EL/iJkhbrSVyJY+kR9gY0a4xDPNPLvI
H/VYT1952Kfp6vCiVkqxnMD5LkD2t6vMTLRDnghxIvgIVheRXVb1wdhM2J491ba6TYhZrEUVvwjW
uWvHcl0mKXa6BqwzbA0w1PKJxxaqrs57S9zesm2YJzYkVMzP+36YDkYokGdqCp5goW2NlvR7NqoA
k5KPAfuaLdENtqM6VqIUxZ6bQN+pZjloupGzUTTAjqN/nrzsc6qOzlMXPBdNsCmqQUMsdpFWXbVT
qu4mQ+dv0ZAQx72KMPfkdNU6zuJPgcJrGU872MslgaS+1V9QNniJ28TYz5EONMkQ2G2GCOhj96n2
/h9757XkNhKl6VfZF4ACNgHcEvQsX/I3iJaD9x5PP19mSU11TffO9O7NRuyEQhmJhCmQBNKc8xvv
oXB0sddsoH5o5KTGB9ZpziVf8h1ens6O/hxh4cogpOohc9d4qL8Osf8cOroZVOlCT1R4JABmNKbR
3WHej0gObi1r2LF08u0vsDcgluvTqeQVfDKrzCGCDgy0B9t08HV0CGr4cnNLUwlsjGjwHBg2yOR1
gL5mdvqXqek+97pj7FEw2yJcZkHd/bimTvRcdNkB9S6x5yG5nSas+So7fRgBw+3ddr6HBXI3LgR0
eJXtc35cZztjCYZUXS/aR93vd22GXcwwauUR4uh0cVbMRZJ75JW6A+SBc+Xb4mb2lnWLtDUsXXQC
7/rPaSi8m2lc6re9n5x7wpenakxtTDTCLiD45exjSEOBUVfi3h5YLlWFXW7sbt2PY+08GWkEzhT/
sbESt5M2Gbch3mlpXVhnVJ/wowpj79Ik03cTxYsDBWnoJV+Ocz8NO2JnGbJF63oIC1PDyhZBWORs
tBMTEuQwMNfLWBLv9ELvgxRB731sj8iHLqv2WC/x3QB77yTKgijHIKQkbm0eqyX9gWF3dq/bFWYa
PFFE2pCuTaYDeeth72sIeQO9d3ZDPn1h1QfpSay7zHPME/oVp8wQ/f9B0vf/Jp/7lzTxP2WP/x9M
+gLfMf+3Wd+H72XZgdr9o0z+kvr9eeLP3K9rvxE89cQFbIOsJgYL19yv/sYxSDWy20QeyzLMP3O/
tvmGJuHpZGQN37IkGuZX7td/4xogYckVG6QDbc/+V7lfYgWv0oqokNng8A3dJAVsCK73l7RiXljd
ihUHD3VeP08pQ31YpM82wnJoZwR1J/BV0QwZw8TuTUcQmCR3ty88HQ353Dn6jZs/1SampPj/rP1k
H/y1b3ciQWS4EECP3BltEMEIhspw90j4qdtBC8SsO0YGiyldEN8Uo/A2bUhyuRj4b0XRLrLmp3li
PucbH8oQMfMwWXEtthd5rQzxGguKfB73ZxsVOhybqy9ItiQnrP5GVr+ERSYQF0kcCebqKJEA80+3
XZMhFp4N3mFxCVV2WfTBt6AY8T4N58HPkRueREpGo3+Xxk8JwMMD3vSIyKTjMTLdT3E4tAcDYOPS
RT+mTpDspUOOUUnKUeq7gaUK68XEUEW6JeRrvCAnPSWHYmQwJRbU7RH0IXlVhtIUvcRsOSVUFA7G
sl3jTAS6NmfoQbZfrCX5gRscy3dLeyfcsdkBZAdXvSTYQeQEPMbY3ibCvCV+QRQVAseJBMNtZt1O
cw8/xY5OJUYLAQBxgvaYTmwHFL5P6IfFgesPzYnsMKJ5fpbcLTFpLlBI50qMt0lk9wRuv8D7Z4I3
2rcK7C7cvAgIEQ67tq4RXs2BUuqiMbfj7GZ7q2M1JMIxcMk5BEvNOOdLpaJRt72NXTrawUqTD7bp
+BuCdSTYIkbwpEZZoAL4CPape4u2BYJc03r0a6RQRgRVHcLeWv81NKo/0Bom9LiK+8F3C+RKzJov
Ff4JPqrkdLv+doVUecqr6N4hXnR0k9gkQmFt5sr+5BpFfx9G9Q2AvZpFQ7H1fdc4ajpozGn1DhZO
KG9D5LE2HZCHNJuI5q1IG0+gcZkcuwGiyu9mfyoCUYHK6ey42C25tdmXfYl6mRQsRhB/JFaJ/UUm
7PGIzu98HDAcCjx3cg5N/K0lE40uRb0pEFc4GG6xd0rtOzD1LsjmFUV69O2KKLKewOPHk+aeUqJm
LPSGm7KL8ArCgGevi9y44ZQmgL2A2kfOF+dq/QChJXoYUADeTTNIKEjpaOKO7uc+jrOjPtcsVmv0
vLqGpd3a6x8hd9XBCPAisOfmVnebb4SgOGXunn1RgRHvws8Fq7RCL5/X2OCJK5NbG5LtZpKWI1km
kIHRdXQwrY+YwDx3q95tTTwzt0PX4tWCmlib192hWrBG+yNZ8dEZZ4TxFvN5SfTiGJXTow9EXDeQ
RRWmue2WIjrkSfg2mrTvXgKXCzs8UuXOQjrAPLhN9rxAy90VPTzMGrwAVp7SBbVHBD+0eF7gFOru
HptCMrEe2RbsPixcKOm3lrK7cLMWxNn1S5JO56qEQgFxGpaf6cIErQ4VufR7QDZvW6O9ITVmbYXr
pFuCp/2lz975WYv3gn6w65U4pFiLx+yzMaOFBc51s84AsxfhBQC4tc1U982O/hti84BKFlSQ9GPY
kFOOHKSXghhr1f1Q4s81ErgshH0JPdYtWLgYmznLpu3S2F+wacIiuon30PSbw+RCwiKClu8d039b
Cumb5ibOvswMdw9oedrNLBizhnepMfTtkMh5Zz7umcM9tlY03pE/Lo6mcneyIaKuCQgeJF6BHGxM
v3yXmx0EiqI51P4lG5pDTKBbI/4QOP4B+Csi8ea6TUKU/gqv+eh4U7edcqs5VNiGNLr1ocprAJYL
RMphXOLjZK1kVw2nPQ5z9n5MxhBhVmTbyLxNO+I6C1HJYO4dSJ42Hd3Uv0VzY8ELDZUeY6W7WIv4
MjYGYuhWcb+Y9qOL++tUYb5UR7WL2c7yrs7J/ELM8Z4+rrklszwDNiQeUo1wv1mOBLOebV3I0sFi
6bCb9bOV5mQFAI7Y1nmasvRuXfoQV6OouoWHRZra+drI7tqHK08MM4Nr4X7VfOdolkV40Ew0lMcW
pcSut0Ok8TAVEIQnQQOsrvPNLgzkQ9CDH8JUor4NwkGs9Jsq+YJyMwvQpPzQ7/qEyTpqB1sdh9ut
ZSDIzIz1BIZn0L/oYwLRxsKmZ7Vxm62NY1SRavTD4QRmAg4qJAcUGkgsWD9w1n6PqBWuIa1vwJoG
goXf+d7wUDQF7kc42gc4s8pZ/cKj0GPCFLbWM+z/W9Qupf9hMxw1wBEbJiKHEVnkDaDmbY02Onr/
yx5YiL5YxbZqkDdFOwNCBPr+aX8HF++xAWqDqAwu6qgxbEgdk9b/1MQ5fpHdEuNZJDNk5nhCl42Y
smn0hJoBcubes14Bqihcc907aNxsZn08EeEx9/CvpW8HgveEn6gHScl3HInq0GRMPEQYPbbGeipN
fLXj+hG14FOV8sgtcDIwb04+j7rj3EZIAqVDxkfBUCJoc5LVDfamkW/dFX551LpsDVATRdrVx5bO
J3qNafb01RsbOBce4rDhH9HivvMxGQAA1KJpXcxnGAXkm5avmeZFW1jtCT/PdDB8e9tH+Cn67mlA
sy9onA/kob86cWFsh/Z952mHKesfDHv6EI0rvuUQgbX0hk4hRNzVv8B1u8cJeEOSUSMmeQvaBjdw
Yd1ixyNOSc4g6yKxUNIXBEMYw9tHQ7UPUbtjtoHIcnhKxhM5XMQbtEls0Mn8Mm+8gpCFlon4bLbe
jVFjKBTb0X4wU3wdeuu+Gsf3GZlGZBa826jn4eotEitooh3SGak1UOynqKo+tAOgmZbeLXArFxvj
7p3vtyyyl+ybOTfeftas+7oc361pW8GIywxwCv12ml3zEvULom4G6oyRtkH5mt99YL7SAPfJ86cy
id+VTfNNQ8+BZNG89UOBWDAppdyTgSDUHAr3EOoLMk4TRP6Yp48EFYpbaMVgbiYzgIWDssIgSH0j
RXjWvfIdlsQTjs0RS2hcQ1F/k8XUk6we8qLaZVhT15sJ5c8hxAkmjKb53Nbl74VqE6QyX3bwADDl
FOjap0PenPM/C8/xiB7ovLJatF+QRT5jQVOdE9chLau2eTnzE8ETZDt+xdDXUeS7oQavESbVckrr
5yIbbIR7QQuWEpyDSuTPIuvEz5raQdBOoOTPB0EQEcBKqPzQpTN6LK3gl748IeLaHVS7J3eqmirU
EeCUvjopU+xrk6r58hov11RVdbCBk2Z3qZcMXfzmywp65FxBT0x0/yRcMztA2LsDCO5YwKgS+6wO
IJqpH1A+PbmODWpGk9f1SEYSr1V/QhYkzKWRBQ7OmWeV51Y6wbcFBtUbVVWN1+JVm7riqzY09MlE
WS2sYS71d6eCiQayk67INVR05PDM15es0DX1U4vJReBQpoJs13mfE+XdTfIXvf6sqfR3xxCV31b9
zKiIthCu5EECW+4iy7EgVG068udHmTe6nqxqry7YZjHrFTdOdlZZYqj8Z6EDHz+bslBtSecU29YF
pKBuQV0qU8+YuuBLFfWRD2ZWid28rGCbJMBJ1UiW8tUiZS4Hk+EbBpjl2UckDxuribdVlO4SLI5T
oH+cg7rs8K90kcUmTiZ/tihqOPulrr57QrQp7ME+3OrIgNJhye+8Nmfpq0hNJPXPYupvs7rQIa7Z
mN0TZeYTqWrUCL5GDHkc5PL4WKj6ytdIFa6b8iugsuKdSsBTmOSyqDFqn8imTzoJ2kmHAKqPhIDc
VDUYxe3ZHmXGSm37Y5qxEkUDoHQFQcjqk+Z7wwWUp4JIHpesQ6UWGXVUItu3CBKTogl3Zr987prw
kC3r/GR0N/bSZk8eFh5OG35EWCQ/u9oEH4apNDIS6PrVLpDUpD9PpV2/RWHN2Wde8YjHQ4QpZ5ke
4op0MGC/TPaXLOZEsuyqVc48TGA7Nj7Qm3hggtZ4eXrsVvHVNIz0SKxna2UZ7LXVtc5Oqt+RtTK2
qD94+Kb4KeLQzCKiTDsBTYK7ILrsQuAQ6NeIYJdJkvnQiJW5i8vSurZEdg5JOM0Auu51Z96CFjcv
wzx+Gs0y2dsoKm/jCChGmgP0aaIlO4sJdQ3df2sz0J/ww/I3yHXGR7w68n0xDBhU40oIOeoBLB0d
mBDRacGR99ZHk99nVIDBMCZ3psWM0GjbhFwXoofHzOybzYp4GDMKHr9CdcjymVvGlqFlktVr46tj
1F4/oYO7Hld14lPbejU5Kf9W7QNOQbJHVVdcGPfVbD6EFU/a6iUoLclCbb4ULEsCP88Y5we7Pqcs
Z2Cfro04YTEk6pnn3ke6FZ58fdZG/wErvHGvLtRNPMeq1mZ6jez6Op/E/HDdF5Zlsx0lQk61oaKJ
csMiLurEQZ59vcR1s+wwPjKXBL0eUsMAhsM4Py4YAWa5VwL9g/WM0QzVa5F7aXeYxHRKZaKY5Dwp
Y/kq8LDzjuToMrMEBVAs2647rpui9Sdy3yWSxEPpvhyi9kbZ8ofZpTodya9T6662A4N5Hs6/fF/q
e0lrNzmkoX2pE53f0Bb2Ta7hdO/KX0r9DsLDkGmjfteoqHD6VFVTjku65XwAZD8H2JGQQZIFSBkL
1CayiGO7goryscgcCj5a60TmeUqJf3pMnBzZwTAvr86q5tf8xK/aJMkiMCcT7Ehlh9vI4GMgkN2d
/Ul95Ky9NBgkpxjgPFZFkpw0zFhqsLUn5AdN2QmbI59S1caiWFAnmY6RZTIyiHo5OKOJYugc7Vpe
DbytUBLaqDtYVYdYyXtTN9hOtrmpSjx81V+fxeLsQQbdWYBJzykq/idv/LxI1O80LIe61vHPlAOk
KZJ2j13QIwCy6typ8TFF/+iituEg4UHU4WKzS+cI+QLURWv8NtAXsMFxnLzsu0K3qgI1Lxs5STki
kNhru0sEgJNYfn6eZJsqQMiBsHb5uhH3LM/qPLVjQLGGkUONH6kqhwzLgbjg2frtKHmh619Uf0ud
/o9tHilpqZPKCHU9UJ13bbtuXi9zvb1rW9rwsoYRMbPOTd+H1yurg1+wuy/3fj0Hp5v4uBrmCwpY
tb8coplQzYVD2n2orfG84lt2RrdUkNPJ7k2gKedqwcBzYOhlic+rDHS/OhO8iqujTfTkrBqrdX43
IRW6t9NUHNcpCtw1RJwxqpKtDe9qo6tHRj256jm5FiRe71BmN/ftmtb6bnpMLeAl8BXGc+Ix/E8r
2sdrWWCZg8saMtVyHK5TYGPQnbkfdRN6Oz5Ppij3HnSMKLGKo9Dc7uyWtbtFAK9gWWAkZz4CRCOS
rEWTnGK7TV3cf0AKKGR4shgPRk7OJGDI3vQGyVh1DUbxNecunP7QGgCKcLU5JH3xA8ZS88Kl/cnX
+gsP6U+e2Gs22f+XiQUL5bbfyD//iU529336X7ff5+Rr9TujjESAPO1nWsHQLdhhtnDwA9WhxeqQ
hX5Sygzdf4PhmWv7umfbMCbZ9YtS5sqTAGdyFrwyT1KsfqUVjDeW6RP+J9/g6iYUo3+TVvD8v9J1
Hd0HvGs4HvqgjkFyw9b/mlVo8DTlxSjTG4Ap+ASLEMPresCjNJ9vUoUO8iV8KFbwIuF31iZ2DWAT
RbiJk67ZNbHz1S7IoVnOTTUhRdXFBF9UYdnIVYUmvoZasXxGxbA5WzUdro/2Vs5foVp6/mjsVHUI
S6aVslEViDc1gZb5IYAMZrOqL6+t5gE1sAkpJJYrqjC6jp5RVWu82k9JAWCNnttXCzJZEFz+fXMg
ayF5YnLNx/CIykQBwl+uTeEDZhtV7VeoWIRgcJtV7AQ1jZfTpeumqvnGRIxjWY+JXGvCPa3Oluy4
r4Uz2DHCuc4FKE0FLJwFiioSuYkQNC6GSXejmurQmXEA95KgIXWZb8YyphTayJx9rKondJ3afYiY
DPl0OSi+VF2sRU/Z/IROV813KkFqjVw5qUJtYnJU7oxE+9FicjRdSGiAZerccbs4Wgo91quwFw+R
3giJl9Xjt75YHhClnLZ4beIv5xe3fTxg7KfLdfV48BiV0YcD1dwOSX/IIU1gs3wA5ASS0SveDjFo
XYBUd5OBLvriNhhApNEDDnFN3+I/ypDPjLa9QKGtDqNh/IGb8s61tGTHID3umXKTlsnWgoDBmiew
ktK8q7Cy47dSv00qGpBnCEqvt6Vpv1e/H4L4yT7rbK/tH+yKlTnZVRblKNqHG0jvdlDp4ntPSHSH
AyR0H70dMMmixtLlZ+3aZgEQggf05x51zHXzep5qw58JgDH+Srt2GWpSFr8u+F9c5vVuddkI5jk/
ubyzl/0ZEGmJavzzXok7cHPX7evf+/dtrVzMZZiSvlxPXaBo9Z9fiNq8tuFGsx40x99X7v7Vn3r5
Cl59Ta82Z+LLjLYdTsnys8STUR/aLjzn8nVJ5PulCgwRf9YyNX+4bqvdbYlqPeKcHKT2vBx0PdNO
1gOSfnEQy1XO3132Vdv1z9eLXJu/2q02r8dc76bsQetrJgAodYja8XfHXa+HoJO/bzP/5tp0PfXa
dv1s17asM+9bgaL/y8cl4/yuYrGwj+WUR5MLq7qrWh3jOKa7rakNK8I6f62actGlLdF9OhjG3hRN
p+90lNkxwY0icGBc43q1V5vqWpmL/DtBJA4ER6F8w6kuYWof+zB/+Xt/d55qezlZXUfdyMsVrtuq
po581VYVs3nKWr2CzBszAQw/27upYFXQy+Vg4uczMzO5neRihhP3quosTPbyXHajr3fVw7GwkkMv
O3WZqsgIWE8+WqSlDX2M6bAKzrRqSPjtoEgdqvYR1i7O10PVJmwlY48A8d01OHkNqHQG4PyNobXD
fl26R7VDHadqDhYEBLNkPFNtq8jmdfN6mSlBOkRtxjoxAb80icjIb4e1ABNlWVOFU/ljgP5XGfy2
o++cbULcfjPIiSQ99O/F37X1Gf0upuLXIJaqmfIVVLWXmJYKb6H2fKzt0YAsC1kAODNMygXELe45
yd3rg1/OU63ay1Jh9fYpQIEjPM/prIphDLn7OiJ//CfUW8GwX0G9sS5twJZXH/R2Hk86IOGzKkxX
Z11dppgIOH70cZZfFRgKiZWwtHOkNyTnvA72oGFhvkAAb+sMdH+TTR9+LVQb7ntfiLIZO5Bq63l2
w/U8yqJ0+LwliTMVKb4GiVPyV6Nd1adl8BwWlRTGTABeDOIc6wU6VpjCtvvIXp/asMLNMa1wCpW/
vvp9kY4iuB2uPDCqcVDPjiMHwfyCrl/C+ZbZ0nuLOgj7qSX6J78i9cWEtne0jZJoPcysM9ET+6xq
sdP+rC1iIPg+YBRTFOVC6kWumH4LCb6ECOMKKJytp1tUK7ujOUP8me11elaRTsfSEHCqXfyOnNZa
McVIox2OhGSGYyJ+MwYWeNMm/hkyoIY0rTYFs0duB+r6xps1UA1yVmer2ds1+KwCly+NryLIJXpQ
2aY2obdYOAzgviO3rxFmVXtpVBdR2yAOxN40+9uXS67MDMlrpMh+adazZ0wF+ZIeMx0V5L3GfOek
CcKaxIXBgs0AVq3ivy9BYBWOkOFg8nEgGwFf/IwMX4/pNZ09rw5XV1dtrWjsjYlYbHCN0K5qHaq2
X2K5Koz7t/thG+kbLOBxN5DhjesxqvbfaFOHvPwVdUqYTN8iH//mV5dSH03d8ThP2BUthR+ozWtI
/O821QfFD8JZH3s5Cl0LFfm7bsJsrV4CgUYfSgQjcgdqaEGNhNHseqCq4fPOuHY957r75bJJbpXH
V40uZCMJDefhvu5RtX9sE8zhAyu39kKHuGm2zNdVAfCSS72uqm040j8Per27c2Ty6Z/3/3bR14f+
tv1S/e3asznz1mkD1E75p//TfnXomlTVqTO+/fY3/r7693/petPZYrxd/Drd/3YHqno95LdLqD2v
t1Xjb6e/7P/tdqz8YHcswQhymb8V+Z+bRZXu7EZbjuqIa/v1BNeGyl2vOdqXv64R2r1JSAjcXKCq
as+Qe8bLnyArQPw7ATkm8xeyUFHWVYZaMxzeQQT/GXVVu/O+Bix7PVLVID3iLCJjvOl1txh8mQOR
1/ztcoAVurM5EV0MVFXtf/lLajtt17focuZ7qM7wc66nq9pv11T3+Wo3P/cTZP0eEZgZB/HWfK/e
letzrzbtSBjl8eW9EKMMbF2P0guiUuRBCW+reKDKB8RqBqSi/dfCK/sYh7sBh9G5sRmKfANrqYoQ
liq0cUX+QFWLNXPwUpe7/O/t4CTn2ZfrWcLTdP5yejbLOdt1s5gxxzg7HhDxRSN63nnAxR0ZQVgs
bUem5fsy2N9CBvK8ag5zVkVbx3gmpt0i5zB+xPejuCTop8PgsT/Hi40qvVxzA3T/DLrd7y0kzOWn
U8v3a6FinGuCRJQdMaxoQ4kRPYaJyEwywY0z6ywsBnPRuwHmK8AB9OEAy+YdsiQbx5kvHZ4nSBuM
Z54doy1yQPBgOzRnmxKuvK5dVShCrWKL2Zl2DbAwcA6jcVZRqP8J2P0X8k+Qt5Da+Wf5p+33/A+s
rr7/Hq17OecXBhglJxsUL0ohjm75uiCO9zNY5zpvXM8VDuwFgyCeiRjRr1id/8aDboX+k2U7rq7Q
wb9idYhG2ajCEvjDWUVKNv2bWJ3tvkYA+7ojDNQedOhMHrf3KlaXpWOcGqvfHEeyy1uo3OfVGJs9
Mjck5OLwnBROt4sk9BaLaTmnA82xm5KmPBrjNG+LxoWZ3DUYXBtFFKRax7xT+mMaqDEsGaRNhxXH
Zq+7cENrLJouxKB2OrOmTY1LLs6CZn/p0K0B13szdJW216LPnqg7AFpYBndCDJfEY0GJih7gwyb+
A2lGzBFcAfN1wb6yNgNWBQTDxLaMdRuGPWiOZKm+Z1WxMgQ4CPrwEaEmQ5Mvu4/2DMGf1V0BMqgd
8s+21nowJIfDPOOSukhYnx+774GRRbssDmGxttqO6F+2a4FX78IWjbk1xHa0dID+O85zleYXPYIw
rQ1OHyAOvl7EEh2wcjyQQ4NTYzgIgngg+gvSN4O+Hl29b/Z2lz2YUYRpTG48A/YHd+TdgLlrz8UK
BVZf3g5VCC7PhQHfx8ihW3iG47XL7HhuYFGvkf4JCObGKys/WE3neZrMegexInsOI/dTgrBmfmu1
oj5NfRfvWtv4vpbuBBmhvkPMHBDP4gfzMgDixFZ103bJZybwOEiYuzQDaVkVBqHDpMd+bkJ4qK9x
FC70DWaxPEM/sgmYK55W86ZN+2dgegiMGPz2e93s3xdmlG/XuUOxfI0usRDB6EXfHBKW2ODiwmrE
5mM7muivDx1p5SxGuhHobwIsco8pgnmH2O4EaC77sQDczt3zOurQkQwInJgEbApbvA3DMoatIxry
5svFqZN176dIXFQwzp0GiHAmWMU4KXRQ/pBAQ0WiB2/7Cv7qYJqPmM1uFsu9CccBvUawp/FcPo9J
nwRJKFVa+z6YpxqB8qwcN2RqT5kXPeJGccMIf+PoX9q6eKib7DzT8UPMD7NdivsNSlDRZ1+Ep6UW
KF4HqMyfcgsY6pJ9bpwReY+qeh4ylCe8Mn+fwRSfNytI0KC24niLeEu7LVyNdPwiLUzKoA7vo6GB
Og/zx00FeWM++Tg0G7JYZsCQDliP2EuBEPNGayD5DjpQ0CU/WhHuugQ6SIDjCKwEQwre8U09zsdq
mmy0JNzjgClz4GvTjCMhauMFxnfGbJW4s+Ft4jZtCb1qOSVp9FYYwFfLnvgX68wfqffk9zEpb6/Z
gQW8D23tjMkybJ7WFbeL9zy03XQv2gIssTjghfUstKV/0sJ878OBKY02fm/V+W6ekh94i4L8L09Q
ao+ht3q4DeMLCe3gmC6IrlvdLp9BFNqZRxD41s1Fu8uzMKjmlkBLXhP/8yXWo0hvRJhBuLcyHVEn
DPlcXF+3Ai5AJ0kBmaQH1F9aSRZw7ixJHfDhELiSTFDLvk1TBANFNTA+LJJ6EOnjU5G42tb0iJW7
KfCyxfQ2ALZKC0xfixqCqIAx4mO9m0TziDX3fGOteCWauMRvmn6JdrFVtjsEku1DUWEEa8ChXMf8
yYOOdSxYb+uQmfdhBrTVHXo8hWL93h9Xfx/6m6nBXjtM4ucqbtYd+t7PnczCpaTj8jQ0UGuOyv0S
G1/d5Kwh/3qensMOhAniRDrxJkMD42A8uI2Rg26dYF89mlZ66bHB2FgWROS6AHsZ6l/TZMSUwHTe
r2b5DJA4AaZssxQYQnERdule0nk0TuggI8GJO3xUo3lLinq41OZa7CduwJKR92Qw24s5pRlZ1/Xb
mM04oy97a5nfpySK6BukzYQD6j7q+yNJ9UcX3++Db7B4rnDrpFdqxcU0nQjfIPQqivcEJ4eLaczD
RTdQL6hysMdoDvTHtUoudpIbQRamfsDTkt2AtgkM5GAwKxkPyLE7B+hVM50O/ejiJ+vWr9BEK0M0
cuC7/DBdRFLqcMUkDUvPCzl2B20z80ErHeeC9E2NCkipBXHeFJc4Z0ZKmJLslHDTYzmtd33KdFdr
q1trXvQLODxny1exnSJUHeLGR+mgtD74w5oekF2EVIB34BEuz20FjRzvqyXdxXjpoPBmA0uQd9HK
QtWa9UcMRIqgJC0FhLYjD9rLXZZxNgPW7pMDnsTFWkPVXhqggi/VJhEnr3/v+NV6joT1ttItE6eb
+Ljg1IczgPk4W6xM8glFFTnxdDvrrGqlaViolEHdxuFUh5Yx/iicBr16IMMbM/045rSGIj/g/Ax+
TsoJ6ov9EJV2xmJivc37xTxHrM9P6KMFw+DOh0lbb5tZt/4nY/zf0x+FVAEr659noNDq2uivLDTE
POU5P2egnv5GTu98+yW1a1skfn/OQD3njdBhj+uuKyzJKmPXrykos9FfU079jeW4Nplcx4N+5pn/
ZsZp4qdK+vcvWpaofPKPKaxhQ/4R/KXftSx9syq9sPLyY1fU36u0KTbrsMFt4QdapYyouOMOfvYu
KZobhv3DEsdJ4MUos+Srcbt00C5jUmORJ1+EOcNYDa0weGk62lxaikhkKGdpvrkxOj8Ousl49Abt
DhKDhbmkpQe1Z/1oFx13dNv9vormrAvNv6TWiC9UjPRzldp3GhnSbYdQDcALo93PrlbuW1xOrSxl
RCpyrOudHjdsAPA7a/DuCvPjBNO0d7Ds61IoqKJyHmpNQ2wsk6wSq7slXe3tWw2ABWeOTE1SEzln
65SPBTKimfkNk95om67WtsuOsY7iWstMqKzsz0aL4qdAjoe9Yr+k+h92Hj/A/ho3XUe4wUeOf51Q
nEwHtL0q736EpZZkwg1c1KK9ZYIw5DqYKOLwsE3j+HksRjxUKyz0fEzE28T76hf6Fr4IE3OAhtu+
g5o2Ns7KXTpPadZwu/W7oR+nmzW7VOW6nuxpBJSLcMZawBTIa7tgzj3ZgR8N09Ze40dNLN/tXLtJ
I7o6Bx0DBg/itIcEyYAphYYbM3qfrAFwN3JlS/6YCaTD1wYmq7Fu+a4e0DF478U+UiPkn6GJt/Tx
FSnRHuPASe/roKFXHtp4hhMWC3p2FHj6GZqB6X0rQCm2mfbDhIvSYz2l0xmbMfFD56tvhkfovR/K
yON5AI8+OF+Ri4NN3df3Cx8LP4EHhuMPIUoNtV8GSR9GWwF9DkQANvTNLLZVMjyu2pJv08J7mnr7
k8YoYbcVPf6N2Q/fapepYD98gB1ys0iMDQolR9Exm7F8c4fv+A3TBhv5dYTul/agofHZY4TsubHN
owCNw6q/hSNkHDvZjfhKgcVfj2CbzzDsU5Rec3TyTDPCaAElIM/wt30etyxzutPYRNix5d0zotiB
rS9fLYfoBpYIc6z7eMQmqAja+g76DIbQWQ892+hvgf+RVLB5ZcIpv629isDcEDKvLBHg6BzU6rxq
eUrjtNgn0KtuBz09IXg9POcd8iFZc6RjKR4nhBDJXl76ZH47j1F+RI6B1IgGMTBywpPjhx/xbdIC
D6E3NDH2eRPjeZtq9gXe3C2aZE6QYNvipF0ExybNd1aEYSUy9drGi03UWIcQoj1yY2HsHmQ4a4cI
brNZwu5t5w3xKY6bZVsO02cG/TAqd+B4vQAAGd2FqG67TP/MpB/178V4l87gtBJX7FsrPTfTut6k
OKlUFc/ubIj1YIzrp3j0i108tjdlby/7LpzJa8JI6m37vsq8NnAhFW38eThi8a3tQnqp/QDFdfQS
MAvf8LpD8CmLnK1hzlARkmbE2izcoaGGp1wvP3Q9P3hksPfGgkAtBxyjogmPGotbJ4/9w2QY2pbs
NljHGJCZnTV1UBrW+taK+Wr8+EuidfDi5uZ5XuCMCx1DKGhA5xZJtUeXJTz7rG6bpkCI8X0ldhY2
e+F+zDTfuHPqYYuC1Z4kjXMDAvMrKMEReKL5fmoTwRKBL/YFvxwNJJKm0Q8sm7m6x6R/X1hNsBS4
Rg1jMyG0D9hjNutPOcC5va1hopXD720rEwm7r/ZaJG+dOduuRpuykhyRkDZ6/WjPAqV+z0D3tXBv
Jq1l/bhqfJ4o60HoXDQXRhj6MMX6LWSujR6VGHf16N+mqFJytpnCB8nb46Sj1jpim9hm4n1v4zhW
0NGMjTT1MzNkgeP2Ce2gE369M6CRvCM2JvItY+Gla8o80Oq4YaliHLuofGeRNESDxz1YYsZ3d+lO
dpx8ZgAtdvYaPiVTIYUV50edQEG8Wv4OBzBognbnwvpDFVEDu/e+L8s/XH2+TWd7ujcIPQSeH34t
Uo2/32ZbD/e8WyP+oqX/wd55dDkKpAv2FzEHG8ByJOQzld5uOJmVWXjv+fVzg+we1avpnum3n40O
Agk5BBGfuTeHUdDMKMzx+6wdTXuiKvc5qxWIiHl06jj4N00EfsEl4bjJ1PLG4TDQRZ8fKDNe437S
9mgGKdjsc7rULAd499SdHGi8247mwa1SqXhQwzeFjr7bKXaO4aSacgbWrVwX/1jQjG+h3RVnzQ6e
+4msLSaEVVAXEzWHDs2AJDQ8uHL31ox/tQ7UG82t7kNyiWtXNMOrqcP3MGv7vi8smhHIaO+0kIY0
wx5CT3Pq+WA00fxUKOqtU2XjaUwgjAaYF2k7hONAVbbXRv34GpbaNRc0soG1ER2n8jYvZqjbiUmz
Lsi6k+j4RvRwhAvnNzuHGM5NWBx0n4gM2Al3l/vFGTHuR6d30SFzaL4x2vrNGmpkYzntkcbE75dP
w1UXNCEdwQDzgnLetFYPL9MqPrnWiJfZNp8m/TFt+/GU1lBxct19IOhDvsapX5I5/QUU3D2GkW97
HEv72Zm3YvBcfYYG6WbWrlbtL3JM4CWEeI2pbKOvIT4PLlWlw1G0M53kBvSTyVSSq6Cheqic5lPZ
bYxB6e9zqcXVU/fGCcveM9wxZmpUZUeHizG5zuTsxOZ1mFXukVM14/lwOqu563jgdJVHlT80vRHt
G6GhZGtWar5DboN02wGjZ6ZBwPXYsjw3tYnMz6GythOjpgR2EhurzF0vE3V47OKw4ZKF18fSrwHX
7kSh7HyOqkM9cw3slTQ6izTdV319qGaXYQaXE53g5mmMfEYnb0QPujVEwzfVTbszxdndeVKrDyee
t5q/HUumyr2egKHjT1uifF0LEy6WXiuEupi4rienbLc1gI514erjei4z5hxa/J4oPScSmle4LqWg
KZ2OuatrJxsjCetjLMRG8WfOlqqKLChswpegfu7C3037Prlt4aku5WUI7R8DW3fvYwB7oUHjYm1n
u6JgIKGHGpXeCa1Dw5S2+1IEyQ2Q00nQMp/nND+L0YCdxlBEVZtz18f9OptGBThmca3RHLymwaU+
JYX9EcKjWWu4T0BcpTi844eoTk9+QEDC1MV4gMibbmy11DaiTL8ZDrkETSrTUxOANknNlzHHGhfN
WX8BqIPo2qDJzlCUbtu2/FVMEgc1QZ+2tA5lER1VKjN+4yH1NFCOTR6+YjvUdiKLTII8M2OsAgWk
7/cKoy9gqYwr/X1kMs7W/YF+ZL2svSRvflHkGOyJ45V7HVzKkE37aLBXVWcN1+lwdjQxnVQ/c+7k
IVMmqXU39vdDBWuympPaU0Srb0Q+Vxvfn44uBxvNjZE4ujrxyolIBxK6FtdgwjEbBNejzVBfH/3d
UApZ32MruymhYCB07G055fkttVhe4jR3qk0LSqZjlJdVNLOGDBTq1aNjdI/07kJ2m0oAqVpFPDS0
mSSnBp2tLs3XBVXNG+bMBgBp0e6EKAzCZMLmECg/weYmp1G4BWgZHgadXKW/NNmUua6jmH/PwpZk
FeUAezur8nXYjK9BUV5Nmf5mGZwJ2iGkzaxPCCe1GS3GgbNWKPr0+g5OoePn5qaEoEmba0ZDynhT
ZLnq9ZP93hNo1cos2dEZfhMgxOu1Xl9ZdWeQ8DqMDF2ULCZM5OKR6T9E0cgG4HjdTahqyvxbzcx9
VT1Xmvtp14D9825HBPOQDM6nPxTfYYv0O3qjL+RmiqY9/dSeeKa1p18XH31k0brY7sbAOESWe83Y
9EZRzYPvE5L1W3CcA/Qw1Qvsko+XKNcGg4jOoJrCyNZQWQkwDbs2ctZo0GiErbet0u7ohn+2YJop
Rax7KkxcYnCup83z3jSse6OhWN+x7U+rmz0naKlDLR94oJKue2JtennnZOKRKy2KnOi7Z+C9Sqfm
xW+Mbd2F9PZ3/imphp3eOjTeD4Do8067Lr3Sqqj/N7Z6mTw5WFPHiTKAeLivTP/KyazIy03todCI
lugmZFfo9TTHc6U18ARP4q6YnCNH9u/OcjdBEFGjWG7hIxPZI+3Yq922BABSzbiJ6/IB2uDLUN8F
bgmFIHtsg1tatbZ0v2xm4tmVYX4L87YxwJzKF6yMhlQI8w53Po1st/qpXlEB/VyZCUwfh8yjvkq0
5nqwucZTMEfbykM9wcPqtXw7KJJVOwob2DXF+zYgb8XxN9kgiFhVqvyDXAMlWA82xbNTdLJpaEFX
x4Q4yCFuRPup1ek7oJrVGIk60nK9nk13R+5kNdP+nZlN+4taoAipNxAH97kfaYzItbexaV6HmjLh
bjtq1UdT90/49poEQK+mE7sut5M10g8/0bL9TlbpBWYv/UHZY95F93nSvDdYyjE7rqJsvgqBpZhj
uKdmEH6Jegtm4lrUDFho9UWtHlO4Mj3ko/MoJoiESqC/2kFyLSZjH2vdIesfMtqdO4Y4DOg3TmEZ
cLlo/tfsjZWnj1af7sObsubiOvvlVsmw7cHapnQwp0+uTtcB5DfGtyW1liWBaivGkVjf0sIPkJ0j
pYRsUKslkwfbopFkdG+yo8WY0i5wQDPTO5n0EK3FurAGyoTv+1L+IfXbCvid0PCecIroiuQ6nOZN
qdHrWAX3yDP5MtrxIXOmR2eGntdER5F027jF295Z5yFvj1A3b9Rquql1OyO1jGHFqc4V0ACNaZiI
Ik8o1hWhgZce7Ag491U4WDlHjnHMmuitS9Q7oDrgUDPPpk84tsx7oXSvTdKfOAmt+775xh1zMhVc
QyLCiTie+aRXJlfpkfYPVcveJ9tAWOicLbP6TkZQF9ltpWZEDYjZzU9wNXY1YF3Gdyv6kb7KAPSf
od26IniipeQQ2TFQBOgwtNdPvbZi7IZZ2Ocb4JqK+vO2Hh0ap0wvyBOHcojpjTzbcsrMU3PbpM1b
o6j3wiFlJ0t0s31sdb+KINqownjIsAdMQ/FJq9iWrLxX982jo+/CJL2hHZt0oQ+oi+lWlh0cM7or
8kROGJ94r7/Jp92Jzn8HYOk647vdVs8wVA4zhJKiFY91Kr7aEBXArDtPfWY+qVrz5bbKJ83qR/i4
BJwJdLruVawVnhh+BXq2U2Nw7PJgCaz4DdbAR+sweAvNM330xFjDV8t/zBstWRlqvavBoI5VcE0p
3qnsB4VMEZ2REuW5mrLmrjDgrmrTb33gL2dX6ks+Ep9KyOhTWuCVtvbats5TllibRnHPI4OJvLRe
B6Oima+gGqk/d4mxKdO3Tok/cn4T300euiLcxK56NZlkM8hX7dDcUjHAHN3qHjhhgLpWNE8pJYic
Xm96FgWk5ywLwRRVe5UqwZiJhRGjVHf9hxjme2xqu0Cfrjv4waEYN1Z3O5IHQ5FR2jM9wkyJdBwe
aYRxptqECcyfUWlOivlunwk03jg6oxGCYxCXoiFcTdFzVJXOqkwRfCUd7Bs92Fa9eRMlPj1GiulZ
6WitJkZLFLZT1Z8LrL7JPXiaW+g4WE5dfT0p41eWxs+U+oPIdmBdJDHGSX+4mwC1SQrHY81lEztg
eT3V+rFSjW2h2c9zyVE9ldkuj9RtTSKg0MS5de/KuLpLLAP+Zpm/NUaxtWPgfGK+nU3K5XBNQAS9
H1yCTvBZI1FjKinuKqOuCHyBiMrMaWWkaELIEMG4GGgTVPZE5GZmxJw4iE6oMSHCscQ6o7TNu1aI
Oy1Zz7l2zqP0Jmuzg1DUndYON3mv3GTS2qU1Gy1hagSmz0qezKF4otzyNNk9VssYviipkCZ/dXEp
xJn2YJajs6omNLwK6HIUDJAqIBRmMVOiwtpMI1hGOdCjcwE6i4Qx7VtOJiJGUQBOg3COJ1Pnun1V
Ze1raJDkrpmDmfeWMdzWdv4aZjdKlJ9ikysusz/VHY/TkOxrbGid8aqlHcNk89RwjNCJtK0s/xiH
9avax4/lijTGLuAcAQrqmtDjmRJu/vZF89wyPK+jhjR+cM0AmJEW1CiqhPMeHWrttxu5r1ydrkKi
FPkkxnUbKXe6IPlZfNVAemJjOfDtAUBMmfGrpLU3WOa3yow28LvfjW4fc4x/yVxsdHd6SbThrufT
dVwotPw06v3GUatv2BpUI+ikvKz5pa7y65Gi0pTehM7ob4WA4lgpcJLEiOeHxlR7HK/k70Xm7a0X
/bOrt+9Zk57bytqBs9iRHjej8l4vyQU6KjE1MLvX+fSVmsHviPxWq6Yfvg0sf0bp6rlGd+8nTIXN
OY48v9EHOUZca7FBhzWPnphFUc3MiN4gy6vYD/ng32l6e3Ti2IbsV8FzJVvc1g+zT5prkqQySl3t
DpXx2OwTEz6yFm0bItlIu1FHWN0wb/OS8GQNBp4VQTFXWwIqNP8gnPW1Qd24+WB5TNAfYvO9sYYb
Zq4MmNKCEdt0R4es7eYPBaKAVdLPrzUYbjLWJYSPAKZLfqMq4q0FHLkaWzp9jOwLu9Bx7L6DKpcn
8GeUz6ZnpIrOIZvuBgMd9KgRNyV1hAU6rsh0EVfAMaghsQS7YwcAYIV+7sxhpbU9jk6chgXH8jG1
mKAnIwboqHeOpkVxBflSsOxUCVTFtBkqgKEz0e2iYIwVMz5CbPY7bXNiYK2+b9y533SKr17NnD9x
ebQrK2+2phG6t61J7Qa97LQhzVEGGRM8TVIGoNRgO5PjzeHsatOBGcDK8frWtZk5o5XQmuZhLPR6
A7Uo3FhNAMQKUEsTBo/MCD7n0Ey2VRPXh64nZB6kBo6lUKdoI4yucVgkK60yH2Ph3vpape8G07gV
g3nT1JTGkYl+rtzU4mcMHmdlvDX9/Nm3bOoX2qTxjLFTvLCtzH1cJuMuBXe2on6DcTN0oygGqmm7
4UZotbNOhua5w2rlqZP9ohc+gM58PNRct8g4viKvZ/jDVA/vAZ1qdaBszOoeeUK3rsu49fSur1dB
Vm8z3MnrumE+hUwaVFVJsX6PT6aqGr6haNoSZm/PiGps13PDCvhXbzwV6S+SDB/1cDZls4hpP9Ul
2eQ8cvb0n5tW5m9UHaczTHtmyDsjssSVa8N3EzKHE7hMxnM6UgkaJGs7lBraIv4IS3zKU9YdLPoj
Gb+V5iFJQWvFWXUwUmm2BgLU+sV0FU8d8noUMCu3gfTjx/67NTA8DaIyWitNbe1CmzknJXJQfmXj
tuiBsvR051kYJPReZCcsNQ9Uxn/H/bwvU7fZ4oCFCihaLmriFkjW78xxuNy9ZEXBDIA27dR4UmLz
uQh1dR1ZykMjj+S6Ji3SOrB5Jg1rRVo4uhQ8rsZAENzI1Zlu7G2IcB1AOTXQPpenrAvB/a3DMdvg
pb6NY+Nx1IrnkAZf87aGkGeXOQgeBwgsh6zV09DV+MPbpDlfVBkJh5LylOKAQvEnRv+HuUi/aTrw
0jmmKcPlG7QoPE7G/LkcLIn1nQ6dTmd/W31yibtWB8QXmsoM16yHhmKu+lpiZgfjl7ZzdRP6QfmZ
6Y3XObChCSxzWATxLvGbe+bXGTOo9LmzZeiwRAnmhi4t+cYXiLCY7wcCSqkgwmCQYO1Tp9zQAemp
obIz0dS2/AQZf+DM1Q8jSQfo4juwQo89QFxfikywJ8xlcqAT9iAC7cmHZr/SFe3AJdtaccScB6dD
g6O3ex3IMri8L6ZVpK669EOgfE+KgVRRqmUrNcnfNBfy+jx4g6rdD3H0pYL2C6bqIYiNT72ermM/
YayVwyoerX3iDM8GTI8O9B/RoSd14Orj1r+U4oUa9vCA+tdrWtGsTf7JhKQV2qirbMvRGLYBcVmL
EnFmF1VC4SlXxdg3xCrWlU87UI9NXN5bNdU9ODrCfjyT5HoRRAtXsxi/w7C+gxORDs49ORSvUv2t
qkDamOb6IRjTRx2TlOZjnIjDu6JLT7SIl1cDbmsizD2zxKjiIp7lGz1ATKiI41SMpEJEDQUh/xKt
v0/G4MgsybMjui1BjPNP0K+rPv0IGN+vTd+6G5JhN1ICGKgDO9MOoxi+Qa2/WX77qqrWTUu70SbM
UmBB60TEX1P+HcQENHLGjSbVO4D0TnamXSuu2OiGQr3JDJtl6s615rp8kGkPyOCDishx1Uy2utKi
zitVxFKidx6aKFybdvlhjEy1XOw9OuF68jGjPDgxTPdwJgAduFSF7LKy/FYiCq3JKdazfjaL8C5q
7Te3d59kzcJspQAqioiahYHBCCSUUcluHZys4Jvb56AipRj3u+opyEaA/D2Vf3W4F0AlceEU3xRg
A2TJb/t82kRaS1aW0lq71Rq+4cYgSxFJSVhD4RbdC8flxqVy7WdpuavIu3+t++vuX09bnvGzv6gB
V2OQesqAw2TiIYoLbavOfIV1JfmASwuybEvOyRWQYp7vAcxnK1O2US29VMvS5eY/WDeSPAG0RVgE
E1SCVJ12mikEOENZAE0Pkp3hSNjBcrPcdW27PdjzEy2efXv6A6HkjAC94aPpK9Uv03kdOXRXL4gh
c8ycebMslgsXalmcW1lI5oxbf8GKuNkIZkTeKAtwZFlqfA5WH+pP6rY7tawOjtXxfpe3+bO4dOgs
98uplQE7f2VDd1gzhKMUP6Ciu9OGf9ws65a7ywbbCajEv2xu5AMpEEvXXC+GdWECqSdmycoyfzbH
viWjSTXs0ubUmjoXNnWgwuC/GkqWu5d1mVIpB7f7dMr+1leGr1T6UARiFHqlkysnIBxnI02ZpT3F
kB4VSxpVIulWMffA05mKSuUK6pVeOlhQHH0n0sqSyRukhgfamqtTKd0tLhKXaeY0aUivSwa3ap1I
10uA9IUSp+lYm9NeQwdjSi9MIg0xtoUrJuf/M6K30AIugtImU4zWi0rz+LFnEhBL44wt3TO6tNDM
0kcTiIOSJr9VWsUM6atxpbnGQWHjSJeNLq02IXobdao+a+m76aX5hhljLE04jXTitGblckYVJ7IM
BYB4e1Mg0LGlSWdscOrM0q5D9Sg//49xB/eOKi08gYOPR5KYhDT0mKmOKW9Q7wxp7+nR+FBe1h1n
xD4UqxUHxuGrJ8pt02sV6UAgPUC9bhjnCTVQbOMI8pEFzUb525b2IJ7SnTOEQhlioVoahmCD3UYt
ziFb2ocSaJ4+OiIfLZEm/UROqX830liUoy6COGJcd1TuSqdRLO1GpvQcaTQxen2I+2hwmw9caDGX
WbxISoMhaY5+F9KYBCCn9xyii7G0KbWCX8WShiVDupagR+Xn0Ma/pCqPZJfGa2psMbQujibCbbm0
NvUa5cjMz+1riKz2NTHSAy3693qA7YkQG9qsPeLh3wYhgllaoYT0Q+XSFEUkT6JNabUg6Dh7iTRK
EQfINhqSKWjx01mDoz5J/1Qk3wm5J4XsHMMbTXqqfGmsGqW7CvRhu3alz0qX/itKvV+53ql7wnSP
DEA2qhQokVGi0oSECnAr+Sig6hRqQ0veLOt+Ni9bLOnYGqVtyzmBM82lgStDxWWg5OrEfAXNlLFr
XDyYsExj5F1oLGnJgeA7QgIbP0RlfKtd/Ahz9jrJJioqqtMwao+RdIK1pvZcGFjCFLd8t6U3TJuJ
ylbz/SCNYhlqMRPFmNUyUtQE9lcSMHvFXlcVkBSkZI20k8UVNgdqtSNJLbQRmEXSZFagNDNRm/VJ
23ipqper1m82boj/TEgTmo0SrZJutEJa0nLpSzMRp7lcq5TRuRukUW1CrVZpDeYX/cj0dmVACFo5
rfU8IGNzkLINyNlqwcRTFc2tllE6o9XHdE9qm2EJUjffAtw5SM8b8tebzL5Gkku9hddLGxzk/YcS
PVzaEbbCXtjiPcQdR/D71yBtcjZauQ49USY9c3jee0/RTo400Pmo6CzppKuknc5CU0e9Ks1MiOtw
AjTI8bSDJm59abZzka0oejGehgT604j+rhPGvTnfz9KKF6LH66QnL5bGvBRopo5Cr0Slp0QSBqmc
EdKNnAhNoitVAcxCefGlhw8NKLndpNjXFpZ3X1Zg9/W9o9HSHd9b1pkz/qPbYvaDwvo0ofqj5ecK
n0226ZAAOsgAyzb+ZWq3eGcnguTkLAqnfc+p+KAbYtpO9GYzFvjOSwyDtXQNKiPWwVL6B1VEhFqx
NaSXcJaGQot5HjUg8c1Mj6yXoTGM0RmOaA1V9IZ03B86EmFjrnWrpqXCt8hLCq4dflAmOYYU0hno
Eq0SQU0YDddFcLIZxeEsp5w5zZJqQ4CCTlW0i3ZgfkJ0slYduUpVmhnr2H2Ymmjch5aegf2ytFMV
fPShpr90FgEXq0HwaAeHqBsN2jKUF005V4zPyoIKFBM5ZIokMkQWWSCN1KQ90pYeyTq9dRmc9VTO
dlNArZgSaYjTaBcomEArYYJbjCtw2MzQt1pcpeppskjZ6YvBssZlSQsmf4Wp+cCDQqS+BP8Bk4TD
iwx58OU0Ij/ZOXxgm8kPCFijuBkJJ6z0ydnbYq72zHbz+7opn6iY+uzN+DvuvuiZsba99HBipdtz
3jVvM76szCKoJ52do7R3xmg8HenzxFAG1dtv2+2HauUIPwkvt1IBOkkZaIsVVJN6UBi7sVdhuPOS
BOyM9RFKlajFjJKf+6aUklFf2kaxjooI/ShiVAdEV7POydCvaikpnQd0pa4UlwqdYTNBj1AqTRPq
D+E9++hXDYSnhVSfDj4S1EzqUAVe1FQKUhUd4Ubuk5+psae6WFT1Pt8FSjo/KnN84IwUHtFmn62C
IuAAByvWmXStw1WlGU4y2LtqH7aQPPw0/x4loq6ROleXMxshXXEdW5ToFP4V4KCzGcDx5YxLZExq
YXNZ+2WFiFX1+r2bVHcnyvqOsKy7NxztJiIpVVvhPZX3dAFJ8ayLgZac9Z7IkHMObJopmrZUD3FY
zvRAdBl0bgYujtTZFuii1g2GWwPTrajm50yqbzMcuBYu3E5KcdPuJsSRG4B9qag9YKBWe73U6NYQ
uOGt3BJlcbZVUBF9RrnL2cbc9VLD6wfaZ62Mw4ouCGYLlfgG9A2D3rbpwtfb7ai6X2pLTWbf0Sue
JOovvwLqZtjl3sxN/EctNY4ZDSZMeyRcoFK3VX5I+GR0gLg1XTuaf1KC77yxKa9zEsMjMaafIq67
22Qk35SEinMdOqpzPaWKpw1Uzquzb27gzgFht4AzJq2h7FW76bBL0SQFO36A1UWspuRHtJtrncKk
Ywyzm+hLurM66nTUofY3VZV8pl2n0M7ui1VjUsrV07qfbzMR157d8u4TJYopPQggJxYvo2JFp581
cvVcy1lA+IhdYl7nagdqmeKwk6grLlVB2Yzbrq5efu5Sc7KjPWjYTz6dIUyySS7KwR8WGQDl4WlZ
EgSR970Vb6alKSxF0EVYgf6wuSbgnKVB5hm59pzPdkvmkPXLjd37xTbOu1futXt1CKnRUNNTE1Aa
EcqlyGHqggT8MBFP5S+YH9Ryzk9l00iXb+3SMDQztW8FEnXdFuVG77CG2xZ5YXuc36cszDltVfmJ
k/spzO0YP6t+VfLpTwAk81Ol+DhTLOVlWZWEcCypLMnXVWuZyWFosuhQIVQRje7unaDZUs3cnJab
Hvz7eiyBFNtut9dFo3j0KHD2ymP1OKS0uAE5pTtphJWENR7rJ10E/OLUAyqUYeU8II6zwaNRozyl
fVecqC0BGM4pkOM6+wRbr3DpSvZd5Jy7eiS5mNGlZALP8hIVAxDljrDd6ZNaZRGHj6VSiRcFY3Qy
QM3xHuNfTFs5HqgiPQ1MT9bAaat1XDurVBsJmAib9JQ5lSdiC+WpVTsqOkp9B5exYCjhJtWpL9XK
I7rgEnnsqpM+Ds6uaPG/xYyOYCnVp9wCbqo10DLsLiARsqy049zjkCIIDrSfmbtdb5wckqM9hafE
MYntLC8YEXGrrGOBwfHUyy8hGEkYdE0E9NrtDnWk0jzIe48JP52WpTbi2trFDKKaqb6hVSy6q3v+
aVr9Sw/U+eCS8031qEY8bR/aQh23ajWcQtN0YU8znlHm7qbNeAOROr7qpOC9yqmvyrxxcPP1Ql62
3ytBBKypkJDVAcO5SRcffNHbeejSa9LaJQy9bUGdUABHCzsv0SQxBp7mB/iLB/odA/LwUa2CV70z
7/2Bsd7kVrsoFO9G3zzHGYXQioohpaTksp9p4dYbAuZ2HP/+//24eRu10/+jH5c2BtoF/n03xP+s
o7nI/4uT5+cp/5udByCPbgiTVgYTwY55UfJomvk/GBoKzsuaLlth6dT9ZzOEZOc5Kk4eB0+OsF26
aP/ZHCHZeY6jujaXQsvV/lvoPE0Ysvnhj+YI1XUsGwwffD6VN2QaAPz+bI6gn7ZpxoRZhmOk3Saq
2vm43IxjgiIighSjo4Ze5xJhs1D0/KqpiTnRJf6zJO9Gc/qStyLYDgs2Z5IEH99FK7ksUR3AfDn8
mzzXyib2HzSohGf90DWXlUqVdISCw4M6xhhvi+mRoWIwr10Zg1JzTmWvqj5f6SHQjQtG72+WHh2I
9MH3ZvZi6jMTUclJWhrnw4WAJAKFkaPFRWAVaApFLTK8stzoVQuJaaFvgnn75yL1kr+iRKc5uclp
mV829z3GtZ9HxguFBggwNP6eibHQY/gJyzfmTGlFAi3YxBcW4c/mgZYvWipGlVI4gl0L7KmVXKjL
3R/2U66EVI4Hq0RiCPKFSLAsBoPkFCyLyw3zYzJ6P0QDCTeYC9lhIj/55UZbwHLBQkUAUJ0fLcno
0TLQCQu7KpRQE3shK0AWAhliLcSFZfXygMujBhgN1gDVYC46rsNVdb9Asy9gbU3yIpZ1EdOGfzC1
L5vVaPRBJ4Kh2SrMjn0JG05+GBSSW7Hc1xcY9x+bLk//Y5+5IQinTS1tZOmEJWF5zcurA6+Wm+VO
l5XLPn5eaVm8PHJ5TFbuyoljLZEgDixI2s8Sw0H9aCw0jmVx2bzcVFA7aIryN5dVy1Imd7AsgSef
SObHP4+4rL88wZL4ENKfmQRLjLnDN8/Ahduf5WX15caW5Imf7cvKf3n/j10ti1E1xFsqFB4vT1mW
fvbz9y7+eN3/YzF2vwymnIe/X+GPPaViEpDEdRrIlw/zf3ml/+yVL2/6j8/9x74v25el5eaPzX8s
LpsiEZOCgpPD8K5YL1S3y+G9LP3bdT//i783L/yev1ZegHLTQv/56xWoYIMTpCzMIEJJuGk5pV2e
c3n0X7tdNoj5Loyoz13C49iM/wyUX+5egufLOhjWUPDEwhD+e3F56LJpWbrs9xKKX/ZhLUDPZXO2
7GNZtIaWPS8P/bevftnv8jKWGT4q3ZBul/U6obj+dVns47BHt9LM2k4daJCQtGQhuf6UMQCmWqBy
y8rlxkl1E3XCsml51LK2jQYmI/ZcUY9TxbSJtUrcn5ZNsxqL+WFZVK0gK27+2I0u4VRjqRGJTQLS
5T/7UgxzFTPGj/xtEuGunFLt2pWJslKMn1FtvgE6a5kXEhElCbEe6+4zSU2I8OSuN336NYFLo2Y9
REfXUJZDDfB6cKJTmRYlLec5aWlyp9nRsINfxtz3WL9GlJSJlmHWIYr6x7v8+RiTSThqkrSXhT+H
6PEfvL/l7r9dt8D+/niIvDIsz/15xr+46y5kuwUXeHnef7AbgwwJDWXOfnmWu1xsl1f6WVzWLrtx
sgEzxPIC//adZGqElESyxv94N9AGKfCd7svlSqZKluGSwVmWFuDhZd3fj7lsvjzmsq5c6P+X+/9q
t3ovXQPLsy+7+O+9zLLby6tcdrOsc+PkLUuYVi+UpIWXtCCWLuSk5S5X8FstVqftZX0fNjADl6f9
LC6bfthOy3P+2uNyN1uukMvmn0cuT7rgo362X+7/7DM0FW9SLPAbJCwp3lHOll5aJ019D8l9nkJK
VYsBnaCWTeRku2HcNTJtRdmnyzwLL5+TqB56tW6dQsOnLKr8THpBJTd99Guuz9BAqLhfgSV2d3WW
XTWuW+z7lkKBUu2JsDjvhhkQb4qOlAgLxTloWEIOkCJw1PrU4Zr2PSXAOC6AKa6UpvqF8Q4HKhCs
TWScKRjDBoyno6Hu7ZjUKUVPUfWo2oqJcaN5TSPlV0xx7G7SaP8rZgK8A7SOWIfiZr00bu7u3AhT
sDVAMEjCnQlDoUtVut5TMB6CImM8aL8Sv/AJqpNHlM2Jlj+gTUqYsY3Nph/TYZvb5r5MKjJ00e+E
qqwVMw6oEkIQOpNWjMElIJMkH1PqVCuinfkpYkTuOcI+koF6yYxkPGdReaVOzaZg7E4+xX7ohyI+
WNXWDWlOqIrKhalCSxjxLEp5h+heaLPiiYCE9UefF5lH3DHkl6TC0yyi+CoaZmzL0Qd6eGOjDW9q
80Ak4bYy0cxV+yJTs01py/OcFe7m2gAMMuEzSiLAHhZdRNJTRjHqTK/snSlo4xFdfdT1mnAyCGNK
sor3YiCO5rSBwmnRN1ZTaECM+Ep7l3JkP+yfUhu5chJO91krrvKoerMsH7ckzSvddBdkwTHWy1Nc
jr9BkpDplTYJq6w6fgsae/Bm+quUCmrCJ2F0aCe2Jkv1XHIcWk6qVHLmIHGadda5zcbJ9A6Ch/uL
El2C/I3uXFFu5rmiIqfsFhDtbZ1i4zu/rjMCaXSkVSYUn7JsYUar1JZY9oYEC3J6L8bdsMWQp6zF
PByIcLzloR7f9F0533WvOMrGrt/Z9C4TCVW+lRC1fF7SCK4+F+5c7HDDrNKAvo9mNm6NtKWAZxtY
JV0ebumuW+CVa63v1tSMU/uQU9RBJhbECWrkME+bQyWDGVEchTISYXthRfYkiugy8QM6yLMKMET7
FiTdb2JsowdJo1tlyU2v0ls+TY11Qxg/LNY9xPJzabTi5AQ+RIs0IjD1pYjA3w6g3VLqIFDPUcbV
dtrRbcrfeWXeQvDQZIvDboY3gWrEnKNy5ya3FSWra6vWKbdoKEOEJkhmMSvpA/MpSaeqdOaLY2Zj
ikyj0KfnzzNr9+VMZZCpCfYDa3kVD2/tPN6JFh4LTX5cKvUOfQbPmDBfeaE6kQVtbnG3lm+Ole4j
bT61tr3N+H80SQY7xUwIT8d3HaP9VdmkDlGqcPB8J1slhJZu/xd757HjONd151sxPOcL8jAc0rAN
WKRyKFUOE6K6uos5Z169H6q/0HgHv8P4H7TQClVSiWmfvdd6FrqjA0I/7Sji2McIwWINlf7XaNbp
mi5lSgoPTsExt/bT6Ey7OnVUD2O/ize6uy+XLnEX4bKHtbgYGaPsOkVsCUN3UBxN9vM89FzDazVw
yw6rpNQDbVuZxpPoxupUQTSq9dDezTMspihm3lmXtJ0LkwUZJXSVBM1ZtQ9ZGJrbUU+voCxVNpJB
BFBhPhP8DSwAlUs/JMUeuil6pEZbYrabdWm3mznuPzFsNKtxyGlFceC7BTgRxNkMCRAYmoq/7Zim
bUTCsIQd9RloHf6mFnO5XxGX6EwfOsUIzoF8kcpgYrURhVt4mVdRX5v4WwADGNVGs2nHDRW5cfOq
Mxc2O6cEs0YPF3bpa6Hizh7Qy5V8MlgIzbkaHPxuPZQf9SafX1gxyGyQq/cZguhhV7JxkcqFv+be
/5UX4TlCKWfF46OfV1gtSnNrt9htlAo7l4ZWrFVQ/4xF+1QIhZ3CL2qSXdNw2+r6Y69rhgfLdY9A
MGfaMU5XJpQZczCF3j4n3TBMk02bAY8pCwPSuyw3rS9I/oHqFaQtDfLxgqrqLXNinO6LjQwQAhDT
+d2bcvFQyfKFow+3fN0RB+eouZdyr3X8TTEYrEcT+EoBdp1YwPyrETaqU94zmQyeIw7Tbad/agWj
9KFFFaWRGAonYX4c0eJ7sg9tUAPhvo8J3NUU65QE2pPWLaknTn9SzQ8n9fMtZoyd0xJyiGUC/Wid
Pep+NmOwTaBj50nl0v/eWk5rPoJb6nub6KY7qwJIg8OWMXOjb5F6TzAaGDRPJTPDzDmKaXGOSdsm
r+4eUZTmRSXHJNOkZpVXCjI682p37YXYlNqrJPveQOIxkr5kn7SvMHUSJGIYLjndtW3ywQIBaEKP
Kbp1oLD7HfuHVSaegd1v29ZxtKaS3tfgejsxNdfEjtbA3eL7xdfO2Q7F2jQZxwhju8eB53WBVN2h
IpneiOKzjiR9bh2367vR7aSxnXr/ZbbwOBij8zIJdSaduSKBhlDHdvI/6848ElyVe0OS0d9KrF9Z
zVBFjlPkcqSQDM9KgNmFwEnEFJJZFCwoeRRWuHTNQSYx6obRGFawuDRkcMyp3iv0gYi6MqYFNg/V
pWrvJqmULOGLdzpq2X7uqYg6i+m0aT2P/bSxtOw5J6AeCWe+SwO2sGzg5oTOfKpskIyJ2eCBQkKG
T05gww4viV2QczqRW1xpke82dk6/eQhIfYvv6gcVKMLFbhfvAeF/BceGTJhJcCJpvbb/7LtoHfjG
6EWWf9VlirY3gERpJOqhSlpGBfQrhgRjX9QZybaJoxcCulPi+KBXdcYPox83pFshr4GRwJ7hYDZV
a2Dg1qWoFRCoZE4zyD75yzddav2lyCWLpZIzH8QQrWyHdW4zMtDt6GepRfhwDQqFJkL20aoGkb5F
iYVLcRRX9CRJxfkTmaPrjvPxwQqcTYhK6pzDkGKoK7q1gaKnC1ULDhcO30ktHhsqh6qySD5t26uj
LyKNXnfTVpR3jP9eRK0eCx/FSCc4nyVLoxzyH8LJrMLzkmgnXsRm0+9HU0vJiQ1Okeh/lIRMwpC2
8RCgkZKmJGXQr05IzR+METTMhAFsiMOfyfhiIUGaxPidDsrkVhJpeg4NoMnBQ+lGgk7HyDqSyuF6
jN+LURx3F2p4gRvcdkKJ5Ca8+L0NDMpWtFUl+2mV57EDs0SBFJfk/r6ihFbr4lQytlpbqtHsit5N
CcBA2qHvUYR0JPViD8uJu+6wpEca0Ayj0tV9JcfNXBj6jnPcOtMc/8wE+sE2+i/UtOwAqLYjmy8u
TKNNjNObyqc7VtD06PNaR6BSeTpFe0fHvgmezhy0Y+vMOfU8ieTYyUuRKK5DINWW5YMrjA+YDvpd
Q+7PukrzZGuNDKC7/ouBJCeT0OUbJ6sjsJ/Q3JUs67ZFU26nwLBYuGQPo5HbnpKX50BXH8SQdZ5O
TrTZdT+DBjOaypyklOFbGjslKO5QnBSDkI5IdLswG9dzxXC/COPwqEoTLRCKzRmqh6G91VHIjI8+
A9DB8sR1kHJrCVa2SwywmLRWEYVCSQqsywTUQIGOldZECtNUQ+EF6kffTh+K2W8CHduRphcPmWNH
W+IQfS830egTb+WpAl6C6s8S7Xo8g7gRd7FVXwn5bjehrqDKkPG5jPuLGf2sbeiDg7BedTQJaXQo
FertMaHXPce/phnGTNujhjccM2S8PbOPAi1UpEHHJDVWlGjkQdskUIfwL71q0Dj4IKopUUJlgrtj
KNzYFxeiCYNV0WJoDAisW8WKpa/62F+3GinOOWFogPySY9R2wVbWBHwH0xnupLrJg/Q17GbgkvWc
rDrWP3g3yue2OBoCaQyHF9UBbmnkw7Q7xnb2miT87KboCfI0fEx/+BatdpIOSDewI98Y/WjHJ5uh
mb6HbNRfzLDCxa+US2E56utBQ9IbF013trxYY0QaGMzDm+BUtj14dmiDW1s5Z87ww4HLdKZztIH1
Y4ClbwCuQDyv5wDlWafv6NF/mkUzrYZ2RuGm7q0QyxKT1V+lXaLRILpWjb4gBNSryrBo2jgRWchD
tw/T9med+c6mGscj6Bj8HyIii4WLQimdLwtiTBF3K4aYZ1M2W6MmHRfDBvr44N6uk5cC3M+g2c9G
0zurnkUy0//pqfYrtmr3rDFPZbjXkz6jJpdebU6cpfHLgPe14ZWkongpDPEZFsNJQdU3FX0KqQAw
YhLNl0IBJ5K0WrgDmSe2tcMmU7T7m0wIxY9/LecqvVY+Fk0HgfjtoYEwgXpMk/Pvx0BvMIsthuy3
uOj2kkD4oZfVI27pRXB0+3X9rH+2sxy9CueNHs6PTfXYpMZwHTQM2rLGYJwjqRxmzOmDFcd8EDyc
ZR8oqLTmQ1x1ct33OMUZHxPduopoEVx6bQzugTkH91Pq39f4k/KsOOLINq+3GzqTsxuTmLkRhfzH
Y4AAq+3cIfxR//VYN9s4fAkx2Fa2sips07/LlpuOnbGU1ZWDgoTMtkWYk4EimZcbWrPlzp4QSNzu
wjbUr3Eto7uhW5hS/3zZ7fHGMl4jyt/D7XFMCOKaliOQqKEp1v9+rS58QWQC493bS/54QsfPTvny
70dMgW8BRiyBussb357ww2FFNaZ7LE5L7/bQ7ckoUfOjaU2Pt4cI44suEirkEITxPb3CApnutdW0
6H6oxm8o//5+0PSzOsXpaRxN43q7Ad3auZhTzc2/H0sn5D1Y2gnKVZVYWZW0XU660h0SMzGvpD+Z
v38WoALjHAijUwjXK8/tkI2aBvi7zdLe/r5fL1YvvESGi0uE58PSFFRG4zVu7LvZ4RzSzxUB6lVn
XAGuKneIRYLljs7y5vcNS6t3KCDzYQLGolCFzI035joXh3+9boShu0tnfLe3X4RCzDoGWXTNyqy7
lHBjfu9RcxnhoQrblZNmzV1B9XVvEKd9L5Bnln4wHm8vu91YVQF0ys7L3e3u7bVYQwnNqHCr3X7q
9piYBA4yTNhph6AT9ZFzTXPduSKtnhdh0UcA8e16e1zIrL+ziJP2Y1vl71he5nfTvpQiPN9ewSrw
qkaaTtuG/a+AcbsDDGVdq7KQ1zIPq7UW2jO+q1leb0+Qtd6gS0EidLt7ewKuh3FBHevqcdIis3TC
FqW+rhP0PFG59ebp368Nq0qunKSR21RU4IinGMKV4of3ZW7a3mhM0Eykj/EMKzOpBTgH3aaqovtu
uTHapt3TU1oQtehD/lNF8H+jIpAE4P1HKgLaOPmvrzb66to/wd6/f+yfYG8Nejc+E9KwddRPtvYH
2Fv/SwpTqqouKWIkrMN/KQkMQT4fbjV4i4aQ8qY/+IeSwFD/gsDNPEQ3fysQtP8XzqIt/6YkMGyp
g5NThQFGy1RV8TeytykmKIwEI9MdUVEG+vA5g+pkRFSXIenPmAvat1b5Tmr9wVZRMJUs19Z5NzqQ
BDHO5ktFA2SMsFY7f2URfqe29pPd28khyEsfPtf32KWn3jYaal3rAuUfHG+0T1UCW2QMMmxaLNJO
gFIUHdiIE87Y5hNZdLlFVy2fnyOHsOlJmy9aqNyXDiV1qctP1A/P0hH3qaarKzUYuFTWyJCv6ppW
LS5FQA6sx+lBs0ZeLT3oYdj4uvYJlrV0pyLx1PEZlDAWhci4d6aHPnWeamyvGKCe6jn8DmvrYpnx
j25wAA2HZ9R2p7FltqzWl0Sbe7dsWaZ3nQUqsq/f5rB8onXxwArjvUnr7aTC5VJbjNe+fMFReu1k
8t0jjHUts3xLC0T8QavT9uBrlhbsadrvtamdRM73lAR85kDWb0axLqNwo2eEwiIIj1k4LYJDdCtb
2zQuvRO/pb2/DbRBuPjPqPHzn1i/14ja9hFC9pXfFPFK50di3yxXveOvA2R0Kwwra92akBXCB7CI
Y1gBISEpEqViVrlqxWdIe2Dd2K12KvSgQAyrMbTgRqr2Hijbhy/bL7/m5+jtlKs0Vlyqk2OUZ6Yb
+gKrwG1PoXPPyPIDVp6H2B6JVpiqGAyDvVWBoqAVdj9LTD+lLnbLL44NsgBvW9tvlJ9G+RpMfA9l
qrMWGe3XmO4C3cARO2eR3jdBdTCrEdASqyVrQFDKaXKPmdMbehxjBk2iqBkuXe7ARGfR1VU1JtnS
YsPPwXPSOAADZGcv0N/vRsdlncb5roiCSyTZdfi3be0G6bRcmnKFfK1buz86afDlExmxamvnCRhx
7kUBax3yhtDmy7BDTKvGAMUyeFZGa9PPkdNV6bUvUX9pSaQ8iGYJ2HXCVdCVMMdo+MIBZ7gABURF
ayZltEPoOdiA7vSGzzqYct/7ch/2sKqXg8V3nNFVw57Fkma4s/pdyl71tEm/z2AKAjBxnqoxeEXZ
c0kitq/GF6Sa931EE19owX3VkvmdTH7qGcjJ4yrnzyw3QUzvbPJL+FPp14ihpizz3rNokDkUZKvg
QR261kXcdKEkogKssEClzi88+mGUPZSCYUNOQrKhfmO8AlYulgOvgmoeIp6Dfn8Zp+R7dBJ9JRBJ
rWpRvJrDLmQNTYeXI0F91RCvsI+Oq15TsDHVJ2NgF5E9XPIsY1sFeY3LcwjetAJgfIsvl920cfAf
129DbGHv3GeYlhjhcIiRECohL22rMjv5OrtDpD9JYqJWfZnsAm0+zMmPBHwxYe2uqPiuaZp8E0r3
bdSax+qEJvgTw5qNlmhXO2RVaUsOmroHxBlmNbqdbF8ZI/VT5h9bHFiAt3nesuMfuobfiHMjzIjK
fwPiN+06NqE05JOodaiWRrfmGZYGTKCoj0AephbnUz33iUANGQqYYPwc2bzJhPe1ZIXjphu3YTOd
bM6e4FpjdwB+V3IGyhpb21TZsDC3sh8KJzI3bqt9VnJiyfFhuHS1U9GYa5At6krAWi7VEJplqj10
yMbcmJptl+EzdUVJJTTU8OQdsRyzXQmYK5KXMeZkWdT1pyicb8GCBI906jVhNXp+RVGUlP62MJSj
jXlm2wb6dSm06lAXa73iD3LCl4YZ/jqRYB6nQWc+Basm74rGqxpsT/Q9N7QP4bqrkCP4IlZmZp8D
/6iC2CfGXX9Er7MewYK49mwwWICMosbJt15kvhsqebHpQyA6CxayN0yq3sDqCC/N5Sqke6/CAysw
b9AKWFVnNcPsVHRoR9SMNANHFpzeMpzVEpJEEILDQ/xvuBSva4BLILno17mD4VyxlIMEuFMyNoXi
5ydR+l8J6phAQ2sQlvHPLk8f9YGtlcBnaaE/zjKZN3TEsMJP5Y+SlcGKaPennouva8Hl9HBbTviR
QW4Y7C7LuSRoxP1UJ7EXOO0DWQ6PhHn+HLvxubZSwbyNUAscJFeZ/Lzt5aOzaxPc+TFcldbaDgbG
sqwBUF/KAh1+tGE6z+k2N8Dw6bCObhcs5NaROyt80EJpfLeHbAkjRu9dhl8/9L68G6f2E3DEd4hd
JJ6796JiN0Ay/xOiQ+RmOl3ahYKTGcJcR9Bt/IZhru2QxpaqISg7pzqOjb81R3Nbcbaf/A6sGL1p
OrKXeZDnYcmei5k1qj60vgrOaReZ1LSsC0mJ+6Va7Ys9B4De0ul+1jMWfXn1HnV0ZG7JEYqGMBrD
LzQma2kq94uzwEgvSsPQec5t6os4+1SH5JUG7kGb81U0cp2kJC5V9RealRi0xvjBeABB3gKhs4JP
wzB6xnInc3gP2yIFnmc2K9gLuO/Hli61xcnGSay90/HTsm3zjdbkIFhRJWOCdxXy8FwZED3QlZx8
Bqk8NSzCV7UdYDvoxD2SQrdiMbKBQjHRTLNCJBNciVUddkLaH6vRX1UBCAU4vvSvO1zDMRzX7WRI
9Nm4O9muqdpuMpniGl0uhxw8+qqg4kiX6ivGtTwq2raPOCEqgfI0T+0bElAiJ4oOpxg929o07lUl
8SJNDTe4LudVqJ/NFjhYElM2KGb5CLOmcUPnrDcaA9ciVRlBqvmp0dZBoYSXpXQhQOWM5FRZSaFd
pll9u+05jo7l0oYCYyvTIcwVC/ORskQ8ps7GyK0EUzwt8Fpp7obef43ibIcivloFF2SyCTuSkbvm
KFtvDP2rIDvSa2NwK6Hqr2KtDOE0TcxT8l/2oBEwyMxhg9H9s8X9SJsiXAOBQ3a/oln+khWUSolC
mWUlG5PkZlm0+GvKPt60mvHAV54jzrfADouFPbzcVFPRHuuhR7E91XTQSaEbe+egaw3zqVLbUYG/
hxXi2AR3VdNkt+J4ONQ1AVlDkb6mKukFSrP8tgczlJ+BXDJkyhJjlV+TtBCggjr8vq82mHygd1or
wfL9EBbpHfRvxuK6+mgv4sly0pvfCkcyblsMA+uo0+jRGMRBmh3BkGUUd38EQzJY6A5AaIOGyFzj
xy1NUwLjOlj0pFxrQt3aRQKdfWbf4dw1yW+FDebYaPjrWLNcRW+OjqjtjdJuLHsQu5lE+7ExLloW
It2KLBPANP0lA5+B5sZJ52wzQdPYaDFU5stnyfkKSdBKn82a2XJ1ewL5rwGjp1aovIP2gFc7OEyL
OLlftieEUSfx533UAIru6gQfxmVKWhWGakBbH6bRCYDZqewghNapTz8/o4Xotyk9NaFu9VC3DnZK
iKVj6OvQMkYS7Vs8bPmjb/6yxtx/ZPhOAeb0X0VR96dQqv1pvk9D61JW2GT1lCRM3uXZCj9KO7AO
Os64CDf3PkUAt65qdhi7UcdD2/vgRm//TaSgxLHS79s9QlRpp3Y0O7U5foxvYaEaseO3/6XMXnOJ
v2wxVMSgvzejkO85ZgOvYmelrW+9SZyXm0KQpTDc8hVUfZlF/uu+GIOFkxn+hHMnDohsJU7u23+N
xHAnBkI0IXkfpS7FQVN8K0Ms4RxpcEEO0pnaRqPNNC0Tp6roCYyICYgMTFwsyz0xRCynnMDK3ZH4
Jq+Hk3q83TTL07/vDuWLHvn+xipaCXG4jLBStwMTg1ZbEx8H001a/TFTe9aGkiIgyaOBSJVQrnSB
rW6qg0s2qwiJbMc8Vllu/f6fD/930fHpq9tjt5d0lQ+cCa26FRvr2yP68kN4ezh465JZYKOeNd08
+0Pc/yr5sOWo1u9J7eeebarkOvkIVnqn649DNRAoo0CRX5QrszE8Rm2jXJgKH/NBjKtKH9JjJTvt
SWkg2YrCCra3u+YcXvQsxNOOGNotBxW0bxRrp2Ye6ZL2KVNP9NWbFNQcEGJ9+ChpqstRJuDCRAJM
enzPOlJIys4x13AgdPqrJKmrzEn0jm87lNbTH/2F62+B/3/JUS4UZKE3/+O/astq/A/d/7JaNyzd
1vHl4DNwdLoJf+r+U0cRs1HU3a7NmnwrML+xViVX18ZXRfhNTVXDyMWD+IxINuLq9f/z/oZmqwKX
g9TVv3ULnMkQEHPJMG7kCGavutSSYpKFoB4lPyn2RQMFurPCg6/N2//4vf+eB3H706WlWcLQHAwQ
f3trin+FOWXe7dKJdeKyYGw652lMJ5iDxkK0UXdq2ATu7V3/M9Hu/+igMf/DRLv/VSefefPZ/Nn4
ApfKz/wzT8T5i0A1mJ/CwReKmJPG0z/yRBzjLzajY7ElpWnCYcVd808LjfWXqWKvIY4A06GjLz/1
TwuN/peqabya3Z7GnE1gyP/871/jfwt+gfxKp6DIm7/d//NIEprgs/15LGkav45Ciy6aZpqGafEp
/jyWKmZERik6Y2+mto26yYBJlDXHMDJfUkNG0I8i9FeWgbR3IzGqE963t5z6XY4VkedIX3cBDX/b
yt4bJw1xGds1yhLOAhpjFYf2PmvlaK/P3QjgBt5xGKWwbslFmCAti6z3Yh8pTd9JGh0xMUcKmT9G
48Fis4E+I64z5Xz2QjseoZkqi2GPK7kQerKOfN0tE+2HPS4FdXNS86in66COkCQYzGea3iP1kt9J
r1uwcgZ3EAbgrji8I9pqlzYtc88OPUnJ8QxETjW5vLPM0AziC8htW+PRuxo5vKVURVqQfezrMnxm
do20rLInr6uQefUz3Eu7mK8xp0wvaWbVa+5Da2hPCjhvrhTIKeCuObsiPUxREu+jIo6uM365aHBY
g4h4vDOLO6xSxaaNuxi3cKYxgbYQJ2TkKARd8Ss35S9fktFa1QW0Q0orbMH5cZiP0zzTaoKT5ap0
wFYXrW+GfUGh5PjiGNYMFskQw62jb2U8vQyZeMwYn3p5Fr46M0tSgsKNzURoNJuVkdM8fPvpeNfW
/jWNuc5WaoJAsGfCEfWl5dI/3CVdZByXRpNZqc6ddAzY0oyYhw5aQ29or34BDgTjbu36ib/xg2hT
Y0fd+Iyds0opNobTq9tiMM+mZm/sKtjGjn3oC5CSAIbJOyCva6XXY7DVaEuQzlVZyGnDCcmq81Sa
OWvYuq630TLQtsp4Nw/5R6EmD0VT72VTftQ2GLUqc+aLr6DBbFqgSIx0ov3kNGAzqgPCZMO1LJaf
s5p/VMrOqcrguYm3EpinCPKvuGrdLhwf2pam7hTvujwDLmKOH+HCtEktjZR7A/2UqjF+C/aTRZHc
WvabWpvdJq17ICQOkRZV9Iw203dKEKs2jqQ04+/S5Kcxxu+GzUAWKOsIa7D4lD1Sq2AAweXbCvpZ
RZG7LBDnrEDtitGAPgCg75KZliBCgeUXwiM8Uu9qGf2aBZgGQdt6pZcGeGSIGWj2UjIl4rntV/Gk
0CfJYBsIQrQT/6rEAdDTbHqLaTaKzNpOovWGCnJb2wTOA9Ogna78oiBQH5rR/OqBVG6TPNjFefMT
Dt7gJekU8oWKe7ItHkkA0tcvRUzrLOdTrzrwxSs1Hdyxs651ortM8MkVijxFgggH73XsDYQ0elwU
no+0WGu61SKyZ0u2biX0D+Q08br3icYpHGujlQSHLM2O2sRKT0m/GvKHwhr6rTX31hYx0EvYxV5u
LTEvHNChSF9K1XgvUumGNa5U4OdO2aLLY6UynPmbiiE5a5H9EHPE0Zc8mZG4+DX5M8Kks5g7UEFG
gg70dKi3AgO7Yiv7PkUFrDgoKgd3qrp4NxqEQoDaIUIcBwUZf6AH6BtNMH4r2drrKY2eAiXsl3bx
OXBotWQ5aSAEEowYipIOfdbwDS4BJG2KMLgjj2PGRqbU8cEGGNukYUhSRL333ytrZE5Nx/lggMvX
26jbRbQQwT+a38jPbFIQRv8YPNglnOEEt/6jIQ5SyJ9pjt4nY3G1jjI4EmQouUVgEFhEN5KBYL9H
ZXcQUGLXoxO83ThQXAPYzQ3akqyqCZeZ5fuQTw/jyFyBg3LYl2TyxWQwAeihNQlBhj4yOyh9xXMg
WhNXCEt3yEH+TqLnIGptsYX0cO0Ydo+4ssePYWL9rSJKRQPyw4jOtVn/RIoTuAFaphlqn1c0aUZg
gyCxL18Q4ekm6+I7YDPpZgJuC/6hIfTRj5Wdjadda1RnH+f1IeRQQbtHz6QeiaZp5wleTAK9LaW3
k/4sKFXdYIDOFNhXsWDxZqhQLMMErPZUMsPo+rViOfaxG4IH4HgKShClh0MnXNVEb6+cJ3Vixomd
0I1QPMDus3B8YpmhFZFuwSQyShlPmd+AN2DxMqsh1miSMTajHivbdprW2G4NdmgCJbSwiNx0COFq
VBnkylzlYgbUNWyite4PqHJ7a0lHAQNfRLxDWKcbkQnlE8ab2CHF4xKLtB50BmyqsXxHIW2fnKG9
jAjlWb2Obwoqfkj5b0pLakpqq0Ccl4Q+NWfGEKLGNLXEWkXJHSkDxpGTASflnFlsJIatiUicGFnO
eKA36jHZxlPtrPt6bL1UN1/sInipLEWuSbZQUItnmL3NXF/FflFuIqJBgBlfUkvo2yFNAm+wQFqI
IPkso+E5Lur5ZbZ3jbFkcehMvUWy7vVhl5MFsROMXTYtKiT2GaQOHQS7sQIETLiJ6ZCZ11RoKOWZ
oA2uiFaEuVLf1Tk3CVT3IRoisoicl94KmZPZiM51ABXOVjV05Axlf6K9ykftArbsbCJZ002WJZx2
pc9VtTd93hUdIVegnr70C6JMYNe+43vlzAvhCUvGNOi1fXHIk+kxycWd1fIZFU4kJNFGyo5GoNcr
bX2m9UBWlD/dT5n1gTtjaaEN+xnG/tEMSEwCAraqURP7NQdygahVY6l/9mPrFE1Ze2qIImjVAqCE
H3lDVH3C68piccxh5QZou74dfRnpTRvcWM1zWNWHMqCXm7LmAKxdeF2EtrtTwjtBduZZw58bcPCZ
o34GQAQCtyP6kKrJLvhCo87ZAeD45bSvWWwabm0yZqBxyPiTwPYxzfCjDP5aYXhj3nUTO16iVR+W
Sv9RoTmnoRJcSU5mZGxDMmkzGqxdEm0FO9zgdwSHOMaPmgMRlFP31itFQ9hqubW61PJmmgDtx1QY
2Un17Stpj80xzchQGEaDUIDE+dDiij4XExSO3OQpVhSHASFX7S7wQdmpqnOI+QKlb/RrGTBOAgv0
Niu6ug2N8iy1ERVu8IS0INyo2S9RJTQJYU4UpH7Bef40UM16TcmVNE8wzCmSkxX5QfFOQk6wDede
CAZMwChHNzKm1ykCOC4bJEHEdyxQezqAuYo3jiMMe04r9jHZLLQ6NR90CMk9gqQU16nG/TyY0Tpu
Q3tlFP7elnPkFjMBKjNLuz1VII16ez/qbPVkUthFQeCu+kz3nD7qTiXQXa81YdrXpIJ4Acj1Dhgv
PegSU5IefpLICqmlqDfpbF+4Lo1g+uH9B3SQ2CPZQdPcfxXo1Ofuqaet5/rNoJ5TIv/CWG76PC48
g3wBU1awRul22XYDpnupuYCjeBNOpL0Nec4b/UNDWqBH8IVmpkxLbOvE9DneD9ZC21QrchRCKos6
JLdVM7A8mHrkqV1iEBFC5kx45wzAuvR24iNV6sOclrvWrx/CSA8g6ms2fLvZq9gINfqNTtNfm66d
9lpclgBR/HSt6halxCA9pa8kAchOv0tbc2s6JmBpNqabjZaznvQg3VtLYtvMQDjiyI4XUu9Y92c5
yw8tq36Ar6i8Og9+RHO3JvCuWWkxUffj4h6I0/E4dQGjeJYcbib6b2AekFpzlFOSVgQ2KGlBAQ6X
ss2g3KTURIz83heDfhm+B738nBgsVYV+zoTFUDilpR9CBq8QR3dJa3hG3B6AxGMOGWk6VpGNbQNj
jFg1dVxumqGUewE0kcVQp3pDOD/QXRoJNaoJH5PFwWzGp6QnjWwsESibrUG/drQhezcoPWsVj7gl
kwcQGtbKVOLHWfamF7d0j52WEjwT8WekqndIJik3Adsk0nGj1MGeA8vHzffypy1hV6udhggz5zgh
9cYeUB/SoS+yn3PoKCuzx85j2faRlav6NA17HEPwrfJ6ExXNF7XSB5Ue4RUVix6GfI5FrHVCEnhN
dva6HZmmikCj2QdCurUKZP0oyVeCeDMY4hgikUZn6AtVli0wV6dTMMFJ0jrr3CH9dIfB/5qtodjg
imMknevrnKaj2xCP19oQhXwmqTrj9V5ubI1QFmLmKL7S9o4GLlRzkKW1uaQLFMox4QDc17q4C2mj
u0HcvjLhxE7Tx1DMB0YoSokmn+ZVVllQjE3mwE03HPEAOffdFJ+VECoLPXt2DxuDWTdErl7Pu7rU
v1M9fewrTqWWdrZDVI+901tQp5itJ+od2ByVcO2t4TcnYPYsY2rdXiOi3fdTffIjf68karS1K/0l
kItVqRuKBf1HJPfwPLMKQx5ytMRdH1BLBCqO/ny03ADIynpCwhqYypdebNWWUjZvemONgQjdHTvy
xvB9jxnElgH8j5gAzhW9gIC0Jq5wpk5NwmIHsbokmk+owcFYE5OIvC+k20wkChKrHoQZu5jQQm0V
Uoi5Cd5Fu6nAgueMtI3Mjl0up9+2LS9hIzcx+U4EDNPDLCfnPTLEq6b67SPqzgc1h00Yl4xBsBjF
wbPM2XJJhNI/YMmeT6xNqgejZDUPmxwXNON0Lygnhrflp0a4pGtFibOx/jd757UkN6612Rca/kFv
btPb8lY3DKmkpveeTz8LSHWnVKdHZ+Z+IroRBAiyUpkkzN6fEQI08ZyDqiDinhbJk4czABnlekfW
50nxQjy8a3Tp4DJ16hNC0YtmHHO+UghEoQa+uouQvM1mPNrc6gUDbSGy0JZrLG++KY31XMYxP7v+
5llZvApjbJrEMsrQkGpFTX1AF3mlgeTbVIm96lP7kCSQg7oGra3QMjcGQvvLvngnCIsHNwKHG334
MkQhZnkMBVHuuug76Y8uGL1UNcsn0o29qsMisQE41+qd2rgOMlZYIHXJakTdfO3hybYs4o88CF9j
t7JOxHnOWGu6C+bLUfsLSveXoPMPbqtuzHqutuQ/ce1qhrWeGToiuN3JA5xJsot3OBwwvuYzwkZz
sf+ABkUIAulLiGiC6zKlJ31oyuU8xDhYDKR3/9IHrIuKYQa4JCSyrARq3DBY61GpliP211BhcQSd
W2eT26O2zoIYahUKqDZa/Qi4Egce60OiY45VaXjHdO6Z4P6a3ZsCrxzmguW6D6lf+zvETpaotJbE
BzBDGaYOta0OI9G0PbWmReauI0bVhPnGcdUnfaicvWvMr5mzKRTszrOYwaXwNaQrW33XsuKxYw3j
hQH0cx1Awazd8sYX6xKs6AVDPj9rFpzZFgdsxlP1pUQRuQYjAwf2xa7wrjNs/WMoAJHaMc+yWZ1Q
0iYFAuL1bBPVsvTgDKqTzDZDVCRoEX3Hu5nFj2MIjjQPCcss4zR4TIVcSZtN57YiNNSW08DjpOoP
+Ry9JbraPGhhluF6PXydre3QxOUe0NqbbYzLM7mHx2gOn2aC4vyiDGCRWQKvR3O4IQ02Xw5lPcZq
AI7qXonaeFcpSGXVyK7IQsMv0+ad28qa1DmotLzduiaJRxXv0cxR936Yewc9nZWN36nI36owxRGV
x+BD20sdZQtY2nyRVB5Sd9sSe9uGWsRIlnRogRs5cHDT26TBiEq73fT3AtAxVcNfuQG1KtSgQQZ6
eNc4+kvX1AFUxD7fGWzvtB7KSMuI/DEod3Zodd+GtNxXKRRi0sX5seFoqXaYPWXpMBJrJwCedSMD
U5XyfQb1h+2MuIigc4h7DiOaZq35pvM1Mp/smvXkVryusJOSaa08qg4Gsqo63Bm+c1YGmzXklHRA
mco9iDWCQFrElk6F+NxOD75SjCxO1r2atg+KVX0wFEFIMOyz6WaHZEi/2MNwUwTKsMLDkZxIcKM7
xzoynwfDxcwsgqYD8wt7AB7t0sUsFSuFpap+geICgafrVZ4QcveTqz+QaNFXyPe/Mz1ARm8PVRwj
ex/PM3A36+SXWNbbSmJu6xI3Wyd1b5LWfvdK/a2EfFKVJQKZJcSYEczXUMA4y/DbtbVuG1cIpDY9
UArIuQTASlJHLPV4aNW7zkMBeOrBfBWORnzWRx1SKxdl1dw4k2rsrDR/nJU1S7L73lKSLVI+AHmd
/i0zwiVGXMFiyDL4ybAQSB4FZJs2dR4uEwfO7MKtZuB5KYZyo3FjGvppmpRqY/Vk5gbPQO2fbOdK
dZAO0v8psElHMFp0kW3ANgAaGGMOBgbtmAFVVCwVlQ8E6nCemoPbhkdpK2t+lT2jA/4t6omaVFgr
reY07y7K13ZUFgdTdXUGmWYpE6lFhMl7e1DHujzkHuYZ6UAaaazepHbGIHU5WEOWSOnAj2lMxPXk
J1fGedhGM3u/2YGWKj9qi/az0AMP3W0UGNugT77ggHNfxyz5XaEAIouLNMe1jlUoGEM7vGiIy5d4
yke+t8v7rO9Mwun7gp1Ra8Qe2o6rWh8BinkJkiU9dmgbmNdnwDPxT+lwdpvVvnVf5ctoOES0EHzY
4ceCDZwYMshC/3138bcNxNn3U+BmUKb4I6mSZ1v5L7bAwfzUEJH1PPTqjaNPD5bRffN6SJgh4ZOh
4de1unrrh1WEpnqHfuU4myyn2I+pUHyMnM1YMBxMr90jlY7/j1BilyLnckCR1aI2ZrQU2TfV4iPK
j14b6RuKgw5TDPAAD557Z/fmjnxLu8PJdO06DL/gDVk26t09tHlzM1oxulkXbfZR6IoonpcjVOk9
kKkQciHmLiyLfssajDEh87xyF8YzYSkEOKZsVLCzbWB3RLEK/Mo3jxpGe3zH4bCWWvQqwFGgSg72
O/MEhzVEfecg/w7C0uxlcF1n4Ejag8QhYCIiUEY6OXqU1JYEF6cSD7ryMiQnIQY2Xt7ctGge8BMi
d4q2N6tRIYvuo/59kEeykE+cGil/zSq+F1Me8pjpENV9V013l1dFvi+i0IV0Eet0Zzk1cHO6Uogx
SbV5j4uhqTeI8gr0QoFW6TJvMJeKO4OFXrSGGrwvpwr16NL6kQWdfshS68YlUrBRp64/yMJw6mKN
lQJjhZP2B6OsXJ55Y3SWsQe0ovCbgHg3o41QY2tYqrO5EtIS/jYZ4whwFDtJrWXXI19GWZTieZZH
IUKWuxasCaZ1CJVJ2figAhYpi1k8Gh+d3THLal1hHAJ8mw+d/azmcbuXv4NU7r/8IkRzXF35ULAA
2fZ29A3O9nRiqzefgHAAeAniGm3Y+XkEnr6youx2UlzYKKKowBt3io6hQBO+qBZbulE4xMpzWq1s
rdh2985YWKfUR+93xsvCLdkwodFvnmyXSFeKCLrsAH2ygV6Cvo44p2XDqbH9vwazZcyo0H+sh2mr
Jn27QEu7N4WnTA/MA5O0usyzmx7OI6DsZgd4ZqP1dcEA5VvhuUKBATcWlD0GtO5PI5axRK8eiS0Q
wUXgmZA2H1qtyXFByxPwV1U/h0JfWOmpKuYMDQ0h39joTq1jHrFF3SVzdu68lPAFbPazP6GwroUn
W2+IIRFwW8zhlOyjOkb801Zx72P3PAyTCYiv0bUzQ6Z+7uvOWekuCQUzSU9hUs27rlISCLEpiB6w
eo6rvFeBw24KHJBSZEd8nuB/dpDMVuVo3eMWgUnPmH0pJ6I9lpq+ddU8rC38VBfa4H5EdXaXCQL7
1PTxtqtYY6unyMWjOLSjk2ahq9FBL0ETubRWttbEbE8QxF0aUx0tVd3IjtfCGXUbMu+sQfY76T0W
56Hr3RO4VYtFP1XpMdOmZdHNLWsQBAS7iKkOcvLKwk/+ANhTR/OOIzPW14qm2ztVTbOjMbvppYBF
TRAIQQEI3T/GyYlWoZWtI69o4NEEYFdMQzvIo0pU5dH1RNgAbxl9pJYSMqZLeUINTVZ/pQWN758b
yLvIzqYWvTTE14GH4WXSm7p90Iu4AQ0sDj1HU3aTGa5SxQK/hQaDaL0W9VA4l2pe24QmrSxBrcNg
iTbiHwb0cuHOYiYhTn4IfBQdRhXP8AFAWO3DSWRFODU8nEOFmWBft98Irgi5DyzesmHrDT7SuBNv
jFcaa6YCfpfmYAWGclCZOPewCLCXY9jMFOQqqnSwwRMmw1Gb0oUZoyTaQLhcav6wFzwR/GqTYmMx
CmDYoH1Yocrr3bxGbQpChgCb3b4ZRcXrBWcVoOBTlLDHTVzvdcA+GJ8d3Nh4qwi3dje5H35PS9Nf
jMBNl8ZQknqr13qT2TKGeTCS9Aus7XgaiGMQSettpFMQX/8Y1apaG3xlad18eA45b7dde6PxFHtv
5kRgPLIQ0GrN6ZkpW0cWFwPAaSDSVdSPjkviy7VhrtYt+2zE4hewPaowekLlAKOk1rWWbI/WY5G9
pk0MYQP4Tm50TLKMeFYI57wp+RYswm15fOc24ExSZFeqJHzqsy9oebiMa7fGpABLVLNbFCUQ/Mj8
Z78VL3uxBi8KozMv91o+Eh2qWCzMAIRjJ13gc1feuIS1tRoIO57IB1dP26MIy4pVvyEcH5SS5Jez
s6v4zphMa6U7TKVz2n5jZhgw2rhNlfFAHv9uLMYt3PK3aiLH5qVPLYlTHizeGHtRDzBMHFzB/AiN
h7ngCWCk3ALst+HToSNh+IjDc7Oe6CJqvXxHSHk3ZUHEGHUS6B+NeXQYFANrYel4gc7ldJNhNLFL
nxrgd6vegD7JAMgbLPBBvMBIYxK8ndVz5fvvLcrycVStiyrbj1j8lFn0tSQT4GThpsirm7Qgm4OE
vV4efPIktpfeV/6q7ZBZav38xtYwLY+gJIze997Jbyo/JqXQR18BbqxRSO9Ko2dGu/dRwl4mjbGG
YYGAimYcFYCiGNtilAmyGlhcR8zA7bcaIb8iVhamh++3qZ8IBCKj4arnwUdgY2D5aahrshAnwucm
KgnpX4re76KGX9WqP8ZyPrt5ukqGAI+64KW2tUfNPvmO9b02bpIMxWHif4/jQHCNBPK+Gr34OCn2
uLLgXoEiNrQjb7t2lEey6IxAP04uY2kWxmC+EDjBIhXqjzmHG0AIr7rl4+SAcBCR/jAksx4uMjEE
kHOoeMc7des2iNZU2GewepOSW6pQ1LRxUkIXUshZNo0zr6KCVfegtx6kGNQvYiKM3WBW7OEYeYcg
Md5D1h6LVGAA2c6tDLHPJFbBj9kSLT3UotBD+ONhOcW8nU29jgLnplPiVWTo1aEL8LLR8EEnKQQz
X6q2ysJxnPsmw6oZrgDK/NBIsfBxDZzKm/GbPauYcmVsYhyx4+h7OLi+M23D0hdwAszKpHqgPDne
IseC0ITYvWiiGOUKDYhgu8wINSMYgFK1jopKHPOuoKo0LSoTEwMn5x1Gs3k8KLbKD0+CDgCltezz
Ge+yLPEwgrbAJ3sz/knDqOZkdO3hEIgiY8tzUL8YYr3dzsqjm/MvyRUx5clOggm+C0E6ouHEVw1U
8cBmrUGYUxyOcenvx3qtJfDJGzd41aUCYhYJ0U5L/IvHy+qRZJCJrjz7IsfojiPO7Au9w5hMEStU
o5kqZo0CqcFrPdesvToE7dZrB7K91z8fiw9CYo9MN2OLUOHNErS47QrV9os8r2iTR7LABONU8Oqz
PhLC70bn7EYnXPvp/G6YTcvONX+xeg2att1phOAIMiHZQZKuQIQ/77o3tcEjx+hFshCBSVtgiAkF
dofAwbd7iiySQLbGbCSKYOaFDWBw5MSGkamlANC8dn0l3rXyX9ggpoxawAAcu4nxosRKeaFocbSJ
SuMZw0ns6scUYTAcIepVWauM012PRJhYa7P3YrsR2cG6aRhROaQxFXjkofUe/z9Y7/+GqKqpJmjI
P8hdp1+b5He1a3nF32rXuvc/nqO7rGCAdJpkMf6G6mmO/j8mOtiqp1s6Zhu/UFQdFK1Nl+6O6Vqs
NiwkqH8i9SxOWarHWcO4yGf/vyD1DOd30Kv4PID3LFOzwZ0Sovgsdu06PRiTTjV/zE37Vz1OwSmc
regGA7905dXa/DViWk3gX3/HYpTdVagZRB6aeK85Tr8t6gKe+TDeByFyFF2H0ohnWcVjXffNPTB5
Vvhp+SiLoAPP0aUZNpAIhz0GVWnifOzeOQ7hHyKNHooRiYpItrgCbczpAHcVJYI5SDF2SsuNEfXB
GUak36TF+Vo4mNSQEmnDkXePhG6DgjRmr//ZR7bhN6mc2GLIirw01/2X2sm6jSnibPCvtLfU0W6s
qu5+aAnJO63r3qd6zHHZteybNEhSiKpGhtVAGz2aao/7joPdrTOz5c3VoiZP51dnE1fAHTKHz9cm
2S6Laxu7XBQRQSPIdiWym9PQ3SsGLmvLtEKbPxdFk8DZl1WetHSHnNJ/tLtIxRKYK4VblOgti0u9
wEMCRTxxo8gd9jXSJDtH9rcuV+VYlOZEXwCHNz2Jt6a5DwZci81JERwZMzsqfcfqLUz67JhMAWCX
z4d+lGVHs1TSvbcUrD1gFANqOtl4lkfzUCQIaQFgPoqz8kRbFcioWK27UWOkKOukhpE0Y0Lh9z2p
Ii9w30ogNplXvns+nNGx0JbIlYw3+NSAzJmIZSL64EHEMZujG3fmi6YXS2coq3e2YPnOMWrU10U3
QpH3ZA6NBye2h18ur9gaE/4Lwm3pQCVc5YoWHVy3urtUWUOaN7avVIvMt8GH5aqiL0z3FuytzwtS
9jwRlbKqwJ7cOlrhoRVI4dkoBnaaSdTr7/YuzH0gVDBERZMsunn2bs006VdRNvy8R+gFSEUFY7Zp
8ng4daLoVQumRYY4pzLyfH06Ibtc25oI2jSTMcxmJ3aOjWGGW62pXmWtm03opvLwcz1UUk51aesc
0zRzmORMfFbELWSR15kerixkqy912YiPwNqvAmRqsRR4kAVR7G1NiOomy7v2oSs1OEB5dA9wMv7e
4wc3qWH21SgjJEVLL3ieEGtgmebotzrajRC4tOzoxwNWq3hsbK0CraVALZXhOWwB/K99PVNIAUL4
U6pJ2xH1iu4uBVpKpzzVDr80iZOKW1lokAbe+noiggp2910fx/DntaJjFjf+Os6R7oiFKknVVtgK
aR6pF8LysjB1fmeQ9+YlVC/bIn8+ebFCWr4b24faTDvESZXLRT7B6r0TZSxuC908ed2cn5JsKysI
IIGs/OUwnBrzNHklinI1iUp5ZhCX4VYa9gsz9EdACJrD+gAtLHcKMlxNTfy+Gfe6tApvWtFuBRrt
votBZj4Rxr/062b/5/msUZEn1w5THxIqbU2wmHU6PbDiEseXYtDLbdBMwlYt0S5ts8PomPj1qRBN
Y5Dl7PUSUGB/X9SGAPs+3dS/3KAI+tsqYHMSqGF+5yJ7Nat6B2aI2qUp6ZpNPBDtldUU/t+dQCJf
+17brQn76EzBYdXgnUYVElzHbPb+eYh1D99eK/twi5WCV9M3FWDCSumyBGu2lA7Wz1nhv3ew4lVR
Ahf7ZT3wEx7/Kxxek8yNK7MEWLUKm4Q8GP9bpoFYxe9o+IKlYNECEvthew70Er6802jUKBJYZPE3
TmrZW9zhnxVdU5EfBTS5blG83QLIEHRi9IQJJt4GHd+51lvFHp1E7ObESdkWQpJcOGwODvMQWWct
i/eZWSfuPo/jb+lshUtFrbfwa74CTlSe0r4a78sp38iaLIZ+n9pd9nSplNFJDeforg0H5clqEV1R
Pa/DbpGLywzEap6DJJVVFSxkYxfewgHwcpumlnIw5klZl6kav85pdRfA1/+uqaQik057RorL2ORR
4mwmzT1lIRCGcojVuyg2nW2dGkDwml47m9lcrm1fzZ8RlCCugh7FFgBst0KmAD/LIW/ZFPfmg9JR
OC5sPkYtHx3SWFT7FKJUcJI12c1t0mqVlvzpqXHMh0s3AEHk6UNid3eFi64ZQUyFrUXkPFuOemvX
Qf/ND0hk83TNd3NVz0QAA3/lZmPxzb8ZHK0jAUjMG9QRy582sW/+/NCA/fqNQsFDg9aJZjkmJA5Y
SZ726aFxYn3MQKAH3wdH1VZpXyf4EWvzvRGsk1hH8q3qAf/ObXVnu1MGJbiB6x6P2ZNagvlz8KRd
DEE8Ho2KIJQyoxvGeKIcWYt6AGIUbQV3DS2xf07II9km+8nqp7brtZ9O/FvnaxsrTJ10h0MST89R
3TCtc2kmyl5DGHmb9GZ/hy0rknOmYr5NTvfoGYP5V40JZNkYwUcXoiEv0qLWSVL7EBkzDkOtukT3
BNUvZImAOolovRxeCICt1Wz1MDpduouOst3TSfImEbIpQ2yTyiZDvidlWd56sZGib294b27R3k5a
4f+IlHyr9VW5zzw7W2Ixqt6keocaXNw3y6bPqCJUAtBKHI5pdRujgUFMgH6yafJtchpZzDSXOCKV
b30bq8Q7tQbv2lxk4bopALsL3vY9akbJvVrC2QRq1a9qs0jujV5J7l1yXsBrHKTcRJvsZypwDDKX
8L6sygJcnXLo4unt2oRHbgZIzdgbfOUrvYaMyl+JBzQNjOcEST4AbvZRFqZRDWyBhVi/mPevJ+SR
bGuiDm3AfzsN41RfjHqorD5d15JNqhcIqX6dQb+fbC/4YaajdjO6nfXipHDejSB6QjxzeAynYg1g
VHkoVQUtRw8Mn9aG2jcbKXA/cPVXZ86sTYgjN9GbUH1kcvmQHfSEAK1lNY8YXFZ7czLVTakYymvd
uVuzHLRvnh/ES0P3hls7ccsTs8+8kifSbYAKYzDr2RK5aBt59BlrUtJg58nW0VGwQn0/EPe6YWkc
PlZ+e4fOKnE+0w4ftULxdrED+VSelEWv1HdTralnWbv2qIyIy8VV/9xD9kBp1b/co40Dk2BVhuOp
X0GudxMfFJ88jAvNPSjkE4ASXg/Huxng+9Yhw7aurE558ftwXrGNs3YGQpkvqmHkLFWZDeRZux6h
S7jKY5jkygPakVusBpUX4kHVfyES6oIk+ctU56hMdJbpQSG0NM9mX/v7VOeHyRgpCf6Hie71d4UO
8G6I/QaphvDYJzWwqeQGNeia/GfQn5Dv1Z/drjAPbaycwtSds2VkjCoIz7TYyNnNTVLj0JC3OUTI
sntkiIZpgwwEuEQU99Z/HnWN33lrpqNahu1ammU4GhRMS2z9f+WtKVqgOFA9jA+yCHj1FegGl1HS
72B7l4tL3YtCcCZCx2eM22J3aXQrtzyPc712kJN3kU5GlmhW8e0GlKCt5CUt5s9LZOLMJW9izDYA
llpe69PKUOz4VrbJwgaQsm0itRRGj/GtJQr0BYNtD0gB2eA//4tF/OHTDwYZEIM2G24U08xn6ueU
wiHB9t7/rgzxufLy4mWc0KNPXeOtMcpunw+Bi7e5Yb7FKnv0vq/YQhEieKqQapn90nwDPRTtogLE
oaz6XfE9NZr6znAV5d6xgsfL1XhZI9wThlt5b5w/72EhmxF89+FLNM4N8ceyOap8IyX5Sg4v9db5
eZRYaM5srHJqjm3RKesCtehVURRxfwtuctlYoUg5W3wIs9snrtXXpMYT9xihm38p8AoFByvrA1A3
sCo6qNQMXVo535tIwkdt674RQ22gmBfjHvXW+pFR47vsUDOeIVOpuA/znDp7v6iTTTN6zXtquQgu
e8lXErsJvpQM6oSZ9WfCfUiGNmSn1N7+tWpOoCRjQ3nMHDM4I5YcnuWRLELcpkBNux1ox99ORDNO
k3/++SUR8/f31WCXb6jMtYYDb/QTUVMzQMN6Y2x/7xsXWS4L5euAfNR5zNRbrK6mB/TxKeDkrUJk
DxCAoCpPpEoL1dKeLt2CZvD3YYDYrk0c3tPUPcHbVnfvQU7490kNmV7tspe+cP17cwa8N2llsrUC
T1tCBkd5R82hqSR2HG3lFbLjHASvTFHWUV4h24npirvKhjwwXXlXWZNXyLtmWqgvr3cJJwwfYquK
trJfRDy+AjFrGHgjgqqAunc5FHV5JIvBDa3DYLPjAWzCYScAHbVhAbpO8s2ffwVNF1/z7z8DoT64
16jS6K5BwPD3cYcgfgrpxNLJGwKCjfwquUV7+wEp3fSAYFZyK4t+0pLbODLiZYFo60a2yb7yqG4d
IRjrYRUprrieGKuh3WOv/PapfRrr5KYcHj81Q/pKbvUgPrUFfpLX28huQPbJFqeGcvnrsu1SoJKw
BmGPZ+M/n/fnFfm801uhAP77ibwJknPAju7afv1jilZu3VxTjvKkbI/MNjuEbp1us7zq2exgqTdL
d71L/fOh7OCTU8OaTvT95fCXy0KyujANPt9M1FulxBGkVLxVV4/whNTUPcsjB20rEElnK+4eozF4
NILaRRgCeScXPf8NTqtTv9CL0D3JM7AH3JOsTkTkNi0UnEUiUjaeEg7PwBxeZ68JHoi5jTcg5RDh
UWb1Pc28hlw3EtxoQudP2MsfZTvhgxhRfJeschhp77r9MAHEerOJy+1LYCQr2etf7qrl1bz684Or
2/85fcC21lXXtnTmEMaz3x9cWJfweXo9+06Yh1/Y9vFF6ED/npOhxi4ALRJZK2I9RPpGz8gRTwE4
SNHllzMDFEgU0i9N7aQiAmTiEMmi2xxW187jHHiXPg26XKeJDFIb+t1WFYr9OhaJkTa2N9o8uPew
BFjxkdf3nNy7l005zJqDaSWg1AFK3+uiKGe7htUIjFe2yX5J63YoTdi4NYkuQxocM1YgexdX72Ou
DdZRHl0L2WaHgIcZolG/Ff0cvUrJ34tDWXy67pfTVjJMO4Dlh1lgwz71+1T9t1tVDVPihLj0v3wy
NOZAE/AdHcF4KafCyZWTPIqi5qVPLGX7qX0U3a5tBsRoDKxNsRgjcn69/lO/AT/rZT3Y1urTCUj7
PlAmcdcmyLuVy6dd/tIo72gTFNx5RA6B6ZpHPxnMI0E5PJS9I8YJdYOWDu3ypDsmEQQKI7Iu/a5X
EG+8932VXOo/N7leJu8ZmtvIfySerZ5cPstaVdrhpdWtd2S7ux/JaENNyM2vaDb2S8Im1dYnVns3
Bum6tt3qizuhSZtONXuqrnJO0BGQtDR9ULKEpmSgw07DcqGAt3jEkzjZOfiY7PI4XA1p5d/qPpbO
rlO+KE0T3JZp+575RfUSB8iudxUgZVntcODdZwmSgpe+Wadv625G6E10Huq94pyySJBc8g6U8RjX
+0m1521pKdHjUBDEz53U+a5677GLNTqm8iRhlGh+AC7r4pfh4pSeGGJG7+aHEokJ8Oe1spNtFoSp
uylyLxfIJtIb3QZBXsyzkdICscyd/MC490rMR2SPfoTDNxDUw0ShGpa2B70B1gmkhcuIN1pjD6WO
uNekVQQvGCllIc9eR8briYS5xdKJxF+bBnmT64B6/UvXNtkbH9Sft/d32l7O2wFqBiIdilaZnNcv
dTGjT5pFFkfzz9em6/Sv/ctqQPa7Lg4+3e56LV8Bvu6ybmpD+F8WC1KH5re1gsXmyhb/gXkjsyiG
5I+vD1EeCFWb/2XUaVOjONB8mHWw1wE4ntLS1zddFf8Ya29WN1bVlKfLYeC9tqXiHBgp1Y9A8Z8K
RvEXLQT24Y+Wd2zQQzyzwDXROy/0VZ1U4RE1H+hTjd2f59HwnuxM30Sh6r6B38t3vWPa69EJvTeM
Vb6WfmPfpUWQ3gde8E5Y//7P84vIgf6+LrKEpa+Jn4qJpIj9OXKqeYmrj7qaf2ByA5k0Hu0HSNiL
OQkRAxA1Fdj1FjaftkyVCZpYZhf3gcZmTJ7N4BJiCYawpO855iapYtDj/uwfxwlVeHlUGsNtD2N1
K2tkPNG+l4eysKYG8ZEJv/HAAo9MWu5QKX19bJMWfBh49dswGplyiUI8uWGFwK9XmotOoNTDxlX4
u1YUnAKbgkiqcpRHsm029XjfOUDYxclP3WTfLukDtGrFaaUW94qi/iaYouqZRZgFTyXKsTKqlJd2
AowPcKTBlIQqCMBXqK3WraypuLqPc/vijapxB+zxvlHyePfnn0n7nEZm3+zxQLI8UFnb6trnYCWq
XupY1pbyDV17XEpy5YuR9vm9LJAeTUnQxHd8TI+wTpSp50iFvTjZ+X1kxfl93QXZbWJlmANXiCSD
ArbvIlSPI6S8ySp/tQbFx5CSG2LPkBMS60glmPXN9W9YEb+py4JL3k+2K1H9HGj5qk30+b4rg46f
3/cwdcfSC3/xeZP6NryIOAtRTemHr7ig7TJoaX+56bDN8cD4qg8IpqAREjxOKF9s0K5ENiNxWrjr
APZMu8Cv4J8U0VzxUQ0N+vk/bVFtP3ieZZxkimjycgzgtepfL4q6FtVCcYEjLpD3UNyxO4u/ggEJ
3ivlBMPk+hcspUKifhiWZVW0D1lWdec6qm8Qy28fZBMvxbSuQiRtZFXrPTiOISi4YgV0zj6Zfv0j
T8ribjAi73403MeBt+qttpt500Ey4q1CV60Ku3OPGPLjmIXpbT24SD6K9j4bQXZPbrrP/WlaxEkK
N1cp8MGY0o3dDsr5WoSq/bNatyhDJz0x9sdQ7w2sn/4udN80jmlnwRzA6d3cpzgoyjbZZUJZ+Rg2
COglKjvnOi66V/2jdnrjVW2r6ZxVKolrUQUwM25qY7I3sIiN15oJcjH0eXDz85oiqMwHLQjtbTiE
1Y1rVLD8+Gd8NPZ5Vku4MxmSILbSn0AdF4/2xGZfjRF1mawJOLdiHhx4bM+AH3YZOZcvBtmXtWLg
Y1R0UfQWA0OQ/RH7c3g7S5MFFpd74Am5+D0HVr8jkNtdpLR+k2D6LcekYU7+aazkrXMsGbWCy+Ne
slC/zAsoAZR1Bg3xG/xJbWmUrg01iaKaQ6QgMhW+r6gOXVmTTFT1Xe0yT1z7YfkyHP3UP1WD0QLM
RKymc0ZtG0yd99oHwzru9flr7GXNalDd4AT5fDoYU74PFL2+yy2bCQk7OCeMmjvZ1JqxhxACqibX
NnnCmjFUQFzo7PtcWdUeHO2s0DYWVEWy7dg3HkkXgNQNXZPEMzgSWQ2CMkZ5qJ6G4+VQttp2oyO5
Kvr/0lqW5HzieNzLE604e+ktrvZqDNliP7GPvYlUuqn45aM5htGuSVxifVOuPgQ14Pp8drCnjJ1p
EzdFeJIF5OzwhFtthe0h9MRrmzxyxdn/Y5uRDMnRt5+uvWRXcmQTmNreQ/MWofGixCtEUSqQgmbq
VIvOxlbDEjsRX2xl0LXZNL4GREU04aFcIKALgFHUZFPT5+mBxATYQ92P73RnYNpnW2bg/vJe1Wmw
MwOkkbrSnt7DKDzCm66e/DQxSfsZQGRFN34Ya5G7SXQz5L7x0Nfmg2wHDTPAu3aCvazq7HDiOXu3
YhdWZrdAmCY5xlYDPxme9BNMX8DDANhA9zxeWsIMsdV0LA+hXVu3SZ6Vx9Bqj/rY1fwEFArEQ7QX
h/gwQ+rDvipQDwhrCno7Z8O5B92gTuVeYeGwwschugGmAhJxTAsEXpLuQZ9Vb8GG1f82oLoUtab/
A7GoV3La9evQIEOviosq9EVRqbVjKIVRly/0OmGjJA+dnD3TpUAe01zKQ0P1/W0Z1xD2prAyVmgy
umShhCFPi54VQjbNwlWynczt5D0ZRwuc01YmftQsR0ArmYD3J8Eri4h0Oc5eekbVYX4koHmDI6f2
Hvi5tcbJYlyZ2LkcLGF+EZqtB/9A2cuatMeQR+ivILlT2DduGpGVcMdNok7Igsgx142mftfq0bsc
d63/zdd5LceNNN32iRABb27be0c2jW4QsvDe4+nPQrVGPaP4/nMxCJQBqCG7garMnWunrvN7QLST
sV+MQ67u/3o+B4Z265oewhngW95RCYZATtZdrQygg1eqwT12SPTWUeJ/6pn5w4rk/HufDbvWTqja
cbqrFFED0kQ0TDifJ3GwCzM5hK65lOEGwPGeBiTJcHFBUz4C3Jy2jwGpcVRYou0aB1n54A4jBztR
DqJp1/HYoG2gXVZmtcFZ8PKYN3U9RkWbr4f8uETM4yN2Ebfqq/gclHG2UPwQsnsoU9MyHRRC88i+
bmZGBsoNixi6TFSuxZiX+dkxV9q7aDVu2r4UZfjNwJh0Tolzusonhx1xcIqwAs2T8qb909eYeLx0
uCaBvYNr8affiqxpD9f+5CdJZ1Uu2IHxLIcr0BvKSnSKyTJM220ZpicA3/V2KpL/GDRnUxsJuS9C
rJemCb+J7jDAlo6y5GYlmi0f9FnIw+xspq796tTSQvTXtoUOOQ4oxFHs+CPqfWWOBSPSegWc7sXM
lC+ZhKNqlvMgQMHvXKgUQlKmOOVXNyINj3zHu6J9QragdZig9i0096EFkuNKaPmnQ6Sa1EE82z2O
D6BWqC2E+1rvAVgw7IV5s49Mtd4ruRVvm1iVqBiS0ovlSMm8wsfhB1VMVl/338nx9vPJ7vRMyYlJ
ZrXhHRbF1luf9FcxM1Dlt7Bz7LuhDMNKikFQOUCJ/nsvz8aaKzLzi9WNyr6LFatYiVO9j7SCykp6
ez1Y5znsNRl+4t6cLOAm1JtjtlvLM4t7kSj1woy7YNOS5rnLblBj+hiZK5at5T0bbH6RPlRnMeok
He9915AXYpRCjmhbmakOxpzJVcIjTVd6aSaafiunh6ZlnSKaKX8wC+vnmzcWMAZSzD4d6rYat6u8
mewSuoCF8CWczGoCjHpeRsjR+HIoLt+NNttJtu9tOmB/zVyJI+sEJt1fAvFRX/W0psrAyoevAOz2
Dcj8LxSfbMnoea9m5duXURuWZMjCivLC6NM1q+Soor9+zeSgXRqN7uHZoqdbUrDDPjN4wwzJQRxQ
eyML+tNsFAtLkOnw7IOo2y/BOhEKqr1hpaQh9SKUsIkDceB6D0OcxE9tm6R3EltaS6XebDS2z2dx
yJwk2LZp/fXZJc5GqcSgOciUjZQk9SLQteFLojpnhDjRa20FxV70e1N/KEtnCdRS35banhph9rse
tf3+4GcnwqvZSZzJVCKe4nb4PTpMTdEnRp0YKUwHhfpDr8C9q4NsnDSzr44lCaC5lFfFNzBW8zEH
XTl4TbmqoFFujbxQX3LN+6qOrICRi258py5P2RCWJ3GmEv1asMk250SO+DtJNsNihJIeklueUfI4
pu85IC7GophSW2tI12JA9D3uYKjBi8USba2r1QEz3zkK3eCMvo6cdWFTRD81h8oDbz81XQLXFIDn
h64EzJON5bCv864gPmJFlzFvO+Kx2LpYbJfxMOibSwUOE3ZTYJAgDbV7ahsFEbrEgCr+n6ZUmrjD
DAS5kq+unfEhLhLtVYYv+NlqoJDg2GlXvY7NVV/U+h5COvxsDPPWQMbyK3INbT4WJuFgIBdrvrnx
uXX0tzRI5a02tUQXsZH4HFv4nZlNSL2CQSqcXwvDCeWCS1uZfrFlcbRz078pXTuuayDAVPCi7fWp
sUhGs3lVgtY65DJoYjUp2s/aivHObYL+GKjm+FKr+tFJ7OZTxRx81Qcq4pHpcvQ7VD+m4bWQQoj4
JO4JUNg7kawXB2tCH4gzMZCJtP5zjh4DA08NLK+kRn9R9XDVxm39HvP93AOA8Oau7tfvIVVkq86X
7McofzsFfEpnHcSoDJMt1RL7Vce+6pIW6PrCQT5mshsixcrcC0nK8JiZZHOnlugShzT9HHpTO+sI
BS+j5OTbKHYuMuzpRaEm2dYtqupNTeBP10lp7UUzVvuv9dAZJ9FKXZUSxSK8iZYtLT2rb17kBFeD
sCgWEC/MQzV05mHKWEFOnU5FWxyCboL0l1W8fE4UA381GxBUaMPyf93veZO/5v6ve9YFGUGMVqAV
orY7N6oXbLQSEl5AYAWPEdbNMLnCZClH74PZmD9qEKeaDlAOJGl1LoJY+qyoupyPmubduunT2nby
sIc9Rhw665SVMsjRxu2J+vZKmuyB4iPi4SnyxTPwoPWk/FX0B37wuz9V4rPBcuimtl/rJPAvRU/Y
Lc/78lttFCcr7L03g6rnjZ6yB6sGe3griT+ICZKJxUKg6P05gK9zMMcm5/vhVd9SamR7tGlfILLq
yzIEEqr4cXcz+xB3qenedhj+wGkif+m9StvqjRWvQE71nyOmqWKCVkKWwbgSo1FJtzA9R1SdTld2
MVXuWdBR+kIGRQrRggsVuDgI/beQiouz58Bf8/5qismURUdz2+y9xfNW4uyv+z1/BnYDBcq8Mcez
F28fIxv6TVUM9addrrK2ib5U1J+t7Zg/U6jY0ReCPHOsfgZiodqIooEqSzEtyWrQPkb36po4jaaa
BBAJ88F931nlPpCjCgfQf5rt1BfZUsMCZzoV7cfE/84RfXlGyU4Wldgy/4/Jfl0Gm5LicCzNM6iJ
Gp8C1VFemyr87gOkPepTqxwo2Yw6Y9zUkotBSsAry6dgMYEjNmmO+fUYVNoF7r9CTjb2kkVg+o8g
k+0QeQur4P0RQXpe8GiHEnV902R5xDGJr7S/k2CGkO8CTxCAEnmcTX2SHha/dC2fIwlwDpppsS2Z
DqL5PGQewvda+fns+WvWqPfGHPxQh8ytAaSUVbdo0sYNaImQ89V4L05NpZZ0FpeRs3CAEr9SH5ui
u5I+Q9gwUEBGGGNZrByxLZExJXTSzxhoIbYK5o+ht96wc+neMKwxlnpZqfsQAM2xCQogyqCuZ12e
SDsVhPLWcieglWZKZ1Nvfx962LHUG5vJ2lRi7yIGaqmrz3KzEo0BKy1rZg0UpRK021VOOE+hxMw0
T45+KjBxfCf+1Qb+z0C2yfVIEbsCfxyPPqmpXTl2yXq0u/yGNBFEKy/ob3EfM4OLWCNd6twxKTDT
w4WTGsO5MRGSa72+VIJy5btOhS3GWH8r2pVQPAeFbWGYXgQnc1L1UZi+HbIxu+rgRmaqnqrfKOE7
+3Xk3pU60NeGrLN+pTLwrtvurQIV9qW3jPsoJ9nNitr0Jls2C4UCfqVoigGprDYJNRkn0SVZCbls
0mK19s5uGRWAkv9QouqdwkCKXeAZrjTH63fyGI1ntoaUXgZ9+l3P9vYYFT+StiBl6yjRNXYl/JSK
oFrD/Ehe/ToMKAZnSjWYa40azE9KOSB0FZZ7gA1sH7AisBYN7KpPo0024ucSEOeDyhr1lhuluayw
1z315vj7kCF22ideSznFP/2O3YcEk0IU/gXbJghT/0x+zhk60gXZgF1LExnXwJXDddgX/htLPQqe
ez/ZPJo2vnz4dBZb0RyVkDpMigh3omlEIG5bWLJ7gmn+mzFxQQolKo9iNKjdDwLS1olHafDGNviU
91ZzedyItLOXeNFNXKho5gzPvQQ+HMgz8fJOEJ11EWRI8dIWfU0XkkMs4QZN7/Hn6x2RXFcQTa5N
b8uGL6xvOuSRNXLNr0rdIh8thrjYZvH4HeHwuGnkirrugi8KuMHirRnguUXYuf0YSLmqQ4aEo9Cq
U0Mk+UuQ4n4hY6p6o5ybjaCE1NZ0u3TvELxY5wCgrkTVQYgjOF1AknRhnw4oWwq01rljhDdxcJp4
K6MLOj1aQUWc1pS25hhHjwm2ZIxrLWybuQWqeWKHSEbUH8XBVesYTMTUHpyPdgxXY+W5b5lr+fsO
HggO3qPzFmCqsFJTCwLd1AQagKl4rThbMQoM5kee6vZJXGrELb7PhMsIfOQ3LTYek0w7V0FTRiP8
CW4BtCvepEnqLeXaW7o6S5MRO5lDlw2OshpyC2IuT6eZFlaYiNmEQw9ySEU4pu8MZQ4gYzFfE3+C
ZMiVhRcn6rxiIXRWKNumKDW5ilZmePX5v/2y2uHBLPrUOO7EXM1Xq8c0NKv/uofoF119MHQHQlX3
TE6WYjNEFktdtg0ZZUtNgvceKK7oh3SPUwo2L1tn6v/vfNHflln2WnpsOUzN3Tdtg4p8OlMT5OUq
sLWlFBEs7wdp3GRwNrAZ/GfRaegkN8au2Isu27Kdi/jIlu6uJsO3LfJCKkmvdO//5/JODKi18TOv
FJ910X/Wk8+lYBN1WDcZDYXJ5gdBk+6TCHi7cY3QWVpT0w+6M/FRFkJxqMI5ItUj+rXI4YNdjrzb
ZDN9bVnnl+w3PFW7S34SUOSmU12SyNJnpEpfSrc1rvjFRicIgWwEpn7TZiHH1jwnoOUAlMpac9fJ
jrvjo0eg+0/dRqVYGFVFQ73xptIO1hvSxQVZJ1qi9iMP5Ymfr/YL0ZdYBhzoEOilUrRLpBnqpexL
4yWMrXxhOGWx5tdrvBA0l/eFiS+Pl0v6i5jy54IecSNb5RDBIqYAr71aLUfVCq7q1IpKnolZEr6G
EjB+6uh3rTkStkvr3j1BlHApM0ouvUHZM1n/XRoDcWhB2LF+qI/DJE4TB3XaeEWG9eF2bbUVXeG0
QfOnA/5i6Rz9Y0SChhSeNLoSpBtvcBYpZBicg/rjoylihXqUH4PchMY1RQ7LUeWBagMCJU+4ZhHk
vogDAsd3rTcLygoc92XEkm3J4h1A6NRsXFYsei590SN8uuFs5ytWV8NFzM0C0LcYskmPu2m46FFw
j88DaVbpBcKV+jJ+7zsZPJw0ZPLM1IN219edsYJKZG718C1FrfJLdqlVcYz6w/Nzb2Gl5g8zqKjN
DxO218CpSGLo5klWwupa4hx3VUCTia40nQyMphl1X1snMSimTV22q+yo7cg37AARlFEObOPjlPkl
hmMBNnYgnVnQjEjNJtmDGH7MLJRxXPSaVs3/daWYZHjej6iDJNgTVruVlXbFKWz4GGW2+oSP8FOY
mtQLfIl5eF2qYHzMUmpianaN7DxgozgdWNPwYRxhqj77Ui/1t2RIC8oYax3DdQh6LeiWcEI0YWwR
7F1s2vaiKQ5j5qWklQB1wjZlKSw6lViCFypOIxQpYE6ny8WV9Yr8Jpjfyiw2GAVUN6/wqb/VrfYH
QiFO1PabHMuIAUqtOtduQwW+wuvJ7UyEdq30hdRE+0MNVTbpyhX7N3mXeEnjrZvWIIUekO23cZY8
EqtjQdU240XrZEiXZardWyoYAFfJF+jq2r2nFU0tMdZRcSPG5GnmNJaXGFz+H9eJMWVSBP+5Tndi
tNV+5M+rKK/mIOnIqE0uf2iuuzWvgfwl0xwYP5O4x5S8mU5MMDQxx0sCTMpQCc2GJlEv0lhm+y4q
sqWCgv1LwdosH7VvjTf9ySFjkssNohOiS3UuBhToQ1D8oi9lx5emrHwNM7iaD2hh8Sqc7g2m/9x7
ErYICmETtVOyjVJH0gFJD8Zfnm7gbZ8Yuypuf5/1ZraBzOlvsJKcZDDTlOeoOHteBlgbSnDqhieW
6zhQaOaHBwtunUdRv+6d2P3oQaT7qZ585TVVL1UFHqDJ4/mVX9PF5ME383yAmyA82le39JFqRY28
cgapfZXCqCdyXsGwmUZbuaIekXCEllou1hB2BSlFi24G5bWv1MkTCJb1cf+8U2Wh3s6mS5k/ozyt
3Jdu1Bzgu2lzr8WYF/8MmpXFH386tDaGJ+BKOH1MnM4iKXxT+CStn/PEWTF6V7RnlNrn5RuP/epX
OcUcqGz4wZK3nbUBbJvctDzkpE1+qPpA3usBDri51J+i0uqvrZUM1z4uWRIhFBBd4mDAuVH9qjmL
FhHs/voYFRf4JSuEFi7n8x6lw+M7Lvrd8x4BdiJ7xy/fRFfCo+Sk5B0ioakUGLm2tW+ncuF6Ojyb
ieS9BzJEHU9UFIsBVO6YLOpT9bBoi0MVuRGK6mIubvD3Xf/VBrF/K1TdpiDdSDYKktqFYknyG8Sm
emnWSrt2vVp5a5WiQHrTG7tiVOLtMAXXPRWlkp8G2SpO/eTuW864xuNOWUAvie9hWqhbEzeb+dDJ
8b01IqBkKRjZR9OnSkl1srtoFRJaVgcXOwjrUYH5m1bsxdnzIEELy2eiHZLLsh8zK68p9mGN+12Q
N8rSlJpXF+7vLPHq7h5UYbUDtQ3LamqGphHvU3Uyo5GT/p75A6ogHey5GMX70T60PYC+2DS6exfY
xhGkxHcA6909JdxxCvHiEWN1EWtnJ8gv4sLIc7XL4Pl7MRbrgXEtLGklxrI8t1DzQRqY7uKkvPHq
FEIf/5pe96M7/q6VFwYDLoUbTG/1VzEvHWAclURExc+2On1Bmt1e+E0Fo6Ex07vbDdvIyKwL2vns
Pvr1u5xhlCPG7BBRrBr20UEM8jUHs+7gUiJGJSsAHs+KeiOaWUucIO17wMOhQt4/t7EsyINj/t/D
MCxauVMOontsypwINTbDj2mhQv0UCAdgkYGKAdR0qQyIuyMRMY6bWC2vv5viQjEurg6bUF65vp4A
AILPkJudvGM5QMyJVzaSHiPWDlqDS5REMn1Ru5rDn2rq7IrSRYUpJtkBumJ5JLjYqePxeRh7Tz6q
oR7D7lS3ytQSg6I/Goh/UwfulOsO4uVMdKYKVezgurnN4+IsCJZV2UwLGulXm6NuI+WLbhXDykXW
mzGMGw6+h0waO9qpWkkc7aZOHkNJkd6CwZp4HH/miFNJCpODxS87s4b+HFkDkCsAtrtCD6u3oODt
3juGRzyGZglTe4zk8CJaegMAVmuHF1YvbDWyQ+RhZdyVBdY8KglywKba9MTSr34RwdAOQJqFIJ4m
91iUWlqbZatI5zM3Tywy7Z5M3uzRVkrn7Cf2eMAhV7+K+9g5L/BUu4zT/fC/qk/G4CLA5keILsqP
xt0Q1b9E16N/jGGW+NhLiX+E6GuBPi3sFqdiv1WyleJgFKRPu6ho9Kqzh6NOpLsadOWyOpfTQfRL
ICh8HNCOYqpegKye8Zt69D2niav+zBX9iT0UB0Xlc9/kwfDFxbBaUjL5owceugG9WK9CavtEv+ea
44ddjvXGkItm5ehFMGOh4h/0IuzmdVHo6yZp29tgJd3NVza+XetX0cMKRd0Q58RTdnRc7KhTmKmS
bVS4BlvtTUfEd1HY/z9GEQRRihP4zlxc7CfRzxZh7cJshuit6YttnybqVWviiMJCWPFs0l6UJLDv
/lfRWQV281K2FskXLkh7whWZWe/FmMl6/+xIw7sY8wjXHlUVfGBTB+rNbo03byx/qG7WvoaFZ77k
5qqS4FLPud1dclzpqE9jZlzhOh5l9UZMhb00roGVVDwsGE1G1zn8uY86VOI+YcR6tQsoHa4U9axN
O6Ni2i3lqfaihB04zqnlybgrFXXfLaWMzZKDk+dpmi8GwUQZL3Jl/D2f+G23FIOuNpawjPUzhDdE
SzGuuaPd2zszN6JZ3uX6jZeUfgNXYOAV4mTbuvSNG9ZN3nnAZEYMimm+0usLnCHi1fMqo3vJKN26
imvUHFbfGA3G/HlRr5Q321XDo7gGnLSNKy4/WJ9+5l8/WDS9MDxEZXA3zVY5Y5VULeTId9/Apfxy
QOX+9LXXTNJiKq+pPFZsdfysA69BraIhPuI1syqggO6jzCWwJrEJylBIXgNrqOedZRtvbp5svLQF
/9AnL9V0KL2OCgzcB9ZpFicvjs1CQg2Mg2iJGVZRWTPH0eFhThc4bRIeysH5hq+7AcvOgsqJKrlB
qWV1W6qB85ka+dGptXt1m1jtGUVEL+PEPB0D1/GOivwpZjy6KESMTqINtHlpV4W8V6Yu0Q+NDVxG
iNuqnDXtOdMqtiBxVHyOlVYuClkZdlWlue9d+Wonav45drK76dq6WRpBVBCDjCkRicaKRyh87sLJ
81s2HXQXsqU/+vlW9GmKQsCXbVBjezfK4bKbSxAWdUeGxdo0JmblgB4oUyiORtdqZ206AG2DhGzU
4Ur0VUqknYFJaGfLt65sXNTds6vQGv0UKFe1Yl0wE5fnSMX5widzvtEUmPwYzcg4iINkO4S6xGnW
FpzCgR4WCbuj+XNS1Te/p5PvNViB/tP0PWwqyMxuYdV957nxE8MvMp79OB4U1w/4BmftCwW/Ful8
TKVT01orqib9MlpnJXly8W2Y3AiSOjFeBj9yllghmYdQq5RdAE9pklV7V5ALu9Dw0GkZcLMr6xMj
P3ul4Jm3VqYmIHoEbabxbkNa34at4i2ziCR75k/2XKOrAReXtHfHS+8U3BkXtU/D15HsquiuIj/c
S3462fEwy9NcZ5G0if7/vUjLIzy1xxL1FsHpXPG/gZNXF3lda3wbBu/spd6MRv7BvvJTl1HVtLph
3IrCPYjuUqGSeCghvjdBXHykOO/N8r4zSTD3UFYD83F1r6qEEa2kucRg4HuSMZ+EYiB4oBNaxfng
fWqDf8FJZSJg1MGZMH4BUod+aDdg1nt1Cm56/mcxrrrQyD/8FGsx2xjxm8h6l62LjidBMjEvCaC0
7BiPraIGc2nKbpcdIaCh1cIjytnoldfLXqS5y8BvV6ONP45IjlPtBeE9GN7g7xb7IYe4L6Zp1MJQ
BVamZx2SxxXTmw9x2yKLkiUIJKRM009plnbjFp9VDI8KXyEMKqfednT5L+iIfVYVT9SxwAWEFPuY
YxxkoA7YVsM3o5XDAZOJ4SWMfA1Pq7zP1r5q+5uUCqDDaJBHiJraWcu1r1PWULf1qW4pYejDbk9w
VcFG7tGXBccaQGM2tQy9bVesh6OtZA74O+cZHK0ucV6DYpDOhhMfRCvS9PF1Yp5MQ3bbNfsMF+cp
bEFtDQVrh6wkTx80VPO5ii7z6cr8j8R2vufw7X+4E20+JPEzq1no2F05fIczgste0BlvsGOCSWCE
Obfc4xgW9CVs/H4ApVWAnJiaLXW6F0f2F4Oi1IS3NdSaKQULS19z3VOu2u2Lh7SKB/kt6DsaXVIs
Ig3IgRiT/Lw/+npBySKDfhUxI1J+QHqODhElBSt+LkmtSKvnecv+YiwS/Zw3svIQgal98SuVhwR+
AEk1iwXuQojDlLZfYReTvStllW803UDz1mvmZ4lLCTTJr3yL+2XsU1zNo/WX6voDlewYXsFyKLVF
pQ08gaOARRBIYHGgfANBpjhlIqcZKPNdMR3+Hv/X1Of1Wt20v68XneLyx3BZEy8oUvVqN8SN+jxq
v1oyshBLziYwgV3AlkCo7Z8DR/K/4typzopWd17LgvpnlDDymfC4snaoH4XAVlZ7Kaz8mSab8a5M
DPcKcqpd+47Pirmv3avo66iGmPNZ1lZtKhMYjls+hzH8nTQfi3WD5PljKM2vNoSlS0kJw0uaaGvo
zAW71WacR6OJEpnnnrlseoJEqBiag6tilXkccmQMDgaaxkACMkX7cQOfnWPVrGYbdDfSze/4DuWs
m+6Ysth8a6qE3Jpbvo9532ORZERHmOvlu4QLU2FnwR3kj3UxWusmuuu0d7ZRnvgLcLDVO+94F1G+
1m7EKJ7ivyhSdU5iUHSJZp11exxV6nvfd+PGgY+81LtG+SQidmxa13iBBO4dLb96jXrbwq+uDSeR
Az9cVULYyr2zVKcmGrsSDnQaUZpJk8IEaSe5ZMIBXAV3Lci9k+IT15eMTwwM32VjMF6rKlVXaMWy
ZcUv4FVzJyWtVfrztpKMV5vkxEnPw3vcVc5MrTvcf0vt0BhW89JOCs8UQA0C3zDaD5M+FJqUt8XX
MUI9wKiYF9bBvGQBeBWtblChIyRILu3CuSISznfo7MyLjzyAz23Vf1eagu1Fmnxx9dBfsrZneaPa
8qnJDRUANzNyqHISDjw1Uat5hd3pyR1RdVilpeKKCrapaqxZJ40nswgOblmlH1ao+KjFomZnaG7y
0YE77XgN3Rss5E9djkWRxy/io8WReMlKVF1r5QBI2CM+AvQLYx7cr35krb+MCz7mgQqYwtI16RSi
7Nz1Oa8Zvv/GK65a3kzD++Oqx364STRJOjqd8vsgx8XNgMmxffbXKC9jva+3A+bwVCD0/ac0ZucG
jfMvN4kWpSnH39OAiJ5ZInaiBjFatQ37RLmXu7058oNlNTFvda5iFQK45ZuVq6tQNYZfmufuBqIx
Xyo1K+fy4DkHw8ASRIrKZiZTbPwWaGm4A80zzEWz9E0Tx0idLN00qkbwKfzENVbo08o3ErfZwlIs
ezNMo6ZKwMjUC4I70yiLIap4a/4SEsGJt1FV4J/l0VXcKW+oQciq7hWZzvA6aACVp2tUTU03bp6Z
56bvvyLoan659laX6+onyWBMiCMlv5uU0yyrQU+PiUJw3/CTdD0Q573KyCXng49zb2RjquGY9a+k
MLYdgZYvoe+V8zQox2ukBpQ4S0m9S3N/OOpylIG7aNS7NqVqMQC2f5rNnPVf/YtHwI/EjOS3Oo4t
xAROxieOCvGYUtR1D8fgYjgogFUs+4yK3yMy/nYnpa+IRpVgW1h1uYdWUxHTArNNikSPyr04iKFn
01QDRFU23LJ/XZPi9jFTCkfa8PrITuV0wNgoXiglZk6QKrMT8SUkbGJYqTA3fI4E7OlYsTNHjFLV
cnfYGNT9NrN5Fz8ORuaxOurqVdHF6FWngQ4AN+zCSv0EmOVuG9EsQSNDIUSwOk2RjRHXschtSb4A
+CUjXmYzcTp4ynQ6ptU6c9vTY6Ro3WDftm7hr8Tpv+b79hl3VvOKVfUqIDryPspaeiSniKRsaga1
V200jYeD4rbeu9yo2C8a3rgRo7ypi9mYNd1RjJJUh9wlyS/GUBQv0y37WpHexC2DZsTKZmqKW3Zk
vxai6bG8edxSNGElrA29sDZ8B+VdVROt8ijHAlIm48P8p0+cdZY77oyuxLdDtJ8Hcd2zKc6efSxY
NpVTH8nw6JTW3+s8oTwaEvKl8Sz7YlPLFZvZeHj2632vYpaHZkLMYH9rX+JJlVgTiSVD9c+lasmv
RjXbbibm9TtdIynL8zladz6eXuV0ptjh7zPRx1bp9+hf8/7XKKIE+3G/LPaOLjTXKFKtXd1TTwiJ
iApZ29F1fS5OdX1k1SFOHxPEXJJ56sy32+pxqegrxfXi9F8XkS6xdrli1IvBtxIKBXAfCVqEuklc
epcx8TxqNhSWlSUyHVxkSD7+GRgiyztRTD4X0579TgRjlucFcntC1fZMDNe6ekRV3O2f86RQDXZV
MHz0hmFta9eRV1Yl9zt1gl23hp6CSpvaGEoMu0DOXH35HNfzlHExVXQ+5j/aKqae6AIRgUJ9moVY
PoIG/+plGG/JcVrv/CDoXlSl/hD9bpnPjGHoK5VCdZZ5sep516RSpEtqQ1Djw14vysqEdV34WrUh
9Yinj9cDnR2L2tyjsnzMFpewuHTOUf4qGuT+uKozpJVDiuso+sRBi9EWI+HlqSJjitXa1RQ8napk
Z12V6gR5IodvVirtWnzRqUQf7q6W1NdcVotrnEdvep4PHxAEoBOuCj+X7/W9dK32Xrmtxrkate1d
aJ1/n5sa4MnEG8+Uadvz0MzUFXadKvsrsElIln6WWmMd1CDuX4MShaYvs3sKQrd/ZanrbRpW4Asx
KlVY7lWj800MxoWmsETao0uIGzyzy5WiefgutCga9cI5ikPSkOSeGe5Qr1vJCWeP9nNcnFlFs8GV
Qd01TSQ361oK8G3BGXnuhHm7N1piFZgxSM1etK2pU5z91WfHKvArIpMsxDSAGqqO3sfWgkPdWt65
sbvfB8MCF9yHY7H6a4CCAahPhS3jPfXPFcT3vHOip+GRz8v8r35xT9fPXgbIFVvR6k21I6tGIHmq
DRLVPiNmBltDz6jV+qfsR/QbbNIoRXsWEjFnqzHv2fU4s6keet5O9Il7/pkruv66u+p7e8Usqo3e
jxHO2wHoCsNtNk6UYLcKz2ogTddl2ba1o+mUtjhLIaXOtDg4qD6m5BEm0SeAVvpJV0cPos6wUFop
P5mDC4hYCVJlEUphiuh+GtVZP3StM4MVHx/RKvN/Vw7B+6DyMUr1NsFGimbqgp4HZVJs0Q2H75oS
/lQnaZMYjIwb3xILXwe0OCQYL9glBu9oGZ2d2YIzFJNwyMC2wC5U1A3ckK91PEcPWe3F5N53jyXp
6KttmuTT+EyI7ioxSrC0ZvD4R6nYcUjSl4f0IU8/8bGMLkLSwBqlutJDBU98eSod0KD/1ZMpn2HU
RhfEwtVDL/F/3+fxcyrj43mPrqdYjHLlXZMOaAoINPv7UnYHjBR9CWnYdKCysV6kY8xzIs0byhWl
JjwkFKwexFktOsfRZHOu1j47t2mSGA8qFZunf80Sp1FCRh3wF9Lcv24ihh8XhZYfHXDIYke0j5ym
WreN80qAV9r7em+UR3EadKlHhRWdA19IHhoUNaD2s1o0dhQ68jkIcPE2QlfaB0RH8CY49c6P2nbD
xRRGzGci6Sgykf87KSmGEAQUezFT0vwVjgrpTsecOi4oUC3USU1asj9/QMke7T/DldxJ3elPsw/g
VM8EqUyBBlQt4qifd4WBL58S1t76yTWrteHxA0KDLMvpT/NxB3g+PfCYpKOoc+yuyqdpGNr/4+ws
lizXtTT8RI4ww3QzQ2JlTRyFZrZMT9+ftetWnj7dPemJwgJ7oy1prR/usqhtXZxjMwRuH/L06sJG
2UcO5i1dLox73qTmPakCGCOKjwPR3zaPZ/CqSRwSr/OlZEfh1P5i1Mkwfrapqv3FS6b2KK8k23mu
rhrw49CIONPQivimOFgoz9eWTbVr5qRnxZM8B4+bA1EkfR+xx4K8Xw4no+V51flexwq1ihc5gh2C
F+5jSrW2SHbNA0Y/WCllPByC+cRSDpKHuMNgRha7+BvPazdZ1H+PPts+F2f/Z9v/OaRJmha/MqTv
h46NzwS+IRBBffWBM6M2PBd2fwtGazgIpnkLYBptVeG8EYE197LmJHV9zQ2tujpe9XOwKlDVf5vk
iFHHAVeg6LsbLaSIk65Uzqis4nIdduN7OkGnHITfPg19Zq/TUvHPXttpO1Nr0oOOgPOpcadgaxRt
fVNMC1/4LMpep6li09xZ7lsqhu6oCBV8FAkSF5gmRZAN2amsjloeeSfdD+gUnfmnU47Q9TE+mXq4
UNkYq6kV34o5sRhHsXNx7W4ta7JQeAocUqP92Y1BEi+dNuq3pVdhvTgbCDd2ah6aALJ5EIX4ro2T
+9IpNZvWXD+2FphCUto3L7o4lpUghkiRMBvfW6R7M9dpr7L2aA+8A3tB5UQCYpq5ds1X346sgxyh
pml6dxFfXpC6tnamE6jBEoIGkISmDrefV1czhED7nMT5Z1vRpMp6MtJsJS8jLygqMW5Jq/OJ5jdl
zcWQJ+0esxhcaORb8FS8WTxbezGbaQyWNsoU57Dttp/vWdhGfisIn/73T9djAIXdFaD5+W3L4eiw
Pz7dZ9PfT/j5DmLTJSUSB/bu8ZI52w2AKiwfPl8zdhw0M3MycJ+v2kUKfjMWGFt5eXnBOsr/fMLH
txWFLlK/86d7XFu3AtY7fDo5Wl5ffsIGGbHPN9nPnzBrH7/f42vpS0jgyfDn08mzVcc6KIELKmr+
IuTZRZZ/jfXaOnxe3iHtuBhqHISA4VXP4I5mvqtanktbuE+kyp4b3fE+IN+gOIeJ2CHX/Oq90PJl
aSvZpdA9c+1NWAlgt3XlwWQ95zoRuXDyecpECVnPFI8nRTO+yU5ZVIAxDMsbH+PrDtJ8SwB0I/Oh
2GiJk1smPz/HexrxQ+Z8FpyuuhKGwlqvmmXaM0zjm9jVnsKg0J/QgTq5Q6uc47k2Vk5/CGO+Wtkp
h9k+kvWstkNUIRnityFyFC6Sx/M1ZKG35bDOOqf8R5ufNBvPdprr41XGuCHm7+sL+TLyrNbE6n6y
y+wgq4M2NhfAzY+aPGtokTOq7Apxzr/vN9R70Aeae5NNMYIPO8QkiuXn+0Uz/Hehps1RjkjbODw7
evN4p7IJbXfioEMSku3jA8k24yMJOvH4SgD7l1s1zoDxG18H72z4eX5pFA0C6xhEV3lkpRnUqb4u
d7LqYIBrLiodBEJktvHqX6O9RB32NWzHzwvIEbLgFfx8/PMKn812UuKK9vcVPjvSSvx5lQISCvrx
rIdUPN1MNczWQJkJbbPo2OjYi0KpD5I9y3nErCdvOJJ1dkm319XF87BKGNSwvRugC1bkc+wXJXSD
ZYdj/Ber6UNsFo3xe1y059rt/N/eRK4mDwfWhNgAI5WOKnnq6sCn1PCHY2q/WidQvoSZ56KXJfJX
HV4PfpeeeYe6xNbUMNQLb1fb2mHnHB2lc/de7tb7QeGfi1OetGFh5aX5P7i5xhNQrVIsGllqLPlb
o8v2smcwvJlxlJNLXuhdNp4erY7hLQYmgjWIipyfoOVXzpdRg5u6pmjpRmgsT5ZVPqeztXueNOZT
hf7QNmrKfVRrETFTL7iqHngQ8MUKcoxdukz0rD1Pja0+xWrzKttdLMdW8VS3Bx6tGpxKY5WXjvIB
nlXbeLpvk0jm9KE/F7pAgrY3wz23hraWzewQj3014Dd/t6bQhQZmpy1SqB48yw3LRIKQZHzTYz+Y
6bFpSiz55OGko1rhWtqh14KC+GK4ityuXE9jnr16NukzMWCO4Dp2+loq2CrYBfgOWe0ElKu4UH/L
2qS07tWLvbM8E80X6wmV9CVKwczFc+HmO5Al7Yus9Em5Rbm9vctz8Zh+NYNIvcganwRdXj+MT3Jo
2gMCFITq94QPlJeM/eeeW6FUF2bZRMTqKYxBw2XTyY01fmV/2qYMPhcK1w1AYYuwnxwYD/p/uueB
tpiw2RsL8MZ/20trDjR0Kr730/SW4LYCrLpK3ztl1JH/Z+aXVaMk5mnEZnAIAGm9swZ4Uy2cCaGr
T2/CWslBWu6lVwNTbFlz9Rg+k62xEphPSV2LdL7igxKYrz9qPBx7Z3LPsnci/w0OKXgdQVfdLaO9
1G2avZuaGx0nfAYJx3NS0U3FxgZjsZEnWaWqgPKN2DzgsHJEvd/fBAk0TFnE0pfHi/DhSWfLHtlo
gCUkOooUDE7C9XNMWAs7cv0uEqNGezhK1gXf8EZ29qPrX8kzPmqyqRZ9sMzTkVtoPt0jpX3UcIhc
GENJAhJZ0FdFBDHbBK5EINjbx5ALQDD/1qzmO8oOwH6imSZuOuUtMStra/vTzJkbUOlTmLI9YTcz
s9pbIO1dfsO47xBrcxpdE5hFAV36YftVuUiyQn0tQ5tUi6nrBLJNb9ejELX3lGnGk5TRGmXV4rVJ
2Zrxp+x/EF9bPa5U5cm+7DvzW2LCVMCtzXwWLVGvNo2ys6EWZO6SIdhFquNfQ8coVq6WZO+RrfzM
HMf6lQ73x3UwvborWK18CKtvAV91yt1D9WHlTxMuTUP6OmFr9RLhB/HSNThBJU7+JJvixpwWsDZA
Vs+dlciqTUE4fS17eTYmp87sgYjOvSXqwi/t8fNa5OPmqFbSnmS/42XZWjj8yZSP3BPdy9hlqwo5
43e8tDTgF5GxkFWjtJyNHYoKIeu2eWcnhpVTMkCfmAcbmb8h8YECip/VT1CrHs2DnYXHHBNEEDyM
SgvuOegjw3ZUhXXsFcwRTUvpz7M+xUptwh4L+Gk4yzZZAEUYzulcTHGLC3yNIqTs6BGyHcGu0iPr
uopg6We3bJO9yMGBnsrto9qk8VL0k39p7MA5t4UzLEd8cL8RgjsEgz+9lRMGDhhDV1s4mdGXwJzw
lkjdbwqE5lWuT+Yp6rT4lpO+gdarO9/yeHzXMJ8IyGwsQj/vwTX20e2zcFr/3LDQOUJmrNzZ3TXZ
T4odLuSQNHL+DA4iNIhNNT8nNtSmhU2oblFZbcP9L+vsLjZVxtcTWfl4axA0O0w9UB7JDsDN/Uc9
oawk2QEtNSA9IWpOsApGL/qh2iK6SHbA3NfOI/8f58mrmNawd7U6uqoTVAEFy+W1byXeE+6P3pPb
AB9x7btsGVWCPsjktNgJ0yfbbJxuB6+drrKWWkmya3qUy0JM4PKl7Tc3RGuHczyfUPi6u5lwkYp0
y34K8VhB9D5jY2K09pNeTO49dYC50CdbGttS1j589hWOqKg2xkm8NiCAnDVQ2W5dx1haJvWbVuR/
jmQbNCvxPA7lEgxF9NXrfxt2UX9xSjvHAxilQNnsB9HRc4RJspenFdYxSBlkffQ1ntQfUPa7e5iI
4jIao7OQ45scq1JWEv3FM9Ts7uvmL9lueaXPOqCyka3hPvPc6iTbeba2aGdmYh9bWfAlNknOz29H
6ZV0myLBtpVV3p319931vTusi/ldoDBzrITz5911LKWWve5vGqRU4qovflWOdiUiW3yZ4gKr6WRQ
z37rVceqQOyx76PkFbfycEGcpvgFG3yZtIN5FYaerYRp+EhdBpiAzEefRSaUcWt3ycmzxT/b5VhT
Nd8C0w1fu848aqmtf/GHCh2yPAnPlSagx6t+sdYz33kf9PTqR672MzaKJ1Bx2bsR8LH6ulCOsTH1
Z9QpYI6aYfMBVn4fsPb+qfnlV6y5zFe1VvKNWxJ8N6JWvfTBFM2imf7XRAnWcihySDg6eWXzUsD+
3nSmCA4qVPYr6lHDUtdGbuLR7JDiHn1QbZPp7DFB3rHBSKRY0PuU1+2in8b0q1VG38us8b8TSbgU
CHT8qvRprfLYDxded0b0pIgXwkb+BsbIAurHxiyy+pcXqjfM1MR3o4t+TVik7hTb6zcqziPPPuC9
onxGLqJ47uqKDejoaxvZ1k1mfYU4tsuLvniMQK4Qk+7UJIyBw9xYRE9hHnvXMrJAMc9HMPGblUiL
aN26yImsQxTH+AW8Y62TlGZ6Zd9oVcnTo7f14SXFbhutEwfxItLdguv855RHG9/q4xR5/VArtHU8
RO0mdTtlESupcvXdXj+mI0C5JCjqb138Bv7Y+Z7Wwl8iva2d+cHss4ns8LKeO8T4I4OH/C22+3gd
1OwD7BGISqn2yKslsfN9MksYGSL8UvZJt4ncWN0rpaU+uXGIZdQ8YujsFwMO5muUm8EOfVAX8J5d
v4pMe5YDkCTKFoj6ATlrmnqrK5HOV0C+CCgm8LrmiwMme6ekWbmpMYJxRBK+oX+v71PT69fuoFpf
7VGsIicf3/16MHe4oIKsmttr9Xs7ROmHwM5tK4AfbTUvsr+mWWZ9NVwiCkOqOttK9OnHmH6XfQkc
5w3bamOHZcv0PhrNSrZrFhtVvHh1Yl5D+EZAeSdfgviOs4qUaGvYqbKsrRCrM/YSR3lUztXPNtlh
hvX/GNKbngmfQpirf507gLQ/oOqOoyUSf7KoY3DKFcaw/2jLs7648ibiLZkCvIj+Dk7nDtT6XVSn
rZ//atdbKLdh0J7/1e4HRX4WIP67xB6XDazlZd/377nV1PdqZi66aPgc/zbBem/umNM8msiy1QSR
YMUqbGtDc9RWJY5696CwjHVrDgiedJ63KQ2zPHvs9HawYoej2vJ7khb394HtlcesCLtdg8rn2cIk
d9smJRkMBRe/BC3kWxg3aAL4dfCcaR0KsTGL0VhXL8AAimttG+rG1jpsenPLZ2P9+C7UcYdGAjtT
286vsk0e+alnHWAGXWTN8GI8v4E6VeeGhFSU9vn10RbXGRaCmZquwnFUnyGDBzgj1wBYfXOs2Ovh
5TySFZG9VtpWKyfCHlRWjcTtT+VYfC/qTH1uzFpcEFs8pYGPaq8eR2R0rWQnq6ap9Yu8jP1Hb9RP
W9NL/Ceyp8FLq4uVHOVOrF9qk3W8ClsR4BdaM6OFF3TU+/EprM32LTLrZTIayDE7RAonsxNrWRVt
8hNu/Hhzsy655+w9rTYFJOqZxrq0qxbdS07KcKsqyJjs1AJ/V8e2mqfaJQpsptFZzMq2SWtF547J
X/bJIujbei30sF7btjalAKHFzbRsdRuAINnnkZ9dZaGZVbJSKxtDO6PIH21RO2WwlYIQF1AbOOM8
WLbJIxic9U4VJDg/23wl9FeovWgLkIfltO7SgdzIrMGTeSI7xJCatin1G+chZ9fh2Fz23qunG/7v
KD0wYbi/4sr/rYtBfctqZQKW1ITXtmjcHfroEVqLtnnpNfi7pVFWb1pcRuQ3qu4XWF7LMLzfRh2/
xC95rZrMUKP9KNrMQaGuy+5VUmBp+t/bu7nzX23ENvAfEYvUCn9XVtDoFw88M5QMdVqbAAvOxWRo
YCPjX1gSjai6jONRHn0WjqVlWy0RsKixd/PmImQdAutxPoyN+qXTyRB/Gr3Jdl2Bpy/bHoP/jpO9
n4OHWqvWqWr6OwU22haz1RG0kR2965qioB2oWvu4CaL3MMm+RbbXXJm4o3dzzoKnzVvgOwOh4exZ
njJVjX4gZdgv5aCUHSzIL9geRGGZU0amjamHWWQNjvFqx6aGFdvYXFNNT3eaWmXgFwz7VMVpugnr
QXtyIIkte+gkH/3kPBFkn4H8LL9IWuEBnr1EPsuQ0DTqJXTH9slsmEGySlNPGlq1h9xVgt1UqdO1
DPNxNWJk+tb37JLLLzxzspNplaQA4qZfEOBSkxXw1vQUzDQpT0CFXMi6LIDkxSAcxIRHY/KfHnkN
OVyOeZwj67qCYmvffYyNmd3DWfpaG/riNOQVUmw0xXMTCATrHPftVjbJojd1cSVWsJDnfLbLI33W
xH60MeIx9O/1kQbbPi6oZsTpsqS5umFenOR4dYqUjW9NDUAsw9taBLaOUxVXh7boPULwIjy7jWFs
wLclN5ys3BUbl/G5GK2WhLFRzXNuiVWREaxcAe/MTEztiGILIgbZrBai1W2ykY2xlrvV49ANUGj2
iaaNR3XUgaBp7KeLQDTPXZ+CBDd9gtWZij+76BFGHEpzP2Z1tc/nyGSMIuNm8ur0VioylK0HL6Za
ZEtbbaov+AiH6IQSWuwQJoXNmbNUHrf+vIlaACxcd32F1JhfOFvHHRfWDPjoKiU6sAHH722uOqHw
F/AllFOcZt3b32HCAV3oDjBmitD4M8xvbB/TMoZ5XE22y6vZ8zBwLf8cxirEBicwpaekbeutkrok
95NRf45su76HPMHtNrSqpa9DCuhQJDjUXqo/O3au74rAgsk/D3axennOofbMQ80yK5YaWLedHKqp
bXoQCnBtWTWdFsNLr9J3vUNKCNkg9TkLUda0PCt5KwN2PWLS7S9tzGKYn1/7lkxISYSt9lPJO9Zc
KULbxCoWLmGueBHUW7YZmK6Cp1k3SVbdFaUxl42Aal7HHRpNIiN0SBLgGyTycxEK4haxuwvqwv1N
fu7VH+Lqo8yscukolflkgJLbtOionu04MfZizIwdpmndRV4RqZ8cUS4f1exuCL/VBatT5q45dvy4
YpWB3pmvaHZeuRxnkUITWNRe7nH+t13Qv9rIiFWHMCO0PVm7EJJiXJhDjt/MmK0z9IdQ6VaMMrtH
bVm8VqJ6LXpDv4x+l7/yLgvAjRYRmblzUgqk7lyjPsheRzQx+p1Wt5O9ZD0q1J18G39OziUMa20a
Yt1DIy5gaCrw70b64UbqyZo9SGyH7Unge19y057lRiNx8eIGYGan+WzPWwhhSdUtGsNpf00bP1DK
X3WaDgBEkMRSy/4Daod38pX6T9GKZlynRWos/tXxr6pdN+y2IEfK9ikq0A7xsBDMJtM7hS1haMTX
2bTGFjv8Khp+siJDkHnof6N8+IahePjFy9AJhlfUX+N0sHYNvBy4Lm55zUgIr5DZtre2OXpLpje+
9rkQEAyOtuaiIzcY2IvLxsJxPIylx4TMtOUzf03RIjID89Q3jf/iB/18o+gtxoxUs86r17WwsLyY
B+MSYG8nw0RuY66GwkPHGTPkx6Wc0hOXUBGv8tSJXfETgkdLZx5qt6JfsvSJNin7CXiRwZSsypSN
Z2Eog/EuMh4/zYp9wxAugCQPOD9EiA5YqzIZ+19qqT3nZBm/+Z3dLHTH9t7w8xqXeO5mz6pQozXC
00cvc9AJDEc0W+Op2A8gcVA+0ZRi2dbdgaWGC56dXs0x061iuemqSPz8OZuLkcwCmYa7bFH94OQ5
016l6xyGtnfWtcKa8O2GPq3afrYCItSrK9lfj0SEiw694kb455i4/LIyB3eRh+pL4sC+sht+95H0
08b283oplYWkcFA8E2Dbopyt44G1qlODI2KqvzkmH89N9KusqYTQQV6/4Kna3DQ0hw91kderIHes
j7ErfjqZld1Lr1EuyEOT9LZ67iN8HuZo5J1scvM9C8VPi+/sg8lF4H0JLCA2RLREsfmG23x/KSAx
rSPXBUnsOVhman2zrwPo1j56kyPeOdjtqNOJu+WrNvGAxAcE/7e2Cza2B8ISvbfop8cPY9SKtku0
WNkRAPw+1gibZyYC5BV66H+4LChE5nrpvJuj6W+xOsm3dlWKe2iX59QfdUy5DLb+dfZDbVF2Iegc
3py4uvdKGO+HIbKPiHijCDkXVnoNym9FFbbBIujhixZR97vXN6qhboeo8r6Ehd+vW0Otjy4biGvA
W1zGgkWWgYLDBtdt81pPIlj2xCJhC1UxStFemCxakTjQPtWroYnpmzZbrCKeki98pyz5R42bQnXf
Q7R2v7tuhLJKD+GMCSXe2jXKKL5q9e+eDVyrNsPuR2CN2zqoSNwJ46XLTQ+WnnIP7HzXmogtjA6i
I2OiL9sWk+k+C91tgib5sRiaYWe7ysGfinytjd5xSptuoRL0IBAjhk0XGfam8MWX0MlbHN7daNHk
Y/QdXaaba1XOr5KbBylnPGCRQd94StsekH49ePCbLwyYzcxhKFzyEVx6AgxkCML4LgsEyrSjkqBK
PzclioKsWOZaa3I72rl3Ru2s9uWXwS1vlZ0TjS/qF+jj6RVhZ/W1UDQEvDTnosdlcx6t+tbHQHnK
LI6PkfcrVkV+UhGd8OJh3AcOCijA+wvzpFx8AVMxtLOPHlTGFmw60kxzVRnt6xzZerL1rr8Iu4W4
rgBqM5U4WtWqCI+6J85aK1w062fE4QxMDD2OWCL8TMoQjNSIfIFslwVkLPD0coise2HzlUV/vur8
8XXAW+hapfFrqxXNhUArd9LUk+Hrm+5NdfN4Acki29ZR99MlE3LHJtg4D4MDtdEMoyWrjeLE0V12
Ihrf37vBAa48Jd8J6zOi16xx70VJuXjUI90ZFmOjp4Dq8m5dDm71VhmxWGMKWW5l1TZsph9PQ182
mOC/eeW47FtooETZjPz4OHTYtR59E6bfcgZVHJPAfCIVrCzDHhPC0DvkzXirxti6uhmo1r5dm57x
k31dtVDj9ntvWt1tajPSTgUyn3X0MdXch7GiL0cRN79787l3HVR+ktA7VaSZFqhQdashgTwjYqzI
I0X4O4ziCDhxO98ylDxv+XxEGvqW6WkFiZMm2dkVEKX6nmelrKq6mV0Urf6egOop8P16qRO1Yw5C
FkpWnSiYzqNLsIx57gXMZ/+UiWIJDcJ+KQs1W0TABEicD//0VpvmapoYzLqh/e1/s1aTI2SHx/Sw
N0Ze/a+Dm4NS9hilvyu/dA9DhfajK/C3gXWT7SIThhX8TJjJNdpkbLnHjVEa1XVyaweypSqI4QQ3
r62KXcFS/Zi75OVCbv8dcwjJuQIpBQQPpyuizMXajyL1SUyJg8tQr76U6b2uWYDOdr33rovjXWfi
CB8HXnsdozn54qX1h+7nZ7XiTk/SAbd14ExEuYyl7WC5bgjL3Al/UndgpXEyL/R0rVlOtddsrga4
e54y+orMNOtSWMtrXa3tX26ZPWsjNkFNoarY1ijr3orL3+zyLiHPwo+g4x32YVIg0RSJXT22F5db
aZvobr8dLHe8qY4brNCA1t9VEpS6ncW/c/tMJgvoODfzzR5a58MJ0TmtOq15IsEkNlXaFmBdarDR
hLFYczW3ojHFMm+c5HtVDMuwqNNfalhjgpBH6asNNHDTIX1ynCYDlRYLLG/o9Ro5/fGst6b74nqe
xiN7Q5Sr+haFFvROV60Ovtk74An7X1qQ8KB0HaD4VmMDhBfxESnieE3kZrxknl0uOsv6Hmtl8AIV
cdxpCKduET31XtmjIxWZBz+QsQBAmGfj05iZPbSfWt3UeSfe0UU9yBGR3U6w1ojP6X1TbMXQ7FQn
SPdoQth7jfzDid8yIfXX2lekJ7xVhJD/WgwE3Uc9Gk85Yd/FEHn+i2WahIPq4TBjT3oDheBqAC04
tOk5AqgHo6Zu17WFTXXAd7my8b/cM7kobyKewoXbuaS/595GuDjOWOaLqs5apH7BoqhlIq2BVBhm
1++FIHo9uVr+4aXOrx6k6a3yYvNWGOFPzNpzCNDeogRHvYTHh8KCp9p7TKTG7dAl+VOgz5HrQjQ/
bMSzskhov9jl/KrUyHmtkH5aa1ry4Y51uSLv6d2yuQCzjJIquaOdbyu6gr5Ho62mGsxS6NfeTQ70
PBtofkwS+7OtVAab6C8PlvkqclhKXOnmPq79uFhqY64jrkPXE2xWgnDtFmV+VoIGA4IpRfipM9IT
qIuvDoDJc2RY6yJsnpGgjpb6pJ+mxjuaGXFcx3O1c4mp+3IaQ21lte2w89JG3+NDMl7LuYh2+UjI
BZRBtCsDL1qZttDf7RE9/XoYfkOGm8KeHTuyVq818fZF03rFukcgicdlGkwHMgjL0FQsjKJKY6eO
gNjSytaI1QTOzk+UfMlfnvtVS7+Eno4MjIsJjKGW42mCrLrMDNLRsW0Mq95KiNCrowOlTohukbTi
GbGgbCfbPgtYYf8Z0rh6v+6d3liwGjmbpAre3aYnDOOY0dusRrnqMsu4JV7obULI2X5mbclITScI
RvkusHC86fUKxZ+oPfe1kT2jqMC62lXRWtLNYS/btAzoC+qywEEV98ZWwPml6YShptmOzH0KDFbJ
uE18UxVlPIRmMR3AY/Pt+GQwIkj9JwH2iIVg8kVpSDv0kHDXHQLMu6wa3LuKvafq6B2bHpzm4b0S
K43Y44SRWKZBFp3ADOf7aCJg4QLzWFXOpK+M0PMRd+mfAqLhnmWTwp9ixT63IBR9+Gp3pQiKO2vp
me2MbcRks2oKQO++2hgBYEcesshL2/oVly+C6In5wv/HBqOzROE9v7li9hUWrw5k5BuRz+xRVOSl
VxUKYetxHiU74qrxL235Q1YwOlXXJEyTlePU0w2FKW9haO1AlsWYbo821bK3euqa4F8ZIjvYLZhX
C4jk3FL2cbJULQzcW0XUp8FzqpMQ6Z+jFKkFFLqRYUT0GpCyHPM45EnE/ypVu03KTHiuLdx9FdUq
t5nm+bAqKfgbeHvROsTv8+ls1TYTQBbf20pJuP15LLKCdXCERaEbYxMoJLXl3GVb6xYEGhtkS2NX
Z5vU+CTpiOqC+ttOap6vimq8COSAbirKBkvDD4N7yLveEppLyRb2qOYH080FTHTipmt6bYWuoMk0
7ZtHr9SzbRubH13YJeew+0kQvL6kYiw3nuujFhPhQNT4iG7KIzSVkcmRh59F61yGahgJnWI/Mtiq
jdGEg161kn74qKJ8tbC3WFim0r7xvNeWbewHz5Vb49QW1/7VVvlTRAmiPVFytAXevLqwmFrmqix6
RD1gQXrFUCxklz4Qt877ldKn+s1oniJzFmdS7RR7Hr7gh3aTSjhuDyuM9MUEqYRdrz6H+jBwkwJL
sqhCjWVBaIuNFqjGQ8CpbgVmpIOOvtAs4STH9fhaoRdtn5ICHYEyDtKVcDTz0Ebw9T3AXC9aaDdP
bKcX6pAVLyg/roFJKvd5oe6LRns3Uq861VnkP6pWmWXLeOzjDQIueKzk3aCsMS9Vtikw3afGLH5A
nQAjlvf9gXstWvRkqu5WkYCX89Jpa3k+gKtaeQvxtnrqx2xpirp5Ccaxfiky91YiJnwpA6V+8Yze
WnbjKHjCUnVdzd+SoohXfutfrKLsz105+pccs3X0OeP3IIvrfaSGJcSNIHm3E2KTxCGjnexN4FGD
kSdVJnt9BeOqPFGeVddUn5g/drJ5cLr8lIYFyCY2mgAkpxDxBjKYltGkK/gQ9quVJgh462iHw6iy
X7OG2DdAM3XlzlVrVLVtWTC9K4ljvWawlICEaulanqt7XbBF4VusH+cKkMPM9gYKvwxmhddsiskP
0EnjUkk3RIi2w/+SVR2TyjXK/OpGDs57MOkmsqOPXjVIckI3Ybl9nDsM/grBH3UrBxuQKVZ16PqP
3tRuxMqBZr+Tg9WoB/TUzWlY+bpTqCzNtk224EZ3luN11y4YnU0WTeXJTY4FEboX3L46Te1fZibN
S1YPb+TnvHOBssAOhQfU9Y2hv4o23UNp946OoaDGItta7Vs1wcx6NHVGn1xMkAq+WuoR0qW5eSQ7
cnB7t7/K8XkdpSv2zxH25bibOHnPEi8iT6zGKQZ15C4ybfiRl1b3rSxDHZtww7rCS493EbpRLemw
m7CSV6FiFWZ7uX4gpt4tY28I3mtCxxsDnYON7NUabD9Q+8NdZO4tTCB9TdHdgsg13sS3psqCnR4W
iJb3hO3izK5XjVLVW5DLzFtuMI0HD5sKax1bzn8O0/nQ1LJKX/5jwD8OzUwrN8nM9gqsJ3/sgzeb
jwdpeVwpyAC9Gfzb7n6KEdFcU6zevMbB+CRr8ZQXlwp0nqyBsbJOBg49i2iWV59qRJ7cYUDvfL4q
Bp3GZlbXWsW2YlxHX/1TmMreUfrg+tnMgr88pD5gynnQZ3tqorn4X6ydV3PcPJOFfxGrmMPt5CjJ
lhxvWLZfmzln/vp9gLFFWWt/oXZ9gQK6GyA9miERTp8TTpG9fuUoglhdVX427ZdgGcJ+BGsdG675
58v5PQtGq9a0dwgT7Mjvnj65s+1v5tYbLpOWq1dVZ7ur0wEOxqyRwwmyiUgoCsmiErJCspYaluDB
QBh2dlAUkjbtuZYW4pC5R572lUMGSy+svYh+iJFlNzR/A3gUILLYzoCob6M27C0De+JQqluBZN4k
05yfiib6WZAbmJ/Y+c5PsrY4lrjF8SruPwhZhgduBuG9HH/pJ5tLzHKl/yDk1VBL37/e5V+vttzB
EvJq+CZQft3+X6+0DLOEvBpmCfnvPo+/DvOvryS7yc9D6yf0HcPorTQtt7E0/3qJv4Ysjlcf+X8/
1PLfeDXUn+70VcifrvbK9v94p38d6l/fqRuENbNDo0C0d2JqF4mfoSz+RfuFK2lCeuWcEd563dqd
mRQv27cOL7r98QrSKIe6jfLv4perLnetDqjQbBfPy5H+3Xj/7vosZlh6D2bM7Hy54m3U15/DS+v/
9bq3K778n8irt9P8YFVDv1v+t8tdvbItzdc3+tcu0vHi1pchpCcVf/JXNun4D2z/Qch/P5Tr1VDn
1saXSbGic6f0giERsNk5fS6kJ5mm6qQbD9IsLbLWyA5LrO3X8Vm6aw6Qjl6KLJsxBG8LozPXQWOR
W9VaypsiSiFQa8cnVsEQ2YpWWpJJ2INvEX7ZZ45M+8Tp+w/pl3YfnqjdXMOIJW2yaEbYMmwTEFgL
2f4Fuuh7SD3S+8pV0uPgegg+D+T5unZyK2CoTK9lDgOpiDKSBCU56Y0cBThboF5uNunWE/N7D4CK
nbMOahk5VBmO5DmXurq9BfqwSm4aK3LhSbbILylmJHZY2YPDREx1FyZoubrw3Vjkzw/VvcmmAef2
Mdk9ojlFTnVfaWl1r2mdsQ/MCui67N0bzXTwK5ANL3o7owcwOe8+QS7IiLJjY5fIElntm2UsOXQ4
GA2bmsH5Nl6UVd0lzlNoeX9dUobl4zBedSYWtzBzZonm6AdPrUeSmNELCoRC/U2sHnpkUtRfCNd3
KvlX8zTsLf5uZ0C5wSVshJa9FLyXRtl9cVfgRDzFM0/Z0IGqcMuKpNMcpo/COZaVE94anhZ5oGGE
vQSOC8EVm1e3HtK4dFOcOVlz6NFuX/S5RTZTvR3SLD+/7jhrU3jsYuXNq7Fk0yrsKzvd1lFrLLTq
U4TWZnUI7qIuC+5kDbBXgG5rHex9ILOca+NdHDJu8ObkOpNZKkKXnreBjP6t6yYp+6aReZLFzNbZ
CWVk8yRrCKZNx0zJVtKZPYfJpm+aQU7CCT0KkqMRm1VWvacCL0NtLIR4rKv0u15RtDtp7RGT24Kp
NdbScfOKcFkbZpUtbz24yNglghMne6eUUHqA1/gZu3gTLXxEZEhnw/Y3pzEX5sHU3S+L3QZPqMOn
lRec8vjqXnqWi3loGIKqG6AwEXf9fF+3Zk6qHqmG7lbehOUEOp9IncGw5fonWVhFgWL9rVysQ2Jj
LcgJYbdQxGYgWxC+nlC+m9NBeTGAWZVsGKRDqtwGvHV6MWA9wvWqwNCw0WFGP5uiiOOyO8umrC3F
Kxt5etDGshBbL47/aoCl2+0a+ujtCqjtchY+9XjJWCKigKxnD6Ea5g+xlbO6ihGUkA722xI0qBGp
LeBIh5fWPZEKMOcr2QZ7+tPoWOETQgvqTtpBj3mnpccSW0thSzmM7LvEvGqWwUg2htceZzX5pHQ5
JxmlBZObGSePEQC1o+uwaaDyDftQ9cZBRpDA5bHm9sIHR8DY84LsutJOayBVDhT+Ak7SCzhJNwHq
KefS5uhRVKWxFR5ZW2Jkl2bcOSPyTUuoNP+pGUmIyjJSqs53ft9Ob2bPejDbbHiqWHCfSlOvt1Od
5l8C0+JICYAVW2cTJG/iCEpN/I+VBXA1qaBfi9vWXyntdJRgY4lClkXbuP7asrxsu9gkbDknq26b
gd9aS8cNnux7frw3XL76L0DPQdsnR5gXv94CO7K4mwjGXASu/JNXed6JlauZr2RVFnCxW0AIGjTt
b9aaNO2x0q2dsURCduojwyliODdCJlYUsrtbtREAS7YFSrsZYQzNIVRX56BFNidq7uoS3mdZk0U5
ZWTb5iaoDr/56Uiea2kAyAEmZ3Mvg1XDQA46CeFEbZ3mfszT97HvOZAPp0BOlXRCN+SXLeYo6146
QlH7mz0b8/fp8xhJ/8S2ZXlpvTK5wv2fXLva2TQeW5+Qev00SedcDTN4kkYrj5DQXtTZnYaVjGkG
ENSce6IMn3sJ+YFirKxvm2gvq2lnfXcjvdi/sMlLxT9KeMEvsq6wZTqORgbRnemdMlGMtgYj5dKW
NXSC0SWxm8Nru9J7pz/ZRiv0TwqiT2i6i5jbqNIq27KPLPqJ1JO19FTVpB44Ve4tW3swzbB837Lf
HKoA2e00NN+x69HaXfk+CHIVBfUBXL9avNeQkL+3BvtR9ohLN73WJZPG0mS31u540JikXJ/DPPTP
spYN5ecpcO2dbA1T5Z+DBkgyL/dfIfFzbbENwExRw/FRnxDexXHrLMeRI766XEu2ziZvM8GJ/1u/
Jfhn30hFhcKJdmoYFftqNoM3ilrDQl956Ud27z5Zo6n9QFzbs0yOft0gfkydpP3k9QlHOnEfvg1j
l2emFStnu7XT86txOki/zuFQw3fDl/iiqY1zHJSS/SdoB1Yt4jmXCHmJ6drBCrjrY6CXYBHs+kOc
KN42ha1r5bBRzoFplmzhHesunSg4rHtZLDYZoqnaNqld5bjYZYelKcOkLS8N+zAnHlptvw1plfPL
Kyz9jZjjiDbLHnzLIhEqRdzBgZV8L5upWmZ3XpbeAbBNynWXo2YRhKhthUYLz9eIApdmROMKUq2B
g/PfigK9XvReLbi9V9IVDxo81rJaBhkqsBXbai+MflXYW2OIQbl5TbeLtEQTKQfhoyw6EwIJtO7f
yFZQQYCzRAwibCAicuZfEcyawD9qyHtrVd5sOHYMrrUkSaralGm7X4xbaYQ6M7xOkhApFUHS+PeY
pc8S0wjaJemIYyM4qGD1YBAqjXdwhSS+Vr7rG5TofjV+eSqlUnY52VEkw4jnnhEU2xgqh7V8DC5P
xWKCGTcUjsV2e44Khzn5bKSLx6oslqEWx9JtGWoJLhBsYr82y3mut/Mjuf7jyuXE/TQn6MXomRNw
1kpKUer4XbVu4CoJO/3tKJwQY7jrTgOZLWNHxbbOUSP0bgujrzhWic5urUf30huV/EXyDBpz2XQ4
mb8zg/GMcJD6WE/bnvyYBiQdkAUhd+4Wxsbv7PCYI3RxyRxYuFgTlclGViEWn5qVW4DsJA213rVT
PjarylB/ht78S1dZGyLBwTCxVpFNdtnJZhoB4SVK8dYl2/jObw3taeLQc20kjnkENaU9hbXjwnYf
+ChOl1CFqeawtsXpq4Xk69Eyqm/VrLosV4UNTGMACKyrj7M4h5WFGWjmMWrbb7LViTNbGRuRuvPH
WDHm0l3W5LhaodRHWLrS85gMFfnrzKc0Pod7swYwI229RrZm6/nefq4K5a4kT3c7tT1qc2NQrscm
006zLNIGgFMh5ARX0vDCJfwFXB+nIOt/1mTIi2gjiT7mhVofQO/UJ12FWPJZbVBKDspmERVnjkXC
szS1UpWwyTg6s9VcUPD/0ieUwbVN5pwy6kCPkSx80WPUyrNlO8H5NoD0LKPMOXTXm+fbmPqGg/I5
SNdWVH7nKLV85ASqelSU9DNn/f3FFC1NtcYDkEmkrEREWenVYxF1G6jP5wcZr1UzQsQjKVLSqVh2
80Zv2boX3WUn3081AEdofd8u4KbZNcstcvuNslwPbJWs7MQrzjIYFMF81CcyheT1UYhQj5PLsSTE
1U5vfOia2rg6CvBY2XQCSJXnlqwc2aw8p1mpZuJc80BRP/zs0/eacVUyeMb9yjM+LH2YxMYPuo7a
XwinZeSkXzMwOPeFKDjC1O5DPbO2o1AvXWzSkZkFOgkJKj+yKQsZEprR4wg68bSYZI2c0dFmc2YZ
h7ND9+TnUP4+X+4WqZNr7o8eWFdxC7IYHRMG9TzcD77Sni3WniVsA3p71sf6YA/BdHC1toWeFlOq
2wZZK7Itq9J66yO72w2HiEBxq2YbzuCfu7b4Q4dCJecziZSD1rGEkEXaBz6oK9FuVEW/GUl3+ele
Al/ZZtGjszvvZ2fpNo1U32vg8l8PbaWem6Ht+duwJakvB2OCvxFekHSToDjzUeu8gTetiUinHRQf
NfcdpMjOe4jO6msTIxnojGn+MfencusGpJezxIbouVZXTqFqG08g85GCzs+WQG7KmrTNANGBFQuP
LIrnmmxCk4bbs1JoeQbx4i2Go8qc+QIvdfeghVn/oGuWvxkGFG8Wm61WwbUp/b00DSRdwjIrKF2N
yR2P0iiLGGKIvQ2gQ/Bcdw9LYT/GrV88gM50WCpaJHEWTe0BuOeCVWyr18wCzUaK6SaGXvNQclr9
vmv4hJrYQnJYKDGT/0t2td+1Z1M0hxYEKxnC/kV6bTf8MkzedCe7goC9z2q9epA+1yz3nWmnb6Uv
UtoVCJz0SfM0792A/DAML56tPEUw5T0A2GzOhQ8iVbQyqA1utc5LESHQ+uYoHaMV1A9e7XYHmLSY
j4jgxdGFylHVzA7BC8JkLDi2YNcFAFOWWDk6InJVEoa33jdfWAPHUAxtqwSBv/OGEB6CNCjuZaFa
SEPNLQK6solq8U9HUzZQ06hqsFuCc+FFcmLYhEkJ9dzzKMmoFfdBqHvboSsRCHp2yB7WwK5drDiQ
MZnKzoZp+8h17GOuoRojyClVIbWHLBdawZLWcmkvboQLIbyU7altq0NjkrwcJvO+4Pwflqegf/AN
ne+bqBnJNUYD8J4z5Z+W2C8GsevDH0gGCEdftjUZDIBJ2S3e+kpKnn7swRMIAe1x8FrnYRIFWbmo
ANfsjqVa5DyEmeU8WJrv7NsxcVaLzdQU7UKG01maZFcZC43Nqs31EIwio0mnFgTR7TKLbbmM15Nx
3MNNc/ZCpz+SmE1yelrOH2ym3JvM7NiPFE0XNirS9s03Y680j4np7ANVn8Ga9ME5BWG6jmTTdJJt
2gXNQXqjavwS++KoHnTOu4pvr4yCWwXiexaEiFYwdNVo+Q5ajmgvm3NcgaLUQu8qm1oN4lPJP+RG
2N3xpkpvndBngXkYpoatjCoNS1nVNXh+2cwdCDt1BLfNiq+tXRYoLUAHdGxKJ9/z0DUeOWzgSQ6R
wD+RDf02hPhf4Qgc1w5S3/evYk14AtBiITZPUXln+rghedfbtOpsnHtRyJosIqSozk4V+hUc6HgU
4Far3khaCDdpJnXz1vDa+MOQtF78VOZd+6FUu+9aF+1cp6relIOqP5GWDjyybpgpRqHxNIL22ATW
4O+lNzJZ76NaYgDAIHhC+fuc+MCkEhFcs4f4QAr4STpl/7j6lrqshqQlLONPQa3AcC2ilRJi/xli
edWy1E3KT+2tLEi+Uq3w7WD15VuSOWf2klTILmc/SdduynI1N02IUZ/j277YG6Fl3emO/t3PECQb
By29HwqelEwnYccHjXjfiUI6xjy3j8GYvWvt6pdJdMhzt7zWdry+xXd2cIrD+dpJilJBPi9rS9H+
wTZl1r+LW7rFMd//QmnHjZkGCVhpH8adySRjWOSc6k2owxhEIWt9yTnJSrZfucGCRocw8i/SfhtB
dnkVt9hexJRwdez4PXzX1EpnksGFX1xp6SJrr+8mN9kbGpnWrf4aKEdcxpZxRqhY24qnCkzdaASs
BxdWab61SbmzBLe0bENtEgEeBtC42IbRQMPoRVt07KRR9lmK2nXiU1kOyhuAg9Zj3+TflMIaLrLF
lqu+Y21mbXq+N48IhxyipBgveedqqOSQqTHZsY6+aa7fS5ss+tyC5NLVi61slsoMdrfq5yN7tnz/
uzp8Dxo6IkNN69AKLPKd6U1o2CaNR55KFJwUwfzKoGxcAxAK5zoAgx6E97Jm6bxtCq2DHfl3Bypj
7B771gdpt+cshoZChGjpj2bgIEmOkRVuCDnEqPOYU2wUZMkNvQ0sY+uJAwP/W4owyTlr0+LsjPGb
yLSyffxskvbKrsNy9bo6ktGOlQ/61lv6XwQ9jyZtfx+y9L1fo7dlsAfk5G61wcuvTRr1EC2QaVCS
Y7KK7D78ngPzJInoB3+ZjwbcWB9mrWg3vuam90UBkyDkfvphsivt3maOtrH7rlyTuu9x+NDOl9AE
nr2rQ1KJnMYZNy+MsioLIwCg3reGD1wLzDbYbn2+LO4Jivtu1fl8TOgmf1kcEfSwaKyhealmxVve
tjyOoSOVLTIlzHNTzJ9kSxZDaYovzVBv9WYq3kqbGkEEU88uP25MPqLZHNVGW+kzhQn6E30/K0a3
XmxZ1rqrqQesvgw0Jl99De3y26ikg51Ik4tXcgxpyz24Zf10jHfSxuQoWld61B7gGbkvygmJD2SW
3vaePV7hzbzGokWafPV2goV/B2navJFNWbCH/x2gfMzuJGFpY3n3PifespM0tWRb72E26Nc1xNDk
CY8TSDIfacax1O9T0PFmOUd3rWhJux7a5pm5w0m2XHU2QSnqU7V3kNxaSeOtaFT93teRCjM6mOak
LRxU486c4lWT1fHW9pTqLiotTmeh5j2kjmbc8f92ATw72rve5gBF7c3wn6nU1hlkKCRz9+YpN6Pi
S1iRuOrCSgXZkaJsk7lyLiYMJSevUc29w6bIQ08+5AYKFvWDVURfOeGqfzjxHkWNYMdzpt47ZM89
dJ5ur4sqwGZ3nbcqmJtfutY7Sa+tJDDepxNfcbRG7YMKFvKYInGzMfTavpA2/x1KhZAECg1Jb2Fa
isVmw+R+KNSOfHMipF0Zp7KHy/pXN3I3/y/D/emq0ibukHWXvg1Aytfi+LIVRSdOXmVBstEmBvB7
WUwyItAnbdfpKn9QESttsr9skgj6Fry7dZStZVyyZHK4QPYF6VKnDli5kFnOnqo+JVnU+QyVvXff
cMI2NXl1KHQ1usuHluxfy7DfsBuE8pTnQ66EDukKWQzr82h1j0PCN1gZm7U1cMbJKv9841d9QbUq
q5OX6du6MkmVEcyqumFRyJooZMgs2Fk7sWsdzdmPWS+ne55o0FyPYf+VZJVTRVrlhwByoz355f2h
ivwYGRv1q8V37JC7DvQ7hVO8H0lA2nvuPG1lsxnbfotQU76XTX8e4o1qGfFRNj1dkF8hdHGeeFS+
D2CyIt0I6q1KVZUr+s/gmnPo1yrV1d+NWv6zWYv9Vtn0Es+Hiqz/6ZXN7KE0t1Ogfu/n2YP51VZR
HUpNsL5tnoCOHljB2BqKJfxnNpnSq1fZkkUWZoLIQv8eD0aebUfnqNts9LNtYJAOoxq3mpiskxhT
DRwCkWgmHSZSDjcvPzWTFCURndaWvi31Ae7ZZ7dXWUa5kSPehiWzdjXlvrJtkYpZ92lfnKwkQycQ
udjNDP78q2pBwqB7n5V5sLazFkanrnbzRyMxviLime3LIACn0wXFVRauP7aXwb2Xjampqm6zOA0l
0NZWjcTS2FXDAULD935ekUzo1frK0x3lrhWCIZwGBPd5CtuSpRkv7GWVB+ZqcCGfjNqOfQPCZC8Y
aPvj3KN0yfFF/KnT4ai0LfdLOwS86JISnvievIxuaHs4IwrvCzRBX7Syrx9NY0pOTJW0LRTPw5eE
6XFqeF9Mduo4qS1VsLC69tac3e+yH+sAXt+knbwZyXjkPKIzee9G1o2STB0fTc3WPpNRinYnEJGj
XDrKImMpFDolrymxmpRFVJH2qbYVAuG548I0XM7OtfTsjVyEurGQa8uDtea36n2TxOp90fif6ijQ
jrIlC+mME381kBt3XeyGrpuXrjTmCqlKtfHe27MxX20/mla9iqjgDMnc1tNHdy+bmWK9Q9V5jRor
mhiCtsbU4pBPTQ8vspbMYdasZDUI3KRZLS7VbVm01BrIcLq8CPxZRfZvZba2B5vjPF5iUQTswuSb
2hg+OoXd7aUD9S0f6ZOo+GCbORmHZR02/K0H0EOyGgranViIWogXzuVWCCafW/sW1HHkpqH1BSGW
wExLVHQDn5vG8jN00BiFl1phqxg911k/tEK7pwEuz1s9Ng5tpuvv1N7/6YX6Lj5NA8pwzBPcFbl0
wdfZSfZ1bJo/YNg/NnHHJh8kDSwf/aPdOMWD3MhP9WpeqUEenmUz0MJwW6lQk7mJ864ZZ/SRkvmz
7bvlLm1HNh89p/4o7EWlT59JmYWWla8wxzvrCoTUqVDH6KPpJpAZe81TN8ECmUX9d2l2syHcl8a4
srKDzRrtBHM3TM2iZv7enJRxEPKFuG/VW3gI3ArpcMhzn/u8GucWrSEvkK+WMQPPeeOQB7Gvc2e4
KEExIHiPlJU1aPcdWuYmYr7YpDdRx+Eii6LOn5QxcPZJE9v+VdqgBgFDo5f1SvYAZBKxPS1GrfI5
OWic/5SIv6L1TU5SmQ675DmZiz+gM6+k14riT0Wjdoe51XSyGkSPKGw5CSrtiCy950CZBQalj32x
2i8sY5MEasueCU3JJKRuOcTYK3Vi70r4zGC71jV1EwTtj7JkK19JK3QCyXshs+KX2Dv/V2Tfu+Gn
QwrA32yCIeOVw80dkl+XYWS0VIm/Ccf/Pv6fhllsN/n45x65BbMKv13uJhJ3Ewl5aBm93KsV6m8D
MzdWmtJUG/YYigcUxvIHR9TAF5DAZN9LiyzmEBW5erCdF6Fe2k6shw63Ls8jjNWU8Rjzu63sKYc2
XbW/m9jLkiYz60MULyyTbeQojHdzbAXeSuO9ei3dYavJpuyXlWnBcaZq7tSAtHHS/PruEoEIXe5M
Xp18X4cH/tzvF4fXdv25YdPxdhumKkTAlA1Czs6bjG2nzmOjVLcq903aeOYV3MtJ+lRhKgYHog5j
YnYkmtLRlt2wrTXP2+gx8/A1Kzh/1eAXatDOLYY/6r0Nec9FjsJToXuDms3iB/vXHmF1uTpucnCj
zrprrSLl/ZpxBKo1KhAdmA3u4tm07mTNDWrjGLTt4y1OdgmG9J/cz+dDxj+DjW96OPwkDm1jRCtb
jCrjlqEELnRyyuJ0u6QGV0ZEVtZmEKeNQ98FpOCV5UE20TpHCNgiFUk23Qyqj7p7RDDAPaMv4dyK
V03pkLbei6NdOYUxzINg/4x4SFfo29Rv0Jir30QxZ15mqZPxNUw1HzMFeSYvbTKYt2C7SQfYOmRT
xsm+bczcw2SD+db31XhNE7b7siEXW0P1/GwW/c/C65zzwKSBFHiYlkim+uUQkuUVQgjQcVpxU9Q7
uMvhnIBmsNKqYCNHeFGVw8po6fFhEOGHhjTSrCIehfgmkphlhiZ8G3sXUqbZZBss1NLLIVM3tzZZ
qO7lFjV5AQwWdvj1hceSnQrRH9Zzlt/kCTINT5mvmLWvnGeyCplfUVhJqSDDzKkfhD66dkrGMrpE
5LnCPm+c4izdBexxHmKHtKq5rKwTZ7b2ITCHt4oxkGUNK/LKmPt2xwJq+pywi0D+6fRRD+BE4BvS
7uq0v9lzu55v9iHTX9hl/Ayc5BZvpp1yRVURSpYR+qShqu5qoa6bJiyP23KKTrPQ3h0cpAU0BPR2
jRDbNVi4HPhFhRvpDaBmvfh2wgtK9K3yyX5QlejQiVikD9yTG/jvoTCd3zR2b6yaGtYeuOBWMHYb
XwytQx4j6CPozE1SXPVGX6Wxl9z1UZk+orh0X8Em/gmYVb6zg0aBYM0rP3lkMrN/VJLsh0Y7B/6o
JmZXUjTrK9TVCAhViAANbn0zBXYIQREn+fVVqxX20jLg2TJYxkiHbMqidMhj9wMUeYJQcL4sgbKm
CErnYvi2DC/NcpDFNoTR5875lI7FvKuNJtB21WyTtKiwXNsgRFqteY42TKOEy4qT6jJ2Bk/xzIvT
HRtI2ep/9QJLFZ8Mz9jcBpHj3YLMpP+gKUZ9iI04ulsKuwBFPUzrxQI9UnQHjyVaCXNkPbElGRyl
bQmRtaZ057WvacpmcWiTSzd2TYO91WfkHYqL3YyyWtQgO2Bv2hip+fIuDIetuK7svrh1MpwCf+pP
nur8LKRNNqVjab4IiSslXb1oPw+jzL659pHVWkvv0vmvYzniwkpbhgc0m49Qe8z7aHTCVS0otFqY
/aECcMtNqXjGOQ89qLck1VYCadQ14XxnPVkRm71+PamoXNJHLfijTLN+liHQD0QwKyHAFASldRhT
x2H2WCufhkE7kjkHG7cajhx+Ce5yYa/m6ruRwNQRxaF+V7bmqQm73aD0p7ixiq9h5ja8JQ3lXRSb
1WZslOHBVq1o78CtcXaRnlh36VQibadDft+2X7LGid8ZpeI8FCQS59C9vfM5j3kqgpN0yQLqByDN
aoNuINHMK940jblCc/dbhVbwU2LovD8NZS1bFmJGT87Ij8xNus3EXHvjGCtbiZLHIOz6x2TM4o2b
+e0+zez+US2K+MoT8L10ymIM/M8us8WLbEHH4ewbk9zNWGVbaM1grhjMc8Kfg81N2u3ZCL5OXcuB
31wwhxEkPj0M2WBORBPmk63T6vsqhQ0oipSBl/AvJR4pjKOlDcTOFvjSxVE15RdkXhwoltkFULKQ
U6YxeZBIK1CG91WbJQ8ShCV8jWhJXxDH942aqqupZdbhWG3JcWGirsDql2+dwizeMpcmWSKf871s
SodRkCccx86dNDVWX1/01nm6xYtOgSLkUgMWPenUx+l6MNuvsRd0ZxnCSYZ73872eumgqe1a5SF5
aTRzlThMgpMy6i2oglP/6GXKfVwHCoslgJ93SJb1d9nQcP6vpiSt+FB57g2HnAU0iuq972sGH6Lf
rCsr5IhMvExTPYHbOEb2R7RkIZ2FiFjC/rVt6lHhGxuSexNlW9gu7ISsqV3oRrZTnLnncQyrezRK
qjUqrdm3fx+RMcb4+xidVqFJYhTBoUrS9rGZlI8+93gpRKvOu/AwD6O2VhSzeTSKsX1M0o+6mSZv
pcVCYwQlQ2vYSV80ec6dOcKTFDTtmzTWgTVX5h1rU5S5s77/OvDKDi0l/tg6nrFrPCM6Folq33U8
DOzB9c81r7madF2q4+wpW7cEAInquwsd5ozY0tzq7yaol25Nvbf1d13vOy+ai1cG/6lvzt7fAc7b
bNbbiyw8FeYDXroFVI6/bLKmdjBesBXscwqSC4DnlCGrq8IsubkZO4EmjTvnkNnGfJpL2LElKXuH
AhLvJOep12blMPUdUP1cjz6plbGG9DP8CnASOFjkvtOdGInEEgxO0kPsakR31qDodwkMMiQ38TO5
ZEG5vTntuHWOdqB+CElp4KjHf180PCI8e+72PQI2m8KbjacqNJszxx/9SjZ1yMEfoiZBpKdWurVh
fND0snuUvhqChUSpwjvZ0sqpXLt3c8Sj/AEOHPc8JUqyBgCAvMhkT9e+mo01ckvhV8dwdsyUrA99
W8IqosOQZU9K+L4UgmAiQPZMhDBJPcLoJHsytY6+zpW1yyfH+jAMQ7nvk20YQP09gxiu/4kqdA6n
VlPe2/3wtbbq5F62VP1907XqOyB13RsO165pWqD83fmcZOppsJZNPR+yPVBgewtO72NGfvyxqu18
BmWvzIcS1LWesjWkisIKRzinnmtjBlMGi4FhJx2y0MrUvsU5EH6cIQ1bL/3ThkMU5I+6BgYIP9w5
OSpao9uxMq6n5M7rVJ0nZqq9hal5WCdl4/Khz8GqcWoTOi5jXJduUJztrqrcWzXzy+KsuRZb0E4J
I6PyrTNg52bDrUBqaAQGPvGWKowBWZyuHR51X2iGZ2b8LfX9NVuP3Y8s7h9MyKg+zRM/GNOoyofW
S8pDP9jsEWqZfmfElboJNQ7s4ez+IjtN7rGEhei7Yw3ZKlTz+l3eI7ReO36/qgMUwDkf7GEU5TfX
TGZ9aBO7e2JPQmiNgW2X3roIAw55zG/S6RSB98gHI12yQO78Pfrd3lW2DLtx14Y7gDgTQ0Nd/Mex
pLNSZvf3sSIET0xD866m6CzHivWnIM3Mjdx2660uRd0oan/u171o96PirrMOxqFGzK1bHe6PGT6Y
A1wR1lOqxc6u6vNk24q5dh/XUN8qPIF70VRHY75j15pzX1qKVuqPY/JGdpSDOVZ5RMFj4J2HH4Gg
imytzDvLsVRj/POVgndlEPHqMQL/VgR6awEdDZNo1/VNt5Ier69+umXzFqNmjXYE53FcOsclK4sA
/qCVNhk8RmswbmfdRtsMGCtngSnPV2HyBe25GmpThCwT1Vt0FgGuVbT4NEORp7raJ0sNgRm3nb8b
gmL6bMxwT/0ydxVMu9KsOn80/xYtB8nFnt5v0dIcxvE/XgG38ai6/YGVk7VPYKN/MqfgW2/X0zdI
Qt4qEBC9N/XYIrnKUsncrFn+dPO8khHQLO6G3iOb0w9LAO3dByPWxrXBCfyV2STMq6rSFlfZ7sCN
D4IXyhu+MbVGtqswf+RBeYeujPtp0GvUjip2tR32U/c1PDsnp+mUS997+nYuhuYJYvMBXrlm/FbU
hnjwmD/YGNrDOrzqcm9+6gG2wE+igvESn5pVA/f4gx0NtWtrlupT4MIFO1jWz/gIoaglfrGL+F7E
+w7xcnz5gf4ev1w3YJxX8fJ+fo//w/jy/mtx/85UbEcOUJ4Mz/oeGt3wrYMFek5S9GHcFZl0EYT/
Vn5gy0D/hn76P2NsOidIbnsmnJZ1gD0o3vmuP32Grw0qtlr54OhwHlfCjnjx9BlGnrX5bM9JtLvZ
Rfzsmv2B3ZN2lSG4cm7MpK5XaabY52owHAQ8en0jPbKQjqUpa3Vj0OWVu4i7UxeO42GxT9pgsVMW
qo/IOsPLlCX6p7Jv3rmcqv6AbzdTHPjGunk4jGjUrEdoWP6HsPNYkhvJ1vSrtPX6wi7g0GPTswgd
kaFSMjM3MKqC1hpPPx88qpgku616A8KPuyOYIQD3c36xSQq3QtqPA35a1VE25Zk8KD3lct9oapRQ
eCQpULSKqTnJQ1y4zSmcD7LpmYO5ROKlWX3EKqMljy3bvjJFG93wp4WcJ6fIjrFAVRZOZ4W8v62+
dZOO1VvlP+eOGR673tZu8TFC4mRILOw0VRxJ2BsY565H/iVO0kNpt7ioJ6C5tm6GcTfa7cqRRC+8
ORsq8qTP+nfZ9DiEbG/cnO2WPT7iDjI9OngXQCntMF+cY9BuRoxdWXCEFjQ/S1wht42PzeAigQss
A+VjtyqX/uDAKEjEWfZa4cyzAiW21vRgemwR4pp3wywmm6Wu6u5rFIyfNHQJ/0jiq42Sob+wLPAR
08wTRFZ/3SasW0QO7KBT23cBw63f4jwXnJGAmreYeo+VL0pcw061A5ABGsJualkcZGsgNXKRZ+Wl
7srhdq7wjF2ZIuE9GwACweGHNZT6UM9LmImnKiuGfFt1I0tmBPWWFCeHkwltK0MLCqUfvfvi1fly
KEYDvdtCWftqGh5irZ8eajNCchZhud2gmu7aaYJ64ww4xmqKP7w08Sz42GTBXkTt8DI6kbZgA5jh
w0DvVMY8UTDAM9JwwKWk5Inx44AJ5J9N9kfRQXFL9OjRAjpDg+qea7tdshahahJp3DZiH0+cuQnP
HtG7LltFg86fpNuzumYOlpgU/NoqavFaKLOHeB27Fwpu1Z0BugRvKKWDLxkEGy7eLMoGdkTmOOJe
HljcX3RVQ8rQR7vsFkd2wFCKaw1y+z5PIKaEYkJ2+68pRlj25A2D14/QhEjnTtVJaH9chjopxjY8
GW9Ta4Qpl8nUZivNwwi5Aoxziiehf0KKv/TV5lNuCv/sIOa5kGE1FjhoGNarhqol9X5ngwU7uKmY
hOJKETNcWc32VVy5yqqNKvZIeWZspk5LL07sZ7dDitUJtslIYFtAUc45yMqtquPDZtbteEn9zoJ9
o9nvSDRvCsPPv+d985pX2vBi2Gq/VkRUH3F46495k5erXrTNU1em3ooSebirtXB6Ib8AjMavIF/0
2vgSOO27AtYEmiAt1TdZ36T9o5E1xpMKdoqPd3rJcOa5BpP7IAeV81cGzoO2sEOUlkXWbhV1iDel
gX4f3JfhWe/co8Jz97PloIOpD4BzwhDXSSiZ6NINffO5HKHQ5Xbi3A8oi931GjiAEaT255Lkm+7a
xSeU95Odb/vhtm7M5m0uGckBuPSigTtm3aHqhHgUYfnSknfd+uQCdtUs/Nq4mvY0I442cWWHB0x/
IUEiZrXE7Et8GZQ/SqGM3wCUcveDL/4QuHa404tQ3zm1p943PtreCI9N38APIaClfK18JwF3U4ur
b2NbXXc2lrNAHbK8ju7cWUFaHrxxUo9gf9LNOEMrPmK3MweRaafhC3XrMeeBgcZbbOsGQfvHdXhv
LIxQsVcri2w4+JNNavH3U9mWB2EYw0GFRvLvg9RGUSk7+/1wMKOSqwBgDMAIIZWgAjLTQ607+1Vo
3hfV0F0j93Nk6NiqJ2mQHf3Re5B9ttuY90HRqbsqA5PaQymIlrEZGOsutzRqWHPbR2V2ya05R/aN
4a6BxmPhbNMSlb+xENpuqihJQ2a3WQdrVHzqCfw3BpZde63rENi/2p9lC8Hb9lpYDhnmLBZrGZOH
WU8BrwLtjJEJl5KxxhOvqaY0h9sI81Wk/oEMxYSWaAd3KwdrgXfMjH8shX1P9T66JKqLyUzg3Kd6
ad9nqdkc8NQOF7Lp24O44KZICq9zps+11h8GAdJFceNp1yiGsWHRob4BQET+VNnXg3JP5qm7H+wy
PjimcBe+5/9hFPG85Js9rM1Hq2Rt0lA3WwwoKD+LOEpWtVfWvH6CEQAowZNds2CxbSjralo5d22g
1lRs8+7izXYFSMSOj20LSnA0lPTV97Fttm2E6iwLdQF43veFV8dfcPHzF11qYOzRI6kWO7XADCIC
mmF36RNysXhhtZF935L4W48D8ENo49qmKWvYGAAPdlYm9LuORe/e73gbHXW+R6hWszOmPj5B/+ZW
ZA3xBatFHovsAu7H2cyk9IvpEXszlfQIhmyD7ZhorwzaK/4JMYxDftQ2QrZNYJffDHXcF9kswu+Z
MIbbCYuDNBgXVqfZz5OFPW7YVmyq/QqGtIhXbu1XryCQcIbQc8SHdbt6LZIFeyH/dVSt/IiUSLKU
oxIbzreeONiOzJOQfFk5SYYsqqi7s1l7Fb9pq8IKtVRenMCFFOmSnchF92j6ylIdj4F57pIixLNm
yA4CC6WvepF9M1UzelM14Ith5OArq1nUXZNkAihrIXWR+tVZ2vUIRPttyykLfaH2dXdxZhqZZNJK
xi1YzA45/O7Bmem4MtTHPuosSScOrpMUjxPcxQMm092irOJuN4CJ22CPpF7iJgzRr9DOsgVSFmDK
fEC5sNnG6BPzhPSNaF3qvVgoRWo9IMciFuNgee9dW15wgXD8BY9aaxa05VVPYRbDHCmzcJPpOU/K
Xo8VwFEJnq4isiFmNPaJNJU+rXwIV6wT2+OtWXae2DQmgkwOZWk+hijaOLGmqgc1rvHZQmZ0kQiv
PMlDOhdvKt754RaMsx3qNcZRdqqpgfoIObJ1aWLmkTigQhrDj86Jnm4sBen7ERwYP+PcuEadq1+D
vCvPEAxRdf0rVM9nDQqT3jDadx/xIVaMpVV3xUYLYx+daAw7d7fLcUcEuzOat0vJC2M52h7rqv9D
qye09Ycg/56e695pviux2S4MpxwfnWpy+UuN/sDO1l31Tf6FFYCFiwYl5E7NAiphUOxk86Pj1qR4
Fbt1dvotPhituorQ1V7JYR+HPCeFYWRXGTGctHBWw6i1S2G42XrwDqrwuwd5CBzeWk906l42USrX
UPxFiWeouweFb+EDMpfZ1ncc3OXnWTKGmibsdS1yD3Jc30B8iSdvc5swD8tFkG3qyRtXclZfGd1D
VakvWJLmRxkaHLxmuzo6y0lg93LcRoJdQYXirPUk4kYN50q96knGIsvP3VO8KX7qbwxL9w+klbUH
bULeVY4Y7PoL2S31sVadal+Zdb/xGryC1Tza13lh6pi8CO9cNvD9W9c8okqChCteAivTmEWqsCZc
IQNb7clbOq8WD5ewsI2XINSiYw8GbVl4lvOqBzW3QrWK2GXn5ovpYX+SOsGyyUHMa5oT7+tU147g
08JtFEX9JW+aYo3aqPpAtt5aGnUdvZRlqKEvk6JLb43vCoYQX+su2hexrvNsc8Zt6E0evBIObcDN
2c1Gwe6GbLzlIayfjG+emTjLZnKnuzLu7OcwsdZBMRFHf2WrTeimmpk+vGWCrHSHrKtHJgIXcp0S
yDx9zIGFBcVQXNpiqu69oP8spxeOsFapiSy7oHodh+mJZLO+d12g5m0xdGfdtrN1gNvuk1lqJhTW
LPxcW7hHyy1P1e/Drrf+QOTg2bTi/C3M83Kp1pp4yIbR38gr9mw9ble00W09K2mP+dRg5U/lMJhA
+7Xwsxl0JxELNlFcMQNV8U2j4jV+nb1ndBE4b1ao83n0ln7U08B4DHpgGH1iv/U6UBYF9YG9gYr0
o+on7CIRKJgKNcPQK7uh6PzMaO+4c7RLiaID1doux+yL55QhBlSes6y0Sux8l2bfJYgl9T2uyeRr
wFA3xjZUsAiXvUPMDi0Akr2UvXoJqd2GWoi3n3mnuMJZoVnsf0mCNQ9/7UvZag2mXal6NMM6uYyK
kc1UteFpRpgVudhXtTU+s9cvDr6IgrUElv0aD+e4BKL9Gi9YL/ynuByvDEVFRTI1d2oS+ZvU1QIs
6PXoOeh0ZdvG6B/YXhQ/90IpDpbA/FL25lqisO8YeSLNva4rcFMfktOkzUWcpv4i4R6G0iWHvkem
4AP9IWPUOynH/0B/KIORHGRMAkRkR21SF6gBh9o6QscuDm0nZ9IpIyuReCsd7uy1sLA8Kd4aHK9f
qllAnyQgCmfz0OS7GW/aHFSjzBQYY2uc5ZmYzxD0vwzKlBxk6COeZ1az7X/Mkh0UxP+c6jXmT7NE
MH2rptrYCU2LLm0a26scus/KLFBZlzF58KE27ETh4moFiedSV13LAhfuHzwvY9lNccdf+GMK7mBb
t2ydu9s4eS3PgzTZzMSVn4KK6lkrewLv0Jp1qKw6I692FUK3i8StAww351eIeQV5bXmd2+z5FYyi
s1epp5F30lv33po0mHbaUH1z9e9FHg1fzCLTl7wN6YXSsnkIMAjbCOx2L4EWm3ik1fZaSV12llqX
vVhqBzunFO1umJuZWSG9HDvVQfYi5tABZQr646iG2YvZpu9u1FtnON3ZixGxledXdWgCvjZqwqvW
k1q8geFD3igwonOkuOkjzKGLjJtOnoPQgDQ84aj0ZvfFanSt7AXbd+Ou6MM/p3spEmMhKupn3Ur+
43QfUMubNeW36YiwG3e+7YqlneqgMfTQW8Yu2Z5YH9kLOG30qW5fXUSNnpuqVq5+QiE9daJPrR44
B1I8DZ42RfxpYNe6Ue0atBSfycJVrHorRg+HOb0KzkODO/uAPvSuHrFIUvyxWzVBYb5MofVHkeBO
USb3UJNZYs8kDPgai8jKz45uDEfptCv9eOcQ33fsOMy/LHp/hKoSz8I+jTwgrFW7r5LyIUKdWt3C
CWh+auId0+6xinooWzU/B3EFw9Bz05VuGCggzoc0bd8T5FL2Y1diHDg2UXrRUBxfRrbdbmRTjlPn
jnQUFBErPbtdoBqqlasnoPA6fXwaPLIIkV6/4kBYUiEfzRVopDmhgOA2mtzJaeCh9mI2ySI24+bV
0C314A2OspSzfF+0y9TEJlr2qq8j8n6vJFrCY5rgpAbHu2H1HqWrsfaKQx2q1oq0ZrDpEp7gaAx0
FjxGdmC2cTvNEequAeQewQ+RJemo/sdBne71WSZnxdrbWTR9xfMdjbIl2cfo2WlikFl4pX5Pa5B6
nvUtAoZA2tieHvUMG9phMPw7w4TPhlREuFZsOPdmleNXNJFuppqOPqL5pecuTGnQR9oS24Tt4BX2
Hu62da5Dt1y5YyJeK2Fe5AsZYbCL4UJiDceDtFAnoAa5F13kmVWX3xQlsCkE/hIvq8bFwB538ZTU
525Q2HB2qtkdO6vuj/KszaI/z+zeVO7UEKg4Az7Cvw3FHb2/9bbdrKtiFSQmY8pmcRukOxcrq1vZ
rOcDOpUiepWdxQwXycPFmDjJkyx+2YrxmaVSdpJd+AdkK4G/xVZ2sgRJbtcqQ1c5pAPl5CAW/hUT
O3OFURPQphA2u4x58xl597WiCsrFuBTe4qUn6l1H9XYhR3xMSEKkpVx7KEFp/nWRMOW/4oSI/Mwv
I+NyVtw5xsqNsSOXHT9dnRc0LmGkFvdsJdrnOnNO4diBBJlbjpY+K2ronmXLrvNvXjprcoxp92zj
6I7XZDEdzblZgGdelIbTA51gpopozVL4bndo66l7jrtgXKb45O3lXDLeWEtGxrSTcweVG/bYB8b2
9n/QUBjxOlwT5FyHItem1dVkI3v72DOBPs7+eiUWnFVqYaHY9cWLZ0W7SRX2u2Uo1ioB/AB5KCie
4A9eb3FUOVYx+/mjOmTNg2OIzzIurxOONeqcbjNdrQzudddMzvvQGhp326a6BGHsni1hWqQhNDQE
m3RY1QO2kqUT9FdYmP1Vmen5FY/JSXWBnP2Im8IMVhQuTVZojJAdvqlhVpGhwDKH/EJVXIRdx0uG
WcmdjKVGHC24Y5qrct9EgL81VvHr0hXjPqaw+dTn031T9fgENeQCR7vuniwbMiIOAcd+bt1CAWom
FZqzshXBV8PLPOnvZHP0omztJ8G48WIwiE7bWptMMnfUwGsXxXyKefzGqLpgXsIQa2d2jwaut1g1
UQAIZ8bhalO8Td3pkBW28tZwSzVTVuRsrXeIjPLtAhH51qTuDhO1/JmHRH2HQuzssEscjaCvI643
qvZo9lkerMZrUJbaXcgy+06HJ+O0ZMgFN+2F2Q/VQ6Zk7i4Yo2E7RMn4lIrhK6l/62tkcR9BL+FT
XhjJxgF5cSCZHl6RwEVOxoqtr072YKlD+6URWPzanpWcXQ1QQF2DelXs1LhDG6FeeKx7uM3RlAcv
7o27OTED3H8O/nTqyqjelumG+jCaj3N/Y2rx0p23mizvlxgSeEfy14az6m01XIWKYq/atLHPOHi3
7Hkifi1BUe46XbfB19DhmzWA0c4cIClys97JIBUt59ZtBgFkE9fqFgNKXatWQ+9E1a3pAe9cczsb
S2HhNTYpd+PhO+YuFTYN0fTgu2w4EVk5y5acQPVQXQ3zVlVVijZlYdsuy6SurnKIxzNsP+WatdBR
A34w54MvEN/ws9jdy6be+ck5UHcwnq9Q7knrVy8m6gv+AuL8g8p/+S3w4xi7pDB/VOGurNUUi4EC
VZa97U3Bnt2Sf07cED8kci+PgV8qC374zXtXJn9eUVAD+euKNbpZW3fK1DVWoWJnaDGaFlXlvSLE
/L2y9OoawCTA7tF9keFRV0mvpJO7deZRha1vTRFqT+y2J0zfhclnTbxDH3c1gOU+4ExVv2bpSv4b
Jsd+sHS2vNDp7LyAi50MPzdxt1QWFKGsZTpOGC31RnWMFAinm3E+7WYrIHmotdLGO4QxBQIozUIG
P8boKPduzSJVl2FG2lE6A2ti3GUNhaqI3+TCBKP5PNqJoA40wQP2c3/dV43z0ljzNyj/hLGYe/b7
8I9bC9Dmrma1twqMNv80lmnDrdXL9r6nhCvH87qNUoK7Fi5OXWnHk8rruy1f2fw1Q/SknRO3BhSY
VVzE2H8iRHtv+na8wNps+tyCJOUJlib3Io4Tyqc+bMUfUo3yTAou3lQZbz1stFnlepuPcV3Up8vQ
SvVlhjdf32b9dZwPSemQR/eL722KBohsybjuh7BIy5G1KPrLt2FuUpWXwnyVoz7CzcgCxxR5uvvo
KAsSWJENgFFeTb5erXYaeFc9iz8Xvb82uDWck3rA56odw4cMLM9SWKBQxwoAQx/k5bumNS+YXobf
M51qqGi567raNmu1gi2g4R+EU2MqpZjf9THQX91yDMjgpMOT6ONhlRWlce2QgNmIOqpPrYBRInpj
JnT23eoDL98FQ7t0CheKHgUzKix9UJ9kdw0fFGeY/nvNBnFbkg5GiiePsYnL76fWwkdHA8aVKQW5
91hg/obRJJ922Bxa8HivMPPk8Ig8yz7u6mBZ1X2+4y6F7GIdGatgvuHKQ9NERXBrx2aVVQu9hkn+
z3/87//7v1+H/+N/z6+kUvw8+0fWptc8zJr6X/+0nH/+o7iF99/+9U/D1lhtUh92ddUVtqkZKv1f
Pz+EgA7/9U/tfxxWxr2Ho+2XRGN1M2Tcn+TBdJBWFEq99/NqOCmmbvQrLdeGk5ZH59rNmv3HWBlX
C/HMF5XcvePxuZilCvFssJ/wREl2FJCTlWy2minuKsx3eMvpBZngXXQvOspWX3v2E7R38Ea3Xp2V
JZKXF9mRiwFqVZmja+Yg1GV0ybpt9OLVd0Jn70xJs5JNtAazZeWk0XEwiuK1XYGoTl9jnWJQMmnJ
Ug5S465buaRC90YWPmdOdp6aobpqhlfsXD/vFpqeQx+Xwax0oKsF3lG2SKlW10pTxnVWu/HKKdPq
mtvd57//XOT7/vvn4iDz6TiGJhzbFr9+LmOBGgqp2eZLg3IOmLr8vhir7r5X8mdpCq9nYIqyybQ2
0mI+6tQXOYrdRMJmmh2Br2Xfi5kzIw9mp7V4+sTfgeZV93zkxKO4PfwYZc6Zkh8h1bcMVHnVdln4
0fCSoFsxeZQLZAtsMGSU8CVokvYhmxzIvIzxFa8+R6ZBVuT6X94M/fcvqa4LVTNcTdUNDR6e8eub
MVRe2vi9bX4ePG+tz2rY2nxg/9SyeOPMRKLIA2HwV7B0hmBVUeT4KSZHt9T47+JcMeCMz7NlW54F
A+LA6pSSQpx0BKKadkMOI2EhYMXnKkiS26EbsgjVcxmAHKuqyCkwSrb9ygUb7nd3co6M34ZQCH5G
lcRHF6HW1EVuZrASdOxK//59suzf3yf2ao4Qru5oQnN0df6x//RjFoBDp44t9ZepqpuNZrTpxmAN
vSfdmzxHfX5xjEj9nDkphajWDMn7B9ElcBNlITsKx3hGg9h7hJYdHbrUHdfxUGJHWDWPmLRi7Tkl
wUPXRMn+1gzmEouss6gkrretEmHQEyQtXNUfPbIWM6J7H/dYun1UZuSZUHT79DFXzvq46E+DmS9f
V474iHsDsF8kFrkvAHm5K7LRv7Nh5Oe3dqBj98m7tZW91jzkYxxCgsFthitnfHQnUZpZy14X/n+5
2wox305//Vm7uq3pprDnJIOjW79+QrWq1ei+Q4LvlLDc9Knq4rKETpLjQjwlHcP+HQu5c+RV3bFo
XMQMurx5tWsR3ulJl92HZpTdawkuqUnvGnsZux06GDJ+UGDcOo+TMUSAU3I8XbuVzXa0svu+EA7J
5qTZjPLFPa+g+J2X3RrqjIdcCHTu2NCzZjFUCvrVesxpCfOAVLJTL2NbK45uUsAX+um0QZh5F03e
1VNrWAFRxjveJ+aOe5h1nIYy3g69Hl7yKBFr4LX9fcSdY4VhZfzkd6TyyGZ4L0rRQ8UbJuUtCYIv
igpIXxHOEV3u6QnO2kNlaM1uAkBGOriNr4Kc8FWewSn6xgVQsPwRyhvEIKMmfTHcaXBuE4rSh8Ga
gp/9mN900C890pWhwl0rn4XxJisv48+knyBw24hR+WppLw2zxw9ZmNCj57PYnpC0l6f1FLq3oGwC
yDcOzR9mTI3cX4Jpj+e0abJ2mwCotzz48c5wRmVPEThG6Vup9aXmBFglIDZwxCrAOyZK092Rl0co
gJaMW37FXuOnU8Dfa1Trp8PHmNxlcbuSbUtYXyLDr7de3uxDtQieA7UtViY1imM+Gc7ZpY6+1Oei
QJvOxpuJ+cqjON9QZTX2GJdTR/Za6rqVNd7oDJLBMHg+VoYOlNeZ8DB2LvnoGliW7ASkHF36Cl0E
05uKpVGl42JUI2zC5sF641KOzsJ3W7eb4+T26hlU6Z+HLMOoh5yAvWU/P4lF3aXqOdKALyJvv5Hj
LO27OjbBxW5i5zRmWNgPnhW8uz3smHg02ZZ1tXm1B/Tu3FwP36suh6DlOQk4IkN5pBx3NjrPeyZ3
1S3c6EAtbTwrXqX66w6PTcq/wO3csrjoCvwKpHuxGE+n8k7GMjCvaIJqxYWMznNfoLFRsVP312yF
SYCBgd2NiDn768Jkcatk4EfkPDlFnrlBBOEo4a/5uNbkIJyf8GNZJ0HCGxuBwVsbkxesbLYVa60R
rHBQ1z/DBsnvTK+yLrUtrMsYgTr8+yeHXE78cl/SLVt3HdNyXE0Yjlwm/vTkMMsId2PFKj4rRpQt
bbJC27ws8BYFyPTWmSjYoWv3kjtOe0c+Gf2COe5EKCWqhTldkknxrr5pfOsLa8Snlv0Ly4n6YIpB
/RSVxULGA08Pd2RDi41sahkWoSA4nsja6UcjGKrbZUutYEHeqOl5MoN0kwitx3ghCTfC8R3uKbH9
qUfeKJ5Bsb/FU39pFG3+7o+xs+4xBton6C5+CtX8BjCO0Cq9xXEzbz8l5JMl0Pe38RlxCRh2QyVC
x+EurJz8ca5LroosNDayqYxNfoGVuovJdxUILwsY3kGX76M2Lx4xyKbC0tTfx1HR1n//aTn/9pzn
GWJTCDP5vExBGePXp0hV1rpDFTP43AUtTtBa/mmyau8+Skv73OdVv2jMtn8b2gD8gO9asJUd7RmN
nA2W2P2b2Q3J1mlFuDWNtFnXAUgXHXzJnTYfHCprd7Ipz2QsMAW1Gts+RCLOrjzHkXRRWXCVeCFf
EQvELnbgR9OXanH0tLE/FphlPDejeQmqaLogSpQ/u8L8Tr2jOclWMCcpmyKo72QzbcN+Wbl2v6/m
maXPVs2fdHsre0Nw42s9reqN74r0EMyQMzCQ7bGb+UTWrB3fLpu6r4+g9oBayojs+xhV9gIZcYfd
QlajNNVG/TduZtZc30uFRX2M3OYD9+diF0c1yZREJYURqwzV424eWjf+zvYgZ9buaJ9spNymhWnk
9imvjHOVm+O+nDtkr4xrjWX/lw9efrA//0wFOUpTU21dNdisab8v8HqkqLve9fX3UfjVKrcKELWm
0t8OMV941Ejcl7yKrA1biuhklY51n04I79oILMoWdfDkYnYGcFC2wLOpVLfOPSNcZDW4mrFHykwe
0IrKzo7NPc1vDIVFFp7jDqpTpFqGc8dSb//3X2rj90W+MHWVr7OuwoTVdV37bWkUG2bp6Fqkvdua
96mG1HxquMv8dBh61PngO2osUCZ7kSIufQI10q+MzHOvZSryTcz2HiMlNEjNLPcOpRNaBxUIza5L
punkdUO1KbBmvkI/6xe9PjZ3RaiRizeKegfoGpRQMq0dL/X2Bvi9gzwr1Ki7nWU/zv5T70fsYxyF
tfi/3Kr/7ccvTNcSjmY4uunOm/ffNkMsTCb27GP1HqXp9yy7kJ73TkMUWedwxvJIfI4p0niF4pG5
+ojJs7h1xFHDYOs2oUSjZiFPo2kGEevluJEXkINlB0o2c/bDuxspWo9/Qr07FAbKYAzQWnH60w3+
LU/VoZ6lmsZk3ZMDBXcAYVQA6IEbJuqLLXVM5pgdttrpNgTU162pz0N8NFcWaM2OyMDW2bWq0yfh
mMZBmg3hRJxdfdVsdiYiuhCwaMqDHJun8W1sCt7fWZhl0O58Zdj0kaih+zqttmiH8gRS3nkP1AR7
egcwHhkSm02s+Wo0vvtu9XazhLmAuojWO9cqQYxVzB2IDZEOzoPsArLGvxSTh+jm3JGNrF0ab8QM
3AzyUzuoc3qIjmgqPhkAIv/+Z2LL38Ev9wCL3bALsNW2HUCI+u+ZASQrEw0t23drADle1iHJL9wF
1pHS2y+l4fUrs66tXTA3lR4Mt6o32Un28ujGvZes8FiY5lPG0kmGRwvsFA+3L6iB2i+tBv7DyQ11
KTtdgQ2Lx0+Fw9zr5PdB3z/hTlSezdK0T6YfimWLsvIXYO4wqvTxdaoLUH+4puyz0C+eKqX6JAd0
SlYvrHZs7pF7jO8Cf0rWiTcon5twIQfkInNXhRuMd16RufjEezz650vjp/fE+tZ6YhWj7wZdwY1M
Ei+d1CLt5/d8vsgcbVUtqu/H+QD9589YlRnVvTwglfJzTA7+mKtEXX0b9xETEUpJrCl+udbv1y9t
UEFskwTV80fbVs8BnJC3RMdeKC6HbJ/Xiv3aR+jG1/Zb18ChSzq1Qq3Js97sEjtwKIssTDtwJRiM
IHJGHHol1IQ6s65dNqB5nUANdd1y3xUU/hAKSfiZ6D520dD9I+hz1djfsfDogxc3bx4dAfZF5PWL
C0HgNBmN8wicTV/3LuJuIW7Ej6Nfddjc4XsUIV2xZOECwnxoL3LsMOHglVSKB2uVsb5GMazKp2Qh
e2+HvFkabjTdJ2yIjuag6VvxQyhF6p38Jn/yIbKCkfa0xYr5+hGSE36b/1vzt8u1MPpWpSmshZwr
ZVY+rpdiOXZQCyyNcrtZd32uX81Cayhw8LL6fDbMMdmrFq64nf39uBzN8I2rUmPzZoy7JeHu8tTP
vWe9tYxbB7lp7ehKhLzsdebR8qwYfMApjIupEU06JIiJtRgoajW6l4fcaxAz8MJ0OaNpbrHGNKa9
nc1w4XlcOx/UpoXfEovLx9TIbpWzmNplH41ijbrRs+G4472tTvVS67t6K5vyMGRau+g7J913TTHd
y5iWAg9WID3JlowXo7vPnWI8fYRaM0I/v42umW42VzP77mmUiusERyNSreMrtl7fqTf6V1fRjIdB
C87NaA+vZmnpoGlQb8Ih5edRfcydBmrleUwLcPkwBpfRqKflMvHPHtJmD66qDI+1H7GLpmS49btp
eBTlqB9n/qHjdllJfhIPKHAuIAUZ2+WKAxmFh5MWPwqeEejyj/dsA4tHdUjbtaX1Yi2boxuH99lY
LmXrNmIstaXhC2ULY5nUmc8eGWEvu9ronqHfhaJj9ddnO2wi7Z1pWH29lx3ykPTAPjeuqc9aVn21
kKNlT2OrpyApygfNRTy7bMz+FNuOdvZaAEmASMsvCQJkKbKOn/I0zbYZeoo7U82LZ6y/7uWA91D4
9iGwayVEjQ5eh9sYp8FxBnIq43CBApueIQMsbiM0VjJ3SmwcP0bIYX6R4aJmNSCTDdVhsVw57I6D
/8/Zee3IjWXb9lca9c6+dJsGOH0eGN6nN3ohlFImvff8+jvIVFWWUg3VxS0UArQRqTDk3mvNOSbR
5L3op/csLg+KB0TeT1iNjdrdpWmnraA1FJA1KVSYvZu8aAB0isjovxNUhLCYSM2bdvTA4yS1sXVD
eeDaa5nvh8T85mzD/GbQVJ7dFVdpmgw77scJxIrHBqcXIX09AMAq+/FgT6sf2/JE52OcjJZrFG62
49PLfSKqbzGTA5LShLsnI8QMi8y8+DK35ZkYMA7xjZkU6jHveJfHvIP4DLXxy2hNliVF6s+JTKlK
J0xE1Zmkovxe5LVSfME3hPrItzO8NE3zjDXXiNPiy4jIf+NWY76ZV2N1n/cu8rB+KLbjoFfr+WSQ
kIsMn9tjJ0ngndxoWM3b/SrY1qEi7vNRbvdxp4vl/DRKaZ7lmDKYm3agAxq4k7EwdNyCbv+sE2Ps
FOYcUDQO1wS5f5m3Kx7abfTdc7BB/xT1B386XK0leWsT2Leaj8plcdErg5YvCuiTZuQSxM6ufx5E
DQKgcCLy1hZdZIl7Q25Mp6+r8an2qoi0p2D4KkIP33qpftfCdEubxEOEKb1leCNDChWXghm779Dm
XndZUr5GXnIt9a12PXpBimNa9FcpsvkFhgl3HUXqxPaVGnc7qHXGWK/3q5Ubxk4JP/FiCyl1HU3B
IVjylq6j1IOSHz6rvmwzwypK6eR2inTqTThgkVoc5k0f2+cluXM7/lEMOD/t0H1NWo282KbsDRK6
xuhixQHYHl1y74dUi1E029KVneXeNTMcy9GwcNCJZZvhdelZqP41LcpjKGvdQesV/SLXnriQFxJN
WLbVvGl+SBDaENPSN3takVRmG4YMtqz4912E4BbpS4SKpAnuIXWYl6gtuF6x03Cj/tbTXrMiCO5z
WS2X1pCQeWT39amfHnI1BO+QllvZTeuTbJk8TEvzzvmwQtfyhcDEt5q3fTquiHtiL407TDvKsVTl
8dDZSUGAThXejT1tcA/xxWtAbkatu6+t8APHBT1Fv9UbVx6KsfeTMPAV6zBWHIFU+mCqgGMVHGkt
wEqt3Up6ffW+ClVePw4VdBjHXOn47e7rlACDMudnEoqkvC8wCq4IBvM3lmcU96kGzpKruklaDKtq
oRMkamVAL6fVwDTNrQ9LejGvWk1b7Blghu+rEBXtA75E9EfTwcloyCc1977H6p0bjfJXpODfQiSa
z31VuI5XCvMuLtVqmVmGf437L1uHXS+feqnoKV4P8j4e+JBiIwexQp7PwpDV5gqHbbSV+W9nKEN9
xpQnll45KEyy2++K4ndv/DSkMo7fQkZ2TkQ0wkMRDP6qzJEIv1mpmiwjI+YXIIeGfewKdUvMIj+A
XDce0iLV9rk7DFfTWlHnvFOen96jAo4dSdFGIKZycm96OpJoTyr3815bSWEuwrVHEs9ete07KHf2
uJ5X6RqHm46C3moc0uQeHpXuJI0UHe2s8i+qqrxxMWwfAz/Jtjk+m5UBmPLRy2yFsl8uQ2Vhr936
R9Wvs5s65QoiPMA202az0MsDbub5gto+1vBuV3lfyZt5L18WKPdxGaPP4im7blkiU3rQwehdzE7/
2+tiCkxW8zla069V4hkNua1uSBzLkCYXRHZFRnD2QC0urTKpHsGlP+JM4vsZdgs63vaLNboItaaT
BN6TTe8LosKnk3wLpZZGrPHj6MfvJxlWt7DK3HrxugRAhRlWN970Sonq//2VEMFVj2npPRqSJ70m
Rfu3V8LVux0lw+FaKlCJTs34uUU/P5RJvf6HSd5U68jmZv17V572kKrLBoUzBEi/1nma1M19ScZP
YYa+BviziQ5qmaoPiRo+j15YXQD/qQ++FqFgrcq7vmDo0w3ucj4ILzaxxkit30/x62Ef6qiK5tVJ
MLmBQqfxwfEUVi91S9gk2nZ+RhCRqCzyiObTtHcIwktEBM2Vwqx8T/UnOGeZm279mJwFRmuAP8QY
HD07zhw/ZEqZBT3u0qQnGSs27uYjvP4R5lt7O+/3iR3htevzvBYo3IqSQY73g+0/WJVtAEzRmI3L
xsYtNWkSElpHvKXYg6bVSkrDbRSFIXojVu246MFr2uZ2XtVrA2doXqsH3xpuuRA/qJaR3phRm95E
TDlQYlKhb3N+Cwsv5McbpMlh3otipDn9/hNUtF/KWXT4bFsW1GoMXELiUzkrNLmaFJXVMcPrhw0F
wlGjKzlyYXQT4Fg1YdrhqRGyfjDKlC8V/1aMdi4NVGMQV276ospWeJOXWXRTEGK9syJR0x4LMZbb
sERlwMSbSg6k1ZDl7ZPccmNuEq2+eJUFbSUfd7Gktk9j243bUSDj9IHDPRUa5I2REtjZ0EnIQR/+
fjr2kHpnVfx0uunZ8gaHrG0ZxakjnuRhQJ49n17lY7bP6Q4TwMVhxSSnSPWkPCaoTx+tH69p21V0
sOxUX8xHeQKgn8LV8TA/B0wkmnXDUrLCftFTCbxSIcxd5YQveFzezh+bbIEmRuuBts3b5geXKJ61
Dl33/VRwzspRL4xHmRDdo0e+4jbTEnhv09LHtv+29PvjzND+8Xz2X0ufniUKbLFBOk0PUb6uWsnd
hH4QLJigjdMsbbxWEj9ei6bNlh/bPKUZl22jaKv5tHlHq6vFQk/MdvOxzRQWwLRBLdaiG7+jAweP
WSmCX54n74RGGWsUHaTqKrBu4L9nCyP1m2e1FXfox3xEONKKDRiYZKs4a0Vbffn99/uXRramMUdA
kGHgQqdsO+//W8MoNZjkBGrtPwOqCaK9YW4rLb3D4FW/GlazEUOlfJE9Syx81dQuBUz9XemPxgaz
f3bMoN87GcJBB4UVX/LpQQLrvzQilKDzqlrV59//ydrnrolm2sLUKG4amqVbuvhUODMU2Qt8ulJf
xqFfhvZYIX3gQY9zMp9Ns94yTY6cTnZ/bJN7k4hv8uwcNdHbZzOtDlj7kJsrWKxoI2CeSpLu2UOv
7yQikU8dzLBbaUguRiJ3z3nJB6QSKbNN/CW26dxL1dNQl5Q2e5187SzmJm/YlkJsInvmpflhPpAO
fEduVZD9gwRBsz5dmPiHW6YBRNkwdfQ0KFR+bh7hokdhkE7xAwYXTBEX2ZH+jDcFebNoTg+J6mVH
N8dzTgF792n7vDof8XHsvC0WGazWWCfrb3qST8d9rH6cm9kYd3A1hTBh9e5GA25+8IX9jHGAGkil
DwQ0mJ5YW3rF3ukQnKCLHuf81bwJtVa/40o6wqZl5/wknUyMU2UF+hYcXX8j50UHTONKhBlPKbV8
N72ygdoynTA/ieQWvoMswDvMT4LDbDhHRMfNO0XVRCs37/S5UXKIqREy5KQ9H00P81Jd6ZkDZrlZ
fdqRJrDanflAg5/KQlUAyZZNboLTi8aFrwXtnRkbw5k35KZJWuhe00PRP+OYim7f9xuURhkkV8d5
H+IMNU3rYxaTeWMUNSxXz1fIbNDkY6wUP5bmbfNDNO39dPC8bd5b1bq5Ex50mm708oNsNxQfhvha
KHlOXfzPh3nnaAG8X2f6kB/m9Y/dcgjSmKZBT5PWJm9XGqW1Nt15lelBRpcRKk1ytqb7MPKQ6DTW
6aV7vw0jkl8T1trQf5/2Tmk+IDhTOomoBeYnaYtEvhbNet43HxUkY7mDujowUJnu5f/tVZV22AWu
/uNVw6SXF1YvkCIk4whBl4DGGOTec4WSBVdabl8wblqXebVTB+lZ7ajiawAYjm2vppckrb+SL6yd
ocrr53nJcHVmgKRkGEWuM00cEZfMO0Lm+cRIVMVqXv14mM8o4bp+bJJpPjiNEoFJqTvphMAFGJua
WmtfNqTTvO3jwTc8f+HlQbynehwdYHiRADgtzQ+V5A6ZMy/StYrXsFEvYePHx9BLIWBZebqy+BiW
ZZiXqwTMBlQJeNAUuXqMb82bV2TwM7o2va1q6tbdoMqr99Wqaa5tYoNUTXezhUhLSi9F3pJHx8G+
3TXnNByPFH/ik0cPD+ypsBy31rXHvleNVSOqcTOvZoQDOvo4RJfCr7yHkhGLYsf6YzwOLYbln84y
2qsEkwzDzTqkLqBWL/ya9wOitUfXyMpN1jH9yTI/h2gZ3MwHQHobHNN3jas+sNuDyDMQwr2dv6AG
nZ7AyiVrmSIIOgAWUq+aQR+deQcSqGsqJfV963o5dBmAslGKej2w1P18gChgUksUXVqLPNV8ESWu
3t51NpNWF0YbM+dyPZlwvvZLwImIhyIMbAyZta0bqPqDXiE5mnaHVoSa22C+knSlsbJ80e8ncTG+
L9Bzki8dipk418vL1ASeNRszvDza+VWe4Mu160OfeT8MG2rffqefkF+TgTacy6KgPYUE87nSx5US
1NIF3sJwM9jUlXI0pNsoVfsbFcridaMf533zllIxc1Q3vrGYV6ldXOu6buzJVPR3VaBp60hWsqch
rdbze2H0Tbvw67E6J3FBC28Q4v3tBcS8TNMsfVY0ftSk8si73u+LW0Hg03xmqkQg0HKBJ6FCgCPp
nr2y+8H/glfj/YNQXSB7nQWjUyOr4yLHRbowSsAIUgvyMtVhm1YFPjnMrYX9vjDMCyQJvS/8tWuQ
/3+O+fUleJ60asppWPDxEpKnin+4Lau/3pVJptJkxJu6qRn257uyEF5tJ0bT3+v6aF2iuLkQ31E8
Kw35mC2Mls28moLtMEqVgllJZ3DRNZQgh27pZp7URrw9Zr5IAeJhEpRCJPF/Lkm6aTPKGMLNvPS+
tzD+oTUJpuTnaes0sqItaZgE5CIh0j7PeZg7VEWOhvpOLzvAm1B35VJTtqYOjHNe+thm/5dt83F2
diE11BmkhK4UzJh4F1Cc3rdjQeUxtt19q+a7IR1DbaP0rrkeGu487+uk06zhGcNE6ePntqnjpVaV
5r6wAYqK6jY0pZhRmZHuAj9IuDyzGg7td9IXlSusTBqmv+D7fBQVgGSlWSSZzaule2ciaXnMkQuu
28oqjXPcpwWsuSB/VBvGH5Vfk/84rQZ5tvQ0t7zzklG/5vfHmG8S6AwmyUuZTeKmz0zPitx440Ny
unR0eY+m26/ntSFq7Mu8VDaWDGWMPL3IBD/tzBslI3mGoOXuPg6ez6dKtZanU9+Pnc+NG+7G88a2
J3U88DRcspribrxALhirdPkjJWATJUAe7+d/SWjbN3QudYq3QXvf1ikVXv5FBnkFCzzlPcSt1BTP
eRJ89cMx+RaM4bNeZjrD/t7lC2qhbCQc8m46IOA+cR+IgktdZyO2noZL74vzGEodIj5ZZWiqha7x
R3wMrEqlyd3Fx1AKQimZC7jjNmOjJ2srGIsd43HrjjbxtaYF2tdcuBHERE87a5qfn72i4iY07Wj8
8Zzzw7q35dTbmUHZrouOC04Vfpv303r2V2NMJL1ey1M2g9utNIb/5zhmXNEpdv5VtcNHXF4tWD9V
7GnkSst5O+/6IiQe+GliqW66xqw2Zm5LTz7wmvmAmPyoldpp5R6+eniXBhRopieUPb1cWMNonXAP
a5cqb2nJTDsal4YvJCvpWnUr9zAmSbE0EmFfhR0OF7ikD1WZVeDLcu9eMDfIPWV4bE0zPw6lDj9p
SIdHbB7Bug60FEU+e4McsKpE9NN53lvieTL19BHKUn8uiU1gSsJRUTCOm8GTgCE1wfhYh020kIm/
Ocwnmba3akC33UlVJ12ZKUmy8wvje9mZtt8u55MIXYyXtWsZO5Bm1akMYbOMw4iwo5pmTUGo3X+s
khP1Y7XI3fJAaenvq/PeoKTkMJ9bT+lKQeFR0k3oPdo6jX/hu/vAa8WPRW597ZRPXbh7BRu3tPpl
33yG5IqVFhkympBdlLqueCr6qgTZAXAOASYl+4gGTasauzib0HRuLpMrZYaHfHDFbTRaN+/bY9ug
6oZC1qp795rR9Ou8vWJIskgqgACYluKrpM5rx5+kJtJAXEviW/rFGIvujP6TPIgQrG7bIKwBzrsy
09rcvy+SV2Pu53WXZsyG2E0YOdxkgeHop3QAY1kVRPW8bysK4xTIo7T/m7hm2uYp1wNSbZeLBcNX
VG5tGLyUnXdjhm7w2nbFhqTizHfy5CUhIDx08ubCzFj4ThaFEC288bUa3ItRWt0L6TvfxzJTntVR
76GCAbjrKXs7UOLB7LqmCVIwZgaBgc3mPiS78DRbiyLXtDgfNC9VWk1WlGUli3mbVGKZcSSf50jm
56CDEGzgd77Nuz/Oszqix3x/zFatm/SODeYcr2nkrSSj0M/McWXcrIqyS+2wOaHbAhMn/OpW8hkr
W2PZfoEUd3E91IqOtPTStn13NwWTqWl2Ns0uJs9LlIM/ovyZ/E/1QDSFoSWZ05a9iQCNB4p92B9y
MutsL2QggplV5emvIKi1e8+vnpQpn21+sCcnceMlJwLipcO8aT7U8IFCunBOlx/Hmj7Jg4rwt3FY
iqWqDt5FTeqR9CpjIJku1k91KLcr1c7SO3KxVLy3mvei9UhgKsbQThvlywisz7esjyYCn6Lf2wHw
w/mZSk/58UzZFNCqGZK6MaRSnChtZSLwT9a0EjMMPSXdGAN264pgXZnSlIvAHjPWQ3yI5HMuUEJS
NQnrLQvJsZ+WQqVIjl5e1tuMBML3Jf+vbZ/2Zl7VrWSs/KgD5L1NbRRXybToG7K8lwQP8+r8IDQr
NVbvB0E2FCpBGxxqRYayyJQ8uGpBb8aWFj8i+VH3lt5US9XA6gwvAzKYT3UAu1pyZcUaOazTDnho
+bKzG2tfeL79UMbNIjb0nowUpP9p1w7reRXd144kOXFHtk9IuxgDWAx9uyHPlbea0XcWVO4XQtuD
RZJNgDJJK9dpHKRHsLxomcHuborRa68VexwWvo97XY5pPmhThcmbak11F+g7Ky0fPzbNS1bR6ctg
SjOUCfxRosQ6kkhuMenHNwdpTizUaXXeNj+MOSMXB88hEZEWcD6IQdclBbCFQj8MkG4OSmFeH6f1
vvJQMc3r3MX/XPeS8lGXU5hfqfwkox9OSjl9Y4IItDMVzJcQGviRbtygFTbWvpUHB8NMvFNjTQ0n
qS7vmyyFfgHZ97V5ieMoe0tVNKRlqVr3Epc9hANxffK6Ut1nZhJt4qIpbph1gvhIivilJXBzPktp
84s3cLVCuOcuuLRufl/5U8XPthu6hLptqjJlYVsITebr9HPNixql31py7n4T2YQ/GDXvkFDrw9vx
plZe9ZJE4+pJNGCuQwLWF1FwGlSi8ZQKW7EklODSqP2OJCQi/wpXY0SWnYOwrHaNvdTMPNgkeebf
+OlNHNWXTPP0vSwJbU+1gECXLI8XQduggNExGzBr0peZPED96mOZSwdPh4MWxue6eVR0SV/WA/w2
6nb1BlsF5WStxCpS+8RaKHtjEt+YMq4ggNJPqgJcK9WewleUs9rVmN0TRmej9IFgrNLfJDnKSo+y
4iqbpGzuJXskqMijgYnXXmzppiYLjJXSwQxvKXpA9Va76iIGkrjcFptNAEX6IMkmLXcIqU5KTus6
QZm67FzyqSw/XrhCydZYuOR158baehTfGl1Ndy2llpVJfXwhAJmuqYD3C7PMGXuLZueOQbzFi4tW
ZkQ3FInMAdGLoZMMNSngT64yejyRgOGcFE4vB+NtBzQ6lEhvHHzu+dh7YYqokblCxyStEN7l60Gz
VCfyO1r3UV0sZYBsJD/AkpE69WuUgexrjbRYpZ6bOpJUJMvEU/ObEDUgkgL1BMRaPdV4nCIlaEhk
8BcQbvo9gmP7QIIh4PMKgxQ9Q/82wjS5iHuVkiO5bogQi3IHh28JD5NmfljvRjj2wBpyx+ipGIRj
8y2RC+2IfObF87WN6TNmMoosTB23HYo91XCv9pJjoukPfWhoe6+WzWUkwPcyavEWoWLXZEcaFT2W
O2Z1yREzf3IsuEgPPtDXBkdGGbr5ra/nd0LUyV4EtKpd/UD5+gIWy3ji2rvzLcLdyR23/PSUaUb4
WErxRjG7jlCroFpktCOvdcR0bak7sW+ifsh9AuBI0MMpGzpt29anxtiPyCBWE81zTajvqYmt8eRn
CFQkk6441qxj7pIyK+PIWpu9LvZ5ET5kidud3IGibAQzw1JKd9sM6rXFfNThkmztwJYChVb7WyUs
m/P8oJqQE/siJYLPLxFdFbJ20IYKqZxmHnO6sZcOJcpyMHzw/SYxtIhtF507OrV88gpLPGA/dCzf
PxRUsfdSIvW7wW6fE/zjJ13t0UZrfIwaAteFqhEszIwecSP6yWVbAkhwR0vd9Ixkl4lqLgJJ+yZ3
xUoNVG4vQ9+f5DS5qvHkkU6PvhaTPHiMQauXUdoQhJ74KwoW9ib2zGwJRHlp9N5XQ9Xaf7isKT9P
t7mqCUWYArsnVQMiYD4rgSGRpaZd2ul3ZEfqYzagpyI7xmwlDDm1KTHpwrQMQ2qVuyHW+lbkb+Rm
mBufOxo5KRHx6VG0j+iyN0E74Brmt/0PV96fG9n8iaZONQC5sqLSiTD1T04VRVbjMiny8LUnGQqk
N5mDnZxdF7GSkVk7dFvVJEUlpw60yJk7rmOlcrQOpdWMEc5HqBzhAFRci9eaYlRrGi5MW4I6uc7k
1F7Jo6+ux+lam0ZdsLCNWFvpiSADKPMf60H+p3f85yrN/I4jvFYE8ntMIb/YN6ll2lmEs+17AtBs
D3PROKDYWZIjHxLKFMPDIqzFdVL8rg7lWpfk85hIc9XCeSisxe/fXFv5qdwy/zXksoPItW2FZvNn
736PyF9tuaB8t5mFwD1pSgK8s9fW8ifT0lAvR92OHCOE1GL11psmRd+auu6PTWePu0y3NoVsMmeh
bLhlbNjvXclHcFYH5lrxC7jyIzTJpvWf0IDJ52r0z1FlKog72uCUNGq8aUjiEKu5/EFU5aOUBa6j
5uFd0BS33MXslZd3CYlmsdiUsvYYxAQ9hjrUNt2IoMZNDYawsRveLiBETWHIK8Vrd0lSqQtfyO1i
8JSSrC4TG9G0WhpGvKo68+Bh/SL3IXGSnjRIQJ1vdh34GxHUz2o6glbMs5vM0u296in7LpBuYYOF
DxG/Wkex7JckAxaoDY18QJejb1OPG0gmxeFGuGp54JdSTrrmpnkTg37heoALroxXQwc/tnSj5qjK
dY2m1ia0Qc4PddHUpzghjtnwsmYBrzhyItkKqBMpV4QnSPRvApJKq2F8+/3nr/wyquGbSAtP8MvX
VdO0Po1qMkipZiG89Htqyv1VW9o58Vqu3i3o69xWvsq0KKeqrk7fzrzI/GvBteD3f4P6y3dw6v2i
UeGLqNFS/dwHViSz6rGzjt+VLP5Gqlt9RL0RQ5dLPFSqkGLm5rQalSeEHhtmYN7OH5R+RUkb+XOX
WetAqC8EEzSnnrBc0DCDdIhhCoRDKi+7rlWPY0cs6O//bOVTqXK+MBEzoNuWqthTL/STPEOJmE6i
azK/ByVfPjkSX+2mU5cEDwIJcb1il5oGEpmxfhD+iuL9Dni69iWz+h23bsyq5BAyCMm7s9TmDtVX
e1+ZQ+yEFtkEhBksFD4zhsKWchcUirwa/GwLH0pe1pV3UCzYEy4RhkaVLMlPMXa9N1ZLKqfWprOo
9XV1DGclIS+UcKYJ8x0/ulKfrs0OGrNPr/pQIB9dFa4LicUL2qNpDPRzaCNjxSWStMnCyinC4SXV
6W36OCIXkTQ0q8HrzXUmLJ95aNYuq7AtcEMO9tprtLWfifJa6+oE73xsrnpyu9auroeMSGxGq8Lr
qO6NNX43rViWulcv3JyBqx1+xRjoV8WLpOvixJVdLCWJ+F7FIji0wKbumGEwUAtz77DK2btOD94a
xn24luaxcz/sQPDm27yqURNTddkwYlD2MHQDoMHfZI1YXwAhWtmSq5XV/s6Yem06023SLwMSJn19
V3Vev+pAmHELEOmtDZV9a7fNqwClmDCoUZWtgiHuKq8YqV4QIDG/k9HN7t3haKt5tPWLTnGGVg9G
qiXpQhTxYiD6/EozJWJlC1iWnWz7qUPnQroO0qdUR8BAEoWSHMjbZGyYKkuvewM2ntxWmW5s9bYa
FzUlaFkoVwDup5gj3ITZWFf/cBv4ZAh6/yrrYB9Myu822L1PhrBGdm1+l6b73SgDn9FUmzqRKdnr
CAXSWpGDhqZz254NQ7Rn3VPI9wy9QxZjbWfwsO719radAgdxLt4lfCi//6X9eoFgBGALG8GBYqjm
L4AZTe3GMeq76LULmguyYeVWsZG7lyiMFy7X7eXQlPFVDQ0NnUS7UNQBR5piKYtaMISRNFK9q0rJ
vvRWg4I2MjVEkGF7a3Z3dma9DN6Q33n0/P9JLGJ/vrcyVtFUOjGaZtk6v7yfZ4yGElRJRWTBq+QB
vhlBKnaZeV/HITcu8KVro1d7x5fcbIdnh/YQsthbaMNXZmzvU8UQu3ky1craSap69HrpTu1Iy8oa
5jsK+RSOh7rSrLvqpCn5LqRwuFEsbwJxYKyBmGbvy26UHc2tNkQDfRtQij1rkYVwpS5PYeKWG2rD
0V3SlpTNuPrUTf/4+0/uk4Jt/l5ZOpM3SxYqWlf7k15mTBqIAH0UvlqJWq3syPC4n7jYvivrWgvy
6GD0irHCK/U6SARFNf1eGipxSPpyhXsJAHHnn7ReLo8i8XP41sqTSXD9lWZJOxILW6nWHzD7kgaJ
WWOJejFwiipuFxRVYHqEXnEeU/dLIzdc1FwmVfhc7118PYeygUX++38r359fPm/0P9xCVYsvqaEY
n35EZZeIyvLS9DUWQl6ipO3OuIFtgrZbz9wFDHouSRAt0cmkJ3v0bvXaf3OLUV1EsirWsW57p/kh
syntQu4BYiBQVmK3CpsmuuZS5e5yq3omgrk/SpR7rTpZBVJ5JlC5B8BAeRR341nnb7vSAQ4FfLe2
tu6RaR9L+lVPu+8cpc+BuSNSIybNkhwHeDiprTkit7C7ytp9YTQrlx69FunKgVBytPx1K0PaJSWs
QTeTYo/PTe4l1L22rhf6i4bQEKfy0qn5wRRrvBFJ6gy6IRFqkoAAwaBzAWeQHuuJeuQldkGEPUBw
tDT8YaKRHqQhLpa0KC7oF7Oz2t/V9RhsmXJ61OkNTN1JmpMy3MYLhODqYtTuGaAg8ay618ZoDnZR
kuXD1RoYuENTMbrEDOqcEUHrKiTxxEkmDr8hSqKKi/TMCNI+WEYWHGhiZU4d6WKr+G6/H6zhrQ8a
la5DquzdKdHVVdNXvylAOFDHdAgN6I85KR1uQS5lDduv51K4FgxTsMhR8JCB1kylUF1MFbi2NR2i
Zw59WwIVC+MHQy/JtJwSeFWLmhuaIbwxyqHyh+qkt2806OtLzOjBAY+xg/XWbXS3jB4Q+u/dkhpx
NrxYseQdmfQU696D6l0irXPCAeoQtXH5IKYHHNIOCa350XPzF9g7ryU+8K2SiTNgZ/1Gb5p+a0JT
7eDSXtQASWUvkm9pU550Ayp9bXlXHTlbV8BSF5WS3JAckb2ZHvdC40xt33xMldFwBloPh1RWz71Q
1NtB8TeDlUdXHTMemGdDveWyRH278zsihHyctOj1tkZA6R88KTfjPLFXIbfyA4r34eQ1lKpGy66u
PPLP/mF8af4yxjUNRWiC+aNpK+gNP12HW5Ip+dbpzatBfMwi8geGPQm+LMtuuIYyZLhYVsEXslqr
ZLnnTugB8jAUb+kTzLgxgvFb0gdiE0cA50MBePwLVQ/TAZNl76JwqlAxjuf+dyQhEjMIKDwucd4J
b4YTGWlH+otrOKqGTdrrBmupeAP4/qQbjnL1JYrTrYbo8wZEQEaAYNqcoFeJdZgpbzMNBtfIhuwS
bSd6ekDgy6LnpGrjJdYx7iKNz8Sc1+qSQKzxxKgbzAN4Q70gO3RAtaIp7zOtyua2CVVlMbZ3CZ0v
uGt9uJJT0ED+mL72Fkojo2/rjefSUIqmr7BbBuc2bIdTYIireszL91n9//mJGlfNFLlvGVgxxGD1
p9X/vcsS/v+f6Zy/jvn5jP89Bd/oSGZv9W+P2rxm56/Ja/X5oJ+emVf/8dctv9Zff1pZpXVQD9fN
azncvFZNXP9Jv5uO/H/d+a/X+Vnuhvz1P398/Z4E6TKo6jL4Vv/xY9eky2emNd0X/uLrTa/wY/f0
T/jPHw9BicEpgPX2/nx/O+n1a1X/5w/qYP9WdYPnUYVOcBecrj/+BSpw2mVp/zamcgmlai4xAizV
H/9Ks7L2eWH731x2kGvKIEGNqYz9x78qgkunXca/eTbNkpFdMAZUDeOPP9+AH/i/90/uv+MAJ1TY
TzdC/ipeXzPRoBBjRqHc+nQjtFojyzJm3tt6LK65RBWOHqXhyjyKOqgcUqXSxaQTNItiE4/mgU50
pLdkkiZCj51Ec2tyMbpm3ymDtlPNc9Z6S0Xtu//L0nktx40sW/SLEAFvXmHaN5ueFF8Q5EiCd1Uo
uK+/q3XuC2M0mpG6YaqyMvde+wD7vT91vagOE3lI6PemU9Nrb1IUyTppJNKAG3KUioMgDxkoLiSx
rXHtThzJlmevQGJ5H9/o8sU13zZfTqFkOwu97lobbHsezYm/2yY++nT5TL1e31mBwTE0W75m+Qi6
3yFgRsxn9Pda6Jn9VymzHzaM4dTkAao697kw6UJTaca+ayWTdlz/FlLEtudigibCqSaraFoPGDbQ
JjCjnfWsizKTYW7aureOve1E3U/2lqfo3kK1DQHawFG1/eOGnip0PSJ5wLOtYLi3WGvbvx4GxAjQ
2G0Q9EC40jOl8PBdLjUmlap8Fvp7Hfym+fOKUPRaFsEbJmsG/Swjpxq52onb91ykk9hlljmcivsP
ICyNVpLd4yxNIpo+o+CkhLBHsly7fAOUqrerHpkVNi9NT+14CU6u7cHKwx//STuUjIyywJxNun1V
8PlNdOCJ4LF/S/MB22Ws7Lq9U4v/LkDtLn3hnhloWIdGKe1kAtVgrygeTSVF5KRtd57wvIX4xLJd
G2QH6x6V3ujjb7SDas/sc4sZ9Qbvq42hat2MY78asTnoeNfnxjhASy2J+coIJmT2d/DLJ6vyyPEN
5h3wZnozq0hhzNcSwKcad1UAuQQfu9IsCcpis5mcvfUrVyrIFhm5ObZnA4z6hEkFiWYwhwKG9FEs
Gv/fVO+7ILZzpmo8/F8qVR2mk2omvN4Ep0s0jqsP8lQsIjgu7qHwuP1+rWdx42f7tSQLYg5e59zY
wxP6vfnaDwzGbjebFXPPlMM5ScZl3XcnSfxV6zB1ZDIjjBkDktF2uwLGP32WsNhAdjR8LaZq1XNn
GMjvCMsLNfqeMby/SJ/t7oho7lwJG1esoB/Quc1Lv5Vy1xnrz7KYc1KapTgh2bxk7lTtvfur5izw
O1uzHEOypZDW3n+IZlHxpvmk/LVtTyQlIS/ZYDD2NqrxNN5/2EoLm7l0DoHRtCdUVYUIftmMgFPh
aCTUhQCE/qt8f5+NFVECoh1jafsEP4hFhq3QtwTF4d+mKNX/HtlCZheWF6Iy8+537TUfgkPxLq2T
TA0yWYa7v7zz9OOMjdeltXT69yPVEIGtGymbkomJRHpyQuy2WcSeNAQPeZrrRGVO1Hg1+QuYdy+2
7hdGa4B9YDms7tNqsdSIoRwwGZO7ndK2ZOLcZF0yt6KmnM3kudOhPyi32uPMeWCE5u7GynkYBkfb
u0Edaz2TNzKtqOtzGc3Isscsm08zudMn0y6SGsf/ceyC3YgW+ri66katij2d1l049csdrQNprZ5F
Qk+iO2DXF4Q72SS22AIy5+RbOzHpt2FgqlS4GW484uT/9zkL54Utet5NJI1FrY7c3OqmfTosWpLP
+befS7XDuwPJf+q5q9V6mAsser/1KlhwxfEjBV7iz8/VTOdyRs4TGmPUDps8WZ7/0Gf3AFO3jaqu
bI5LTcLF4t05gjwjg2bUMf7vNVSqPwWzyPaeZuIFbr/nhogrtRqPEI/7ULEURKKVPyuG5R1ThjWW
CrbzZAzoyVlpNI+7NBQV8harQsZuluszMWcXV2157DQaSIhjl7ni0aZb/uDrTUgXajsbZeLy8O78
BSUf2qdXkS/tvg5AtBKL47Ei+Bw/VuM02DYh25Kb4VS/zRWWsOtmRKXMa3ceZV3E9Jd3RLkd/21E
i7CvcAXI9sja+bIs1UtbEf2MNOqp6oR4WAy9ewa4sacFLd5X0bFuDfLXv18h9yh3HjO+2Bo/5tY0
rqYhCXxxCgG5W8v2OFuMg1JZFtFJ5KoDqosz8AQMCQ18s4P5ZwTk3ohOPFWY76n6on9QZzMnKUMg
5MCGp4dcbMm4ObA+uLQQq4AVrXq/XNoGnYpZMY/LCwsErMlJLOghsdVWwRkqvTv47bkkQTYIcBOb
/d4vCYDBh8BTB8EPDTSDXL3mfCmthiZs53onHny5C6RekmjYZY9Z/mNj4z53AxD3VfRGAg/5EQSz
z5I/FDx2xFM5vFPXbsl+GC+RoL5U8wGK3pFkOO9kEkxyQvFy4Zjg7z0xd3G7VB84DggfIgxqp7kw
3xB3AzXcgCSCwS1iDS5rktYU3DIbZQKe6t1dIePRvl/i2UnViT19iLFV+adgyD9cTquXDBQ2EyHC
ACsCmUgd9k0GMwTdLSg2Xpw1tgEC39K2x+3TdUflYS6sRhN+HFFPUWoU/ampf+MEl9EYcE+Hyj+j
0lBHowlei9nQDzMVGevEHYHrY8GqGe6FRpvVV50/K/73G1xCJt69gurBG8ngDQa6+cjwd3qBJefu
O4nDQ0tHoLPj+uDi0oe9wq8KvXyu7+PUVA9es8w6apr1no5V+iUdc0Y2UPVXYUTTVFYvk7WdDCSy
J3/ZmHosxnjyvWL8FuseWJnG+E6iWZU1PjTbR6rZ1IoZ5pDuCAs7j5PNIGLq3eV5tuTRY8ILDzZ4
smdGU+M0iPMdPkOILRjFLMRqh7p+5a6CvKaMM4IDQXKvna+ahLMSdo21/tZU8GwhSL1VRKMpZxou
me+RGdNfVGBYIRRI86Q8UiHHyY1zQZRPl9m3zSMXrahuarEyLDYT0xYsVtfNpS7r0/mX2jjDGiNG
FHMIEg7FUdvzyKIRfOEWnRDPXqhOx2cSg7eda2ifU9E0sRFgdWZQf60xPxPkKS4po++IXWg76+Il
R5+DEW2uH2wC2uK1MbqzKe0XR4eWXzRCAxyx5lfNZWn1v9Y2yx4pIvSoqtLloOz8nqS2hn2VdSFj
TPVGn7iJlCi7kyEL9abwZrJmzrQ3tmEDTI182e8GkL+fmzLEIZu5PR027Fx48LMdJ9QAgBYhHd2F
ROnSxRq/vaDJNy5jVVT7Ue/Mj8Lc+0BlzgRhtJHhLQ482OIe6sXmq8bmUpYAzdpJO5E/3EfI9PB/
I/bhxeAjWBodt94urMs85Q5B8QFJG7odg22hTcTzFQWBsyZYSr4FhxFiRwhBI3zIOZRZN4YS/T0Z
VUV3rO2GbNtJ3IISAsUWiFcmrksyeJYCYqJlp3xXIiU4M6UtOYGX3puwzC+WvtBiSvuGfGtnZYi9
mrumgCoM2/eSDfwSrj9Bof+VZadFltb79+m781ntnCr7AjI43XJKxGQloTpqhD3GGEj926qs52AN
nIQFn3gocmtjVIsgsIkG2VM3i70mvSFcNxQ42eKMEbJCcSCmqoq3yjIjU67GC8EU90k9eqelGz9G
mXdADAA06+bCB5uwKzhTz6vX+29i89ywqSJt8cRbWzKNbJaFVX3Y+l80G9DEEDl9bpzaRBjtMj2a
uh8PPNMJfzmJVF3r7FCOvLUVbRUj/ylncXO6JgYP0D3YHVF36drXMZoTRAS+Cxum7lHhjRx0Sle9
502lH1MLZa2DmeUA0mDvstqxTCEUg7S7XQv1RzauHq0z8xpMNSdrrCiIJ5eng+tKgk+waxuK5FR8
rKkhLjahEgmlx7SbNJe2RLPaB21ccVHnTLKDrYqzpiWJVHn+Z96k56J2nad1RShk+eKuYSHKPmjq
PXPH5YFW5zd/SnpuB9ePPK9zvqcgM29wr2RSBHO259wHfIMM1ZGzIcq452xhdLNNbXsXDRLyoevy
yMSN0jGzk3701sca4gwEVZlFwZY3sd5b0w5BirF36vHv8k+BUy026NoZrz48zsaiONRTEH68/sdt
s66+kY+7ZrB5jB0I7neg4VSnTyp3QP0q7W/bW+XR1Y6KmOesVEHS4jQ6yJHEZh60KcI7Y0ZNNtsH
gt8OZNJqV4KWLyXbJ/AfdUNES5vJz9e4ZWp8xkowxJIrWtw9W1Rft6zKORmZlc34Tx7ZJIaTprri
2DrOTz5vxk6WrhfqAUgnlUlvD6cCe5FquivZ80+FGrEWMZKi/PWTZeoDTsH0DQcCNEfT7PiTN16J
jBiXjT/ZG6y/TkqS82DqZGLZbXljuaHe6A35LMqlRybEWKUpxyBhlRxB1RGI1jJ5i72sodtOhRG7
afawNL56SH/RgvgX9CkODU2MUC76ELaNbR0hOT0VEiPRQkhHmE0owjygMpE9VTB2SeVzhgJgsULY
rLr8mObe52rlCM+8+q1N9ZsGLKa9K0XzbVDcn2pvb4gsA+5a2Zd8N1wecTej0nIqXPCe0M1TO3Rn
LZt41We2/JkuXbDZ+VlVGxc59UJ44+pJ83gwSyMp6Ggm+P//4BMYzgjE+PSt+y2QS0WzPREb3I5o
TTdg4bM/B0djYgJWIggT0lVP1dL/MnJzjdCKZlR9FgPMzq73WpnNybRO+aGpnbCsSuuAHJy4qH5a
gDT5DC3W5rFAXpj0XWfuDNcfT/3m/zeuAdDeVSNSvjXPKOVKeuzVjNVjvhFLnszeFjwhvlbXqate
tebZsVT+4vpZcR1s41HXsu3UT90zUukgBG8v3VBoQJ+a6dKUFHpYNy5d7uIWcQbkU9MOrEuxX0Fx
k5jzW+/G9YxOemT4OnAv6+Gkdy+zktapmvitFFyMcuvsSF4uVldz5thtZmeZae6O/CUcPL6CJhV0
ybL1XyPA+KY0Hlvh5b+wbtPFoYmdmw8gq5mQdKJ9MNG0RxbjTxBYFZqY+47rpQapLAs4CKQ4HVAv
RcA0Y1FOlKjwfULSbFdGueuJqBcwiBiqnqfOH88lfXZCJSgQffm6BuuUZPfAW5fcwVifcjMxdadI
2qrpd6NVHyQR3OXolF9s1WbSkA1wctUcozdWWOfsuOQUeDRs9w22itpXYNFDFK54IXXNPLlvtRYt
S0flMtT4JgMwDehcEHpX+btLvt0lq3mfTK73ji0g7H/IHl6els1paMlOv41les07Ze/LyjlY8+Ak
a2H/GfTgj4NMcN8YzX8kCIgj8vJd0Jco9ksMroPb8kO45jsG69wIgjczaL8huPqHLSBcZjH6bOcr
WipAGMaWfDG7kQz2DUY1k1T9d27IF67Epy1JLGAeQimYP7XboZNsP7QS6s98fBhMTCGo350j79x9
0GY3z41FtHSXrUfNK8mQVe8GvY8EpQTbQd7dHF7xs4ZsEhmv0SYb44ynTssZfJvHzJHjf/yIN4LB
q6H3gHpYMSjcHaM+6l9P8MRPQNyESZQP5dKtKCTBsQQG7TLaTq5GHrjNFV1n2oapK365HrAjNMZZ
kmP4yDwiklqteFkmSs8V/uBefa6oFDi+q90sjD7m35UJjTYZacyVdA3hdjHvsruKFBkPq9tYbIlW
dYfcnMaoobkSpw1i7Hab/Zjb1ESLS8NvMr6HremSR9NbPsD+sd4sSIE0ZZL0tOkRt3x9ULNvP7L0
O491A3zdICs6dlX/lMrOB1jjQVTRfCoyZ4kHAWbIzKcjB6r6q1lR23ka1l4o7dcGUw6VuqwoEQdo
/0NucW3pxMhFyRsTDxn6fC0oLOlvBN01eQDkVthipZOqNeVxKsenlljSR6lZBB/5WhMvFm0PPZDQ
6ku+tFtoREiBXKCsMfKD4JEbOqKQPIySVv8HbRZ6pWyIDVtO8UCD9ZG54ryfa8T72mjN7EUFrgDX
6BNvVR5yF/O73oJQDAw123rZr2zoCpdV6Lclr07DoK9KL6Q+dufSb/fSUs2rs028/26xU8p+KXBx
oiQj6aVQyRQAhhm2NG5OS8X1H8iQuP/I3fZr8JDyOQ0PKKc+N0OjOi9j5E8Be6M0bqQneuoky2pC
DQp2LsuraFqzqwnDuVnB549MdUPZWW2kVbykbtBEQvRe1Gk8YV1f/GjTHDnB8GEo+2FQ6zc+ri+R
qb1IHbzWor2JmcBXeOX+FoxxXuNF4ipPgjbJzTGJCU3tA4O4fd0UTxv7IHUOdqzWt67Oht3Yqn4c
4GkNtSJWrd7PX11ztsIwvXefM1f+tQu3CDEqMxPOOKJT8SB3M2+YCKLKdPZqVmfa1iJkLL2ErT7G
vMdvjJqubT284UrK4q7Q3tp6Cig7VU7rlkHpRvgkaNdf1kqE2uRckWfPNLFIoq4tF4diUKBQKpuP
2aSwzvruw6E3olFvOHOzH3Bbq5axnrHwf/Vw3M3iMc+pFPr6k2fyy270hf6jle16V/5CmVHsTSN9
R7H0X7VU0Cs1HU+Umg/s8YhuGWwRzqfJiiLbBDZllgZR0zRO6VGErnsPsKoZuN0fXjunvaI9ewak
ZWe2vDPNt3eU/xjX87anQ2CrWDTMwdY+CDO/fLM7eTRr+H80tDlkdtoWIzRhosB4WEnGgB09y05w
+/S2/IU8c4XA5aaUmFY0znxZ4gT+1pp/qbItNhf2SaRnfn8h896oHG4MtPiDJ2vBKHn4wdjw42lI
9lvaB1XPUruuYCkbzTkbRgLfnzjcUQYRvjGOlsMfwrS+AK9vsVgq7lP9oErfS7KFoNcZz444ecFw
MGznbNpNGdlbdVGZiYhlbfWoMbxHJrK0/4TNvGGcD/5MPOHWya+08p+8OxxF3zi9G4E8r4xDDA93
ZXAaZoaCHW0WDtMIXsvOjGRxFn3/X+ZRyG1FsRPD1F4N7xzM249eN1pMNyXY6aU6O3Pxk9lgKytc
KfTvHkt9NY7GcKc1FmVs4/yTvmddGIM+Wvchapp3uB16+ScdnPm2oZpqjOy/2bSnTyoVNFRee3UK
bw9+7x3aog1WL8tpeFPZdeATD6InUnvu1fBVQcQJleZVt3Gl5TBom7/z+W5hMGbg6ul4rwFvADdu
is1eHJetw+1U2kM4Z74V6bb5gNqxurTMOzRLvfsDbojp6A2E/erkNceN9pfUZkXKFk8cAocMTI4V
zlpZxPrYrCxUwAW3VqBv8AysM5N6Q96x7IdePgaeR9PGrIk70fyTWU9T2E1UZvXIg8B4Y3jFN3KE
GsnO0XKaxef8aE8dIHIm6RHWuXGP0u6DI5n4Vbo959Zl0g4pyKfY0aQkqgLzckPLK6RqVAetwhkZ
NOPVt5xL0PZPVHdGpB41oGaxqeHPM+DthVJv8nAIfBgT+XCUmAHaZWof2n59BovPZABs0MrZM26l
/eQiuOiY2eqb4LQd+Hi2akKO8tnHIqHRYR867dEi11ey8Jp9Rz+3u21z/bzp5MOX4OSi8qFBqx3C
+ieFzPXzsyzzWzZk7lFO21dq6j8KwSNPPockzjE/LDdADrq9ptdzaGFvmA381/kV18B9U8dVBbul
i6Sc+6SWQ4ZeEb9U4N7BVTx/ZZ3ViEXr9thSH/hKBjt7/shXANa1BNSltvJozSj8xlbwuLcQKET6
Ny22vyuUvSckA4ogj+WpIqKejhubwr1rZbtgMLyCNUDfWjt2hPbqDV9Lz8YAZvkzdzK67n24DMuT
sfpDIk3z2xUZsqVCe2wreRwXso9qnaR0u2V+lw4WOWj9D09EgzZ9Svv+apOhHqJ3q65tQEXBYCkL
2218m6eCkaPaxgumruM8BvE83kOGi2GLm068l8H4jPXDvUf0qrBBackkiArdrb/bGk0ynfn3tXNp
AWyDgSZ/NXeTWN2L1yPlHr03bBBGWKXdmLh6Jw+iMBGMABLSaJdZWvATdM38WetfXT5NO4t+wGEd
WrUbSKA4bNuUszTJ9DAcFfKDup93eGg+rKF5JYimT9JALh/zXEYAKqMiLfZbY37NXepE/Za/GRNC
UhJZqoPwPLkr4NF+GcJHedA0N0xhB8aSITfCj1eRH9qCOMeZoWUA00yjB7u5NTIcmmYpbQQC6I+9
QYUX9FDe0zsw12JKOPspf4P5jBej4nxovJZpyn7Ut6csdU8rqD1muneAP0CmweZv6gk0ivql+9M6
ttp1LuEjOO6a3s7jrtI6WqSU/iQzq4ErBhsEXDbzO8ILCYqcD6ozs8gh5U+fNvy5aa8xvVHPo6l/
wff2UQR5zHC9Gak/mECtAWvrjt7TJFm3hmXY2cJhE3ORHHnaLB6w6GPrPuu5qZ5Ws6NVJU7Ayoad
qI4uo9eD3fp4n5wtdmcTBFGzRHMGCdeRPdnVU3MyZvURiNIPbfNdymkNx8V7nfB0maN6QSGVFGQU
ZJV7yJq5OWaAXx77SaseS8rCk6MHL1k/6WfMkFc8P9MDlFeWYBcMyIEV6dqIsbvg6O9j3SuOXk7w
92pylEaPgJgVmjriY3gj0n9cmuGRUnuI59w6+lpmPGiVXu0LKONRU7xXjmVecA0nwkn1R95hCuCB
fYuNBmBTT3XR1aHlLvcDPZ4fR4ws541CPkuv3Okf/Ha+zRunbjbWFXqTWw9PE7S2aLGHT/Vf0ejT
od3cLydwin2rN2ukq/oFNx7XrSBsjXM67prJj3HkJYBCOaa7jLG3pJrRCgy4fE7+hoitKXXsafiM
hIFZCQx9HBAYH9nNtPfRTq3yAOT1tbIXdQ0YMeCPu5vYUvoOdX/y8dolBK/Trg9yhN2M/cshrnvG
I0Nuv2VBEbGpsWZU1rn0KL309YILRUNz3TFN9ZaYIWS9Hw2Wuty5HzpIfL6uu4Zl/WlEAh7KIt8g
JoBxC2C+GqvJ6sQUgPEBNTwPZj7+lL1hxB65sN0CfGQzWKE7Q84Pc/Az9RmDzG19dTselMya53Di
UGlX5p96pYytNsaTuea+O+VfVVp/7ga63nPtZKmLHtJqm/FlaOr5heAQWy4h6mfvyUPoSDhI2Gx0
aIPhnf5acxqt8d3rjem0OM6t4FTKrKWxbkGzJdac/q48cwzt1tGOg+Yhjpurb9VUXTI4z4bBOirn
9M3HOr+kxIGumW5eeiT0pjvbnIxRQoH9/W9TJUeHrcoOE1jsqDVH2EIWd4NyVwZ6nhRq+Z4MF990
j53E+14Ir4tk/R0Y62G5q7/mfGsQVOkLaD1oz2AMMEMD2btjIEjw1MqHqcmjwJQb04abr6dPXMEd
TIVHnPMDMqvxMKk0RnE7Yks2oM7AsoiRTz+i/mVy5fgrRXUfgeUyGYfNR2OzHta18/aer/5o1cfQ
szl7oGyFaz0gdy4StaFr9MAgQEWm9/tpDBHhlhwupZX4S6HFAXztw+Q8tv6Yfy6bmBMXNmU4wk+l
2pHN3m/xeTbOAtABa+ay/dbupkF9nX/zhZxQt5S2z8UzPqjn4GnbsvmNgdfOcf0ecpTzgA82XCtn
inybA62Tps9V4/k0O7vkPtqD1znQ9KmGPY8POTECiys2xnTMn40iu/qDJkPDWvoI4MtpzFHCNHA3
zQJqhyrkR+r7GMrseV8obtBGTcKkNdiPEw3svGU+nxPX2qXbvnE9Ghk1mVurh4GTLN+wbFhdu1om
BoE0CT0g0gJdn+6YmA/avFF0m8ONqI1PRn4uaQVfXRVoyGw8BJbO02CYF023ntVALjcdOvInkDEY
Jr0g1WSvATnUDbimnoScPcaJyKg5AUKKHWMrcFtMFrxvLduRtkZqtPpPJIUO4ktMkLYGxlTJmTyc
KQVLvmLJ5YnAu6Sr2BrIT8u92dgvfs25JnfT2PPmKQSdFKbEPu1omvgxpz2khPn6KX2cEu1cn4dG
nZZsrMN6dE/k52Kc59hlLwsSFAyZhjvKnSrIbDIM+0E1AXMD5k9QWYIuylv5pXIOTzkxJKJmuJLi
FUnRJVWoSMU9lHheglDv2+/77xbzcrWFdxu04MzBK6G1B975veSTu9YS9i4didnd2RBInHx+Wkb5
jmc62XLttRun+VL35is8BUAb+AivJKA2sayC9qhKuPzSfQ6KZnlNay0x8qqMET+Vu2GA/eYTqZZl
3RD3GV5RF8F0qI2GFrclHxB/H8G5DALuJbDp/ZvlAY/ti/U23e2bTfY9cLgGG6ZyOhlxrRx/R8zR
y2JQJGW43hIbEhSiebeGy+8ILO5lkPQ2kiZZZSJcG+yjSup2YuD1SmiqbI9VpoCz0RRNQf3Epvni
IPvAjsa2Br/2muYyZ16EQQqLJEcaPFJINdoJgdRcdTdccQDWOd7PWb1dzHQ5IwWlWPDnnZ/Rwbba
+XteGTs7Ns0Y6S/dcfK7I73vuLL8xLIIirC1wYwsoz1ACuc9EwfNr7y4CLY+yX4B/f5QaQ0+vLQ1
aqIxgHN1qnPlssuds9a/5ivScx2a2f7+1ka2NyIJWvQ2Kcv0NrbOty65DcBOwu1+aFgHmtnC2ZEh
UhK6N7lHkVQ4/x9c45ILvTkWvvheDMLpOK/XSXV3dpt6dlMYDyI/rf/Y61bubH35nfe81xzVrHK6
O1g5I1v9pJ5c7dAjkjp05poizK4PJUOYqRPkbnVtVHh1isMIb7Dn6qiO1ojJpPes286+oOKKc1WU
/Nf9FOu+UZB6Md4QMxYENhYU3/4aj+IGUB5Lszm8mNa9dZMjrR3HsyK8EyIgcdAIZHecPzDPt3UJ
4p5P5plahYpneylTOezd4U1t7RrrK9JtIy9p9MqrLte3oHHeSpN2IdiKPYKCePJoGtW4r0PpfQed
mR+mn3F1P1emD7jeke/MhfFcN6WbOCt9kaBwf3K/NuKiGLpEdcNfxEQLEQVx3S7Wndi/hQOnEa9r
3uTCJlteTT8ZfINZXUaYmMJuWRdu0jJeptIibOi7Kpc10dgkTiUTryQHm077q702INM5aSBuser2
s6rwxrbl79ZpTvBbvLPlMnXCiXEgIwYXP7FonImPHeXi+zpcpVinLyd3ZpROOjLLI7VYwD9PW7Q4
3XXQCQ2hJ0+H+aUlUNhSprxA5EegzhcAzFoBN7E4fAaL5JDs+QfMy0C3Cp3o6bXvvgWZpWEnzMRh
9TpqRYAD9G/pl3jN/2s5n8a60pyj0yPcdIFrRwUSBBYBtFyVue2y3BGXHGzbZhh/iyUt7oPPV0NP
aR+43qey1b5ocD8YmjIe6c4Z8OxoDFuMhRntbUBAKBrorwuyW2okMJPzqRcQnRjf6hlH7rxlk5qd
X41RzLfafFqCh2JszQ/2Cb536S5hYWXh6myw+bAFJpmHmgrcByyLcQhrfd1D06gjsO1pDPiB01LA
QobuDGJjab2P01fKyPC86aLer4t64inCAoiByZP3yE5Bcerdm7UMmmT/WEwbhD9xz8nifBdWovgA
zmZoY/MmluY20ifetWRatGwzCZQERKikJxVreeUWDC8oox7XdB2ioIbm29TPqwsxamh/jZ5fR24g
osoxUaxUS5tAoEw002UctaKIHft6ZYBvxWmP4Aq6ThV74j9Z1kyn14gy/ORIx2FhyOmkbsTqLqR6
ZX3AsDuv4qWzdkAEiLBy6yIyu/vJwJb1vq0CCqxmSfBPeOypcT0w5aEUCu56+Su0KuOg23XOmzfw
YOuse6tzWL1mOzZ5SrFqOjSXFWvqhOAwGr3uZ2LDP22+H9ZaQPxTSXsXeMQHYLSK3jap4BkxvrOe
r+BSd1IQJJ8P7cFFVnkCqJ8MsHIp7Muj0aF9CUYyGXgnrK1VgPocRmtps0N59YOpbNhXpuWF2DBY
l7nclqDdZHJQjzZPw3eZuzkC4tJ7CCig/E0SjoGeKl79ngZLziu4BsCXyv7Y4XSLs8llJXC0qxya
P2lZkoGxMxf9F3hjpnPbgpb22VHrdBaeGI9abRBsM1Hfk08QsbYlhVVvaLN8+1AjjFlp4JYgojsC
umOn3aLJLZ2HfMRxCIpsY0vlANciy+OxC+uFxxLQZsIIiNMYAYvnjbnZupTPfdtw7pLpmym/DaH9
vx64rtceRoX0YlkwAc1tihWyv9Kw9wa0E3fNX1sUx8KGXquXxp9tbaoks+5S5TJtTit9qmF156PW
j86xEfkD+jZ3h4D7nt6hi9c6MOtdrRlmJHSel38DtQkBYQbI/KQPS1xN6cAOMuLsr7HMkFsTDXY/
nFBGdZFG6ihBJu928eIZxsZEPn22wL3t/kk826GP6lSaB8dfBo6HJj35u9iSneBmb0jIiG8/ucCW
9vS7lxNv2JXWM82VsX+VU9adJsB7h1yXyCfmGzYT0nBTGuChHGf9JJyVNnqaHf99nJR0VI52iOOq
8mUWOpowjDlx460EZPxTf293+Xoxjc80u4edhnHtpJkCwM8EDGWatnmLLHp6iBG2tIo1R8EA71fs
zBQ2JcqOwe8iPbi/mv/H3nksOa5sWfZX2nqOZw7AoQY9oSYYJCMYMmMCixQXWmt8fS0grr3Mm6+s
0mreE1gIChAEHO7n7L12yrdqjvAtTNWhJO4gQPMzXCO2Ul4lgoBdLsJvhZ0f+p6Lw1Sw8iRB2DCB
xunhON+7uit3I14PUzUPfYTlcyDHcYo5Ees0vbXch5NVM4tK81l3q1jZRy7SOfUoADjdSWdD8Gy0
JRjiy6zEoE1jPU2itVEdouZcq5Uv95aRH9ogTbf1pLyrVCBor2QPjeoBiG8za8tle0aHHtEW1d6z
ySE7Y9mUfX4MSxrEQV5vpM8cxtEmdQUrl4mXAQFMu8WisLeRrGiJJazV500ZBy4X3ICLKBndPg7f
zAzJqyouJilx/Uhdu/UHNwrVHWQZenVoTnz+tEXweK3s4HmyPnQbdIA5S4ZhxO11IzIZuIxjrGp/
Lf7IKBmR/DkeAU9JxNds23P2ZSm3JRInppkxE0kvbrbIB/OVNJBtN2r/omvkmpUMco7VZUd8Pbbr
xZ7tYuLYaBn+VBIr1TU1qVlLG4zm10TTZgkjuVTByCnR+Oaw1hroflH3ag/qsB5T68wNMFxJ0Y5u
ntDlt/NI7sqmvCGd7rdhat0clgMGK5K0b/apb3vrJKOqOY7JaSZsInfi6lNY2jzWQ/4yBTJf97ny
ZtYDQXyhh944+ViUwxazj0+t80gRdS8j54GFA5On8cOIZ3NAQ5pZLtur4jg+cJcducoX1NoZokzY
0hFzYd+fQoR52bCm0SzdLMO0y1eG7HSHs7nctdyiaW+pG8WhlEmsYLWr9ORxuapUj2pIr81hJyI4
KdK713nt7XJaLqrnZQNdjs6+d/UHbBCN8mCV+EyoiAvcImW60+zxJVGdbsek47W3pL/i1uPvxhkC
qGgo8MDR7PGrqW7robsbxR3DNsLkeW+rHPVKOZ8pwhPRSY5+sBERtfHB7Oe7w/glUPXaVUqflzCw
vBS4CVbWfIvpvfJqTCxXytx7y3RCiMwoPOiMSWaHrw5/wk7FtM+YHCh8vs7/4WQ99zm81asRgTOq
0XTXEeUkI005NOV8dkfSjX12Wcxy+ybw5UEbWeybNH96CT/R8D34YRLlpZ4eHeZTFOaGtfBImnW8
ZuMcQvrDSHWH7xTIue8DQ/JnftpyAfo6Q4KC23pjKxSrQ6hFfjcPclr82KrtVleAmcWXVjXadT0O
CMNC/9bFNFSdLvGRf+wgOaA6LmouN5mjvbJi1qi/2KH+9hv9n6xN7/Mwa+r/939ne9MvwSaGnHMr
baw3wFowVcvfc6Z9pwdV4w8VCvXox2RIMnkNG6SvSTNpDAxynzvO3yXxE+GJRgmFrtlofjiU8f4A
c+FJ/7EzkjgAQ5tNztLQjN8MzknQjaYh4E0JgXzaMsA4A6ZDchTPQULlIyuSTeBV00pBfUUpKKho
eBANXavk663gJL7k+WPMpXVnhXF2NyuhKTXfiiCOLyaVsqyrN5EcA6pPg7ftAzvbWFqgXCXTyciK
KYuHoe42SdpsMBbUd560EFE2dDoBOFfrxo5G186YOPVxug9VGd+aRpMI4y6F54V/0bn/KjphH1St
CNDlIjXiltNywdOPFWnmrRullc+jscMS4IOcDcWDUoSM7n1nHEGVZXsjZ24vDeY/fsJtEzapveoj
dcfpqHzJ0fDq5TGfqyh9SbrgQLMwDYYQ8ZMIXyeHqeWMoUA6gkMl8I+RaXfHVjZHTxTmFXTsm1b1
oAEDJT+FOgub0ctuSlHZLmUIbAVVp14wmPqbogoZJo2h3nb6fMecbP0q5v5iNnh3EBf8F4ooiU/P
nFW3vrON6NJbFlWYmq4EkltclomHoC2P7KMwckCNLHz2GkPplsJPs0f8oIJ4EW+JMaU3xbBvskym
c04xetMUUtuWYdFxTkdQXBEOM9movsZe5p8G1L54JGZwjJYod1QOv3OrUF0S5+nfRxQRexXKsfT0
fWj1w52VMQjmYzOcUQoq61QaV8hR+dchiP2V/cBdIvtAaBCujCA40LWEOoLocWNrxQvQ4vhOoUuJ
qk1y3nvxXSAnbvSUFvNU0540BZ9TAnIX28nBKhICzmVHkGUnp9fUyat1WCR/6YWm7UXKyYQfZUQ/
HVcvjtW8q4naU/ukFNaPicAtXKVH6aX35KeLc2R2gOyXf2ScUGdda5KdXeRi5dllUnK+WBMVQbr9
YiCC2fMtbdgsz1yew1BAxWjMgs8HCkuxNiaG94MHeHSN/CyGr1swxcfLtpoqjSkplGC6OoZ+DAxn
uNVDVR2kisxtIEPNt19khH4goxEd2JZc5741oZlNHiFclefcMQW8lkhwVVJLnZhJoQKJ4cIxm3ms
+xPaofRepLieC1Nf05IH8eFAIUlMxGNBY0JHK6udplQ/SiXQuLOTU6/kVDFwe2UrDUbJjfkmqmrv
mpSc+m3rofsNNLkj5xM7FAcWjqOXYNCI7bOosoiZuCSTkWLhDf15voLUHh0hpdLw9nDtdRlxE0VU
EKX0V+l3/bONksYg+2hbk6K4RZlpnDBW7xIP40tsNyq3QxS+lhlRCxytrzag0oOtdfLO89vHWvGL
89CZ9DHVYRcWer9rigrbYjtRysurZMMxqyC3TLRyKeQoaCqwEk1bbzBXtDpyl7SnS2SK3tXzfAu1
sT1FerXUmBrWiPik/TyQ62bo+5PlICqlOU0CpgV1zzKnr5R4qzViv2QvxvxgJ3a4MXzKMn+4UfyT
bTbfKCzDlNK2bUMKbLG/+b7jStU8sxb5AUXBmqlvtZZqFrlCS6M7gyx3Fijxj4rzGMdMgmTADoHO
T5DdHEOEd1qnXNWShVKWYSKh1/IX1cQ/7OLCVfkZ0vX3LjqmxMU7s0J+v5fZlUmRDw3UYVAjfVv7
GDV6mwYeWi/tJJKaMz5Nox8eQ7mMU8gJicbs1NCV+y7qN6p4SDJK7wHlw3U32c2+m0GzJmK1MCc3
B12SSqGbfhU1w2JVM6Gn1Jlrf7gLqv8EncyfwhYgTiC2S+HojvEbCKlQkNKLcciRjWXlWfrGPQa8
lcniY2OoRnauU7fIO/JuMGSFJujgIZN0NBHkMfr06NuLZ1mF4cYZPmgnoZrLSwW9boon7H8+JX4L
iP/cU6kJItFUS3f+43hjQwS34lUo4SMTIVRJWGZdCPOg2f0m80scMnX/bfCrh7Kxq7fG/DaMtOIt
s672TYaxg1yMk6ln2WbwOmWfp85rVlqnNBuHOxsR97aKudUbVekwwda0FVGnLFggaLmdxENm0ABd
Faml7zuAphsnTfcaawriKIYf3XRVRnt4KAofDXQiD37omLhlkfqLOXoLKjv9ow6/zzgdKqB7n9Oq
/2/I/4Mh34B898tJ9B9+/PVHEv6F+vifjvzPZ/1tyKer8i9Vt1XL4ErWMdkzEP1tyFc1+S8JLBa2
oqlKzbB+GvKl9i+h2uRLqkKzuPaF/tOQr2HIJ2AKloxtY5+E2ve/MuT/c44q2C1VQzROAULoUpPz
HPaXnC1islkFgf24EMSLgj8Xu4Ja8V2HE3DvF0H3nEsSxlsZ2psyZIUNuHmepYbFPvTax85DEpSK
5Juf0v4fnIAQ9+wS4kekZx8Zc7SNcBTXk+N7qNhAehhLj4MjD7VTPFN+GK5ZRL6w09jm7pcv4r9Z
CRgzR+CX0XP+YAw4msXYLqBXmTOQ55cPJrOxiJ2g7S6+pqf7HqWI1shvE7KKQ9D42R2Us2Cjpi05
FqhjuQvX9l3VD+qlCOSPBgz+yRm6a24WA/bLGcSBD3DHXdI8z2oW0VftPVJKZsuyj4EPgCWtaHSc
Pdv73sGKPIghu+U0iZ8spDlgp+qOTNqCTCc7o0sACLnJg/5Ugb8DiNNslazsUV1k0Ulv++gUN3W7
Rsxu7ccRGjkkJO+E9e/eUwiZqXGrPbcDabKOhcaCUNpMgZ0Evf3RnAr9kElqEb5fhX84puZvN83l
mIKyY4Qk6Uyg8v7tmIZWYJsOMaX+BPqrwyC6czrZop63/Cdi6tYGAAIsEMTN6KGCvqKI3pu8/25L
WPOhU2qnGhYi0QXi2tFJP+CjbLeZieK/jAjQrYzHyEzim0rXjQOtPTuOXZLia7yxeiCiIzHRIRRd
dvIHsfUlrCYWExP4Q9E/4aqFtGNGjwNST3OVxH64T4JCpYmDnFgOQGhKw8M4oEHFUXI7uZLzTEOh
o8hUqhaLaq1Xn3SLY+lM93Zgpi8joPPOwhjfGEVwjlVUHV3rMk+J14yzDRJw4xaH9nSIgiZ90ZDD
G215p1OdoM/Quz83S/1wHKPwT6vd3+6tfB+W1IXFWY5FlFLkbywNa0Q+gOy2voDTRoEKfpdMIw5d
pByqoEXu5GnhqWP9xYQOlW1cBVvTA3CjBaemrCIXDPelnS2zNDK2eqDs0Xbg7xMv//O1ON/if70U
Ldh3KrpOR2OMYTOfVr9cioYYfFlQUbgI1hguPoYzOTPGlh5xyDTfdP7wdtpviBExv58jNPTnRGM6
aDr++X4F5/9UVnjg8E2pwVVRf2BJHAEza8ZWrWiDk8ObUSenT1VyQa2QQ2xMB/+tIyjHtlLcrJs+
Ov5Lo9PaFD2imdL6GpUtPfZQeclRccNu8Ip97tExhWtnnfMppUqnWSS1CM/8A+NuGav+eQC51qgf
SF2a5nw3+ecHsjCDB0yQwosh9XcrgTtsweZZQZeoGK58rNhmLLbwfLtt3RXKnc5IdKroF+8is7zN
YrpNh4yiUXmSPjIa1oV6v2xi6fxQiYc46iGX4Kji0OvFxMJ0ypp1HbCOaStGdpVPZ+Fx2PUtJRSv
7N3SRtoTpp3qToquuiIsJU0UK7kACixXCHStV4cUZij17kgCNNjl1gJeldjtBn/5AqvvOnCJIFxJ
8zLi4YwHa602jgC7DStWtQp9rRAc1mDRvND9AgfJDRXVIi5WploYZcZ4OvhmUp88hBBUY5vsD5A+
4z9PJJu6PTVY09EkN5L5+vvlxBVma2Cq85TzaK8bAE4rVTH6B9uo3npyH05BF2nrnhQLytTjd7zp
0Q89BTAS5f1HGVsUbhGLXwOFqKq4V4jf1CzvFo0KncL5sR3CXV0Zv8Nvu8hYPw6aGb1HOXrc1B6D
K8KR8R7pQgwILWEkykz5IVVcaU5BecE2NklVO7BtJou56ngfFWl/N8VYt5npKkc/Ux+hg8gdLW95
CCjJ4wyhbUYWQrnL5CAPISEIipL1hwHI+FaaWXLxiYDtvOpLhwrumuhF9SKth0pDuGnXRgO06g/0
LTDS86n7j1NblzojgunMjOE5P/Ofh5juPO3foNHPTeqF65I6wsmxW/UkFmcgehYoQKZ9WP6xbAbb
87Cezo+pCAEodz+fo3rKtwIc1S9/+uUhhkVoBKmzPPHnq3U1yvkODcnm83WXfxMbz1v88sjJVJQ1
lF0MzgAd6cWzl4gy06NCe+qXJy7/+HzLZQeDmT7iSPny+Td92YOfbz46MV8G5kqB+rrZ/Lef6eej
/35d9TsV+9H93Id/f5hfdnbeuc99Wh7z+aZtkV4jdaNWcHGMmQSXzw9bHuBRlFM+j/zyn2UzLod/
+RGn3iYuaRla/l7tVBb6QFYUWiShqjkHYxPmNR5DlaEP0qC+jZTC2zVd26575rEvBDj/NSVNvBub
51Hp/+pyqR7bWL8jDvsvMTTmBvfWUxMHH8nQgOuJh68F4KJN1FLb6S2bYtlwah1RPHutdYlq/A3A
ifz9VGWvWsh0leDjc9aKbVip/r6dI5eRaq1aZFl0b5Wtrnn6KvBy2jUN2ny/ZJoQe9pF0/qcPOSH
XuF27mM8CBNt1fQmSlKPlN2poRQTY3DybQgVGqtCBNlELGUMo23Ha4S2RcMt+sHsbFrjNtC3aejC
S1/XvWa+kpF8McPvZdRdOuJHz6GuHPnaYAiZ1b3aadfWd8ZtHEGKE4hm16mJ9wvf9B7RtocCA++i
pue3QG+5IZndjsv3XSbvNkyPjTGyXA87e20QCLIvJQ3kSMYriPAOe1VQLcItXSh4fpB33OVxaW5R
gzorKKRv04AEycajqVsX369pmjQzCCUft7bhYKcwq22dVdodiYRIFvL4DVvFKqi7mJb88D0yikeN
OsEGWewt8quzw0p4MznpDUM8B7hGnuugfKJ/o2Tek+cU3ob4R6o5/TZru2/WQPMaZCDC1YTCYl7q
V12+x02x9vJC3zcz1zhASGZTjRlwM+xt31Th5jAyqthfxvBYFQelxEkemNA/nPYUt0q1IYUSCa5d
bYxY5ThYfHvR8C0sk1tqZZirbUbJGZ1VWMPOVxVxHK2y3iiYANeZXWEUbBAc52DCqVoPAS4qxCAQ
qZqDGpEzUQflXWmMCHs679iWETqoOONIN2gNiMvWVtqsTEFjyuwmZSiOrWcV4R19ET9bIZNNE+rt
ilbDEJtyQgN0MayrTjtWM+cm7ZEJTtrwl9XHbjK8SCP6buaIzYeq2xoyumXU5u5sJJK5iMd13pf2
ruxb5A7dV90KkIUYyVoJbw33eaBeKh5TyhRiZUcFMEVJL1MlaXMF+9ZT1FOTGC9DFJTXvpDrImgr
vrLuvirNatOw0ptw8AYUePFBmYjZquKiGFq7zaOQykKt9mfLd3ZdKX2XNue2i7InvSv2WJT9TQ14
bdVCDto0IVq6ccjIrZ5NSdGUfJ9khwCuaPot1rupQHVaEPPGrLtDj9jEwGTQdJELX8yZEWI0STsV
1c7EdKvaAZE1se3PuDfcsdbXTvGvDFiJCwb9ZWyVmJVdMR4yTXeRs2R4u4VL9oaBog3VNZyjB5l7
A5dWtA28j9RUkGky2dj5g71jtd64Yix2tumPl+7JipKr3mMvmrsUaLU8cBv0jmq77bfGEF3aWmLc
b2UF6LF+KgHM7tSJGpqV9xBNuJSHrDhMzC+BreXPTLZ2UeQ897SeCPHJCUOo02OjlV84h9AsZLZ9
0CnbrQwwagikgcVMpfFFsTl+g4EJqygQA8uZeZ+2iVhRvQdMWm2tJFVX+IGJVHGIO8Xne+gEiUGa
UpJH6tg/+pq4bvYw2yihdWI59NVAO5/PRzpESbaVNlTVUGf0M/1XAtv2LMUGTBiIBOW0N8LoPJTY
Z1BZAn4Ykk2UkzMgxlGeyGaNVmj2NnQaowcqs9tOG+v7WkQbcJ1HgCUhX4Be7U2ziDeFB1DZaxxn
N3VYIZsoRxAbv8c0CRDirGvTjNdJ8xrU8XGIkQdU1hyYOiD7cdrmgiuWQp82q1EBa2IU3PbToOIb
emgmxG/6yKKxSZ0TIn9sOo61HgXihyGBiClnqVxZKqfu2ne2dkqLteU0NPxFskeERuu8iv013YkJ
x0/6mHnJkifbrlkXHcADZXvVeG+d7k5rKaTHmf5kaPbsq7dWE3hwuwswD3tOjOZletRKK+fDUdHX
curlnf7BBdbtkzZ8jhk4cRnXJMcgAg+YVU9xmK2LXqobDH37lGS0gehAZE5tATSbXyureCljcVts
kxmiXBqyuEGdCNqYbr5VUDEChs4infatp7U74vkQqElAu6lhr0iIiHc9Ju+VDJX9ENWEYCnDSOPJ
zrYiBI0OZ3/T6vqjqpB3GHqYeAtyYTdj3jwBpMFfoCrwj5TS2jmNQ3IeZF8KE/dWNDxGHebvPDgj
SPnRZvEPta2DlTpDCibE8ao6vIlMzWDxCa472SN0LMDrRvgfysaflXMA73wkUY2RvZrYmVFpEina
kUNjUhatoQwckb7WTkVksEvbQX7rQ+cA1lh90wylg+go6b34jnLJ6lzQjOIRy2b5NZ7mQFczGCAh
TODS56fNz1c5MN9sn/fupkm5NQOA26JLLCA+PkESjfhreY0aQ6ySd+1ryf10h0FVc4nfVa6jkmTr
aX6NzH7oaM18NaMYdTGg1wuh5nTBWh1RmFMpX7q0wkLDTllTinGXe/iDpqDcZSmW7lELYGUOMnwW
VvJh0aP8rhEJZ4Z186bQeNjampJDinf6syIC7B0C26ECcnd5KIceu3LsUx6hpczqrSeyF1fvQyU5
dT9fDTPUWCffNMxC6wTIxhWCKwCnAHCISqnl2SucN2N+X9HG5w6A8RsBFSDxhB/c9W1jnH1smJtC
OuP75CfbHu3898FC/Agzsn1kynPC2RRvR69zDl2nqg9ilkMsDxPyVZeF/DrWiljrBHNeR39QkQE2
5a4XVfhiafbL8kiDdOuIVtdr69vDNiTC55QqtX+Zw6dkBmWpU94xEGxyVJjfIVXgMTf16NGpKmWv
Ids/WI2pPMhSU1fLZ5EEfpApVn8dckeuq8kOrq2VO66J1GbXiaphBW8/LQcIsNc9t6vyNTHo6nEd
9KcyLquLYfUReVla9ZHPKVLzESpMmPAyz41bgVjwYM504gyr/S3R5wTo+SEOs13Ixd4H6ilnjRBX
XmhSx4ANUK8jxTJePCd4XB7qt6Ddo7lsUAp7CwIpxwrYiEulpzRwzVZ+NAkOk/l4C1vpMfpl3U31
pvqAFrw4qH0jbl6OY3R5tR5XTdHaDmQXXsOoU3PTqmNxV4tSXpqRmJtApPm3Xr4qU6J9dDOOquwq
MYe0NxeN6uDnAzLlVOky+RqFTUucQuXdddB8LiP7uPZGPfvm5Kwve/Ur7rRiI2Wfn0fZ67BE1GCz
vAWmo44TTphqtEnsBliUadXnviVBmGQIuor96nNXqpbqakNAsA0Q96wWBBal5FygYtWTO69DQccO
M+Uz1g3vdckHRSeLigcIJ7I/RuW27I/p1WKNkVNc4kQ2d04NIwXyf/3RddT95pdIAwgBee54l7FQ
oztR4lfOGsN+t/iylkdQhyAb1U7LK4OncQpGLdo2dNPfIeh/fmrD6dM1i071mrCcPjUwSLcBI96X
gLNyeY0aQu+aAxTc+7aRwmZiaJoX91/MMOeh7AdICwe9v1fjEtBtd0rAxoxIV78QQ7NbPotH8i+N
YCifkRKyNignF9yNs+VkGt8Qvu+X12kIhpvFvfGDMValSyxktDNNJXrr/IwYVL4jALBwWkBPPtQa
qKzRntBuRVxeTA9InuARAFoIAeWSeJjKQpJrKwbo0ea61az8hXwXDIrT8BHa+BEMMYan0si1m1GK
b70SDx9cPIJ6gOldEVFUZxFQ0rDmJ5C6dEdd0nhONN07CJA0Ow/82btan5YnakY0bBvqGi7382Sr
C7T1pp09L/8schvp9liYl96wm8tQADpZXjWKp1vfi/aJ5DvzSESG3OZxOH7gJtUYCz8QrqC7EgGR
CIkon2ea4bL7s8AJFWSqE0HtDVc1CY3V8oJdN7yT8hA/gqXRXbqesKnm3c8CSAmoNL8UIzzNKYua
Qz8Y2stkycOyizkg2U3vjypUplC/J8cFF+38TDMGyDNYif0QRiYwmZGx+vMfs7M6aYM3e2jUfaZU
uO8cM0ZBLjfLS6IqRYcxhRQOROU9NCOUB8dkkYZcGbBDpjarsi5VEkRC/W5qeoXkOD77UARHyjzT
C6wv1mcq+Spkzk9fCsHUvh2ne9ocKDWlF2+HghzEMJLpY2srXz73Cs3SykOCfhWhIcnjpC+w/KMm
uTj2rewZFXlxbJyYNe7Qxh8NBo75m2+n3tiWMD+PQZJj9NQ8asRafvs8OnWLmMEvasZyz7oYmF0+
X7VS2+eewihq2z5xBz3pP7/ARDlp3OjfbR8yk65nnDJDbj7bVcjylA+pqIq6Xk6x1ic+ZTntMPHL
dy3aCy34NmCcuflqPLgOKt2tzr2dLGALm3yCoq/FC02A3buiRgVQKaM856SzQlDUuz1CM+tcxDAr
bAssctl13FXbm4OIh+RttDS9YLGqSrC6Yo7TcYgxYOZnX6Nmuo1NJZGD1FthF84+YwXLLearOcbK
vRbK2Z+IAJ6esKQ3jW+C9ss7Fj3aM2qosrKz8+fcdo6g72b7b6m7Q2cfqow1YGg11tnSWVX7skUh
EtJ4m7TuUUnkO2UMwlpt46XVMORrWtcdWrPRdsHsGaqNgmSjDuntBE/ihFS++Nz4qRbhhHLi+UvL
XMsOrZjziR+xVaZu20FKAeC2t0NU1z///vvjlgcvG33h8c7PHWY+oZ9Np+Vpywssj5i6ivdYfvz5
R4ZxZ52jdFu1MlJYO0kEhXGH6VMCTekUXNWTXY9nXitHJKmgNI+zl8wiQCEMWQEFSjPtITQhqXhL
6XAxIU6TTYVz0a1bWbjlvIlbwVy36Jjzk8qGQBMoK7xcDi4IVMPGe2hziCD3fFiNgEPkQLJEt9Ks
JpkX+P5JZ6XzGJFtebVka34+oBvBEcd507jpvFl+ik+C4tRBH7THOAHzQiSu24gfuaLwgQKC2N1l
MzolWRRgxenGaDunb7ZBm47bsOze4BHnJytkAYCepwZNuZVGeaXJf2f5VQ2fisPDVQaLNAbLm8f4
BoAYaauo7J6XD0d1FK04xAVRzCXHfHIb+TVueFWYC7g7rBDrPOCVum6eRBSgokX/7DY9YnJiocS0
jhr1LsTCsFv+tvw3q5mimzp2w3aMgaJQpLcqKGyZBbGKoN0GQO+8Y4EeORjpWMXlSconnhDK8aXt
mY491TF/1mvlHooffkatu0i09mnL0pIkwa2apbVr223tFiMC2Bxp4zpH+wWUqfWQOOMEoXplfJ4f
n69u4CB3l/dNQ9VZR4MBIAytn+pFeNy8+ADBPcMzAym9FgKKEV3rjWlQcojCRFmhpVWQzuIk7Jrq
oZWAuERAIzVq4QtptXVnYoRJ4TgQn0cXmoYIceo7bLEvoQx3Vl7iRgJoCzN+LRsjdAMB45okocqt
cLAw1wE/jFGARI25t1cUIJ3USBuxKuqmqwzet76uv0eWh+m5rWLaa/pFkly7r3LzmkwlAtihf+nm
K1LMVxVsmb9/quicUeJX+mwHCqfbNrE5HbJKf5nQeJy9BJZMa90reRmcJg0QBj4R+9jyImecpN06
qQGfVqXCOj0yYIBbcFZCjE97zwI62M7YDk/DGNLFmAXUztnqndpelBD4hT91L43RTqcm0pMTkI/i
No1ljBTON88GyTm7CPjhGt+ksaYJaWGq9XS3a1Xd9YDcOZiUVvisWBpza0BDpRBBq+fZ1W7BUpaz
hp48G1GA7RMj0s/eu49BOm71JMm3hkimG5Gr5ZzZCFS6pWYbB1HoqiMdjsiAMZr0qnoo0kRzA+mc
x6awdp/mHMsIWA6VebKv9fgUzZrlZZMO+j2IYZXlrHZnzwNYMJtMfm5w3Wco2TE3CUv55sfhs3Ds
Zs0EDKl33r6YgYJkbqDZQEEErGLtCoVL3sL0Zsfqbhy0+0DXYCLWBktwOzoEOgsd6BJmzHXdhfjE
Yw6QplZ7nCR3+Gc09+cmN9EIIE9EgJnmX70gdVZZPmZrUCif+9/DiOQmkeirlnjlTRHirlg2lJxa
N7RegFIPx5oL1G2a6BpmCcFAuCTc5U8EnP79U+dE6DAs42VSuACTYRhBRc069HDekH+lbIU1vPkx
PXGqNfcY2mBcSb/YJK0XUQ6ugyT9PM8tyPeMhgqIPNdQYB75kzj2djyejHS4iyPQgUIDO2wtNovE
ad1y3iy/Ev1gIWKc/yNmCX6Od6OfP8mygatpbLwMQ+QwK+2neYO9N9mmZJyuVBHoMNVy4h3Ek1Mx
ygceu7Bs7Jk3v/zk/fsnXkwnQJhePjD23oXa1bvLT3Lwfv11+YcA4I73sjj4JS6bZaPPLpm4TJ99
qUU7eHmVu2zSknHMY8b2+evyN+ANdNZR1+MvqoFw6B03A3yuK8SkAHF087n18TvCWhjJOeepuJl4
vj7layMth7UireE4wVVYAiqxCibgYlJCCOi6URpFjYl1tqcMTQuU8NE+f5HdRKFGigcPUt+MEiG/
RZ29cCPjBZBN1VUa4u0T/FPKfKyWjclsfYXVJ/08JG2Kw05NHKqU81mxfJK44hryWK4L5ZDpNrnd
YfwhWiOCsocxYVShmMzj1DJstVydm5yaIY0Q757yGm6ASYesH/SDa0g5uAhdPLoBiFzz2awDFdE/
xtCJWCIxaGMzbtYkgcPJWX532mjle21y1Poow7dLoLgkHSctncJtq2ybzFEf1Ao42VsNx1Fi+dku
8NqnZLY4jPO1sgwHy0+//Q3zjls6TUnHlfOihZq/LVAbnKMpjbZJUAWg6BHU0ysEEKWCklMCrFCT
8Ic9qRkN3V0WY1oun+IMEKUYInsGqu1alrkf9GCId3akQWG6mfg2vP6Iev2upCd9bon8oATs83fd
PyzmAh0Vj+uVMG2GoHx3Ug1+kVcRtVMNJ7vTk038uIiUs3pyLiDYoKoonQsXhEp1QG9J0hLHuou7
bAz98dqXxbg2GwXuoA0pjwxMc4YM9bRpki6gFqsZd6qR79PYDO4Js03JbdQwAATk8W6LaF6uWKQO
EFL0oFHh3cK3wF+W9P0DcS0so/DLHgJz3GmTkt2nVUaV2NTv0WlnawiS8b7Cu2dRfHlTHQi4aTmP
1hG+ICPuyPtFJ7YimCXfmVoSwxWCitYGtrbpUt95SrroeyW84rz8Ri2eKWDOoJJEDlwwx5CvSD9R
4FvqeysVc6tLFfWFloavsFu2y9+toqOLoAXq0dRRnldptc/zyLg5ff6lGn1kk7FOTalsUG2OCGC0
yXgqhFG9Svr8xyLEWNr6Wf2aq5OxGfyMptD8XzsW6xKcJk5CJ8Pl5oOZS9RAOYqce7PVjdUrOS0u
03nnaykxd5s6QBhyXvdCNAGlnF2Y9sOtucRmVMMrZ6PXRYh4YnD+i73zWHIcSbvsq4z1Hj1wOOTi
31CLIBk6MnIDixQF5dAO+fRzwKq/q6dnMTb72cDIqMpMBkkAn7j33GNaA4ilWBRf2mgQD+TOa0T8
B40BhUfrqOmxY91O7/Fea8N/J4Y6ORRDdmGR0sGgjq3HaHk0JXO+jZNFSGtDSWRVn53azJ6eYgUK
1XIwxU/zVG7Qfmne6hZLo0qxw6YmMrdqDk/ezBVIdVNzNGPHOrSF+r1QaVZdUVXvwGvYbSQtwzZ7
JkhAIjqDmd/jxcSiaHKv/NFHL0HWH6JKmu+jn5zaEQJ6Sgr6q2eN6gg7rFmj4GKeTJhvazi8CI/b
iMChFqBVR/Y36kus1Lh1MyJoVJpxKww0oRggLM6jKMPfMiO0rl0QcVsc0sehqav3hgVHF5UKTyam
QnuUV/D2eCxwLCSx1K/gD5WHoyyZdErWCshLJNkvrjflB9gyBexezvTE9eU5IeB0YtU18Wf41LjV
FQSYqQ4/QnO5PwODzl9t1mxuvJpsyChey3CObwcD0e2HN6p9M5f5jyFgzhb2aXTt1fhZj9X0wFqU
2bcjic/zHYsgXA5zPz84KXP03LQzOhaP61/NlyxIlX5E+7TukFasyH8YNknoTk/SmatjT9on5vxs
E5aIRYqJhTYUA5d/rpDfLIaVq3g01xBz4h9+SykRghZsClCNCJo3Y9s6pzCIytcgYGwB/uR7tIwS
GFVWDyyIurWXB+6uyhyT1cc0/fQVJvI5nj+DoEcRpXBlQcODVwn/a2fYk37Rec0VtJ4TlM+LMcdz
fxtpPWY7wJfRnvLMx0an8dUw4EIAGe1yP85PkMaCp24iFs8ZPwSu/7ca2TwLRG4EVmxab05Y//X0
/l/ZcLIkXQjPJQbwF3fk4jxO9jdbtvO+Ji53VyxP62b81jcCxZ01/NHiPrj2uNcjaJ63CTHA2U8D
ClybCbDjAspmagk9rYnYlSYTcxPGu6b7M8hZ3yPxiF9JbvD2bEmmQ2T63vMszGUNU5JIJefhFfeS
E9l/mLr/UbJM/iiKqd8g3slvKqJKSgLwbTnZZntAoSnLhmaHNjF9s5Pxk4B6gi7GzP+yyLKsfav+
Pbik9RABgp+oPDD8IY2yzTB1VA6X5RK8RQeWeoWPqj1Nnuu+hjMJIykVwd7wZnJzwL1u5dgPt0SJ
T5VE89GeW32xZ28j3LR6r7iy56n91rvu8JJzzhfS1rfEiCCXTr5YUBg2n4ZfbtGH55uu7cC/2q5z
rnr9UtbqVdR4x1M5f1dWCSnDt+hrWp08twaZVU0HbzCaq/6DP/Mta+xxpWtOjIZV8brG0LieNPOt
Kaho0XBdfMzlCGmsXWetdL9JNvx5cRzBy91k3YL9iM1dbYcdA1NsSoySDoyZkrUDtulAGqS53F/L
rUE+zhZfDGHaS8QGW2Eaxt4a13ZGGkdZWN5LM9kBeNbCPalMstNziAbRWRcdmR7Ne6mcS5qZ8WeM
mWM1K0KTAHvu+nSkd40mYzNxRf7Zjr/scWAHC8v2Ig3MroCpxLVNu/fRwAjil7nzkHbtd4DFzYuK
quoULvNN12+cL/9zLKto32pHvA54uIhTyMVzwc1zxdVUUfkW8m3GPwxta2PEZB+4rmsBrbeio7Dw
x7dEP+zbmcEciQ762DsSBD4B4cdI+3DwMbWuAKlMxCto5goJSCi2X+XFhvmx4GEuKSLtLfvi6rlq
4BgQD22t//oEtaU2MOle3Zx4Ez/I2q82SXeokY29M8TqiC+Yd8WUL3WWyKOZqepchexxhWg3snfG
53gejavQ/f7+zHH7kAVr2l5aYpjACBbxiuXWxvES+Suby1+NI+xdzqe/jVoA4gr4CTgNzKUZpdja
K+L6qjWLDAIk3rBkDWvhJ/Zn0L8VcTo9uIM/IahsjYs07fw8TZhdjco8t/n834em3HtG95tNxuOQ
hggLDUlpkczj2QCvrWKRviXG5J0N5HNQotLgNmVdcOOsnBB/i8Us3OS/R0eZ6xTv24E1Vfqi8mPT
tP4JEKJ3ikzjpZUYZ4u2ZULqWvO1LMAwOrRi7VjE6xmA1Y6w03lnxfjQ7810m3f6HCrrOAxt8KKE
gQAmSR67HNnD6AbtlUuUV/pXNdBW3Xn/6J+MSx1SYNWkaQ1vwP+6C8ML/9pqL6ev6J33JgZuH0zA
GkMCfFkaV5u5bksw9PxZ7dTBib/uLTOHj4Sm6t1akg9CUjZggVafy+bxK4FnsbHTwSXmYgHA5SwQ
+G3UxSYebUWManAyhknvnar4yYT3plViPQEf93cZ47FN1abmvvOdCJSuC1zebU9ASNt312SWHsE7
u/sr+xbri5WAu8Sz+MOscndp4YcnJPb5mZgg/NyxSDZR2QLvai785uFbJElkUOhYf4ZLRWmMBxcz
BL5tvHhE/8oalkbf9z98bixuF8Rb5kXQ7iaRPM79sr8PjY1pzd3bAuuGzpRwqwOK4JAstCbfcNjF
RYaLq5UvtseWBXz1fLOMRG1IFUoPUAPCnWL3wQq//coHlkBdk//BjIatmvDyh8GnWrLc5Ln2K3hR
dlqCiMDZWJAOt5pdR53tvJywG8Kzg01KbINPLms4dMjF5gUwlljk39ox+XBeqT6cwmTEwry+IHxl
zTA3+GFys4AeT66al94arzU3dg9pP7EkaDqyZc8T/uozKFx3L0r2qVa3sHf7z7yEmN2HuTqPJFa0
geYelkTfnMgbeMEhqm9jU4qqhQEvt8rEcbKqZV88WimmbF4C+ydBK8SvzYuSb5GGR5cV0VOVZnj7
EOBuGWCJ57xOzWdO4GZckWTUfNlAkSa7ebhLxSEINVsjIVPJnUGK+AEMqbgy+z33D2RREM7PstbN
uUq4y5fNdIwQ4O+pOMKVCCxFsqha4DJlc27I3DrTK18NF01WqIe3sVGXOuvkkdqkIEfKYsyXxvJM
mcXdrf2MdZ0+jp1Tn83MuKjYyq5+BqvHmOwYSDV35UyZ8UOm1J7guPYskvAozNx4hFEvCGziVFZM
wz6ajB1l0b3raJdADb1qX6qrUc/iqJ348f6jPBPIaXMyXeDdXEnbeCUR2HvtTS2QlwYffdKQpVF/
9ON+ZHTynCYlA2C3tvb9WGLYt7OtXzIn8XD9xyUnDAzpXjYFadqUOrkD8jqtvgPQHFawpr47blc/
pxVXexgb7g+zFmtZRhHub0KNpcZGEyXf064PdjVJagcd6fFDo0tKizFY57mtSHay2xeY0xvF+uPw
Z6BD6USM/nJZo3YpXng3GEo1Oj6jhFlF0w/dLe2u/E5SMSFYYxgehjkYTwmIuamnzikbH0suzoov
jawYIihxZwAZz108zhg/eCfSiVhwjCdkG6OnYMEE7p6aBSFl2Dx3toTNGWVP9BAFOVZNsHVLtzk4
DDCW2UF0uR+SEcu7U4h+E0R6TUSK93o/ZIx2J6uBD5UDZsgRQ9VplO4xeuNtcQMsOAbwibhTlxYQ
6taGooggTxNwq2PzlIWDtcnztvrOpOpRy/Ab/MwDvXhPacWlIMVHvvI7X12L7xaAG36Atw6gQLlr
WecgSFEGsq0eFlMeAOtj7fOqZxY1AZ1AXxsr7lLiCtU1Z2JP4I9M8lcjyMqzybQ2jZBuaxqaIDOm
E/E7w9qvmuoMT4xGJTLRkA9L5AmivUILcZla2sxSeTW1iZHuEdk6fCfp2yBRPXWurS/Q0uCejTEt
ZYnILGfhTOYLcze02Roexclk8B20nGhZL092llBdA2bcMsQMnv1Ww3mKvrfSC9670qtOinIEjWgZ
vs8QT3bvNPkF7hZV3BCYbHvPGh7iPRF10S2CqPXmALnrhTlcamvZBuaQ86G4eMfaL76JJhY3dCxn
EnDro+zc4s0jIrsY65SFDFTmBMQZw4o0+TFOJ53uB98KX+thGl6tOaMNyX6xx9IXw4lanJUGGWNh
EOKhhH+X52WJ2Setge2xeDXbQaLN6lhBmNpbF62XHLJyWsgqWh00uUUUGBzcFuqeluMZZ1D+QFxI
eqAGQhU9jozPSvKxvMF0XmOtb1Fh518BiYCIvxCkNNFLJWe17rus/CQYjAWO5/yWrNndIqgoRB2q
eCfY14WfEoZaigtjKvOSs2q5IMfTp6ExHjQZMwVjqU+vR1hb6zg5l1H4oZkJH9jgMe6jfWfm/Jg0
2Jhqmb+G2uqeQIOvCJxjS08dmpuN+dUZPno7g51xJ0zEbWxNjw5EG+TYuXw3fZnskslg/A+r691y
kQuMk6dehlwwqvfbX8ms3rwKmU4PsZT2FRQwS217x1xvsT8/tKL3X3KvusRZvmVo5ZzGkiHZ1EyQ
QLjSYREPqd7MSO4spjq3sTcjeoL2w4UMd7v/KAbJvC3Kvjo4VcnMkLumSsxwy201W+tqYKqJzPIB
vu5Pm5HWuuyMj7yeSYzs6uExsaPxUThgDiBj+WxuOkREbJNTx0f3P5rqnY7vilWp3hD0kB3Yx8De
Q3gJc9iSTD4ikqis+uYhgdC+RdQ1dq1nzTwDR6Px5hHaOreOvcOalu6kIbE/dwmhAFb17DqcTAUU
Z8uwHUZbiqXIxHCyYKh6IOIp2ONttDYgO9+sWXHyzfljjTNla0NUQvAi3lxofQeivygYRImWYapA
WwKkDJok3IImJdvCDv46JEETnLICjBnXqeorh9V+vh+MViOGwBfIyGUJAdUmY4SyfkHsL568rswO
ZqLUqoqUC6GTPhQBBOEL8+jbT1PK7qDRT+lyqPNVbdgokLza3Wi2qhshzvFgZp+isLv1NIl+6xKB
e9JUK4y6ZYqK00jR3HRkqeVpcWAXLbbKr7GGj5V1S8DsrHH7AZE1GBtOgzHs4bp4gJnjAQNP4Z8K
kCM7kdQvnev5Z0ba/jmI4nTTpnO9NdwyX81ZWz4kRjG/tOmrvVx3I5H4+z4fmlekITTyrbbWhm6h
YCMzgWUCkWwYq5OjEGu4fpsfUKmfgmpRwRRfLZGql6m/i0Gn7jYknJih+QaZRl/CDOlVVlvG0RDR
M+Q57zqWnfs6ac73BKPYn311H09Q+dAMlTMaON18D+p+/hxdelAnlOnu/hSByINbEqM8MiJYmWUR
n6xR2LdKTjXy0tleQ035JlstH4fh1zCI7nFuSW/oS9RAHSPYC73kLhNeiZ1qUnSnQb1gEw6OHYcf
qT32u2wwzaOVdI+caGzyLRPuRYde1G3gFYrlqxqX1YqdznwaerJrw35ZYCehfR7vh/HK1KcmiTIi
Xy5GzkOSWHdyM8u85kOiN81QvOfWUK8RGstPt54P+Szdp9rFOEBMZQm7+xdpbeiKu3R8Hrz6geqA
GMbERG5LcMQb60AAh4uc3JfNyWmorX07sJ+LMECpzUwvk2SMMo5qUqjWYYoWUhJQidudHb9V/Erq
iJYnaa8qHUgjiOL+KBionLyuX0nbCp7RTaewVmP7cH+K2KsHR62jx9kXD2DZ0az1DekQPueKNMwL
auZyy6TUhSsIVKRcSCJqsLiip9wShYzal7H7zA0reba8tn0pKZFhvX8Wrmm+JS5vRWQUfz26/8zo
/WY153LvaQP5JKarF6mCC2OU/nOeGHFVU4+wiVS+YmwCF2wFlwyBBgkzKlh3L5q+Mxh9kUMzviR1
OzBGzzAAuAiWuyFvbk5rJatUzXI9t73zZsOyWIHf19/4lViMJWn51Wn/rYmip4RTHZL3zHzR1I/d
jP2ENQttuw7dGZju6P9YXLJW6qHQjiN1VCaaJ7NAvMM0jjStFu20FbsnL1bjVZqYzeKkXZwDpTpi
siUG2hThKdspaQ8PqeqLja+78ItQK7TxlfutTx1vV2oY9x6TX9EplC8WAiz4E8YzI+RqTdxB9olw
8QMOfHwugKFsBrrxo6uRJ5SBET1x/URun2HjU8iNmFGyKlD1GL/cD8ZUYr8B6nOCbVVvZi+YN0Pl
JQ/3Q9Kx4Khj+XWf4MboLEk+BNzTdb8tLpHHOnrUXL0OmUG+Rcr8lX06kWjhEg8oDWNbsmlDXi1w
QSZ1ipoddiZKLOhcYc5St9cLuz0zaPDgifna03szNZg/2YazJynWPziMfddZwxqvjgNaIDaTB/8H
6XTBk2bABQ7cz/esA9otlzS5BjYnz0KenWU8XNvEWd0ts/+fuPB/IS4AIFjcr//zv5EG/wdy4db8
jsriH//jN+Wkno6//usff/2Rf/EW3H/argsHDKaBY0kbT/S/8RYc13FczxSua4oFRVKU9Dv/9Q/b
/Sf1kesEUlqW5wAQ+xdvwRb/xJuI+1P6ru3Zrhn8v/AWBBSC/3A84tHlJYADMy3p+NiU/3fHY9YS
ozp0QfJYhN/9RWRwD8p21Yx4Z5gOk4qo3rr3eFElzIs+wW6yN5DuvyJklCD17WIdLOKGvw9+2ReE
QciHkRpwyaZ5vIPc/qS5IZHQi1Yi9RbZhLOw58ZFSyFGOuios+BecShxyHAtTK2NxmMS9E19dIUo
tzomvitVrrt3R2Lj8ij2dm3GEq5q8+zQyf4cInlPCXt+rDuld1oG79TGiIUI43ZD79ENNk00sOOq
6+Qp8/NjqO2rGAnmttr84nQk1xW9/AEy4gTo1TijE3GpZFDD1HdhzLyoZZplC31/1C0KGtca3xlh
Lew898Z8oyK807lmNKhnI2bi1CPFCZHkICJwT6Pyp2256HXuhnx70fAQpEKYeNjtCjEwAV8OQT/K
k1RfQx41ZzYO5qZhpbOO+G2M9OQsYi+5HO7kz/vT+yNRFK9jhr0RiXZxKiI41toj3aqOonM2t+Sq
dOCoCgYlBSSvP3+HwHXdw4I+1Tib5vX9lzP511ZGUyGIQ8q2Zd/1Osj0IY1NxSjU6tC0+Fz/m8w7
+ehxNhQZN+Z+G5Tn1BnNeBIGPi8zYuSb3+UbvYnpRlAqIT8Fy46N7JTApopCv90XGHnQWOiy2tBM
QaIZvOaMXsECyQc/GaPizsojb4+8Qhxl8O9v/X98En9/OmWS2Vuj6f6QdrE3qymkWMctJHzyNBpd
dKf7YYR8xlzE+W16JaqUbmhPkZs2+w7B/8ldTob7o78P4yLAsVQZ7m04c5J//nQ/3H+h/3iaLNqc
Zg5xAljAvmKj4t7JrLY+/flwRr8zqEytMa5+UsVXpzt09f7o76f3+PbZa+gCcrW+f9IlyV5/fgXu
T//+MtwfUSrUG+G0RBAsp+X9ZPRmKNoIQuRfp+n92wFg6JvME1BOy5f4/tb9ffj7ZzL28Iunp2Ga
iaZZ1E1qxs+wksovTmI53P+LmoeQfRwLwWQRRNzBj/fDuEgj7ud5njTgJmmG4cF5cbIF8YXUSqaQ
fIWHpPLfnmMccif9ZLftMG/ves7Y7kg9adRXlJndSePb3YBwQcqK6uEkfTGfaNLm0/3p/WAFaQvl
u2Ir5nymIj8IEe6hdWSsjDWBpmNZQmv1sbKMi9bSbxoe1mw498Woz80QfvglqWulZW68pDNOvpSv
TJby3aAtbHj3F2VvdZKwVVlOtvsPxPKW3w93xerfT5mFCJSK5h7WU3Galj9gAfvdk2164QYBX7oQ
x7uQ0iWte2WYRrQ1JPpKaKczui/mNkE9JLvZHr8lOd1bYoAysOc33tlMINxF1gRDHSpJjOBp4oRH
Au98q1odnXGyvfqpzHf3l3jXzeIEH1kGWGQrLhe0+3/oGVjW3zwzqI/TULviKob0dZr0zBltkrU4
P7UBbV3J6H/b9ait5/GHbgzCiQ0CWcz+IYnQjy93OnTC4a8kEMCB64r5JHoPLMsvyjcTIn26d9Ou
D4E/SPQ3wVdeCRx8Q/4U7LoAJyWROA/gtMCF1/wfdaJZ9NH7QKFhtTapS+V7OHHH8XOE/SnG7DNi
wXqUI9Gcbc7kb2SyqazlqzCON4k5di068zOE+kCOHAPUseuuCASjHfTEDORI5+JeTtp9xG+30qDd
tqxeYJFaPciDgpAIdA6cRMmDDRJs9vg2RfmlK9EgWtV8BoyNec5OjpO2LqIeX/yYbDOSPOjTciyj
QwrMf+q4v6HWPNTOcJ7TAR0dyy7MhTEp9Nn0PjYxwpYU77AfF7+QjEhYGt1Pw4zs01wR/S2XWp1t
Otbu/in0jZi4vf4tmUkVJon8BkZRHyPyChD1FJAo1EQEiBHfpEzlGXVgfizg7K1SuSLgIV4XjHS3
xFvumf6kq9SyWb1OKHgbWAJlUfe4MMgXaDt0IhC29RZ6IRvf4VZGKSx8u9ZraSNBZa6w9scZXoGT
FNj4AECiFIfq3VGQNraUaOs7ufbz7DcgD3OPxfy1U9NNNe7wqmzJ2lGiAy6B3JBMLncmy6WJ5JJN
IKzuYBE7vasr/lJ8ZI96Bv7KBz+erSIzruNECIuMfsU0s1dfoTatw6XZC/O3EV4UKQFAPUVpfy/T
hVk5GyRAz/UqdmnnJvaKEuQAYtuIyPDGuHbQSlbRAKedHZmDBzDDWY/pY+fY3URCOCh4wAYXv3Kq
DaFoEXcRs/6hXHa0s+B1JUC82b8NFjpu+TH467g7lyACVnNhHcuYFAgz+ZVFMeklwLCJGTYuKODX
Yqqndc/9/LCwB0mgjD/bvK825jx4yIFrIgcKOJX0gMixXYMd6/TLsxEx9JYgDGNRRc+/sBU8enn4
VFTeJVO8p0SlfddB++nXwyocgwuag5Ptcd5i+kT2h0gEfox/sJRHdhynKrM21FgxqStO2D20uXDA
S4fGbirZ9DqRcQQJ95ZN6bFzDIRwo9iBAew2igmWlZISNTB9wd8Tv5du8FNZCxnQjNjDmI5xnfWW
mO90700u56TIZ3L0TAVoB8pvN3WPwWwZW+JSXSqD4SezT4IDFPrqWTlM646xKz4GFGSbyrAZiXCj
AT20csc3TN3zhkCKP7LGc54KZjdT/FAF0bj1IhLhmwz7A3Upgdplz8tNwwOGm2TBuuTbCl2+YY2P
Vha88EIfkyQCEEwI4SVlko/W+IiJ7Xc6yW9zFVlrtzaxFoX+1jbRE0Wo1IFsQRWmtoQIFeD57YxV
k5vGJQ8Hkm1VcjZl/QemIkTUQG52pXINVEcs4CUBW2xwAO813o/RCW8pUWI7WrpLAp+GEJ7YXY94
5jX0s0V1tcbW+mR52TOseQRpvX4FbSnb+Ab1pzlDhFrcCESTO+V4HLKeqDxB4JOV0evCgHE2XPoR
lvg1iuAKqXk/th/DwmOpbgmboDUj9hjU1yQOLoEHEnTBxXfkl+N8l1MSnpuwLsC2Ek5vctbrGn9Q
nmWPg0cpY9psRgSVN1ZHRtNq583G11y0u7grvsVRQiU+20wlEc0KL/iIfXybXdLSPwBAruKhO3Rs
0o2RhJjADrxtZtS/gDrrI28E/ID0VjnouSujYfaC/hcKg5c6F6KP1+5ccTti9LIysnpcDSWdt1RR
ACU/WTGoxtjPHfuMVHTL5am7ci9Fw9o9Nj5iIxGSQ2VBJ+0Khm6DKxp8DEl5YFNHm2NinBvLXYhf
+hQPsqA5WeqT+/P7I3Lu6z+fDgDoWybdBzaz5el+oDYlR+1fT7klFruhLd5Hu6L8zosUYDEQAnMR
l/4tER+W2ug/npbd6BzBvxcW9Z7kbrKpZyZBssH7llbEtw8EoHqdRyBgTT4JNuHiBI9b0SWxzWnd
rtnHdvQ2FupNEtS2M4KWqX9G5VULWDQda+6/1dd3Sfb9kN512T5lELw2sosXpbEH/2FjtQlgiEX4
WiwS2LsOVuCV3idx8tDYhBsgRPrKImMCbkLyDi6A/f3HIKzXoHP7Q266K1nW08mF03aix2AHZToa
y0W+fL0QN/u+9WtSc7v1GQ5TDSaVc+zNUyeG5t8OeqnKrSj3lrbu4i7tz/1QLfVwXhUkLLqBA1MF
GfVdQa1tZ1pWGjwPVDjtyBa6+Y6PgyWjo1ndH0qFQQVXRn26PxWLRD/c2UtlP2Q6MdfW8pBrV2yC
AyahZ2ATUM7XqTXPaJjEiyPLdzI8+gN3ETJcRjO6RD1Bd3Zuv9pRuE6l/4jCni93KYxb6iW/ulhm
UPZL7zy1XQl5mCF7qNPx6i+HMNa/Z0VcinI84HVDbm7R5NHBxl1AVGiPniMOze/oLtZA2H4iwiXC
aOqRNCWes3aWrwi6nHo/Dbl7Ez1Y4oJ6oYjdr660nYe6D0leSqIrCyRa01yCA8BVTt02tBCzrK+R
lssb2vL5gVtD9WJAb8iN5kPoNHp12aiuYBuTTiiEAUm7cN4wZJJLwWhR2P0fkwrLixbaWrUK4H62
9IsmoLjFj8Ap7YnmFndRc8OqRv1plgRTpw5WbkWUWMwl001EwVlZzi7RYk60sY0Y3mEwPY2qvRBC
ceWDCA6lctJHW/yWbQOqqj6mxUz0bVy5G1mkbGi5xa/qGSB93nrL/nRi7lYRwJXO8bATbrjuM9EB
CRnHp7wjN84a60s/5PT/fGGQlxh6XdWkzXbeuMW0lJ+NKG+OY+PjELCbazAxRu7Ksd1VxN4ggIRR
0brsHqAw/nYmhgYBZHtvjSRNX3Qr5wNiwcc28cszHkQ0qAadTA6c3nYWkVjAJTgK+C5T38NhRp3B
VYEMWt98nTyShYm8tSDQtr9qNj+71AK2b5CkY/QxhtSaVehELBCusukRRsA31qyPcTeK4zQjxxwc
5ykdic/2cVE2QfTdKCbJ6LLur4VdkeEHkMYxZbgPOvsXDBm1L8FXEqRnsgCEDJNMzsjammA7yodr
LwqMOU5PPeevCe8ut2gDgR5KIsBFxpWKRRmpgVLgKYMB5yU3hmYPztRhs7cMVtHZdLDH/KeWEhFQ
AGAi9tP0avmKOEGMUU9ZHYEP4SY9cKBrnh680WKXbJKPC4B/PTdCHBv1bfJT2pOSz1VBQsE4Rm5y
N4TWJm7TdqP5jUDOAKts2GTt49gPUIbzahIq+ILLzCJwI2M5WwIUmoApPg2rxdDhAE/no3RpZOdM
P0AQMrLwyY5MlDcjugkHuh5JtjV3eYRMRuPtC/AdKz430rXH7GYlLZK4MHzwQ8BTU26fPNE+ZeY4
PDSFNzzcH9GigFKHwbZxXeQX4EtQ4lCm0vdEa0X4x4Gu7wJeXm0m9dynhHeIkDCHPmAGZJQpHune
Fqdy6hcYS3cJUpjwwvUGxA8QPUnzY0asV0TDn+y8dl+yrIshWI4rgqEcgIrlT+Urc58tPY4RpTcE
aaMeTGBq/Vs8huazWXzCX0gfgWvs6j43r71bhluurhlCxB/CnEkOZMO3K1h+giUm8Who8Q5ZBBhv
Rnwgt1ZF+c0nFeCq2h+DGZEdpmVzjDVQzmqOToaq/WPd8FeotPw1iAfV++46KuCtowbpdypqyqtp
O/u0nwT7nFqfS62/PCXkAy6NeR10DUm3Arp6DgZ/y6yjOzil8aurvGnX4fJZNhHvuEl6FlzpS7fs
4EWMxbazBbttrrHt3D5HDnMNI3IGWIA57f2U7UcvxNBY4Mcq8+lEDB9fBFDiG+2LRzsZokvnWDtZ
tjm+KxO8ZvPZso45FaCQFzDuJWFDG+uwwzDlxKslVwqnPVMInKnGilDzagco8o0LjTqKyTrSAv+s
HDRGExqwjXbhQYVKe/vjHLCyTz28u+VgnSw/xj3qk+KcIwvmk8XOW5TfMoCjlJj6krQWiocsEPsU
sQVhFp6LJsIQO8NFWRvEQ7OprOY2zkP3vExTx4PqUu+ndoe9bt0t51R7SNxaUU0ly3e4xF77w2Yf
yOmAvp6wk9MoflBiDIeMXJYDXj92XHFxnF1g6EVHQgu2FAhZybgv6vIQKO93Stn+ZlPdE1uZY6M1
3ItwTnGV14iNp6/UU87iveTk6ScEtC1Ka11Z4Vt2yQPnmCauAlRWOk+U1z1IwyzdJoMO1waSgzXI
1D/amdyRwtUIdHyihTzX8VinhYBzSgrsThSv9RJ+Nk+L2JyEA2e0SFnMl0jYhKCZ1qKAnRfPqbuU
A/WAZQLK9fVeiqHlAOLqaL3qyvZdK9/dxE0pToGDbJzrtK07BEJlh3WpioZV3eEr5Fb20EdJBKud
9MQEb1hIsa41c2sn9IlGnZ3LbDmCoY+xybBO7KNO/Rwbsn7yqX/2tPWuXEuzO7LPQYoWOlZWTTJt
g6QGPzkJEOFrZ3bjJh6+7GGOz4OquT6xRecyluS3fq42gvDISwDsZbItn5ozbjamyOaTF5wLs2wu
or1WfelR+Iaky/j99BJJb5+16XBgFGXDiPCwzrZgD2OU91flUHvDQMp2Ae1rjSevwYKyhtz3R2Oi
fFr5wfDlNNVzklX51qkzqFwu3jty51/nKZOMNY10ldlpfCFvnoFDYD6g+wi3mB3jIz4yb50kAV2r
9UIn9Uc/m+RJoPDm7p+27IStPwJ85oKdynGY4QVNBrLNLLe5Z5RozzWDDiJcJdK2BCJfZ+zwASMd
EHAdGtMcb5BwbiAqdZp2H3YHv7+cFeYEv/2JRi8GZRHoq6FjJlEwNbGbTjskVP1T3ZgT0v/C5wpj
h3vUOsbGrhqGnC1Cam50UZ0jv+jjj4kt+glFMT5LSBnsnMsaa0WMJtw2gCSp2bzQHHE/HDGYxtjn
wWQRqhE5Zr9Kg7Y55AhfKgHPr1i+sBLKemaP8IdBPNtBa+yzovpm1n7zUA4piFVePfkcUKvcfHEw
VRjzZxhiCMDf/hd757Ect7Kl61fpuHOcgE9g0JPyRU/RSZogZLbgvcfT95dZ++yiKLZ0z7wHRCQM
Cy6RZq3fzHyISPDRyEp/Ca0e90ulhfhEFoexdahjeDCujcRgAtp65d5Bxjj2UVoZcQ0CUcrUB0Af
gid0NOiSkU0f4F+u0nGwDqNfDJcoVOWym9cwzLVgjCkXCyK3q8IgnayXDOY96IUpqWqi62DPrRjr
IXeSQDOSNUwfahijyYcS2BKWvKO99gaczqKYEWpalzdeeDNljXOJJH0Akj/Ljl2a3RtaPMJf5wVI
vSwEMDSmQADN12TbatzHyfbG+MOgrpBdE5jYjwiNHobabC+tseh2dgsTcoimhFSQAErplt9Mh0ER
KKNuH2hOAHOHkERWG+GBUdHOGkOeyNLG2xhRADTBhuro4JmC4ljTbIhBggcYNSxysCkiOc6DxhcW
hpoxg9WEKA/y6pIkM7OXSzHQEy1FvLMTiNydm18FgLnuUVdfjxW+5vHoEOr6rNnShtUrH/UsWQ5O
aGkXCajfYTYx083HT0MGBHRxAQIGCvmR99hQMVYmQNqmH+16IvsOjOIqyHMwYHP+tctTNIpmXxz8
Qc+IRxZkTizJN2JwERBe3dhTk1xCfd0ZWkXWfyJjeUxFpR8dnaRTmdzSJ4eXXod0uJvbW19Ly5tO
705+GNUEp752wg8Bsc3rQudJjR/jIh6vPFQTV25gIdzq4fubSXp2V2ofnCQRl2rhNZiw+VqTrHXL
zm8d5OR29pjTnIcMIevca/bxKMS1GbvFNbft9bGGc5D7yXF6/xjItU4knybqwyWT+oEAPm3BaLkv
udCKm7rXy5vEMj9UuC1dIiOE1Blz1i2mTtvKnMcPhVxMqGdkBYIbAzPVYkoacuXPlUC5EapGvWHy
gNmy6CSbv8TFM0vqSyRSkmPpY2pbZMYddkbTg75E1HUcZDfxhBcPch0m9DEsLaO2AoLdJ9461u1d
5ZCwhCob72OPsatP27WuYTRfpPlyC/jNQL9s+moPdQw5MPNuYJ+vtXyOr/2wx54kAsSdJf03pGDs
+4Rq6NMlo3APpzfTb7SwNG6Y8x4XdG+uarTrYOUyOM+Odum0t77hZbumEvqqaPtbAoT15RjGM/Ft
MFluwbDRIXCLeXp/7TWbWrPoDJiarjKE8orUaY5VTiOcZ1p37U/MWIg43XkdlcgampRh5hWUWFCQ
hA5j3ElwV7ceR8e8rJra22tJGB9xcctXZt2RPKn99Dadh1vcxYaLjHBgm/pI7vllfMzzgjgN3OMR
B64VHlGr1oDrSALTX800nuspJ8XTmQj5ATy3tqgADLQfPt/14P6Ik+YvPcGjA/DX12gWF2M75Ddl
h2LhmKBXXwfwFJ1mgRCJ8vPiW+M6Iji9qsgP7+dp6vZ2RlefMG3ajbklA251tYu1au/VAm0/M+yf
4cVe9ZprHS1BvnmZRQUA1wD7mY3RpZN1H3Svr/D67bjWiWF65fWPVeB7VwRwH0Ngkng6InuJSjRo
4x46ngalrK6O7owbEHNuKkfP7G12+n3uENs1lhrlShMtrq727ruJ8NToAB/VwFNv5hb2Q9ETUaqN
9i/I/uUllh7bUMe+UDrNIWwUrtq+fSnc8hN2NWhUz+OXvmdkKwVG1H30IOr21iJeRhgpG6Kf2QG8
2FPkDcBP8Kgk7Xa7BM8uKPLdAAadJtAlQOyTuRUkni7Kzn6s0kvD1qePtkO/MzZ2vsMA8pTjU9m+
N3m/8zYI1o+wQIod0VyCvbkMKFUyG9vDJMEhur6QVjyoy0Zrkk8oRiKAQ0uQrGzF0TYkXTuTxO3T
egKbm6QVXgOS4D1LqrfldtjZjhHDdxsOeNL52RZFjQH4Ungf9khUdhHEcZW372QanzHUeAA0jPZ+
DDRBz7/kinoOB91vbhNJSQ8l/36UNHVdEtYD3GORi4TSjyU46mLo/8A5huavFlGW3ASS/q4Rqrlo
Zyjx9kTlzqUefpCih8+Q5p6PpVkNbv3sLGi0QFOWElCSSJ9IJghJ/xy5McnEd42qupwlOz9K52Nm
oQSBNimCmpLELySd35fEfnOBf0Uc9MmApIRXELghXwoBQPQm0S7FAZiCYCIk70QtfPmvmQzynbdB
X0p26Vw+vclDBxajpJTZiCPVC9Sdq1JZFdOrVbVDVHOyaSwySUwPGQVL/r8qef+U1GokH1gJaXbp
0HIGP7zOqylb0bBn21mKL4xy4UtBhgw1hc0AqehCLRx6r+MiBZCllMOiVB1cWayk1INaqNVFCkFg
T+WvbLQhBikS0YbIRXSYFAp5bYuMaRLPlwIqqQIppEpvolHSE1KEIkGNAqeRaI/vzkcQx9o2Uv6J
OroVqYqXMgZpL3y0LXopcgFzEI0AKXyhShCKGchLWYwWfQy1iUTidIzEcydvRxlDqkUnBTZGKbUx
yIiwQsqErof2D4IcuVbhI+bWXwePoBnWgQO6/0h5nBcD6h69lPkYpOCHJaU/XBURJjlobH0rSQ/a
4BJGJJIZT/adLeVD/g8gpiBdfwCICdcCtvW/48PWCBk2X76XrxFip//5N0BMx1vHlo5UjuUaFuZa
Z4CY7v9LBw0K1At4luXrrwBiBoY8cMf4T93XcWN4ZcjjAhBD6twD1AXB2/jPAGJcxht8mCc8TwA5
E1BsHRC1b5zJ9Bw2VaABhULPA2U84l/0s7TUzj+l07ZqIqSezLjyrUZVVkf9sm8KkFWHT0UfLX/l
/HtqVS1KA+CM6YXjLhz9O/izEEfaMbuPBkHYSSJO+FxBoLRtO61BB8VrtRETlOJCLSr0VlHKVQc1
BTp+xDHZp47K5P+fD331c+djzrtVaSJ8v2p6xuOIjkDs//dp3px1VBJj592q9OaY05W1GgOz3Gc0
fT6mMNoXHVrNVsu6YyWaYd8GBbGlhRSIbpNbWEPX7oDPyK1qIdz2p3XiJX/vIVcBXtWR/SL/rQ6m
M8ovjEdVPh94/rHzkafD5T++OsF7u99sC4vSA4vnXkfIefWuXh3Pv6RKFpN9VIzcnVIpm6y0Jh8s
kzhqkfxTUqsmvFHERsBVnXYTpndXi98SNJDP//wW37xUtVqo9++F5rKBRVvBFZXQq8Ym1AOYoL5I
bC9alZOIt+jmUGtVJSzzKlo3RqWfDlTb1L+c/k9VaRPRoZ3RGTeqns5qm9qdw26orQj2qDxJNiJ5
34NvW736X1U0R/uOYeC4U2vnyq9WTz8qL5BM8WRoN0qZyI5Nl09KdhhqEY8GrqPZl0LqMc1hYzKO
al0k4uRCqS6pVVsOk2Akl8Rh6K5gfkbNQRU7FDTKsIbwHeUFsc0CWqVEhqlF36KiBQIBKB9zroMA
rKi2x/8cQdh8bxYgmRqZdgukMziCKUAsz+tWU8L3dItP5oTwm1qoOJsqqYSbIbNuahUw2csy45Gt
0m+YoK7RPLEPkyP1+pA6YunF0QB2SsjIY35S/wlFR7ZICQGdilZ8Pzkzn4dEv6Vlxl4ltJWrolLf
GutpODr5nRv6DrRF/VrdGENHTqGKntMjK5flOYgGP0CN3xRmfquJcC2SxD1gbYsbzPnyhZGIjVnD
XTxnITtpxK5W1QJP2L9XUVa/9lpyRI4E+nX4maI8sdjoT+jyGUGZhBs0t+ixUH/O6Uh1Nr3X5sNk
i3UikZWzHzOuRV8aSjnm1oAl43wFOI7haFxTdFBi2VQpyeYsNYFnLrVYVzEwuBlyy7I+XZcB94UH
RA0tCfut1UWpd0JaY90DTDuoTeoNnd9VsENygY8vWGjk0yx/rtoixD9LrmYyhTonpQaQtbTRxCNp
HOM3r3LNUv3Ln8CkjfaCAE057FXOWe1TJabQW9POpC8A41KVE1Ylf0Ide6WErWppPG1Y/XcP6UAc
3yPBdwJygIoni2q9WJIHw0urnUrYa8M7WXw4PDGVKbxSGk3gZRHa6sKJB/NP8j5E+m/ljlRpxw8/
Ks21WeI+Vem86i0+mdcl+qE29X34yRsml0lUT5UQ0prdy/JgZ4XLdW+AMFSborAz97GLiWbqvVQ2
2J7zzZ6S3+f1SUe2wJy0anO+w9NtAgug1rVzzezJMI+wCs/ghDNWQZUqmaG3hwFfmCbYo9Yxrwlz
xmt15wqwINTc6qSCpTaU0vVbjOYhkUjOfsKNrDeTdPuqvqraUaZ4Z1swUVFelJ3/6QuWFdiX1iGR
ZezPm2w7v4HK4OxUPp1IDc3wP4twyQjiOzHROHnKEvDSrtaHOxWPVyAJW3bbJ6SEjuEVFhKsOwZR
SuJyBJZUX9/LCZ1a6B4Cflpdk02KQdK4g+WTBOnwTJZ13pXzmFykTKNyiPSNnMeobUExfxZlB7RJ
qo6pBQZwy6orkfEboxzDnQVoisIlTBLDrErCY9ayKtJmOjbiAYcLRNALUlol/scXVZ4zr1Hqfb4E
FA8TfGRfn3Km7Qb9t1JjUxX8tA68LlgXuKGvImBULjTdvyv4CVMh3+Yye2ysZ5yqzNp31uEijGVt
SgQKdp+0LpoOpBaAIdm++K00GURQmiRZ17vGNbZ4ofRbj4CGmCHjqUUYGi9MITBoktASXSJa1UJI
sdbzNrVaKmCxKqpj1O7zqtpmJWGEXLp7qdZsemgIg/KnT0W19dXvnIqeAYSxo93D50TbNW19xVy7
vZhmJrBmC0JGb+9L0x02PTIHG9tIrQ1eHFhHk2ZYjUWeQvVmtpPJoWSnhkwAC6TsKxtbVVT7aVRu
MV5IiOc0LrEygNCkzEH4hxpXqYpqo1qghcwgUi40EnF0GrK6nf9HrQ73Vo9c5/k/1Va1Oruyz0pN
vNSr1q0Ymsj1WP7I+ZeiIKnRr3BwEGOAgnWB3F2q8YwqQhdk+Co3JrKkVtN8BN19Xn93N8pInEcd
qf4JVUXGyOffVP9+Xj3tfnO25Pw/jp+U+66vTleg/u/VVZ4OPP2GqInpg/M3Maqh0y8n2em1UhFW
rQemPWzCoGtP29SOXu5VJbVYPLpMdbAqnf9XrfZLHWEzvFIrdijoWFVRx1wEnpT8Kc2W3a0qnrae
f+d8KnpEfR1mGZHCf853Pr0qnQ9+9Yvn33pziW/+5XzcFNNSeER95ceqkO9qscgP+L1VtMR9skjk
DNReBZOv5eDrvLAd7B4CZwYjwnZCWXTvsFRfH/JmVR34v24j+Y/wag8uVh1nqfHC+XTq/05neXd/
j5klfJva/vuK/7lRde3qLlrVSJ1vVz2MVwyA862ej3GMEFwYGbtqJDEV43Eif1gt1MMDuMMrR+2b
gGTqPlRV0a6GDAt3BCAZ5OXDcI3KCbhFOUpTZAmhhnxq/bw4bWwKI1jhPmnSMclx4Xm/It6cflL9
yJmIc9qo1nXy/egOL6vRI+YbYaWA04oO928EvI9XfbnSNafb1k1MJKtJQhBSDSp+dSXE2ibidYoE
YYy3jA/GRPB1rtvDYONt0xtAAXU5gFYskV6NJVXIzoyw4VgD4YtXM2oJWzI+9oW/6KjvyxJhNuTY
ZImAqNgz1T9EMozYyvGTr0ZVCdnHtW+ZzRreF+A37dIwaf8BANHjICYJNLLIGHIpbkso+2+1EZFo
bT2YJJFhuX4wI1xTMtQrsUWJvAtQc/N+QLnnYpKLHtXrYwyhVAXEEjlrOcXNhvaYJIwZcNDQ0bVm
MUo8RttYBgQk56tNAvwUAjwHA9U2kGsIXhiEQcFwx0h5AMgpW5JpZgvaPdOQRTfq5OPSeN42V92x
J3titWixfYF9/IKAC7elnoQjx1XqwaiSWqgdINqGdTcEBUaTxAxPCzOLDu3i7QLVNqqQcqL4MYoV
cyqqrXoR34AG8XfzGA0XPk6hDJpj7jdE3+DtwYpXo/5N7VElICWVxcuAQigFxP+9ADPzelXtUNvi
WhJJ/MnZEEUlFCtFc91E0vVw7l2rbecdqjTJR+VPGLcpmpJ6v6p0XgyyDqh3rrap1Q68JgMZOQFQ
66fS0t9HCxYT6Wm2IPeqHeqf1XFxKG6Ixho7RTtSIXkilK/pXZrqIiM12VOMpBMJ73xoFBc2lPuZ
3Nv5oMwiqxIjTzYwVfUXRLwA4PXDhQoYY17rMTgySKKk+N1smGBEGPuJEmWIqr9SC7Qg1qLrvYPQ
J2w+zhHyPicOtbJtbzPofXVqwGvo3/8mMMnmCPENUo5IXKBk6c3gZcHIW+V4QegecXi5OK8Ck45k
Yv3fu1VJHaOOVqtVoGeH/wvW/v8Eaw0DrOnvorU7grXx9y+vg7V//8/f0VpP/5cOhARNMcdwXJNY
6d9kXk/8y7Xg7MrQKyFXS7DrbzKvRaxWJ8CL/i3RXMd2sW1ty17yfE37X+BXXN/zdFe4YPKc/4TM
q/yVX5mX2r5LhBYZWuK+FHWDe33tDxuOk754VQkaDhWqTY0aJNSgMrlsq/q2myB9unj17uNcS1FX
gPvRm4B7SyTWk+rOrkAVmXCjkDmEx1ChhyecprhyEMSoUUhc+X3RHjtjuG4dMA000uRdo8HbvHre
d6eL/a+izzH5ArD53//vjYU0JGTbIwZumYygecDKS/mVxW1dQ8kfFlKzCJk167aPQfvnJrqiwMIL
7CfIzJur3hffRQnr5/fnNiTV+dXzO53c9xxC7nzD+MT8/PwAtAww9pxu39QgZodyX2f4AEIu2UIo
G1d9EN5WLpGUFPXhwIr7P/lnv3d+XptvuYI6ZsvMwuv3t8Bmq2bb7va5196hjJCSyWQe1GIgnouQ
yEp6rONxg4g2SHkHRsYf7v8NFVzdv8Xd21Rvgv3em/ufELxJAdQiwecgA5M0w4ewgSRizUj56Hbk
QWHpwo3w4m/N4GVr5OvsVW7vPTySc6tdYdCr/eGRvH9FFpBFPi4DJtDPT6SboiCwqq7ba6UNSwgo
87Yw7PrqDzf+JsfBjTsmnwuZDhuhHk+8OU2LyGw71EG/nxYDlS+vTLbN5CbPVTCuU0hjF3pYBDdL
K8GHg3HoEZ+5Ew04KTSyzKvKwpIkm1wX3Int7X9/bfKZ/1wnHdOgfTAtw6RKSv2A13XCqQfTigyk
0dr6uwgQVYTY9822wEfMwWNs6/raDZLqDzXh18eOXrHpm47tgV6h1fr5pEGEFaxngc5PCLmukVjJ
1pUOUPr3t/beUzeRVvE9SKVg3eX+V9+67rVmYoBP3rehFGnBJBRJIbcl4WvUf6hH7z3F16d684Jd
Wyfg7WT93ptjZBUzppx98r1K0mplCbtdzXiqx9H8B6N05ST/9uWRP3NRSXURPH7bIM9R6nrjyAdt
Ch37EK0rDn6uX3axyAmlmihh+beIjfbXVTU+dtjObEHmH2ga0LTRRIqCCwDHMdH22uiahzQTGNji
oj6gmrPxeowrkYXBDXZSuLhhG2jxjwZ4wF4LzOtgngYQ2+GP1sDBY07hQJXzOkwdQCaoE1954AW6
e6PXPttgGA+/f7WqqXpz58AlpbIFCmDmL9XWQ37ILDs+3MxEjcCY4nsQmzgfh9yVFg33nd5gMjpo
WzH4j21mkzq0ITAUg9hMyMdu3eIBS6yaSZIPzhPrgMorx41FDHsTxngrQIUCco61bNss9TpzwBCK
5VBNEXKu+gb7IuvKMW28Q9tvcV5o69Ab9UPwcXbbBNma/kozk5ff37Jh/Np3OZZO3yUbK4e/N59q
4mduuoAJ2pe1yLc9TiZjnfw1lcz12vFpQcYI70a8rYkGTSAOeRya82NGkFXv4l2F/NVVWH5HKlS7
0vVP4ODKTVMZn6JgMbb4o8Zr34F82TslAozuLrQy8ej3wcHXvyaaFz3lUzesRkE/ibA2OpG0Zt2Q
z0gt6kwXO7zh/JbQpcY+O8nvp8G798vqqeuvjBSADbkEzIDB33W6cSwwrJ0ukwVMmxUJcxWPJH37
4T6sxidvuEwnPEvKvMeAwX7QdefJc7IHiDzOwXc1YsdFv+0GL8BiBx1kVGobWxO7RVTWpjRhugJ3
eY4BbhvVyuum3eKFT1aCQK0YbhsXHEw8AC6ex29zZVZrrSrmrQHolmeHSCuMbe9OEDvLgXpW/aOt
O92aef9tOMaXaQsUaaqe6hhYFx530JmHDBx/DRAEh6rV7DQg9Qbtg1FCzS79b1HjfCtFc+fYjxBs
gLXXzmdIVUiD2R9FTgyW6dMxR71lFQjLBTzMjzRD/+SGiEMlDtA+soYWoGPw60XT3WbR/Ida9WvD
5TnQVUyaYoZ3QrwZ0k1t6PTOyHeEPuSuyqe9N6Ta2oinx2CCj4Ry9TrIiuIP7f+7Z3XodUF9CtkR
/Nwy+w21w4cDs9f059Ya7/sy+9E37g123U+Nnb6kvvvxD1/Pr2MfRNXpCQzf8BGpeStD04YovmtZ
z9jLhilWgDdGBfOhQYtt23xxxLDguHqpd2BWK2e5+/3Jf/1wyUOYcnjuAx22lETOq44o7J0B4kzJ
7YryI7Z1UGnQbQP6ru2qDv5RdxDad23EPuD35zVAabzp3Dmx7XqMcy3L4lH//JxzgBV5B81wb2Mm
7/OFba08x0QpnKdjWsQYROOVBHOuW2U45LU0nhg1Z1/c4TlxeuNPV/Nrr8/VoA3smY4wBEOin68m
RZfYcLEg2U+4H0Bap9kIq3TrI5+9yj10Y7KxRYhcgF9Hc+EW9fgNeXgkj6PxEQt2BOozffP7J2S+
92oYD6OOgFuBAarw52uq6xKZvkG0exPozDpDU6+SEQPSE89VOP/A7g5t1BquuuGaaNMH2UtulR9m
gUFgizJ9OiEle2htcFi4DRKjwA1buKge8F43nR4+Gol5DctT3DAUGfYTnPkuyK/Rkv8R2cGEfTQ/
/ftbUsOan7tGz4HxIGeECDs5b8e0oQ2WM4isdg+5Ah+/TRf2NwZCx9uCIBk+H6SlhoTg5gBOGq2j
CauxFn4bnHg+/JzZWqu7X9AqBRw4FFLSfgOmvNug7O1vkY8DpJ5lOx1F5U0aBhakJ+9RN0tgoi5U
pskmXdf4V/4kOkhT3HBoH0OLbnUi+wqJd1XGwHx+f8s2GKZf6jkzY8OyhGXTnMn9rz4wSFLwUryx
3Q9pu+6i6BBhxSQi0jtLbVwNyLGHTmQfoxF/r74AkFBGPxLI2igFRDjk2dqB4fnMLHByUR03EUtA
T3+1AJRfj0n5MZ/qHh0LJrNd5O667KvmjU9NhBdEBqxm249y/ONamxxNekQN8Hl2TJxn3SGFjYyv
ASLo0DhxflzaXKbN7QbUbotasN4+jKX7/fdPQ436fqkAr57Gm+9s7LLRDssZyRHywgRa52ZtLpDR
S9RCydx7+ZZ2oVqP5GdcY0jWvtkShBZQbZPu9vfX4rzX0jMAp5OmFTLE26bPmwd7BHzc7v1cDPvR
9uZL20xf+gC4cg3/EuFVCR/AuwZdQBl2Nm7zqUxvhV8dfTs7LFz4VVAiJ+5UfsdUdb4Ufm6tmkXD
dEiOcZICbpidfnWwL1/FdfmlM/rh6Id2BTrV9TY8DPgPxmMDzhcZviBbRwPSfKTxi23uxT8yJFDX
gTBvu8wJdk7ufswhzcE+QpTPWoJpn5IOni39GJk0UZ7l5RtH9/zd5Pe4Yugvlh18Qfnyye0T+vbK
34qufukB5FtwZ6/i2kLQLPzuGUl28Ydn+2ulB7xn2DZjYJQ0ZOTpdaXHpF2kAUSfvWenX8hwlRtt
gR5ULozpf3+mdxpJlyms7TNR5ld1+ZJffV5tlrpFU6JYWIXFj6Sq14joHmg67zxy1qsIoeAix5Td
LuzH35/4nSEvsTDTwwnctl1Qs2/mVQiTQboMHJrnwkEUCK5j700wSrr2m2khPLZ4wUaYPTYTRequ
nBDKSI5lByFbzV+nWYkkvffddvoYwtLkQtloEMKId4ELVen3l/pORQctabrCQr6TKNybZ9QBjjGD
REdtLIJiM9aXZZt8gSRzN2kO1Pn4B1TxPwWz1KDlzZdOxA8sJt4ZqOy97VH9QWvhG/J1GUN/o1vo
6muQmUS8WVxxBUUCBx4XFWTNtw5EGT6YgXc022LYkM8NkEyw7yb87lBngRXbBAw0l3h+jA2MoLU/
DYHki/r1Suk6Be/F/kUFMO67wUFru93jE9ttsKRzaQdFtHKhFyL4mfz4/dt4t8YyRYIVS7iNSN/P
Ndb10WfHULXdW8U1elrXts1ZzcK9oXG2gGAJslDLhADxnyqseOc+DaKkVFdeiO3ZP584aQ2IM3bV
7vOlexln+96AAo8nhEjX0dTcMl1Zk2SUUiBwHd2QNFXitJto0JiHByFumoDr1pY+7HTEo5aFbNnv
H4zxa1DEc9EAM4nBAdFz3rYa49w7S9SmfFGa/YVWZWAiAyAlrdpr5o1/YcfUrQbb27nwQz0xP1R2
uAnspdqKxlyIkGU/LMiXf/h47PfeFyNk3hSzW89+W5G7cAhMq9Cb/dyHyU7P5whxIueYwcPdkFsR
GIX4mKSiJb8LUeXeMHA8greJ1pCh8rs53xemEz9Y0/RXn0TjQ2+E91HQYkVSXPqahZmvF90stDRX
tV9joxo4xR6pc/2moF/wE+MaBjY6S37kXy8V3UQxMISL9Rm0lesPL219XVTMEOKJCM+xhSyeTc7H
pc/Ko2Yl4tmsw+9LHW8RyYn2Y4GkRGbQrVnNUl0hOtjWjAF+/xrfeV6e1E2kMRaMpY039TvSPJQT
CrfeD9AqrSWGfGMvw3Ys+mhd9s5jHPX3rtb8SMY/BrHfGWv59DoCGoWhe97bIHacGIT7G1GjkInG
U6L39iHWAjCbuHhh6oPv3Ng0FwOa1wD5iG/ibwIzG1WI//gJMJdybB2FU6Drb3uGqqiWrvLseg8b
+haKED47qa5DGCzKtYiML5NXGDdo8F4lttn+obq+E8j3ODnRXCYxglj+m6/cXIIwQZQKw0UxO6hN
gj/yyq9JFYZXeSiV9TUfLc0FLOIQ7qqojv7wFb/TyoDKd33bNVzDxvPw51aGkVLR+ZFT77N+yQG0
Hi10YDyEmGErmZtG/+MdMxV6Zy7JmFIHqA9U36Id//mcHv4UPbYinHPI/a+lKRK4pp17NxG02cUd
8nvFkCGYV/uPmuPpVMPguyUiiMVArffhFPh3ifalSPQI0a4Z+6k4xpdytMK73uzQ5gfMESKXv+6Q
btxkwtKevKBdV3Pj4AjVplf4tIvnlhBTi6figxllLy28pbVom+RLN/k7JK2y+zZD8seyShT/XJ1p
bzHFT0VXjdu4ysMD1BnrJbXtr4MbOdvRnDBdYU50HSJjsxa2EXxJhYYsxNowdf0D0RwNzzSGkWJ0
nmMwyEfCX8F1EGegAktbu4Np3dzDA5LKntY9iY36qfthlZ70CR7cF8967hcj+Wsgrt8gmdz08aNg
BnFfjo52PTbBsK7ygjm3FwX+h0T48yoM58uox/dnmY3ntjCQlJ4t/2PQJsXewtwHrqJt3xZ+9sxI
pj+C61huJlO/dKoeqfvO/8wkKL2ujCm5QnlSX9FDohE1J496A/k4x+9khz34/Cli3JbP3fQFNmdG
22Gmm26BVZ7CO0Q8vy8fklh8M6Nq+aanxn3hZZ+6PMYhxLTj61n0Mdaf3fdqhoAd9WO2rLy87Ld5
FS/M9+BKxWXBDKzLlmYTp82MQFkOdDUe8KTLQIsvZcWovs9eOi3p8fxhTW0S0eLhOWXnG0sX8Q09
e3zTlSX6gYRJ1CYDlbwLvA/2maQFJ3JRgjc9ldS2IJ027SCxqJO3S1LLuSL0iG+CLJ0XUOAGZGCI
yXlOle9m3ArRvSvj62CEIYvvIrHOEPhzGOBxEk26hpin1pWXtWg+Ty4Gq0AcO2xu0FpUpQXRjW2W
mfoKsf3lViub5RbLcLMM6lu1hczfjJldIkW90kPZuPhmBM7deVEX/RoRCvMG559o42DMLMXl00M7
F7gBmZX9NCFBf+hEvh87XMbwnME+J2VKdeEP9fPMG9hFQoTbzHCCBxtjF2MujBdM2MrLFkKxpTFM
1qtK+9BVhvZhKuv7IRMQwZNCuzMaYsd+DG99goHuhE7wGEYpMJW2RRBGruYM8a/nBUPRFhjqoOXa
ahLpeMcwoUEQSVt1Cer+2CQJWKomYJV7rJExsMNK8ghXNQAigyVgorvJvV0OyT0BpmE74fK5WWaX
8LuLyrqlxwgsLxU2DdK6JZtRVajKSmy7woQymgACKuwuZ2zl7VsEmp9nLFNXSTgs14UWLM9mmoPF
M/z7XG+a5/wzMs3Lsw317jj1BR9DJfY105enEKzKg9uhdSaM+qme8dtoU+x2q8XChaHspRFPa966
bWxhtEiJoevIXGMlwP9gJ9IxRkLBr7kS9SJ2ok4/I1brXAhJTc8j/A8WEOp2F5Q32AqFa9Jrzd4x
ok3OvTzJGOXKTFFaiZxw2CWFZTzoORxebbjry6rd+gu37Q+B/zREhbvRJ08gn8eJAbVkm8kYq2vE
j5fLqUJQy7w0GjzMyJ4H95jN9Z/Dyf449OOlsRTFrTua1k3ZUk9K05s2WpN31+1Yrmy3ir6j8Aex
0w4dYhB6vStDJ98iJc0DLbr8Ycn7+9mb3E853HAU5avpqE1a+9GZnh1H5M9WbG+tSiNwXCTDPshr
71MfXdTgcD+T/512U7N0h1YL04+OS6JdbnexJNlmFSSBYaJZtbyyfXJtDbO6xpwPPbK9VbMkz8Uc
f6YhyT6jB8fh6UNils2dZ6Tuc4StSRjnz1M/9veWF19H83Nl18ajh8zSrZdPT2HfBE8AvdObpMPz
XK5ldhxfFy0aZDnqLRgzabwNYq/3dDJQc9zgwZeLubMxJYoW+xJFRezIE7M5WEWPpDXBpUOFWNST
H7ioAseVRb6tnPlhzCwzoX+dxilf18iKPPRTZFz7dvyhaYf2oZMLYyJ+MCFnjY1TiiPM4BB2Lnxg
OgUcXazvkgcEWZKHuEAtZtSxTIabVXuTOIyu/3GyipT5msu3aKbUEVscDOlO2/7Fix4PgzaiBjR6
9l3gCubjzqbJWueGtBxKVFAAYJp3pCnGpt7S4LlXjuZVW6eLo80k3ZVDr55vVQmfEGdVIhbtLFqC
9btFPm9q07sJ1tKtmz37KHzvUC9FPQKPxUt9sIzLyiRiI3AL2Liaa164Bn2vX/vLwZ9zcWkRX0ur
6EbMAlMjI60u7QqtubZN/P2Il0uf4sREira9N2M93VgQUC5r06sucxcDqFZgNKA6OwTD0k2UIJpF
0HW5UQvcC56N1Nf3egvTApWLrRfCU7CD4MsSd5duhK9uUv+FPck3NzDoc4izSYlyHwwgAoXNjhm1
vymRX4ttBIwNHe8FpzDQGylzHOOXQ8M0YuXY8VYb/L1lVd/jNP2QpgHesNm8C5f4L21u9g0gL0cb
7W3R2lwF4z5EMLel8A4LXIbVgI5BG7UvXZ2sArP5ngxXNv04ExgUq+xPiLJ/0LU52xD+umc4vykm
ICkiNenzB7TpasaQWm5feX33Ys7d3TLKrHJ1izO47HXJLAU2SBKEVUX6gsnUwV6cb6YZ7e023iNr
Fgw+zZr2oxgABpre96WboPdC2NLCgEGr8GAmZMZ60rErJRWKvmWI+oHoF6xpQSgyGUoujHJ57mf3
Dh8VxJBRCkqb5WjN2f1QwAliypRV43EC9LdKUG61imXfxtp2Hsx9ij+MI+VoxPwXM877ChDaZhaN
DRHbJgKZzxaPjSGr8z+Undlu40q6pV+l0ffsJhkcG6frQtRoDbacTtuZN0QONmdGMDjz6fuTslC7
zga6cRpVEGxtD0pLCv7DWt/in6VqamVw9kM3jCcPHmwBJdjL3efcMZeobx38huQArgUpRpu4MtfA
7n4FFiCGLKuAzpTdtQ7jZwJ/GkJsZrICcyoTFMC3ISNEIqZxjQxgj/TBZlnGDgNEdehahKfCG9hN
Go/ZNP3IFm/rysVam3rmHySs77UyL4xKCCsNdjWgWJ/M9HXYLr9TsnhY/tkH5JoWmeUsVRoDvrfW
OtjORnO2C5S0KEJk1CjxZGpDrMi+hmVsgcWw3+0+gPCI8GeA4rUpqlIBVs3bTUNo6AhvhBB2S2Pi
GwhHxj5DnqR9cQ36iFqTs90OdnicPY4Ex/8wOpi+MhCfRi3MKHClWBVEqxfDcjXbkA7Zcu1V7Hkb
cFkyKuou2WP0BMUx4fkk7ixZDRnRILPP0sJbzsQx9g8Q/bJoEckOiuTJtrKv6J67FTTGByaBnxAU
JXGXkCCqD/h6n6KVeBkWrPQ9lcXKH/QWFgnRT0P7ijPmO1xQBAawu91nh4heltFJOHDWjRNcq1CT
HwlFK1BEuhuuEam8O4bBFvMPqOKRuLuBlOXF9n6g4oCu0LjFVntwKpp+4LJreWsrx6jSzN1J5A5B
d3AjXMswdv44PmoFsCxj87mymvHYS65LavAPlZ3pXQyBVSTmcmib/lfNBTBXc3btZv045GUKTzb1
1/A6wG2NM9Fqt4/ajJiEJOwPGAPPjHOc3bgk6qgmIY+ZT5vLnNG9ARXKwDGQgqRHQGty1Zg+GRME
KK+lycw4ADwx3GIXAkiVqAxaVL/SZQR/v7PPRXNUXXIS0xjs2N00RwtyNp5ns4HZUDRHm/4GVtuo
7B2K5bN/+4WNM6uj7/mcnhbmlUIH2Ds0g3HpQFK8Pfa0mmooO/kvVgPZMU+m7OjRu6/qrCXrUA82
xxUEwNIs2qPb5A7yvpvsQ4OSHLLgIotibycafXlcEY1O7jHh1hDEhl4e+9sfochZLuCsdNmiGP0x
df15L2d3l7JsryZ7PFR4L1kC3b6AJvAh0GB5hNcaRGr2+1khGxnH2IyEf+Mr3W7YC2791g732nA3
E7a6g+5cB4laVdZRmbL/b3RQHyGkv2kjHrft7bP7XbTgp6z2882iqyOs0vq4VGl9BCb+PXAplkSP
sIxBFJx5j0xCwssw5IFHD1dN28q1pZb6yMMDfgPy0e8qccgDLvwpsNEu0eXxjh0FArJb3LQDWte/
B6SnITMGKXG/IWwLPlRtvdawCjlOXIJUb/8xL0OOyvuHo5tvGNP5eyIBkuNcFOnx/lGYLnuDuI4l
Hp1t6wAPyWBM+rpxJM9G85aqdtr++dRIw/LIS6pH0O8uKCno8jDhkKCXH+83M9yw4yTfSplUf+4O
OicA8ZBrQFSqrLedI1p6jRgBIIizB90UP2HixqBk8gBF8UAkczJcREFMZuq35ybbBbXGe1ybIxtP
rmuWz8un7ISxt3jGV6oCzmzRwW3sEUPpUhrrLDADsksNbiaFjQhw+bYxlM2bHFOVbH29TdKPJbBi
uKSh3pSF1pGuD4B3zK0buzTXIiD7GC7XWASkbLN7MBp61bIwf409vgdsbnk0m+FvuFbYEFP47MSN
j2NXRzq0Ukw6N9V3cPcm3T9cMke2x7u717vfG97tWMPN8XS/9+7xcxsrJ5yRUYUB5WIxye6+3y9S
qGRUyvi0TK8PCIy5332/uf/4+0fmKJwI43Lw57/++T1/bu/fKg0L9EaPHfbPnfdvUveH+9ePU9r3
1vbNKfrXY5vuD/7+NX8eCbbkN9de/D8P6a8vTOPU20yT8yZtQqNBrvGAC8Pdty5crzYBJXJ3c98/
Km8okb8+vX90v+9vX4eUo9z2ff31fv/9ZrxbxP/6Xj9psT9P6eP9LlxPpGpU8md7w/B4QSwBE+Co
u3/61809tEAuDc/2/UPO9B77Cd6CoBQPABv0Pm1azANjE6+1bE6DaThA2TxvrRa33RZdTgBWZYH/
nvxgZd52gVM+OxHiuM8pt7poSiz35qv4xYVIrUwO512h0wOGh2WNT14ArbVavMb1dPYCOnEcXdsK
D+dKt5AvHYWVckRgZRfjR2lO5m5JK9antyRYd230bHsz82dA6/KYMuqgz/5S+d+o2NK15iBfNdXi
R20F0c50OHu8ovxop+6iQfUgWEH2OZEVGBOWJ5nYk766GFtz8b+H/pNrmVs5NT/jKSkf4hnilE/4
xKqLu68lOYVGrwksGrxsV8G7SvXi7czQ/VJ3iIvqpdnTWj0Bo91mIYyfNoljPCz2TljdqdQkCQc9
BKkQtZ8A2ghMcVqJkSVwJokxGgCVDn5Fem/Z/My+jENzzZzYXikhqJ+SJyGh3OfyEwo2thcjAReZ
fQwDKShpR+MRiG4N5g8reUNXAWY2nlBY0NgxLGLGwkRMUyF1NKWECFpSBqdKqG9T/9ib9XNcwBjU
SRCsGUaGT/4gfw51TjJ20PxWSf9idM1M8uCooozMhiRPf1T51qi0zzN7kyX2ztrWBDdXDZm/sg6P
iUabkFEbWfVo7Hv7w6tja5/CpEW+9ZxYlDMqi08G+pSjNR/mQaJGEuaJoE61KcI8i7JeZmuzAWmA
+83i8nzJ1W9JouempQUGJAkNn5xn2G6Z5a0G8+aASnQL1d5clXMiI6vFeXkjSrtgMy+GoZN9Gy8f
aByLi+9g5Hd0cKxuoPnZHcarQHiWVerNKFV79DHgs+voqXacRp7LjPhGzFqHuchIx61eDR7C0WX0
QeD6wBowDqbN4pTOVvq3dAJb/aC7hS+obeirMNMfM29l9pR8tcFaXvUdgOTJ1+uB9SaC9IaNYuXT
EJJfHDECu8WluuQBzNkLDc18Q7PDmGQve4yHKzqmkMqE2gCpwdHT3tfBhm9YzKvZwKPmmuu8r4zD
gqA+Ij/EOVREPpzqDJh+XSnq4IKRbYy+e2GSiCoq/ebnHlf4RWRrkWt96pgPtbcMQQeKX6QIzt0E
Y/A+Wap8CH4WsgezF+/yGPbf4tqXPmHC0IKL3Rcw+0wL9cfgWuBcUnIh8nmotp7bhju0r+E6LZzv
I2h+si689EYLMS89C1zaimixsjcxIS7N6t6F0UjjlEqKVJ3UJP415dYwypbpR4bpW44jY6x63knV
P7l2qTcpPyRkznXoe1CPJmmJfVYGm5n0+L4M7EtpsxYuTIfS3sMUFUsO5tL8cdOAkUtAMcJfh76O
iX65fNaskg2ZfTOk+uzHycEWvhhEKZOXXnnItapFbRM3rHgb8f3h1Nkbw0p/wYreTrVLNmmXyXV6
g6GmY0pIocgAltfIOV3NTpq53wmdE7x/BNtcOp0bnn6a91rKZQeZr1jH9vg7y+R85QRECDP0/Uo3
E8TNIm+wmw1FpJfKOxh0cxaK7yMw+8fEa+TRGijAhGm/Ogakggpfy0FaPZEmixHu5yE+Nn0+rhPY
Vl+6SfyO3bNUlzZnj2MMLjmSsZM/LdIKCQcF4LW41GYak/z9XTSKZjw0k/XoJ5omLoRYuvH9nSdm
ZJkUyufmdjNGeeowmqs7HypG6OyMRp/aUBXnPzc2ZyO0/8+4IQiJLsHZmMADYXNZzFJ3fpOeZI1M
xc3yiJQR0hZZGs/2LbpiLPpji3D+SEM5re2A/UWVxHDDRA0lo+KkulWT9s7VySHUTFbsrEKPYNQB
lMRxU/s+3vMa7zkx0jCdga/WPxwrJ6daqIw1eWqvX9uh9rYlIixGW3HUp0G6hQqQIHPltDYgoTEi
GveO2f+Y6yU9+PHAz6oiI4ZDyXXF3nDvJoDOsVG9TaBpG2aRCX/ymIlCruo023pZ0v4aq+GXfaOx
FxQ7YDfpY285P7U3f0jwuLMndjNAb2ahpARpg7DYltRuKtgnyyZJnV5mRXiWQTYGGbpcg94zO3G2
eVa/LV1+TmOWGslY5Tt2OQYvN4weVS/3CVOvLcorPYMN4pQt086Ftpt8Y9joRhS3aHfsegXM3mab
E+pjXQDWsHd1Z3NG9bwzQ36m4Hh8bPjzzekjZeq4VT18INxQeUSmPV7c/Csjb8xHxD/V4jFcghBl
LaHSvp2Vka/Gy5jIloohDDZkIdBjBSVZWISCkPY5PaXtscP9J+0ueCyoAJPS0Fct1C+A2LzonKE4
T0X7XjR5tpsZvmwluEWXqdmGOjlZZxJhnAY/s20K65w6dCEyyaJRjsURvgsrAw7tdZI4C3zoW7jW
RJoTk/rIRf38SDL7phXDs7Uk6OduIHb4TsyVVGZt5m9YOqpnUj/8dV7UMOfqugZrbAxb6SBgC7rt
aUIjfhiSAgh6oiJhec6K9wQLnlL8LMvQ3jmj5oxl1gWhEHJy54/JioXagbnMfHB7XRxb7ZNTreKD
US3QooPpp0Gq5LHp8vCEkRM6C5pK1Fg2y7YpJKEd3d+FUYB5KsqGZKwYOq5DDxvP9qMVyilYGb3M
n66gR4jaZr26T9wch+QC+H3lepO9x7mln0T8PGhRfVFlsgZ9aj+hUai/oI0vtkHddWur/6b7WL2A
fu3PU5p94+3WvHRBT1nvpvUqjD/tIa/egV82R1MZBALdPkUZV607zy4exECqTVoyY2h8sDGA5T+N
rDwGqttoYOlD4/rv1UwWEyJApiQ+veosp8cATx72ho6egFGSG+f53rabcY0nfHkU/JlXbu5Uh7Km
hAT9P+1Co9zOTfrdhQ1EetVwVV4KjDhRl25S1UtW9ntGUBZytPKzc6HKil4nW6cyP4vuMUfEf2rG
nwwk2nOBd5qNGtLKtA4f8qp3IrcnkCnPpoNptT3vLhP7htEPx5xl1ogCZlch6mG3Rdk53zhC4TCy
JKF5qZM42wtSptcxZYrLC/fBtH9lQb9x50GgwkusjZPFNLhx990W8uLZlby4FuPCuOqmg9tC5c/B
bGaYlSDVbg2Vek+E6u6cWXgHlrb7oRufXcftLnOuTa4g1rBVkszGpOLqGrv+Ae1euhOmGZ7Khhp2
rN+1ncKjYXiJqjLcV8r+6XemOIS5OE+CMYIg9cAbyZ8xb27bkn0TYJiUJj5wTtWUfGCtYyDq++Om
yBcPEC9RKqb0DiTS19uk7Hok/l4PYo4E9DieS+YJE2nMcusPMRkHeswfB05dK7Pca5a5pOnE5B9V
Kne2ds1ExGAFhtBk3niZA5V6JBZg0WV8QMpzWACqr0k+QFbFSTFqbysYVYFxh1OmC1I/vHh+TRvL
PQocC6vKRsqcTlW4rQNNgEGbqS9WWW3gdiBORd2yUx5h0yyqslWC3vExZDwOjaWd17j9J/LyDpxI
E9IPb2DwMaTPgZOuTGTV4Lg/AIsPh0EwGW6Fu+rmjKJvzNXapsuO4JlTLQRcRs3KMTa205+twpi3
Vd+YRDqmy3GhXUbuGrMkcLPvNiPWgxOE35MxHs7a3Vhpnj4lE2aRsoeNx6K9orjwmagoujs6Wr03
EWuLqalP4/yAcJrGL29JfUldvRNZtkOEieLcmw7wSnF/tsCsRwIk12PxROSXf9GNB2XBnL6abRTn
2nizJrYyvr7mc0MwiZh+zdSKp5rI5ttw7RTk8bLB/C13PDHxXjtvsXTjjZHFxndv/B37tfdm5b/U
XMWb0J3mkxMMwUEDT7CRMHNRL9JzWuOAsZz6a1VP7TnuCut5GCHR2hggkCWcU9L8LlXHScIof1cg
OLlWKbl1fpl556G8uAG9XAIbilV40lLZtt01poIhskb7FwM2sjW4iFc9gWo0MHj9KsYLcCxA8N8Y
23fQNlT0bqv9xV9RNoaX0Lyy9jpVs7kns6LY62V5UWmXn1hRzM/aWSK4ifQafc76yXXeG0AB1/sN
Y7t9XtgfSgqWd2YJ80H7gPfbGTNQMr8scT6duR4Mzw45SMDjv4+MiZlaD2xoiJiALxW256WPK/oC
Q69RA/FnFfVVisKKDJ+Uombs2bEvJeHQJdpnojmDAxWDYioX6yfQeL27DdEubpxazBvfM+ttn1b5
SaTthiTY5VgzKN5ktkkYIbz1o0mItwmAOHIbN91ZczwS18LrliVlk08BsWXF9BAmiLczNX5kzdiw
M1qI7L7RlVwaVknywnpIG2y1FWijPrWTrRUwVrSORZmoL7Wb8VeKBKal01zi/xA1SFVXkUMHZHq9
xGkYdUacnLKgfipSke1TFgxMQMkyE+qd5TuniAN0fcrzau0R1/wo5NxF7EcAOpVxv6n7XEfpzDLI
cn+iRTUObqqC3WQB7LkNfO83hh7DSE38YZTMqms1y42H8OZl4B3/kA9tj4vAHB7mLPhWx8mHgXnz
qRQQ++iaDoip5GqOxUjJWKvNUlTVeh5Fv5baZnPceMmhgjYW6apJdv7SN3tXjeDdPSZ38zwxe01v
O/6M3bO77fK43XUj1WGTBe9Lu5zLXiJ7F6M+Ai8kx22q3zHGdrwkwmyTGtbPmdCS9TyX40NHT7zL
raBZ5151tZdeX6ohmx7jWJLga9nruRLulqxjUmzGwlwPHoHLVkOsQUtAr+jKdiOIR4jiIKcUykef
WEldPrrJj9D+bPxBvIVyRNfnld+kgT90cqb8G3N1FcW8xEbHO9BYe5zeGP7GFF4/oT96m1bjS2Xl
+nwDcruQ2Hqv81YB5+gBCwzTgV3RDdkej/1LnaZqHYe2gM4wUnt0gbfNiq4/5AWkjg6Y1qU/wqH/
CHob8WYTu2vbnV8csPWHvutvefWIFWxEyISn84x2HX1HgE6gR/CG1KZzoR95Ceva5bfnoMKVLMfp
HpXkGjc3O0kKFPsJhO+YQbpEKqLhSo1hwUeyTlcEpBxRDiI85loLsYR13KyEJhqkyKwfTbxpIaeQ
L8nar1PhriSkbBWHcq+cWSI0SPtIoTPdAc/bD7VScCgQvRdqPQYJ20+18xzpfI5w+UlHLJj0u3Em
ngzLAuTRGHtJjGJRMriC0BdVXtyfdWV8m6rpVwIsnbkloYY1ScArtTjWQRrz4zL44VkZhT5ZsgvW
qKkqFposURvL2tbCzjZc729v3ToqpkpvxfSeS5syxX9oCE5BftWstdc0XOrBUjlhrvaCciqbYa2M
9bTvBA55L7aRXDKSoZZAX6fGqJNscyuiVldFnr43vcGklhk/TSp6HjXTyk3BpdREwimz2BXx7B8T
d2tZLdpxo63Xfs3wy3bDbm+E5NB1UOB3sYYtP3CNeiB44jfzcHMXiKZdYZQeNyNLtrKQP1iTebs5
EYy1DKw1VEGbxE7FKvPMY+WSlDeJPn5uGC7NE/vaHvfC0Rg6wJt199wUKZSBIkEO0RvOl67+4UMn
fEAGO5D4OBPJlyp339/6eoPB2tBlYj9j742MDNeCyygcz23OGL2hcqz8t9QIA8aLqt41ZjqtG7VA
I4onf8tpeOTJmvA1aHoTsxGPQ03eDvb6FVvVkVoWkbi2A2Y9mBKjNG3FyUGVc6jG6in0O3mq65zJ
T6v1xfepOb1uOnEIk4MbF+FjSY6ukTFby/LGJUG2e6GCIqS3Fohl0vYgAjtfO3j5WX4mm6TT4W4x
K+QU0ypopL82qkZfen95sdiU3SZS/oNll9Xa6eVMT80fblQz7b8HXLyLrZemWCBgY5h3Zq/AdAN9
frStCAy3EbWC8V66ceKQ+NqG8i2R1s+07Eq2HPXvlqZ9N6makB/5UcPuPSGxC7a+m/8e3duoy07K
fY7l3g1GubZxEW6dIP5p2/UjUfO3uS2D7NlmT9ammH97XtUwzr2DVaduNBF3EIECbaOkU8axdXMK
WayF0ULoKOds9cGelyaronwhi5Pr9sCwiKR1BgtqOovuOzOMKKcQefNHon61/1CAgY0sN78lEDVs
RdOq2WDgB7ckfmg/N7eZmRYPk/I6hPzWxs6G/tDUeU+DzlFCHXmt40/L1/JqOu6MGiLQm1rl+c5L
eGf64UT2DudGSLehQmwjibhdWKvwUJTjt67U2THp5quqyT3SjTqVOAui3JNsCBf64aBFhjW6pNVI
6oGsZBg0F86v2GJE4xQdz/Lo7qU/DivPnWD3DKEgP9v4WWIkJvyK9y/N/623Co6T4J/nTPAMnbrp
1lVMzHvCyvExnNO98JF0MaElqa+Jxc5n2VKk3kNSBZIYPkseAsMrdzljv+3gEElgBMdm6kIMrGN2
8J2LZMgiDE4cw7gmlgtTwg55Bdgtb+RSvwk/HskWTOROLSZARdZPk+Ox0BeNQkWiOPedLjzeb8rR
/a2YrTH7y5otwwsymZf6KQ6Uc0q1+ElNaf4qtXN1YzO9pHMTbK00O/vDmHN9HawNI6FhS4Qw7+fe
4Qlu45Je09szb8ne8lBelrGfoPS751zd1mNd8tIhZ6VgKnMgZNWhKdryITETfagn9ypqf9rZDYfW
UjSs9yIuGemN3Y7O41dHudbr4C0uNcX5SB7kVJCpXIXGRB0gvuZ+va/69oct2+JFMRLasS5D4TGI
5lL1+oWiaj5MJqm+S12+1tRIc9qJwxDqboURfBP7BW2aSltOJNJ2hoKB6RxgsG/ieZV2dvqgTa6i
/RTTGzYuBvO2oBVYcGFYSf7QADQ4IZnb3oTsm3pKgmubyiEyJmVu5zn87iNci0yPFChnwnuAdauP
StntG1sK4hwTdxXSi3U547cCLAKDhtHaakFPs0jzHC4W10Ff7cg5mFYzaXikJw3+2QvJpJYhrQ7+
cp7j+PlSxqW3zUNCtJ2Gd3mrbCY0aR2fCTDfm5MTPpTU0ocBbB/e8Ra9k11e0qE09lOy5XHQlxv5
8yz9Gr3NnJLdaEcp/OetnVjlrmJPyQpqag+LcmiVjXMOOCxyTSdfw7xTh67uxm2AxWsdmFAMO/q2
ZvLeycYynipr1pQK6aFGQfVYKeNSzRo0s1e0lzBJQB8ogolG3pepmKwHt5KITaYYEAJaONLx0s4h
ebh0s1MRK56eATKsJi0gmmozJx2agz8Y6CZ9A7qW7AiB5NpxyWZKRbNRT6RxPwqboe8CQLE08uHI
k0mEHq/LTaKUuVcF4S6E7UW60d4X0tZuOWb2F1lTo8Qj4qOhYDM0ZNbPmtDQp8xvN4NsnG8Bg5YI
KxAPCX/Hpiac4dUc9t3w0anOeWmE2T0FefdSt+in6IeJMxRJ+eqW6Yf0vOFDSuZ77kxmgUYP6xq0
wtkyn4ZbikprT8U5sJ3dAtn3G5fBGg2inW8KT6YPvSCmOOxn/5IWaEriRFbRNPTrxGrKg8EqPc7s
lzYLn9Nq4UVk0p3PUqgIgzRB2lMlLp3m+hHnnfs4qGWIUkAEklHeY3O7maGi4pbV05MzkdVtjqbz
dUE1vkrHV3xy4a3HBasxlk+zEtO+ndRnpQi2C3KfrDVpIihy5omQTSu5kDBGrJ18rglmOjK68Y8u
c851gJmB8X2aR7ZZpxsj6f01rbV7aFqdYQLA27Yo6n6NljanqEUHJ2EodDR1NuFao0qK75ZrPeJO
NnbYNtOtrRG5cdx/B/HqUpHLW47smKwJ5Ck2i114OKjSdu/gdfpCrtCn4vWdBUP94oS92Df00auC
9/JiDubjOHH8ELKDZnUZ8T9mhTxX+iZscQISBuMlPlZasWVZshOGxuJiW6dEs9wmnb1CQBJeuzKR
ZLdK/VAMvOpwDLXHwIsJOnPq9mK35cFs5BfhGoyfceYcAq0paDo3IsYaS2eYiK8QXJ8Z9ncPQ5Cu
HSwCq1km8Rc0wq/OGIwrs2iKY+PF5dVuecNLgnzXvsiYkDHNI+1SMvyzMehOqV2d2NHSY6lhXxF/
uu3zzr7K6W4KdtdNX3qnyUvaS2+aZ4szY03arr0pb1cRo2R0S7AWyju0TURBk7K6SOaCffecGNK8
hinJJjvMVuWvgvFU5E1m+9QOT6QLlacScwGNZ2G9I0zEwG3pDi/YMr7RLw7jOVZO8E3knWT7w0XR
YvxDdeizXQJQy8yy/0H0FNJFTznQ4trvdATm0dZcE8JMbEzs4P44y2OHnpxnhcOpKIf0aZzEiwyo
9RwrZUJyuwlYUIHc6K851+8nbBBXi5hzD0bIA7GTqIhyssgG4sCirsFv1LrjipaVLKzbTdLRbxvL
OO7Lvt8NROIegAnnZHvla89sNj7nYlSJYTl6DDD25IWOjGQqgnCwBapQJK86Y+yaVG184lmvcTAS
XYTXtf5exhQiwDqya1X39q5lO/rKbhuZ3vUW++gQlVohuKuIXwl89UoGL90zdAE97A1sQ2ciV7/G
LDQ/pWi4BPruk9cz6Rtak58aB+LCVuhajBRDBJXNmxlK1Fr2RD8tQ0b9RIsuC2WeTWb9q6Tov3QI
lPm71tlb2jDeaQL8YuOstw6ZLnS0VuRShA7VoM6qKPWaaF6IO03IIZy78ZOuvB+ElMld6g1fbCN5
1CmC276op13stTRtMb9GO+XVnYPgyJ6eiL58zJmTlPG+LgH/DOQzX0fcJSO+g3diX8ddUWRXC7ch
ixLbW/GexOURH3D/bb3W9n73+BS8eFNIZlP3m9y1/IuTOOYZGtOa6Fb2Qe+l0+ijV/KCt4rafO/0
0CNSSwPy75D39UArd6UxVGeV5Wi3CVL7mvLiZthbvCKmyneMD2mplsQ/qDaxVuEYqp8zK6I5s8xT
moM+UEHoPthi6WnkPPSdLat6UYlfAVKhry0jHKoBt4l8PyB3To3T8zx78mh08cfEOOg5i/Nlq2qE
CuF9XlWjMa0VsfD38ZWn2+oUzJ++b0zTWgiUnUBlrAjCXb9rupvrIMvFV3cZ0yizB0GSxUAEp2X+
81NPcb2DFjdvdTn0e1MiCy/rqTrM44xZoEq+z73IvpbqOVShfB3sOHkeBWmXOs+v4Qj6GfDBTqXx
C1Od+dSKMEWeF/rXoo7TV+u+i+gn9XAjfob4Pl/Scjl1oeszTinml0IyacNkdtQlIgzaHHEEWEqL
EermfYlZYWEuANIKM3+nNTOHEDUbYIE+3BY9LbSLCLu+ycsXV0+7thqJjRvL+uLO+CBrwSZ3Rmq+
GQALbtnuoqh0W3mxZfXJqCHYNbaJgsEexYGKnLcExcZqqljwx7PBMUOlG5ndtGz7kF6W2no+exT8
kZLjQH1nWPvQcjqCQ2l5FYFdrzO7B5iX/TMP7HPWOlwvyEM2fZGO+xoZ2kp3RXxC9t1t2GqyYI21
91igKCYYuBv6+DgkFLxV23/ydDIgTAjnmrNebIFx3y7Flnii03WeaCt7LD/usTLcadNNstg4b7Nb
FS9NYugX6rdkZRplunMV9dFY02OPS7dc3IlBWTf7b0SB9F+R2NLi+tV8ZbVjXeCZr/vCz89YOFw2
kPN37XXW+X5jDBbLHjyQzC+4jzXZXjfhsAuyhaRuXT6g1rOeY/chIyntqtpYHGMSo8zGoq3xfPGy
WF+60LDfrF9l21+CKUxeU8NOHiGKvE1eqNYktUv8ben42Ot2fCTi+YQDNg4fQN7kzmphbrCt5xtZ
GuMra+La3LaNbu9Eg6NZAATPRdtFrsrsp94pf+Qh2sspV+INnVSKyO5LN9CR5J6VbCUJfOe0rR99
ZzAeaRgQAaUDM54lJxgxMR5axTMPNOXNW6x+7ww+CEV/+EZnQSZ4T3nOyC7ZT5NVbcMJz4wuSVcN
0YEyOCkcb6JVTf2NncQN2GQ7xm2mX1Om4hHL7h+lY6dfl/7J69Jqg/F/3Cxt/zGo7nlWVrCeHDme
IVU8DFKQ32wmX5OwMY991TkrgtGXNdeJYDfazvDHcPk/f03/K/mQT3+c6u0//oPPf0nWU8SHdn/7
9B8vsuL//3H7nn99zX/+jn+cIRPKFsnT//Ordh/y8qP6aP/+Rf/pJ/Pb//no1j+6H//pk82dRXrt
P/T8/NH2ZXd/FPw7bl/5X/2P/+3jv0I0hR1qYz79v+dPvc2yyurk34mm//yef+VPOf/DBK0TOK7J
z4LP8i+mqWVZ/CegTEKEgfPvSFPHvcVPQTLlfybybBuzafsHaeqYxE+FbH/MgOWgD/ng/wdp+jdq
gxmYiK2gGbqW7fB7/o4IhOPWFjpsxoto3tMOImm/anA5Yutwnuh+/+0v88/X0L+zR8XNlvvnpXX4
/b//O1SQv/22v9l2m0SYahr5bfF5/sRh6L1SbRJsEV+RxGiOvDdZHJOz2MmX7P+wdybLyWtpl76X
mqtCfTOoiTpEawPG2J4o7M+2hIT6Fq6+Hsn5H5//VGZF1LziRCoFGD4aaWvv913rWaWtvpTe5Sta
XJYqK1bQhY7pxJvhWdrgB1yKeIqcAe+D4LWFV6z/729V0onx+sebpbHA74aaXLVo1Ir/ICOhhpSu
2lWVtkaDoKKcsibyaWMNChUdiGvNqqcxTuEbVYiSPxnNHYsYadMs+yuSoloKp6t5j+jS1iY2VSXy
UqO2qU6NtykNcd70EpXMUBXf5kaOAGR2xdJ4cLKEGu98Xx4CYZJoLblVYlnUv1k6hlP2xt0khWNm
V88b8m9A2uRTXoc6JXdgyiPLYI7zmBPv5tt9818BeCUBIPmUBDLHSepTOgjY5oujAIle/W6IiKpX
uCNA4t2L3YyYnjdZHUoLxGjB7131DKomLQM7hDJamKEJB5hJ6j8Q9a4Dd9XOsQtTDIlGlSNAnO8Y
U1yGOsek6PN2vkOcaM8svmnbTakqw5SvohC0UvwkrqjkDiTxlL3CHgqq6udmQ5xzixdqxopnNNv+
RR1nslatqmkjTYkvw5T9Moc0hkj30EepgP1+bxdTcsx1DM/VtQraSpQX/RQxM3O/7xpTXwDr/nwX
tmGUBaas6F5oXl5n6HnUpt9mn1Qe8/x/cdDn+39vTrx0bdI1CxXS+/njatOXkNC8ujvzJ59/FRN7
l4H0f/H7Kec9JmrYN+ZdQBmlT8TG8fcTyr+wdaOdwnxEYn3KKd8nZKG8YnLJQfr7Yec9crKvdByQ
3whELgoiLuV5D6JQv+iJFTKnfKEpinF+7DplDzUlgYoyVPqZTz+Dx3/w9ZbcRr7ZFc8/N5Up3Oq2
oOdfrjTNJFJg2puPDlkT5WBQG2e+f76LX9x0WotjPqJ6QIdbnqIYQqz+jhS3gm02sCXGSEDQZlF0
R2MxIS+naCalG7EVzoFN0ZTddJlSnMYpz+kyJTtNivy0yO+BMb2H+bD97zz1TAtb/2/Ha5lMaRfz
m2oQ6PpNWG/nd1PMb+mvzZxSMGc2zI+GjQLBHw5R0N84aEKToSID1rmab86bcXrg9+Y//uSqYhSo
mxvJ6AW/F/h1UkWzFAm2ltdI/KxiIVnkOM2PEs1ar/5xM0duZFtWc3HVpNfc5qqg31EQoXjzU3QJ
tXx57V5+X37ea5HIB8Bbf/6qplvuDJjnnXoKXftNT5v35vt+Etry+qI6aR/Typv+kGkRMqCKYNif
h//2l634JWCdXiaTIQHdDCkr096oJmX9Mu/eoslcMO/Om8rU3mMuGV4zWxR+H5ifzYyWiJf5zt9X
m28KZka8c24m9AL55tO/vn5dHSROO/nQxZN+kuvs3eEcKVeRNoWY0KKwggHz4k/G4m+C3PyhZaVH
gxeJ659HVX2KbYh/MhkbAPxyLJvepVbOxW3MPT1RNjTcPA0T0+rnb+dXmW+j6f8/gh7n+35e7m/P
yYUuW9yGK05nGSe0KNCAnzIi/t3L/N7HwsUktKhuP40GBosCPAx5b7EyByaV0tV4n2/NqYDidLwC
QKR+Of3FIHG+zXu/m3/el02mXrC8l4XAt5HRpMMeMD0PweU3jfbc+7fPnZ/2+0gxP+/39rz3z3/q
v7+lqFNj0eJroBXl1KL8XTCaecjVakL9JM8Yy2sgsFZXw4vm/eRZwRjk4OWqV90H27gK8lguekAF
WhW11Pdp3iJZr3tbbG+g/tS6+8kBhKt0UJKpUztdh3434hQj83tz3ssv1RcSptKb05/EsiDcrklQ
W0+XuXxo8f22g4xcK+pq99feIk8X6N+b897PfdNVr06rkfFqinNKcP16ucqXnIOIdLsbqSmNhsRl
qDIfdtjSRLngp3X7xtfRLwXKC4keXwlCoz2fc6UVs54xvT+qD2qapj//5myIAXvO61dqkbpjSg2I
1VfhXTS+npoCKLUHI8inrAe5xSgZCgw1/ZzRMO/GU9zxvKnbWLNjPbq75q3wx+EWBmX/Z/5uNEXI
i6CAV0N1ejfnj83f0pyRlRrNQ4Lhf8FqFhfFoH3P/j+04uBJzfeqiREnGlFgpc0twEDYEU2/UqNT
nHDyNtMMa44Js4wuE52+DA+Xoq/8+b7pcAADdQ3qEQoQIIa7tRzkzSBxCWkqA+hUmO51yXrGVPd4
u0Xp6jKsi1pKsUBl+kKL4mWlRfJKEhTpZ3NXuwcQ6inavlugpoW5K83cjuX7U5WFkAxuhCcO5eEi
0cAvaD26eKPtOsyNfaJS95XbEWvtlH41b6bBdmVl479u/jxwufVg23L6bglhYPPmb2GLFx12pZkO
Pbkvrc1qQ9gZ4IMdsbnXZNipmyFEW2OgYqLq1Cx7c4jIJdAovqJAsUeZeSvhmA/6/TouSlHruaBm
0ndDn8tD58BledrMcYRz/tx8M1d6aXHX8f8W6mc5So/5VenJskTBNe9VCS0mKY5rN57yUTM+Af3O
Kd70b7ctcYqj+7k7teLm5zGToaPXajx2f901P/HnNbKuZ0pGfI2Fb6fQcChwbammDVBU5e7Mu51K
xzekjIzgomNGJA4W0Wzzn5Ypc4z5j+a9cRqf573fB+a/+3nKfbx8XhM0RPN9RlVZC7NWfb3EtWVO
G/E+JarPtznYkR3cySZnztau5vsMQeVhOC79TdKW813zg/FESJn3CiGNnB7zJlGONTJjqP71AJAO
d8XjSNEWAl3OJV2Ol9c6HBaDHuFP/rmvrb8iM6q9OVJtvkvLJMEVFStBFcCzfh/4vTk8IDKwSIi6
ev1o94NnCthPETzYxkIy+x256wnS/7VkeRrS73P+ZUrZdnDRMArUlF396bpj2XEQPERCsY1l93AD
djjSdfTYkTEvAPpQ3Vt9aIZNfdlNq6TETaLVrX/u5Pe+L2wCWzF9pLIXp89q8iAl1K/I214XyYOR
LNoJBLwwpLXZN7hmOb83ebKrxk03boiMow6bhaD4lqbl6Noe1sJAZfayTLMlIepOPfohn8vXV/nG
pCDDFdtp/9zhBnjZN07xul0AAzOENywJpD0Nx9ZYIpd2xNsDfcUsPaPToAESuTG4abv6wLmt4k+X
n7rYgw6kEt9BjQiCEKI4X09tlfa76OvZsiu9iJpPy6gJcsNOTnXy2Igf163ol/ZGW5Xvpp3skAZx
ijroQ1e0/p3kjQKom3zffOW9wcnqQat81BiJKES9WYvRMZfyJ6Ahb1imL6JbPlcu5Z6A1Pn4QQno
DtrABh4NTxds/ZFFJ+XgpelmWxq9HxcWlu0OsdBk1VLhe/uhsGxQC20U0AKdLzHDbt1CsEP3gxSJ
h3yp+fcnEntVL90Lu+jr9hk/l9/FptpASNAcbGMvxJvqLLNPbe5qO7qCL6r71Qb39bJ7C5e8K4CS
C/Sie845bVU8rmjoGYsSyxMGkoimIJcs967ZyiKfGAQvbRJc4gMYOBmVU+3rVRACYoLGC8xmrG06
KPoRto7aOuKnWuzj2Lm9RoUviB7SyvuNSq9Ny3ro6DrzozmjYScUB0YUQ3aCykTySgm4T/1WrzfG
3uJj5UvdyY/6uDJ7z/IuS2lwhfCs3IMiWtzJ3O1toquMU+ffw00cWHvZzbeRP76hnWg+5Q2N96xx
UyuILm45urfjNQUA7LfosCxAhUtAnIV+wDGTvyvlWrz74KHcRN7naVAWu8EX/5SQlO+eF3Mlnf53
ye3bB6kqOUcibvd1atiGSB10mUCIwxlgp8/VzVlrT71gEwrmgzQ4a58x18EmgU5hW5vwgD3deO1z
5xY61zcL5yBMhcRR16oa9G+3J6vcyGogbph77a9v0pcI/RIr6AcYjeuqfxc5KivEaQ6zn0VOhK1j
RcsrcxQdMiPiBfuCyyy25XO+aAFtlLbxrH/0++zRfKmW4zYT7XKwy3zD6S/0S7ijw7HHNh3a3Wfk
1F8Wp4/k5TpqYRg9BAH5KmYj8LSU5AcW/Y60VVbKPr854+gBlBkADH6J2+Fd+HN9VL3CYZH2JL9E
n9SpLzYqT2zd6P2dcJeeq3OxFvfEGkY+8DRgX7a+K4Lrxb6/YJjbPd8O2lEIlMfkCxEVccJKZWuu
+H3JXX01+oU38elvi/rULvq9HKhrcZle7PpZjt3+ndVxusRdYque8CLCzvNDF4y/2z1dgFVjiQKK
zbPJuXMryUWwmTJks4DY92/ZEqaDbPERbfViixusGovorEqr1I6ORYgw1Ck8lHS9LbP6RUtoy74Z
5HvrNXWtZ/qj7j1I37KF5kEjRvBDD0BExOowaLoRwZcoWnTVgV204XRLfIp0QQQH+MxxuAFgIdmU
vlYwZzjz5WRx3yUxPlpfW4z7P2EQbVh5Bnlw50S9AiZ8bANxCfoIOAU4CKwsGQITy5bd6sh3umzX
5HUR6lk4wO5vUXDhMyB7wLvIaf1ovVSig9qxiJxKgR6L5MrOZbvaGUGoOSbH4WKCwC0iL3WqRfI6
bIv6xNorIRiCV7R87SwBeeDYyxxlA1Z/WW3ww630Z7C55kKwJfJ6nQcjc2DgII4KFK4pYEVc1FeU
I7F+Jd7X7SHdWO/qY3qKttEi/sjpK+5GFELO7+XPzCsKPvMlUmHYyPprG1A8WomqUS9iJdxJ5hQP
Pa1UwoL4RnVaG3XDgG6x0TvU2OaLniAl1AIVdhSK/rJzlSkkvZ+eMu9F04Jk3kP/ReDIz64lXkQv
uZLdoOINg5FUAByYVkX/+dlzQHuFMME2Wi2hwao7aYsv3zS+4xkfN8RWt+r+2iQ1+XyCAl1u3psf
aJryjXa6Th0Jv5011OoK7KIfp6kM1yNozUGQnPtdZaScd0eR2mOjlZULqpruE2C03kG0hJrU7GEc
lAbC8CyPwYApE6xgvh0aPGQoCJ/TlMDY2mI6LU5psRZ+o9W818ZTcNvv7ZoMYVyyIr1tmCQomyFt
SWTridPmN7/29z4Jb84iq7vHUOzdi8TBjzkQclE0xQZWuUScayIJCxKiIqDQU9QccxA9l5ZJXONC
nebS86ZNtV11EyR/zvX73UTzKnCqOMz3yUPMt4RmY66yodssVvNeXZoMub93qjpsfuNSo6icVoFY
ORwRnWgwl4PbqSQ47+lTNfiCVyLIENFLunS8ikrow9BmnB3xh6J4KddhV9LMFFFOqgrjcfc8kjG8
HC6DT6cOKeJfeaKiCQsPovp0Ml46/BJVe19ldyoxSlszqlvQ6mOZmWfXX/CodBB9p5viQKgwYTl7
qw+fwBBgbMjGgTnbXXoqUVH69ADGFX0AfATSqCyUixlE9+kXr1XtnOHS8/rrWNxBaVKvU1PYuAby
PtecwoSt6Zf73fzeR0jMbSmHm3yQshWGV5ABs3r1plZPIghag1UPOkM96KdC3Fyim4LdUBX1jHpT
bKE6p1v/FI9/i8mEkb1pmsHAigTfFopRWeW3ds3aN2ZkrT5ubWpRdCAHzkdTdu4bU2LlxkbEOASf
o/OamgDmuaw6/8Dz5vemOYU3gzxr5qDU+eedk1CF25T2LE3Bz+UUAX37SYOeis7VvJlqyFo55UaT
5OxmU5S0MoVKk+5AhW6usCZT7OfPbXOKop6bE/+/Gfd0K7/+1/94/6Sj5l6atr78af/eWAO6O1FZ
/3Mzbvn5Hhf/5hn/1Yqb+m2qwn+0vERdn2IU/hUvKEnG/6TTI2mqbAEVBho9HYMkCKoW4YIifF0T
7iuNuInQ/l+dOIlOHOxZfKaahipBVP5fOnGGNDX1/lt7bHoJkfdFQ1BSJcX8R8cplcKq0zhTdtIt
6cHqTP2tS7Ts5Ds+r/Jynat0nOfzyV5egJbrUXyYx56rdGlkFgcMQ/MmaXC/AQEDVTOVxubNXWDh
PU6b+WYxl0Xya+xfBxk35F9dn7nhMwfQ/u0+vH8L3N14kCMadvNZOp+78x6B4dyp1ibmFCPE9jrV
Ef5WPA8rrBpDPyXvFud7pdeQrurMqyaWELX4AHHiYwjtxLPaajdaw4Xkw8yy4Q8DDZnjd+ckXt2K
Br81M9rzky1rTFG8gb1Q2k50u1xngmoZy+aWMuPVG5QqhLLGuooyeyAQFpWC5Fdy8yho3FVPNBZ6
ePBWoqo84GPofcHgPUWJeepu1pLMLYZdsVgqREfYaaNd3LlDMd6nAsO82yCvudpzK0ORRtpyQh3M
71OYBvJ5D1mJsaSnQMDjfTVvJNK0FwzUDyNU3OBCNG00VXpSSIjpGK2qyZg6yj3cR4yNko4A6z2h
UxizYBHbxljKeD5IzSuXUTQgBjPGJaKlY5ZdKgwz2WruA84XQmmAvyPA0PppA869v3kzXwl/b96m
a6KbD8l+NCXSZKeK5bz5bULN7an5PhlFYnAFpzlfCOZ3Pm+Mvy4Owl3HM5Opup2QDP2v5mSS9H6U
QlwPrkeAMZLNFdGICjtKnGqvbKTGZSlYnWTtCCZ+/MQvC4hlcp23PlIOOA1E1EsujparD1zFEUDo
OebtvUUPLRwrPPJdd2DP6hYWmIRn2HxY5hvdv4kPAPXsoWHKum6MNRZ0ZhP5S/otueROnottfKFI
7AF0adIlrJoCsW2DkXk8qrBNNN/Ec4ivtE47TF92GcNrWcWQcZ1qPZIbKdpcnBGHgXJY3j/EU1za
NKm4plwOBHYY+ONttChkS4IaY8mBoNu3ZIAv7j3dGCo2ErfnKKRR8JU8EgqMwQmaLByFySXDgv+Y
H5XE15/1zsXcxNdWYdOCU6s63QjVbXUdFknGZyWJ1woqpPMIhUx7GO3KcOpoV1of5SdIU76+h/7p
stefBcu2Io/Fw7GH10dCjItT894tVJK+WTTL25vphKp9WRd7pP/Ngfsh0tiG954uoeOtUWCPjqra
5WtXeCwBrqqT95SMXYxdCXIoL72T8G6rSDvtsV/cLo9l4+D2vX11uj3Uf7BpkgvGv6mny6JyYCub
THmB3XCRtVucJawnLUd8Lzubjnl19ZodSifkNiMKK3nFmqc7KLDoHuWTckYTJmmMIXacgMB1m70i
ckF2yiMMsiXOSjH3MOGkkU8dIz2UJgtz6lPwRGz8uoPoXY863h67Pecfxil/pt37kFAzGSBArq36
FeOxEVBmEvgVMU6HC5yBqI1NRqT+DzVXKz2Zi8v2enPEx1vlZq2bW675pGyEF0gqfBgOW/Vd/Rqf
Ljhx1voKsfuSjkyPMFVGYuteP4uGljoYmUXyJ8P8wxqEbtVWVhgpAvU5XQ+Vjfmp26fFsd9Uz9CG
3swsqF+IH6fMy8HWb8xyx4/afevEsJHMDqS5wW/qaVdfhhvJzNlYtzhydSeiNEIZRNS94km/2Bd+
CYdQSFKUJbApXrtXY/f+jdrfoRbHMrXx6JWu9G8y3J6UdfOlflLFer98WnvGnVvj6UdifUobtGJ2
P4XXADWHPLhisS4fG2WBS0Q6k15VOdYK882QObplw+0OwmX/cMs9loG0d28sRd7l9wz5xjUwOR4y
v8Rm+Vk1wCDs0v3st53i9tuSpfIZkwn21czvt5are3Lm4p8EtsyE6+VCiISHE4BkPMOu1q1bP1Xb
9r6+IMFnnmkF5nd+92/PImL71lPal0Z5ZezAqWEi6dM/wW1fjYOGdSpz642YLOX3G1qIFQoB1v5X
Xm7EdHr36lcJiHKQfLbRQsdiY8OxPoA15jtv3u9PMJA+ii/Eh8ARTPS8UBX494OqdpKX20nbwEdi
WBxYJKvLwR/5/L2jnS6v5CsOfgHK3h7e+sS/L8vHpA0kNK/hgt8ybtww3InisnwKV8Clcla0j8Kf
qpp+30Hw+Ok59/KnMXYnDssFzK5NCfU5vC/H2hUpycElFHyTz1FQIrNZHwvjWutAeQU5FzrGHWl1
fUo4KDEeCV70TkMohhgJxAeYC0nBCcBMT99zeu+zbfKB+t76Ex3acKUhkmMAUb5MOfVlGkAG1LGX
oj8l1TaVFtZRqNxR8HkZPKs4WG7ChnosQG966kzaN/UflH8v4daSbOP2CDCpj9zoeRBheT3TZ6Gc
DigcKpdfZItWesZbLYr7ZnwwxG/8ncCgI/yzjLaZF6rodL3s+pUlAQtIBcL0fnwpL6DlHT62cbwf
w/5Nbr4aBlnO3gp3neErnEKkrjWUcHJqStkjr6GSXkPAeNr5DBaTEpsSMTQJ6oz0IUD4t+41fIv7
M/L8LFlRgS6+r0v+6+2pHu3xwRj/xcVUl47/RDdHsp8ET91H15dU3co7ONeX1rlvh6UTvtAuwRLK
pW8NfhOEOCLvMfoDpjjBSJEt89a9dH7OV5sFd9GXC9ADj0W9Fi6e1G5ZL/P26tyBiQChQCq21BTv
D7xZiXKOC4w0sk9VvhyhjjOM4QXYGymtGlCVrxY16eSgr2lj7ZSH+0N4Mlcc0ZktrYUXo/UqhpgU
yprolCBE/GYyQD4IFzeerKy7srkCJfGkMICsm8tH2XJVbQXOLzxcveGp8DVX8WGhXDEH+rirc+Io
2106bgYI6pAK17mX+s/oXvgFtU9ATWrsh3IwCmgUQG65uA+gYxKKiSNIJJNnrR8sjKzAtkSn+mip
zQqQgUsmkcEIRKoIkmRRSSCQuXwuhuTpXvidtpX6oFfB5211lmY5NSIvulKf9SIM5lPUs10eGIhO
00sNdvYQo61ndmtby/KroEh9Eh7Jt5CoXnLp1SnP2Zhik69LupcTICA0QmwsjG3qYVWTKdVVnta5
2EUE1U0rr6q8RFlb6bOBHFomqBOFsH35o57LrfWaAf7ac+8NCOs6Xo/CzmSm4ZjnqnR5Swd53ROv
uSGL8gN4oSturgc607dpOG2/BcOtd5G11P160UIuXcguhGYvf2v3AuXNuxfhYl51y+ZhWCuvVbCn
uZF/1W/jrr175gPhVfx/vFaDfEEAaty5ybDNXHoOwSV8QmNHbLm55jsCgXHD7SXYlyOC+yakNBhc
LNYKy5wyQfqsPFJVrVHbAlnCgY5+b0Gp+VU8d82ZZlN9gtpL9dincN4cb2vmSrwLXHjoVDGlL3Bc
XlfXLfXiZA/bYn87D+f6xPfPP3bp1uUerkO948LRj55TLJun4QnNLkds6SJYppx8v+6oJD1Lp/sX
wEtgBVm+vZ/qFcuAoXRbzkHZi/50j+U7nTUwYomtk7PauKKMoQBDQBAfumV0FJ6MTw6ceiGdxPYM
Hkp7lrCUQDBsHRYRung276iTHexI/btE++z5youVdtUGdX8AgaoVC5gK1dpQfInSbepDptoAjcMx
i/UGfHH+luyR5+J8bTrvGnTgDDtPTA8X3ev6hd7bTeYPmU/krPI+BWuA6Hv3muqh+OQ6TYXjlvnK
M3XmeFF83j1h0e66FiMiAbQnVlXVQ3sSPzKoUi8mllg/zX3Ud8boNM22pGN/97OB2e1jf6gPtbyV
Lk5/UIqFlS7TVwrcXcxRXz3icEA1Xx3TP3z4iiimB/4BcF/R1bEuq+oRrUU7AmcBKQIScSeLrnBZ
dabdPNwbmz8tdBowQX5Q2yWojfzqmSKuMpumFwCTXfoQnnlH3Y0MgYuTRw8kv/e5m7TkFrvWN/jK
UFjxWUoV08mivhyN8mPMgu6zyv1ieLnWGODcDrepz2xCehiWfOcIH2l336G35i3uODuGy2rXCv1I
lmXmSpv5rQMY7xKgQSGZq3ljTOggATukadZv4VRK7afy6r2DpzPvzffNmznGw6JujLiPdu11qsyW
lGiVNkxcTF0DBve0YrY/VYdn4cq8N6tX5r0fUcwssLlONWFMRutxLhPPD49z8fg/PludKs/aVINu
tcCgJF2lwktVE9oh58wUcSqUrjBVsLupMC1PVe0L5e3UuhC9RcGbLJoWIPrNbab+MOZyLvvzrlKi
7gT/QdX8UWe4bd22OKOt/rrIa9QF4pYlWsPw6FwiZ4ptqDGROgU1WZgsjT3yr3Im59MqZfiiE7Im
JEBd9gZNcjv/wFJibljxJK0t7ERWEgC3XiHmhBjUNoUMjAz/n80Cc9uLAJodUPuWvuBFVX3XbSk3
OvJRPyrbm+QXyVowfcDBsBlkw8u+8vPtkYYHc1ELtj9zfa88m7FN+86Jtt2r/MoC6b7m0+8SggBt
gnQC3bb2t9jtfPW121ZvrDoBz0EyJqeT/kZmeszHSjpy5wpL1isp9I/Sm35sP4SbG30RCssXrb4W
C2PwyYfhtyfC+aoBKrflr/4zweYIs+OgfZiutqfI19PNiQ/aDnj2+JH7+ZKJh0Sw+6aFKMAsyWm+
BZrJL/j2v2JfekuY970ae9XV+eqoM+5w4k+LZ3ugifbafBVvVeQIjYMFHqORtObLq76YXMY8jT4Q
DRXmbvJzfezDqT8KzQMMubZRPmSuf3tiEdEGMx/eZt5wYxYb+/zc9KRvjzfqo4G2b1fRdgA9ubvR
+EsA8tk0oPKbLX7Sm+sS26KQ+0DjFr4opNeEIc9FG4TzhyfxUvcDqSEvoV+GDtGLrWzQfgaFA2HS
Hvxow1FJjkn+QY4Aa6r+jGAF3EJ/Frw/ozMyjl02FKnpj6dLfXnHjrUN/frmNf5lpeDdRlFNP6n9
AHWnfvKqxEjeb04ewEZvHIvejy0c29jLeH7AHQfhUKW8hkqshsH1/cD6WVlTR5HWEgPLMXmI4MbR
MLq7xeBBy1BfG8IvDiKU/DsAIv6RMrie65AV/qRE5y9S2b9yIT9RfJZc2ipr1YtgCrhFxRy+OsCR
hETPYWSqNnfptHEXSo3u2bG24lJO7DHoTskDPADjjOYY+Pbi+lC8xccUjAkBK5+Go+zD3iNGKjpR
PQb1wO9ief3HiHWUX/l8G1ha6hdP/lSnPF1HEgBvOHwOXLwZU+qjvKyD8cyvUS0sv3wIKQi9yqqd
nkrM9ltWL900CQwub2rpWywEUsZgeurKUjowOd+X4LYil5+9LFzIDaCBwoC+KOAIutg4stlpG38E
3aUeOspPXDgzh4KZIO3pzYbHIvaSd5CagAbN71F1FGGr1UuBtfsfJn8sT/VFuZyKZeiPkO/HnsYK
pZorBtQIcD8/i99mtug3rCPFyBne7puwf0dFGqsOdvoc16200CuC0DnWWXP63bv2kQU0Ce8UPZCo
J74he2F0zK9P2tkXn8clyB7KTMDu6CfGdiy6A1xX+Eqc49TBzvkrRsjovujoyojuvfLGDxpL0hqm
4FRvaZzmbTqK3swvqgig4Y8cGISOcBpSAOIH7/ZUBYQXFt/aBwdJ/EIowCg41Ztyd7WP5rbP8MYn
/pWCxAuuHTr/r3TaoMwVV+Zq6/6x2Qkycyq3P5cysA0GSd4XxYmlvh90lypX8ji8WTj0RFtHLMQU
TDuj7hYMO6888QuuavN2K33spJthm/AtcPmOHP3imN8N9a+rT7skezNXOPjUbCFQ9olAL22h4rqG
23yEJtGCtrpVOjt7BlC1QIZDa7yz7+fszTrctF2WekPnSlPTe39Nn0JGpjMd3Dh1+hoW1bYZpzIL
Q6iOwiXk2ktxKNqEgi8fRc2Bh35A+jEtHCg6UCcgn6La3M/Yeld9QMSM2/JzFvZ9T1nLwVvMr1t/
pntOkkg5YmtSu+1dCRTTz26LLF5ZF58RWnGbk+yxeqGSFoChuZ2yPfGl1bYcnql6cSUiRwq8JSc2
l5z6w/CMHRW0yxoZLrU00b5tywf98fZYWLYe29hO803DZKGw9ZXiIy9hOcrL7S/lgd8RXeHtNI0U
iRMf+eU55YRzt72a+0uCXZrznZPxg6tGc1skCcON5NzAT6Xr4gRt9dF4U93OImHcFb+A603U4nQt
fEDQxWwMP/MWr6B/mFRC4WgZdsE0wnoMmcUYNmMXdcRC+Jq/b34YpDTYnR3RfCUs3AFcldkoR1hn
h4vyAaCSBnlkdBh8LMQkTEKKIEMWJXugBmnuuhVt79uCEpb5xaXWHJzLbSFc6W+vuUIxinJgXQbi
E1hq2u3TcJC/Wn7mI6cbNsps8CiJU7tLBFeW/Qn+NHj8g6rqSoaNAEjgRJEnYUS8K5YofWJywrtJ
B5G/o54q6QS8TLHmL7e3YcuZxoAN4DLpeFWEJttrchK1New0IIRLxS3hrhocTsWSFSrflaCcmC0M
hncPOGvJD00WqnDop4FeYX3Le+f7Vo8NzklMFsUGnF65VoBMekbughFEa1p1KDUW1eib2UPH0fh5
8Vge+6RnSKgUECVJT/qNUM+A3B+l8Woau4PLCHKcPjMjCyoyfrvt3eYQi7kRaB9X5ilQ/mBA9tu4
DCLjMb2QzMahwKqSyzbeG3CtoXMpHHUg5cQjxmA6UFTKKaRm7+HhNOi9umHLZYNEogvr5NDRc9/a
Mfzag6c/94xazKHk9dWCdOsMX1JzJAyk6Vld7sQTF0WKguSq9Z/FvomWBbKQi/bIj6Kc1VO0j07q
J/AnY9cTJUNpc7Qb0mPsKLAmiZEVudKf5DFaN6PTF/DDFpyjKhfY0i4W1EXQdYinghMTjjSHxHn4
Yu5VVXZLc8hpqfocVJQ+D1DQetAL9v1j5KtgOrdvn7TCNp9vpE+6CPDCfcNAMpWjU1aLxRLyoj8c
mpO+yt7TA5Kut6pwdVC+iIzngn43LKWz5g/fVk1D2pH82KGtkxO49acsgmYRBeY7w6/KYXniInlX
ffHIFxt207nbfDEXJ8UbKRgi24xwsHcu6emqcdSVuS1fJMmOvnWD1TZ+qVPbDnaiOKZIjCP1u8hw
whXRHjl3qVNhVaRkib39O9ux5n+DmMa5In/JnVvjvurc4TR40XPGGcAED48WI1UeSAQcr5HD6N8x
I7CFAM8WSX7zqANTx8TKK6/GjfzNqItTCJcVvug1R1l7zD+JTgrtvHaxZ2MG39z2reGFXySBMYKT
fVtSB0pWd5ofw5fi3lbAZA9Q0736D28yrPym3VAsLcsHfuRqFS5Vpm4LLd3KLNvfzOdqp3rjGlCN
n3c2EewTWj+kqNN9c1mGKXd9kk9MvVCjiR7thI30oN2RQgO8548Ul8n5gTGqVgIZQRcNMpRd2jTN
CKV1ZG7iknWPD6VJLDYs7foP64OTU0DwdOZgkT9l5DuGbZOr+xyu8gfO3uY0noE2c0K5fH2fb9en
+6Y+NicGxYT6CfUbgls9ZthL9fX+YZ3vzeJ2QjWbvXFd0tSHawdX6A8XGqb/4UZ5w0Ib62vzD7MT
gWigfFEny/iQMX140vZIJM1jKvOWbXKw9Y38hDLheu6D7otEMOQ5D6CL9+KLRprPkgTHbJOvVcOD
M81yr8AKDQSPyB4m+8vSs7YRxmo7DkZPfShyZuC4C55lX/E4dzYXTwkgmT5a6zH433Sd127j0Jam
n4gAc7gVg3KybFn2DeFQxZwzn34+6vR0NRozQKFgBcuSSO691vrT+DI8pLV5wCgI1znhNLVL5dCe
GYkDVIQeR6MmDYtCyqW6wApa+kb82N9YI4nJxLk4/ZZqe+o3lO+BQPvEzNmsoEDbNCT4mxqlW1dr
znA1t6ODtrbWjAmGVzFyaKbF1mWor+CyMiO/smGrFOMe+b6Ahf86M7dF6pm3rluRBaPAnoFchXuJ
bUD0shz5PNvmpjN22COVLKwJsyimDbuOElmGROVSIJbu8CPt6l37OaDp93CNlB+jrWNjtlTMnexp
NIdnuj4K0xcsy6VPzdW3xRsd3x5AAM/clfFWsRId01MJ0RmCs75w0Wg1mg+RSSuLfrAhhYtzR/jy
N8Nj/Cvy8aAkH6uH0HrdT3snggHT7/RaYT2JOwQWe3dzL34zuCJXWn0nxUVahy/jfahdrfUYXRS/
WPaZvCum+ToNmYiZHqmVXowMMwIAYLjJAXdLnXEI1j6YIK144XK05UMr0uAzTvnUQls8MPeZbtN8
UFxjbd6qR8BECQiKYtyYiICwCe1qX9Tks+cTRdvhEQ03TfWsyZ44dZjNH5ik/2xIcWQi9MJhq/yV
3acM3lbEdZiSMzEiZxnZQH4WflHj/lXugB5+QHYdJsUggJvoosxHKXUaTgsbD8LKfMP5mCDEmTOf
NjjFUmMDM4UoGgFV3FrdDAlyQpRQkLdsJoo/JYzG4JEyH1NttLMq9lkkUNUOfujjizShiqDSwNyO
tpMWbzqnpxZzHi6Yi/kzYM/IJcEFBYkcg8Qjqza0Z9CM4HfyVC5qsMVLdQr2KCBI9PLKXcbFQ6nM
RhIccTf3iq/urn23h7hfYd0ZfGGniekjy2/yt5hW2d/2w4S1vvjv0D40u2YfHsFYg7/Ka7y2Xpvd
YPc0/NOn+hcTT8COOVqw0RDR/0YzPa60fpu8+MJlpu2vFoxz9ne1SJ7siVcMSfZ6+Pl+xHwQajuH
jcl/txb8nZns4D1p6gESPyAdLi8pKbizB7AZLXvWm/SNTiw3N5K1BrQkGcw3HLy0BXM9w40mlGkG
dLOBifCx79Z5sJaXOgJM1LRH3Mw51i9QHQl/4q9aDxQUoKYZbgNktQou20IzOshd7MI/6Zhkkkyw
RclIyCrm4zbQNxfAT/6RMVsTHFbL3Lpq2jrCFGpT33Dqm0wKmFX8g/P3smU5ySb7wsQWX3oYnAlo
cHoG4BgshtKgnxsal8r1uRZPsVfTfB2DT5l1jOrelSGIbzh6VMDJleiDWVrewYxj/RWLMOaf8irM
PLYztzuG51g7Nv0Wh3c2RHzSmcSsWbJPfFwq4/hBtZyRdDGCEUHXhcT8ZbxBO83vyW+gYybImpvY
lmt+MAkwSMug9WLMlF1xWDwBn7avRBGbhmMRVvFKDw+gaH3UuFQwMInfq+TEJT0UfAJX+DP8YBfb
rWQNtyC8znHt2WWfs79s3+xwme6wuPa34aT+ya64K49b46fQV5WbhN4kb30f3xFOOO2hYA1IJ+hi
Si0lMARX40QAhtvWTj55nLTLWs3Bp+x9daraA00GLzNwa161P2ygih3/Tm+F6UK7pEzD/ylxxPvg
jmcC4FwZZAraOdqllaUgclwZBEDRh3GlcV4Lq/CNbLtbAmlbcokhM/NN+Jni9nop34piYwgbwAUQ
BylmZudZ/VaKL9Nwt2IXzjVsIT+g2OCteN13wpxnrTPecYAFOddheh6nI8T/lbBhdMS5QGVXOv0b
c9kJijsF042sHdbSs7xje1Tvild7zTvm4CVuqI3dv8mSXWM7lR8ihsYJY6neXSwMb8F9vknkQiqf
kYnTpNMCQwBlbYhAAZgzWjsmd4j4YJAqQ98GoTfX5LSj1vvUT7rbYPQIu9euHxFkg/gNJzDVjb7G
1MZojH/KZlLX/XQBMAcwGrDvMRxGlpQbKqCvegA8ne9MLlxgrEcHTPkmXYRtdq5e0xc2dQsvzr3g
EJPwC2AU048i+tgCOEQ2a/FNVM/xbjjr7Yq/lf7x38X3id6XwntbfeRrbAed2WWqo3wx7G4/mf+X
O5w28dCR9/Vn7uKxvW3fohsfR3V8yQXlULbhNoJgwHKt2eExOI/HfC1jisRQaUHoCP3mpKG2S1/r
Vy7N8ZWTjAVPrjztpjxMFu7z2K2kLYJNRT70xYfICOOuM4zBpHB0SbFDvYWBndFinrIq/+TKHqWe
yUwIrIwtmu+ecifbIJjDCChtwVy8yXc1lhd8+hOCBXexuTXKo4T0xUDNssaOpMMxbgTLIFDXJalE
Tzj70VUt+MMor03MB/EwSd5x3GOmuO+Fk3RkY6mnHdAX357xxONIgkIDlGCkQpf0Uf+Jbtn3mNv5
HwDhKy/PGbMchB0qA4xyChql92Zf/6lFThG29JVxIKtCXZkvpKfz6ZT+iSwx2qpWQIAY4PdM/V45
OnzGJZmAMuxd3ncOxoZnaEK2uDdfFuey2jV+SZdzfOYQBIoCFOKOEu/1ff81/SSwUWlE/4JzbAmg
GldthcxnPQx3fMEkxUUSFCZufg0efbUqmOwaR2Mtgo2I1LYqQOd67qCEO5QbGZhdu8gmpm8MLBVQ
wXUdOjAhGsATF9kX1ymUnm9zXxKCfC3fYNpGHnomVxA9nJHq4mCRmjdsCLaQXC6DyqkUamD1gpf/
CwZ/zQ/Osa0NLeIt/YOWAkMIXlN+5+/1Hp+dmdWxeRc3yhuQouAUN+FDfxk/gngjbWVtDVP4p6FE
+SWhDvvAlfYmBNvWttZgi2/GhKLPbm7o9NA+vAc3FgVdXIhomkpaytKknMzjsAFnKHXbiuFv25UX
XaT18JNcWsA34dKJhNGvyjflQwXkiW6p6pRvJszclcbwZ9+9Ap7M1fJ91rgBraZXXqO91lfxW90n
Z4vPSjIyAOeTjzLe50/s8YMFam0YNDAXvQEyaxghLXIdMkOd7IZPOyPQm8iw2TbPQD4lJP/D1xdt
dcKEYTOu8UJq/xjDqn2rGArZIX+I9xjdVBa8W/w23+AG5FS1rOBoGLqt0Nswyatvi9+xDn9TvlAS
GdYBoRdOB3cBbPSWIXaJXwFu4U256R+ys73w2uyXCnlk44UIsIJC8sbAct+esrN+EjAwBv0iubvb
R179Ul6trXZJnOoyrtVvBcAQYahNTvhGu5iW2z6idy7dcBc5+TU9DQ7oIpmbYuTCe2EsT9l5daRt
jl+eLXsClA5jAw+PMQuD+ReFxaNcPkT33n72J51PC3z7u4xsAw41KOXshHtBW018z7Tr4Sp/Uzfp
ix64Bw2l3J7rS9+gZSKIh+P8yywmDFwBVj3mCkA+EA5pwbyeqQMgorGbr4q81c+UmEn1au2Qf7N8
svVUB85L1Jlv5IQZX/o393XSSvnDEsGJIn3gCYy1gPxeH8mYoGKLqIicSr4MrRuD1Ew4l8Cns1my
+YRqsFbobCubsfMQLqeI+Fpf4X0KQG501BnT8i+q91J5Rcbaz64krzFBtwit+KkOvBJkWROFS2fX
9+Gmw3zhQsgXJNjcq3uiHbSv7jV7jfecn4DXRbcSmGxDxLy1R2GXvHZbWFT6E+Wna3yRD+HkDFsq
9ZKlj7fIjkmDGG7MdyDsKrHzo/TBXPcPikHjENzzw0IRCxxz/PSnrXWuvkJCSVcz89QHnBBwm9Lu
u1V6ENjuoc+5pXX2YcTCh7vXD3wXCBNFOMG6PT4q0F2mU7vgDqNDOOhXpgJkefif7HSviLnNK8Sy
KzTXa/tRvZPQSh2deuUXKzaRREgaFU4f5cwOwk6j72ANqSSCkasx2xSaUnUMKnu6UmUbF2xWxpCw
n1VXX6fX5qZdhn2NfGiLwYNBZXuv1yww5071hL31mgZb/SRCIGFnZvwx/wjROnAgxeyRvrPyCR6c
R8YsVL1TaCvmeloTq7c2H7XhjHew7voe3603mtIWazY2G4LpVybllxs43e6R+sc8dAzqWibG3Gut
qE+Aeqe/kWVbj/iVhqHlQAbrlKbJrS71KabmoK2pbJ8Yaiz4AYh+2y861ahfxyfr078h92JJFGti
opxQ3CA1o570h31enmJxo//oP4m8YtEJ+RIPhuFoCPpwYX/QU2GXMQGHuDrAlXg2KHYzO7kMv2K7
KW7xJj8pXJjEq3wJF3Y6Mkuy4KOCw6Jwcqn0U8NGnA7tgMz1JUqvg7LBeqwCaqUw/VOB/71TQ0Ts
r59o9DKmTcxW3oKfMXFlnzGHzeXDSo2cNis2A5EFJFcn665+x+OQXp2tqWKcJsGW3XCW1YjwDXBX
hldgTcGKIZh8xPJyjXKQ15ooq7ifpaV3dX1nfGQoKNfDd5QTfcQUQN9rT1UgDbWSAyUsC/IsLBVN
kLkZm3W4bMDBbdq0fzBh3qNuLPoFW9Bem/cEimqwCYuD6WP86ISqUyibIj1GMDMC8hVh73jEVTCS
Q58r/Uy78FAyy5iXEpbuhrllYDeVG7JXVRBlCGeiyB3bs7HFrxVWj6JAQz2wTwNLexgA4rY2TC9Y
DyjjDtPpSN/JnUdFwhvO0ofkQxktVwLm8THmwSSosakARlBby8vXX8lucibEG1VyP17b4iVa3DOP
GRo0IgtJmKEHEu4COh3ckqadCdoFBom6EWlhf1TS70nfYXdcxvfJZFyD4A4zU+SpzHY7OFd4p0Af
diXKbtk1I4+1ksMxk1w2Hiz0TJDqJlueNj6B0PhvMDx8qC/WBXpS18KNxZrENYuNIKwojPLSk4qv
QN0240EjWim5szBH+rZ/07/7yxPY7xa0/x/O/7wpLTJxfRGM/3sgXOTkGrry513jU2uOodOw1tCf
P++bFkm60RoXcsfxAUWtji/2orblSiDmANRp0b5Hi7z9+ZOxiOSxJMeLtz6YTzX8867ng/Iilm8W
2fzzPrTztJLW8hvP2xZKe/KrrHW7yPuzGBm+iB5feor5n/c9PWSqp6J/+W9axPzPm/8eeD7vP79i
Pr0AhMUWoF8MAp5Pyp6uAc8fn08lcoLGJJbxe9DS+hz02xGlb6NOEFU6f4N9BJ5bkbmuh6bAK7ld
429sy3FLlOqgT46eu9Fb0k3HOpiuo9+0TmBy1ApSP856Hp3TNPyyCChTVOFLFvvWI41StS3gDVLm
tpEQuzXXa+efxxwpVliQi16mDx8bz5URpyO5YgRFBP24ntsm8LK4oMljgmAR16ql0GInJUYOLEi0
NKZBm9zBE02VmKSd5JH1xbDtI+pTFCdsfTr7pt5FAFdNN24yHWQ7Gr4KsZD3qg8tqgk2k6m6HJVt
nLMraCKhSpKpcQ4yGh0uWStLe0sDfUAx8WuKYPGm4pWImacEU+Z6+kQV0uC8TsHR9XqGdH+tYM7s
ZGkEZBnB79RgWzR9FbhTB62xGdgIk4Zh8yCO27QIH30s7wrYqYuQxAce6Kyy3Ihay2Au7jy+kNzW
CF2H8l1BvLSqbqVFkLxmNYZM1/fHQJf/NCJ0ZmxP6N8lb57By8twEG2igX/jTPvKLeYZaaT56K8T
B+dIeBom3Jea8U0Mm0I1gPZ6RZIciZhvvEfF0sTZasjpWM9ZCNkOQuCU/5pjHrv4O0dj9ILFQtvA
Fqux+QYMC3BonAdHq5ZfX9Kpo/COtQx5rkUC4Skk7VZk49AUbToYiDxRx5NUITZptmu0bzIntVzY
zQJr4FTEkcNX7jbYbq2kiPCFKOseWOuX2zL7K8YwHwj8pGka0wEHfG1ngQX0iB4iiZlD3UbxKW4x
qW2XtSbNv6IKtYVEZismwkNhQlqYyYc2EuMzNIx2Lfv6N9Hbx4l8Y1LqSPzNRc2bIui1eHI4gcps
Uw718ZRpFayWwt9ooUnRy6W2NRRswPsRbfw0w+YOLebBYIqKXtwrzkQXA1HmkNUWRRTkyITFLCbt
rR7Cel+aJKfMzETMaGKBzrk+/CEU4WmogDwptavxyRJY/lWz4DfWa0ZrKXsbwYaABZyyLTM0uRL6
w2xOO2NWuEpiqgHcmT8Ek72gZIJWtQBEtaqT9dXpLAZy+qUR7u5iU/swImxOCdagZSxvYkJL0As5
c2WM2ikSxEtAiCN4kXXr1ICxX5loTs1SFpeZdpbo/uUBW+g4JEaOYYQcmESPBLBzU9jf+d9BSLqD
lLByq7KCO21FRR7h5abjorbrKGliP8DjeCZWuYJ0W8gqPEORlI42JV/Z9nHtYVtFST9p+l7nC+gr
podZx2nWk8y+CoZQ3ZgyFP+5jg9dRKGSNVR9eZlch+ArasadpML7EiEZsMQGuJib9qQCQ0TJ8Jvh
6WsnUfAICyDlwkglMkCS9aQ0pD/XybyWOzX3GnPiMoGpGvR4U/zUs4rzQ5e8E8V1V5PLWAJNtWCI
YzJBfu44g8PaXKUCQ6wC4DOyBCdLJvFqqFl7LohFi5LxRzTEj3HkWBeaNbnClLjQsr+bgt5+5xNb
tcJ/+myqjBwF9Z7rEnv1kwI0AbjEZKINWQ4HV6tfxkxQPxLGjbICVmkwCw7C3iOrYzdQRMijzobT
mNh/9dEnYW2xi4huT2aeAStyBrXGGKUZA2QJPiwRnP+vltSuCFvAC5/wHTeuqBxaSSG9qSpqLyfm
R24nV9aNwElMn7anVm5pR468rDEzNMbCoGSI8ASea+Q3BhngUiCfRLkj2697K2quk24ucEPAA1w2
mE+EQROespIGVAO0nzVxpYoJw3a6OWMoS16X9U0W/BdyucApKiHZwUWsWm0fatQXMab6BtYQLJGF
+RATxpR+hoW5jkJBiqcWk/0BH/T0zRoXuYLefbZm6G9Fg3J40L9TPfsztbq1xvu3t3WRGXzmhroh
O4kPtUSWs5DMPEk6dwVUc3K6E8dU6Ze6gZGWHOjrOeigTTSha4XWXSU0iUkzcwouM5hyDRk3qjk7
AWc5TD+7CdD3gDgPeaxvU9PrA/iGudhgTxENd7F7mYbm3hQvy1vc+UbISUXuDU5f/kqKFUwSpvQe
WUrohbkm7eQIjKbOpwEYB46HZDEZMVsuxZRMMs/qKKZzgI9eF3BmD0S7kXCin8MA28ZeOyc+1aih
qYVr1fO2k0hR1Jv0mmXZhN8V41GzWRsqIW4itmhAp0MKXDH5EO1TZozGpHlZguIbWIP1t4ct50hZ
fc4DTnkjbnpMcWgrGgpxNeKYWmKbIUuAuyKU0kqvGS4Tn2DawsTsS/ZFQIhWe09FhgYZWQKtMLtq
BXuiGBpSnMx5U5Z9vCvGcudrQeoWOSWkhZ81uiem/KXmY4Huk2vl04UlQhSBoNHCQDwZoCwEJlND
ZaoTz6ivioQvSYhTK8UyjX2sMvXA+ADMlh0WH0qGX4Y1oUBMwTAFuNgwR6qp71eV3pTrAFn1ytC1
0zQyMy521tSDxXbg+8Qf2jJLvxfWCGUSoWicgGihTQTQLo2pF/kQ5OtQfifnU0HMPWVuy0CtiCec
dCLhzUob0/HNDJBzIFqgVbObnMd3oSI/jMAooK5mYA5PMyLmstMFiF7yJka3xGZC6vl7k2jyPVNP
k1JrbOTlRugYYE5igmKrLX75xmnZTetdN7XhMXXmj59mt1HG9hqbqWY/BFtlBA+QdTzANDmAaW7R
1PcZU6jaMg9Wnn1pvh/aPU6avOvLGJrGDtv2N0KvB05Wyhqqu3Jo1ihbGb0uniG+aNgZtRc8rhnt
DfhTpquPjMxeS4DEhqcbjW/EDEsR0xQ2mvSrJNq9wCybsDLRxUTtEPmQPnv6F4cMDnwUJPI3E6gL
YfMyG8Y20ivSOiE1yFK1NrGzszNsZh0l0D+VZqjovlo3jUaGWEJ+KrWRU29GMAZ4UGYy8U2ScO54
/06rBfWpmOqTL4Qf+K6FG50kgxnLhUy9kp6xCQgcJbPTmtck07l9Df9HbEC2ScNbj2MTb/1oRsY/
XKq0iNYEna3DiOmVFMLiL+IKGVJEYiKBjJhQ1akbUgs0Pdt0ZJ2CQZq2Rsf0pY4LJxF6yxNLQPo0
jJ1cPepCFtt6ALyq6QgZRemvNrQ/ptjytOACDXraU9/xhZVvfjab+IoQUaTeZllHd4vBfYYkbaY4
Wc/3MI5UDwX4jDP7Dud7BhM+Zy25H4ch1ABTKnxIDLhChlxvI40p/djIFX3OpQwyBLcTUtJGsw2z
JbqqzHAbnw14V8NxtNglBrCfptIl25pgQw7dXVGUeJum2QUiwijXCC4h1FcShzoi69sVBfKoUPuu
eqMiDNao9uqoBi9lTCK6HNoN2S4MsFTdU6v207DK4ZBZ1n6yaFcsDQuf8TPXjnIZHRqkwq5gmEBA
E0EaEWloknZr0zGzO94rX1MMmzDzEwrI5HUKzO9I67UNMeGW15DFJrV9cMhUlrJ8Sj60RPiTtHyh
WCOvLK3fhlr5UVdQjIWseWQyOZ6xWJwiv8IgioZ74Mp1Mp346bblW4gIuDaEFEmTchMzfKyi/hyU
zPakdRWYomcScmS1VE5VPh8GLfw1BhyEhODbT5js+MmkuRRjXt6W00kxpFMWCng/YNOoeKpUQjku
Gap1dL0s/lZ1Jc2ZSXBUNBgRw+yNq25rGRWmMwr8LwSb2twTaBZQezYoRCptuqtjhljRjDBkjhuJ
NNRqX4mZWzTmRyGzDw+psE4kZkdFnsAUahi+TZNwqZEWvJJow7So+cjGuCFzaIA3OSTGWoOYn+z1
XhbtTO73usL+0YYyIpM846cJ7pwYKGSIRvDTNIXMzwiqRh2RR9X/iPMc20Kb80mvbYUGekBSFkpT
4Ooa4tChj6ApTji1+T6t3qwkNz/UIyftwGo5GkRhaAmuHfgGSSQT2XTRzPPNxIloO7aKoF8ko2Le
1XiJOO0EeBMjMUmMJXvK85zxaZTNWN6t8BkYtlzJ1ktTHurUC6dumbjBFeTigeNUZo4VDlulkNeh
XwMrT2F7ZabwJhCJXKoZ7ks+B1CQamYgY/eZdHgY6qrpUs2TTNeKGKGC1opaBguSceMEWVrTrzrd
0E7SroMIIBZP9zjosHrE89cIpdTLAoEvjIsdU9V4eNckgYA+X4JWay162eaOuHvcyyV8q7NKBuVe
K+ZNlZJqoEdEqCr6eO17ic6bhMmVr+D91lfmSdGZvQZCcJz9pViWODmpSyHkNEfO88wxAwt81/o2
CRBjGhXvJaG/YORJjns9Yz5MwyZgwomtE/ZHYvyZKAmpWhrfUJex+GF06ahG8oLZYuX2Sgu1ZOL7
FZfj7sMnVSR/L/tW+i7qPmNGod3H7aJTzHoQyCnNV2RmrdNWA+sTwV1Gi9k0h1JtATa0pE6P4zLn
a0jDqsPvbtR2NUYoe8tsODtMFVinDlD5QGk1aSuCSQG0nlHbDoqxDeOXIoXGgPf/TyjCqagZDlQt
TY8Frj5ityQaaPvzgW+3ZDjjBR2EnTYC8BYKmgu9QrWFuWu9YRdAAF0r8HThI+qVPhzDwiBITxuW
UQYabxlSXCSTCauPRDD7s5xvuxp+XafOOd22apPJltmiX5q49OF1CvFRK1QdUVX9d2Lp1Szyd7Iu
xYxmIhqwa2AfDZbmO6rvD6cmCTd9Px9nUU72JEiXNilpe6trG6esfbiDfuRqsX9NasjXwizvlQXe
0VQWJjVr7npqAMGJjj68z0GwuAlp915VIHP1DRmpPkwgjme4UYUZVswI5J5r2V7JO4RSJJ9m08R5
nQmeoqFrmO5KqiNFFWe81EqYVQ3bQcBZP8yF6I052Tl0we9QM0qxln9m/LZk8uuXVd/ggCIwtZvo
RMo02mAluhYQO0oZhmE5VZsmWVzHBP8m1ihEZnBhPlgqpe8kDnv9vFUatBWCEu0pC69MTGbIFsM6
xxaXhfI3nCuiY3K6u5x4OK6AzPEbkpXqVgFek1Nby83C1SOLhta0XskM4SLUOVENwMKBHv5MBraO
OMv4maMITgjE964hx1jWhw8UVC0Hsa4Pk8aHDWFUVyQRe0IVg3OQbHud9G8zeEHiUDKTwsu7s1wM
3z/FFjBlWNCj6WEMdC6p3nzKIm1dicG2+vALtKVIsHZiC88j7cKvVmQoFOMZEBexE8kDZVUMSNlU
1YNLjgGTL6EXEdWPWulwQ1Mgnop6LkNzF78VfbgRB4aVhH5K6gIqQGNC55MgkA3Jb2hE+WWGqi9j
CzgVSx+r0cJJ1HDlEBwEhBPmwAhkTKWDP0fmTasBRAbAq4nhV6BE0skoSNXRkFE1PVTNpBzz26yI
32Yphd/0Nr+azyUt6a+5pTHVVJpf9rePTGf2orUBVda5qLp6wzhTG4kpDaroQxWJJSdjd2BDjYjq
2TYdYzWWhgNpT6spR7ffyk6kZBUmtRQxBl4NtTJ4bF1AE2qxM4bUtHOp//blGNvZJXrXpzqZyHVF
dd1vQjWVvNFkecsn6Sv1rbd8jtGvpM/FCvDJJwZvTD9MqRmwfs2aQzWqJniXIDk6eQIQcqqvflDX
S5thF7U2u5OuznvL6qFyULcUc517veQfWejivYlB8SooyQgWTYyorIreMBsFqJ6I4rTuweYVXZOx
nYgetW6mEVguUWmw/qvmzczx8Jsq1RmLCllqodxU3PhXuaTWDpnWa0MQhTUcVdJ5CDM204x9jhkP
oTd2Poo1riO97mW4otVFrm8MmAdKanRrX6AINVFyKn7OKpSJ6BGoksSoQCdPq9eHrChmq24FtSPE
KyjtJI+tjUJtsQsK9SfKBOscxeVlFhF1ktU4ehZhtazAKF6ynEJe1bH/1jy/Er1+asEsrbw9Kd8D
xBNCyzSig7IKbm/iZEYD6oA1ZZ675qxA0u/BM8L4qy4L42IyjqZrmFZ6b9wtyHcZUj80L+rkaqXw
l9QCjGJNAq5m4Wx09S8u8RQzNVyJoVTmtQUTYyZ9yK58yu5lal+IWeEFhkJCQxgYm8GfCNwZlZVv
gJFq/kQhV1EcGIQAYPcMB2GSWTFIyXCCuZahso6CbXTdRxAI95jkMCfV6ZLDMn/I05xtZC3Z+36D
WeCA/FDpFpJlS6jphI5fGFhIC4lhs9JcasHEiiHImHMEoeY1n53Q7bG8B02aB0Qdeo1fQdOR9kRs
gdNLaHmwrmscLcrB9mfGESM7nB1LFqm1JDW5lcy3Kozij95pL0qTaSTywLEy4/Iz1scvsRVOcq0f
2GsvA0f2XhJIRO56aod5A2Ol4RrMUtWL88dIV7zxa3xkBNgM+SEZEPLHUN/JtMbRBlkWGwk+qXrP
/qxXP2mQU5BKJvTiYvGh+3//GE71dWgXQdXiAE1gLh64z6cHlWFOANVLE9EPk0PjjyP+80nLf/9u
ZpWOJ8Lz9n9+fP76//Pxf78+9zXv699twwRhHNaSMPzlTy5ulli9Rct/z5+e/wmL31vdo2v9d/P5
0/O+56P/nvy/7vtfN5/P83GbwQ1cqn13SpAKP02v/aTk00zLR/zPj897n7dnZeQhopEXb/OCbCbe
yfM/zi4Ut/9uC7P/f2+ri+MiOproYWQELySzQCSaSPaiyihzlyYY6EWm0G5VP1ul5WRu/FHBLccE
Pc36StuFYqjt5tA3HcukpHnebKv5vx5IlqfgmAjyICibf7/wfNrzpsBQaK0P4f55V6Sp6m6UTZRs
nZgQjqDg2/N83vOR539FVvPHaTpf4khBuK3nCLri5W08H25lTdsW8s+kyhqEYatH3arDFYhwEdtT
OOCytbgVGRVgPim3rV2VoL9q3N7aGICmr6fa1gsdk8DlP3lsIUSEBUnVhjXDEMF1xijaX3KB4V2Y
BBlHMVmGZO5RLYOYhU0DXEi0aoLZ2CZaQhrixSgqf57gy83nfVk2QN3ujJrIrwCLYalH3vB8pH/m
OPhl/icdmMr/+730GVIzdfrOxxxtnTxf4fnaZbBY0YdCv+fjYHj633/vP3/l+bL/ec7zobEFSZEG
DGX/vTi5J//1zp7Pfj7wP177//vwv1cozbhZWx2ZkP/9Uv/jbxY4JkZJvU8lCmA8s1j+zAwjBc2K
nTCwboMKcVGW0NkZU3tIGD1jJ4V7Ro+ho5MJEaPLr0SVqo1R+aACRbg1kgmr4jCuD0JHJnOTgOO3
wYbIMTduSWUN4K1UBVZeWKw4viV89bX4V1dDrOYrgPg6pdSvqVzoODW6bJwKBF1nJgZmKft0nlau
jDjA4EHUW5i0gn0IOqOAxXzPS6xXCrDilAwsaeSIQZ0VRULKE98pg75CrARY3+c1xE+TXkQdMTVo
8PDIifMOIsGtSzhQ1AIkw02XjhGdg1wedpFevLY6AEIV4gwiwaTomZI5FN3g3S16xShVMYAdpZts
5GfK28YeUxEiQhRvUrbgTa9L9arN8eCR6MtEP4JOZaLnKrpLiv+/XUV+dxolgKUOBFNSgOm6hQ2e
BhbBaOPk+AmirViAS6zN5cylhSmOAVcZ348JoqRZCvWFaPuVH59Df07tbLag0EjtrxYkpjvHleEQ
gE4OMobTk4ofcNT4u4DA9pVoWO8JtMoWHMQJgggFUQejJ28Y3gtfXZekXp0336LhJWnaAjRqIPpJ
cmkqmu1YK+FQh+h1fdigMuDaXtU+DU35kpMO8WzDME2dpI2mwx0PC4gBxblPoBsaafWOygAPbBOf
k7oNglVFjocjJRHO4hIhwn3C+iCoxbitDHqHAAw2IcJ2bwzCCZyg7tvXSqQuluhM2xwPk4kMKcDg
05BIh0ExNfhjeOy2ZnEUWqXyBs0/C7L6nVfL3Ja3I3AKMxyRcaeOOywDc4QxiZ//NdJon/oDwvGg
Eo5hzgyN7QxPoUjgO0nlU4DLiCL2tV3jrO9WUGCmMpDtfAl3bZU/eiJs8gBxBb96ZBzABRPOl0zQ
b71OkjCzRzmgWEs0GGA6WWqb/8PeeSxHrqRZ+lXGZt1eBsABB2DWMwuGFtQiSW5gTApowKHF08+H
qLLJqtvd1i/QixuWJJN5gyDEL875jguPpmIYchS2MeGaStOD6dEFFb44ucFjavcOMbrWj2Ph4o+z
55ACBUd9gW7XfusbA1xKO/+K9iI0aRNmKyHJYdH1qvaTZeDS+A1i41X0em2JiU922UYn3NVkbs4s
V6hZZcFKGwlsU7jGmjWWtSlT9zPs6+ilZLwVBCQWRkO8rQbAbQFz3W2QB0cjjQ8MM5+tyg4OFUdI
+FIw6iydZ7Nsz1nuo4HzuIna+YCtznb2vYy8fauD6yaK66NtF9xHyvzISODawIQ1Nv1bRXCxoXkH
uUYEmwf3ujTvmmik9eN492LTO5SCspu+zFSJ6zrGJ2A1jPBEZKKmQYeVxsjASWF9jWJE1XNhwNSJ
copOPMBtFFyXs2LWy/UBPUJ80q6hqDAOhY/BN+xONgq7AWNPU4NU4na+lQM0Pi3IeB+TvPqdK8YG
DWFPa6mA79no20xGe4hf0mbrzvbwmLc1KsMEoQzHFgFzG4kbanoAfiai26k4tW4c3rkdz+SQtZBt
x+F2lOa7l/gGapgC/aWVPk923O2alDbcjFznhiiiz5YRWmc6IDEs5F1jx/uquuQubjX4wFning06
ru6x75HFTFd+z2TKCRFN9UOwdebR2miys566cmBtOTxVTWOgLY2+LdlJsiek3LYOmt/RtGDAuvyj
bInRuHSLE3Hw/VWNZzpr8hbeSWJBTL/lLVprqwlaFKOMPghFr3YFjErW+ChhRwKJi3BoQeehJkXI
sZuFcDZDgqkCGlCeojRWjZMfLAlYyBHRLcF7wyoaFxIC27ttkHjtoQ2N22pGF8ay6rmbM0xN/f3Q
NAQBecw+yJDEXmiE9nHwus8EUiqDtuJrTEASDnVUUKUZxHtVDUe9xoPkQMqs2ulkOB7Gts7d9knH
CJ/MaHpfd8GAgmg2qvFxbC304HbMtFisZ0vPpxZxTeaE+fUiMuPMdcueHHY955s6z8/MSW+FcRGg
x7DfwfnSdkDo7lr0/8M4p8clonLrzw2ZvDFwGt0HjBHGNzdFA5KN423K3P44aBYrpIECzUgkpuHS
Pxhj+jYgeHXH8S1TLNMNlVx3s0AfPWG1UBYWJqOWq9BBCj/107kjgPtYbachv8+0yT218D900TDM
b7H4qvol9YwYzYx+VCy1ijmGIqp4MufC/VLLpaosVjhpfq4HLiBmdlR78/g7MKqbwZg00Bx++gTH
u2lgyfZyLMhV9GT6jWMi1fWrA7qcvEKIAAWUf478ZwXcjjUzNqjlc5cvzB5svMq1n8qmDU9+5LzG
GWTDZCGCXzjgF1S4OaSYKcLiORJRBPu59o+TPb5GAlBFU8jpaFLtIS/hpRZOuHFy5AQJOqhTCmGb
dOp5bS3Tw6CxduPSAxgufUFFH+k1pbm7sLsvL3+w3X943syJi2MTxyzmNpf33JOLSOexvHNvMJ9E
mgH5cQdj7eEtRxf5Kx/bky6mYkf5ODNwWiLRPMvjjyzSS/IVCrk2fQGApPZ3BUzEvH6TIdp/00fn
eSnpLy+2x6lgLS+XDyPhMUGnYSNNgiynNHgP7W6c//6mZNMM84agp/toOcNTm+dBm6TzleJqobmk
iags0CV/At7+8rmeMJKmUxiMaiv5BylbCM2MKJQd6kvw42HX0dBdcNh/XpqlcO5iJ1wZbJxXdsWy
c28u+U8XZGuYkqPI3Xd3gVT3C488cR2kTJeP4wXKOldMY/xM7tUlInFeYqguZNa8fuhbzzwoF54R
YPT+OC95iaKtstVgDAupCljssdO4zurSuY7ckhuEsgglIK72ePlTbQjrqAdVMsxgFBsutPRKyqUW
c2g5+OjyHi5/UrS6BBMg4Yris3Yq89gu2G107H2kgoOzsLCtFNFvSGQyefCmPR0i+cBahCws06t2
UeIBZWve5oE6j14vX7E2IDzNK411EAosO24jj9oy5bGRCYFZPEOvWoX6wLW4VS7oZFiXvltAC4B4
kwXQFDSCUs22bmpsayV7ehn2mHc6COKdmbucTj4t76aNxc8fJny3dBjmECCmnyWDIX4Zlxe3iL11
nTEQqWuvIEPaxL4keKBB9dI+QtyE6PflhfnqoWxnczeyHz3Oy8vl+F8+lIwUs5xhDoc7BKC3/A6o
3P7x4o8wVDy0AqvZFyhwMxoiK5KISodd2aF4qSh4/QUk/OcEvHw4JXjKy2kO1l3jPUo5vGmNp66f
Fy5xMifNNjLG3xJ7PPd99zCM+vRvud03kd2KkSQXsSEHi+EO8M2QJy8za+CT6Y6U6HTj4g4z3uev
iAYiYUy4QV4Nz3HjP1W/xVN5YjVlLCFxi6d9yGAuJxTEZFGt3DOpxW/gxb7GWzYWwXP0lKP12LkT
hNNV/gNEcbkoyQ5iQQlIF18Sq4DpStobliDQrRPAkWzDX4sFOAaCZMtNfX6EJ10PgF63nbGD6hj1
e+Nhvm0/Sz6ckA1e2YghQByxA3yzuHzNNcKc9pX/lWIXh/yLlJwHzGgsCXPc4Ahv1Dn+bdLFYE/1
+aYZOQN+Y3HCO0WuCZVzPe5whFj2NnI+EcOAt9WARp/Mt3sAVpv4rmMdd4XNGKHFE8FxkE+wnScL
aMo7T5/hnXVGnQa4YIM/FiJBxur1S/M4y1bqUX0RpfMo3uUxeGQeT63XYMeSsHevguhMzcBtxXpL
fk23wdeIN/zXAAO73YVnkwhcDPykdXPTVjSSW7takxkSIic/A5+dAelj+3rlPMABT7xNwNbonJ2S
3zgu9aoINqa9DWscBThi0Vtg7AXw0ImrKmaFtUIeByhquKMS476BJN6/P6O22I2/Q4JUHr79dkvg
WRWfJ3zeXsXDcG9Xe999FNnun3Dtd3+PAv5fRZfflXHRNv/nf1sePHfqwiksiz8RwZQTjushTTUd
5y8RwboaSUWVJkZN46gFkpVN+kNe1D793R3DByinGbqFrRHcxe56yneMFd2zdz1/coZQ16LRyxa2
y6TWJnlalE0HkS2c1ITAEO8QFHcwOwcNQ3UtxU4suVYedcPOQvL3CtEEZeDL/APdb5tv8zcoHNd4
QPf6pb9PHvIn/UL8C9a/df2dHCHWvmYfNgaXHVlaR5796DANTliM9Xu5m9hI7Nx7bmZoDfbIZrBT
I5/Gt098UUgWKvEma66OFZg3lKWzjTuqfXGvwTCPTLPPitiibvtd91/qKT+D441+MCZgaHB/cEA5
80qd6NLWANPekt+IIY0v5tbIX4dHFgtPZOoWWG1gFfMVrmp4DQJZP1IyImC2wdm555RtWT8+IDar
fiGx8G7K7Q1GCby6zIYzjt8RSdQb4eYm1t3faPW34l6+QMHc+pvwe/6tMHbLXfyULZxG69WTm/jc
HYx9tLNv8IXa741eYZ/aYL1v78EAInjOf5GLOON6Qdm0Qe6MOZLr1MUN8DvZrOIDmVNMJ7nCptsF
AfAkjdU3YLLY3VAdrNtVvN4DswT2yQY7wkB46hbjxSkaV+DUN+YDy0ozotI5MyKHLr7QGzhtkfHd
TGuqjLWo9hAZDvyI4VbemV95fqj24wctOG+VB/jOOVZv08l/o6/cUbltqc33AsfQegEt3Lw57ygJ
l+yuY7Lz/p7pQFY67Lz/7Mxf4P7/4cRXlmHaylW+bxETrj8/HsgW5zox/w2QfYOiyxpuLLLZ8CxF
6+Uew+n17PqvJBWBlYyhdb1jm0HZhNHoGUdSsxC/F63yf3MZEoTwH96MSRCI6xk22Qd/vQqdpB1V
TSLLTWwxK+S/1jhExWbiEIFow2HD82ONzy6BjsEe7Fa3tyELXGyWz/hH4tvL2/mfvIv/Lu8CgQSn
yX+dd3H6LtruM53+JfLi79/0j8gLj4wK1zctx3eVoyxyLf4ReOH5f3Ncy1UmWnNl26h5/n/khfT/
ZtrMt8i9kErRZ/+JvJDqb7bv+UtevG0qw+TE+L///i/nePOXj//5bi//Enhhe5zuyvIcX0pfof7+
S+CFVBKx8ByERxSKSbFk2qYVguJOjeJQMvgI/PDouHN9zGh9cg1BYPaKaG+M97GAei2G8VC0eNj8
Ogm2hosgN/NLLNIt+jRFQwvcKMeQjgiMntFbR2nymIqWrhoR0NpQC8rZwFROn3UgYvi7thDPd/PH
P/1K/rMrm57hXy8nfk6OFKJKw1KWbSJX+ddre2ycyUktD0laDU+ByeN2jNN8f4mKucSPs4ABuOSH
sA6WiNVwyVUNEekz3mf5lc7ZvjCNlyKQRyTCeqdrJ0fzv5ShtQ95K9gwQqAT9M1n1brNirnoYyFw
2Ua5fXd5yfJIoWkcDUqDAO8SRgULO6OAz+tqkMDsHja56tkNTnM6nERWglsV3T6e82ozuUT0GYE1
wF6k6xxj+yOVgO3qdPLRUdRPHuMkckd48elmjoyPWqMwjpeXph2MI2sf9zCL+z+f9pf2a87DgjE3
q17fgvSFFv94eWEWFa4CkzCHP3FAl6RuGQT3Y1wyUXNQTuLPIf6jDORbudcuTM6Smctkh+zhajKf
w6l6LY0Y6EVEaErUccwKH8rYJUBKizDcFcq/iXFmwCfpPOcoO0QmoZPNn6adT5u2BIE3psd5iCgl
cwyzWR8cdckwz1ZSb+iKsJosHyJA9v/p5fI5oSHu2Rh1NXFau5iV57j8rYbTr8E0tbfGCDFCBhmm
zMCNpNaE7sLkL8OYm0LMopCpOt8mC6B3jpc/TVhajtjrRNVDXYIsp5a48pCSGTcULsUZmv0l6iRA
l3tsuBzWg2CX6yEtWdkSv0HQVsuo2dwYaEUJ7pUNsB/z3mj5FFKabZ6F3dlXOD2tqIffsrxoZWDl
CMsY178Tn7qyGbepRt64fOryEoYjX8xnscWvcj8bkYA303XieHnR3o9Z5hCGCpxNof2u4eAeyuGs
HE6qyhjddTwvazZNhK09OGSt0JZYNfR+6XcEO0M3KOtzRkeMqst699Sb0cFbGyPE3ZeA+kscvSbg
HUqNeCkFrTiNbHJo8V3gP7JIfaAkQuHASvN0af5CFwxx2XsAgxr/BZFbjnI6MY4No4c2n9WhSdro
hMhabaUfP4UJ86IM09VqvOtyMz7WcXqddRg5KsSI0Vh5ewvhExQ4er2kYEKeLalbhs//OlbCXy/a
hp1os3NmiHrViUquRE3yVxG8dzZDgznwwMw4RItfoncuqTujQc9okm2CAru8vyTKaB91WCQUaQjl
L77fPfDrso6zwnNcO92IrDYb9+2E8T9y7GPic4miZDCvjBIUIHwJjA024X/jKlAsbips2pZuX+q4
/SARWBzHbj/OzBECb0TU7fanbiDELYqrx1BP/ckB09cjiMEQ9VwhtV1rDdGvae2lX2fYgsELpSUU
lUy/ySGSUOsBdFcOW6cwqlcR47nVMubgLPZ3ljS545lV8VK0Cp5MmpHZEX6Wk3KP6GTdY+Y/cOOY
DikbnJWfQSC53Ch5YFZ7O+836E8rkBX5feOSypEbCKlsu4OUVDzVGVq4JkLI05ZELKSehl43Qop3
TAibUme3omEYVnqWPPhESWuSxca0OKk2/fHDFA4rk5o0gJll9d8JGq5hRn/pWcm5MYdoKzL/NULu
XpgEChlh9iLLoTxEjEPmCSCZ57n4rR1m1V5MtW8l6qNtKKkv45eoggCcVOnTEIIkrORzYWXMDTw4
W111U3b4UXMv+J7cRzss3gM0Ihsdri+nOfqfI266Zqe8/L0wDLTES6hQ6Ns9NgiXVmAJfCPy7FWo
mXdpsUB07ZbzYVH3NxnzgogpEg2BZSmCRxrrhR1Nvec+8eDKl8ascRVlLG38EocnJ8RDj4fHslzn
NFsTO2bMZLowok1r0U8Jozj4dbdPotRY+4FB2CvZVTfINHAL46BLCmRCU7ZmaLwenNTZx+TkoVWF
gC4kyaz+bEEPsRAS1uzkO06vQj5koz2uC2Vc5xFECcQrxAaRqv6tpujG9hAfhU2i1vUIpsBE/KyQ
q7G1Yk/Zdho/DrwOzXfIqXUBeYgIKHzWsgucmX7XNIMlIllpmUi6RtdFa0xYgIHOc0zKbSzS4H4O
YSgZoRHgu+tvtRuepAHYyUr9bUIwxCU5Lo2qYt9Yxb6etuizpn2SQ/8y/eA2CyDdl3H1yzIjhMc+
u1LJlqeOKV+iHippHQF0CfGIi1HoTS6SFjcSGr5UqH0S6j2C4glu+oJniDpzXwbz9VijuEurlCRx
WMuyBxms0f3OAsCoM2dsU1EHh77GZe9XA+BCG1Eg7r9yEs9ujD1+LoS4J8KQrydEpubWkdn8yhPZ
WqjPAMUuUwRFtDa+PEfx91nOhOQWxRMLar3p0rHYZA78BpfwXcTkzBOr4i02qMyGh5GL+UqVQBci
L7hjal09Kp1d2263abOMBYhn15uaHddyK9vKtrwdLZU/k2zYWOkvWiCqPTXQ1ViOwlJQ380lowzo
NNHco/BKEegSJz24Zs513t0bBkHhotN0feQCts4LVi5GWDazHSfmtDTtlETsdgFuY1MoQV81eA42
jOfmFWJ/2tNWsTlklWkbOM+qqUnPFRXbr6y8daKHAOPJ7RB6b1XR1OtmzrsNWqi0HKD6u6+ZD3/Z
LpDsd420d9a0DCA99zWxyFMKFnFllCvzDluydZdHw84ul4Va7u20ZnU0JMla9vZPtiiEprg5s1LY
Jj4VWdzBlJxKQJGZ6dDOuYWClpmHa1DhaWufuoJ+tw12reeYh7Aj5qFAmzvHdvlB5iFGzpb1XqyQ
po0Iq4AVBtUuzOgK0acB0wj0kbFje3aRygv9ZFu5tVc6P5tjde1ZHJg4qXyauQMDenw2/hJpFQ7v
k3FtD9704pX5wRs7xoCdWNeq4TxFZd8r7Z5cZrlIr74QU67yZi5ebYeoA43rU9nldcvM96oQyKvR
TJbA1eS0wQ2nPpivVfgrwANgdjwWVtNgjq/grJbTWbtBuqP8wyGNADx3eBG6zq8BZFdt91rW+W/P
J87Fo3ZPmi9+6Y+l7O9TB+ibj83CFkRKZDmWRSsxVr1vw/02n5tLnQcRJ8uw1UxYiTJ/+j33qLjN
NNoVjtxWFRDW0L53ZxCIhWuSJAHcB58qG+7Rvw1BBZSz3PTdmNAwADVwC7xbSKa+R70xq1DBNvIU
01DrWnjDtafSelu2tcf+1EeE0b2PQBusKH2dMjgEbvKhWsJtI1seeoiGLW+Z3BBSxsK8uTNL5KLW
EC7CErSshjYWsSIZ8eBZyxjenagZvzItJqq3Ln+109eE/+oqLNTNVPk1eC5GWkmHj8AaX8bRfS00
oG4LS6zf9r9bJVzWrnm998cXXbg7F10nTpCAqFaxKljsk6bCmV0f2o4rOJZA49j1rGVzGQsRPzZg
IYW1acZcTu3WmSyc0ObIGrxpb3odwlNFMFx4OCJTxHph5W+6wNYrx2lOcs5eqkrfuMvQN0SUzP4P
nxtrQXsRAIyFVZxMQqwiH15x9zE01jPPmx1bVbVWTvejrR7K3sj5Gg+LJW+uD9ScP26XgR/Mi5Mc
iEIWyr/2y/Ak0vuZMvuhoRwrZa3WRTw/mFb8kNT4TZTB7JUB71y86Q4QSBxQBvUWMnMK09DRDxFS
LJEZz7hmDJAbxcFAXMJvI/lVQXYtFU4gFXrzoUig4qCrvYray5R6RqzDKjPCf9KbhBHIVN8H6c0C
RQjT5Kw0ClAzfaiVJOMok3RyTnwdTN4El1jdWa2NBGiouA9XcuHssYGb8RFW4WFMimo/K0aCg0t8
xUxY4K7S3XiVOtBFAhNvgzswxo3ig5VWqDYz+CCBJyu0F0BDY3IjVO8DowoJiR4NCsnQA7aWlffS
GYZDbd4NKfV4zc/s1NLF/e3eYBmGGwFxWmjra14W1eHSVTlk1o1kqQUqjnZuw0ImpOUeQWfLGUee
jppXtwR7lnDul8FVlVPEsAx/qEkF3Bol98LWmLONn/nvttTWNWTTeSbnIi/ZP2aACsfqxcqRuPSO
GGGxwmelvyHcSXx3Yo9rCXh7AWCgw5VYaGh/hHSMdHbiIQpQ/I7V5DHZrfMtybaMY2v7Ka2WQ8q9
UHmIXgLNtn+ETVuQ+5SmOairQt2WqOiRIVETd01943WEjowdfgUrtj7CosdBaVq3xczdy0vNUyWc
ZyT410aNkzAc7t1Ek2CfcZewMwu1SvqZmGhj+9h5c2xQyUaUpxRW0ypc0joK6l3AZLEzF/jcin0I
9KrS4E8zW5XYYxgTh3Z/w81xDqkcQxOea9zeZOxDJ0EIlhh/uil+G3BxL0aLF79mBjI1bIKHT91m
+iCmvS8xavvIeK5S1KmQ+mLWN8NSlDD3u0qH7LNr2Dnk/mcJJEZ2tIhlVoakUCM8H2A9C9yqSE1u
2cKd3C4hX+pnyJrpSQhqDgPRQ9wcZNhSceP+2tVZ+ekEzrBJFSkdCgFia5D70TA9xahcbc1Z7dQI
Jtzj/j51FvbRgOVL3WEKqgMvWsdJTNRmDHTdwJQd+Mw4GVqNKy+lhHdzpFdIKGMCBtNd24JCBzeA
8cSv74UKnwuSjJFIlpsmBaZf6G+pum+LXsTOwaEbW9ud3vsRDFiTYGUohsUL/hjXeHhEemMloATx
hxaAenyiohTUZyiZg+QRNrId8QPxmjXzvrFpHDK4MnZdPfIPUzYl3MAaj+ykBkRBCvXNHGsgvB5F
XltClmwZo57K9i3OhuKQhyzgJ2FtuIwLWl1q6PCsUtcFAT0xqbfCm45ejn2cBtALslhH8zLthtZj
SAwMGHVWNnd30dNcqmxCnxEO+GGpsB1fA0hTBK6XIzuAedZPRligac+tTWRC7ekiZOxZMN8s/+WH
zI8JDRyJNohgBSBkeWOCyOk6MqufNPRbCpKpmw9oWV9LsdDiRXnKPCBFzOczDXiMwNeUioHLgbIA
UXQWd2udu1z+y4FMtfXLO/d65mC4aDtkRgduBc3KSHG7OLBOW0aPKKCsd3tOF98fK4Gh1Ed/MCr+
Cf8ni9JHVAsskL8Fs4BqdMhUkAsIyXbuHMMHOMXOG0XYjGk3Nw7U9oscfec5wbMvAbuPvvdUUESu
ZE2IQVQG9wIrnxwDlie0RfBSMpQy3lcgYmM1P/iEGHWJeQwmVhTVANPLSIiFglESXMUCJgr0FhaG
e8NawrAYPPJw/IzNmDgQi8AR2wVI0qRgsmeeE+EICyNQHLdgMLjYSlI1GwCTw2RPzN1YZht6RCtS
KWc7d5KQg0S6K9yQgEUbf6Ml20hf6d++xQ8sovghWK7IsG/yja/ZdwQd+6UgYnxi8UBKXnRov2S9
me5GGGzI1z6HgWj3oH2Pl6Ab7e7Ltr+uHYQpIEAlmaPi0TH9xe6Q4we91QpKeM7OJuh9/hqBZV0A
GDFgYDdsAxTc72lK/bqd02n4obSIRPXgJLDIPGeEUlFhWghwj1ap5yMZlvQhWGTIW5QcQKr859FE
GGIvURU8KHnqAe5U/O7qkET5lpsoPjywXXQCWQUvzCsnkBLBD3VVf1P40wNygnCfpUF6xAC7rgRp
xnWzb/zybNlU8xnmXgy987NEhxQ08W3r2Qa8rOhb2/YOzQ5Oh8l5cLLqxY7sexbu0uleSmjijQHw
GQMCEr4VLv4Trr3HVnK1wCzBMm095FCRAxfxch74CBPck4/gGvEG9IlFbRq8BXQ3oosZVRGoSExB
HLXfZj3QtRisxmUObgo/o2hvUSWl3F6+q7r4Vbr0EvNIx9W3n3Mp4MaY7B/pyu/artGb3m+f6sJ6
DsxHoWwyI0vx07TTtReCUIxFB1NYjyMpBzlP3nr8TGe9d2eXuBBkjAgpPkaBs95tBHvEXP5emB9D
jLO1a8LXSsWHqWN1Wo8dS50+vms6ojzUj9WnOJlYbmkz/IgkkRR0nHFJbkZh/wiRP5bLz4yD41nh
wco7buTIorBLmws9SHGLTiA6WfA7qsK7ZqFtjtGw7e32y7QB/HAUb7RxPaLlOshEH1LK1FVRe0T+
FL65dY2RiBWhtpmOh+1YMzhjvk8Hko0g36YZid4UM0JMvBn000lW4BgcExAHGdhM9VtxCIX/GNMr
yMrgKZ28iMCc9xklB7x9k6YjAG+RT91hrGePjb7ehkZq3IYFFD4XpQKuqbXTklwNhoaw2XDlZpTM
XopBa8xrvo6zcJvN5lsJUuCq12m1SzWSUheTYGylTNMN0gkVaQSU2Iww5+EzbxFO9h1k1hJmsB7o
zVXu1YwIWL02Bj3dzWBXL8RRaGQKZmtaWyO2XzyHikb0yK1Hnd1UKUBfKWaiJ0axmTiNruK+IJCI
VmLr9fjD4grA+Jz+apKaTXbzUAWZXKs8yh5HiIHjqDZZg7d+mT7tq7J8L9v82a/LEodv+WVT667E
faaia1ODQ5qKmozHth/PaEO/WhTtKxsH2q6cRgJSZOpeBxT51Frzx5j74wHWjn1jz5wIlTfd5fPi
ARtCnOJWcq1hU7Z1iJRt4hnCHTRvvdsoSmkxOtJZXGm4u1ITb5TJcFgFszntFwvO2N7EM8a32ZRX
Uecq8A0G63OiM7tU78zsR0YlXuS2sHHLMqhsKS35uSVDW4jRnR4T6mnGzf6MDmgonyyjC9iuZ2pr
CnzZeQ8yWfgBHcj4NEQuAwcTbTzT8U3A/mPDPQ7vesH36QHqURGAkVO9Xo+JD6/bcx59mCinOJTA
/JOjRqR+okrm9gX/Yde49e84H780Y5mjW+AY0dldVqA36edeE5RlODtXoVUOEvd37QD8d73gpfDk
jRt2v0dmP6eqnKcVezEW8YMgpAVcYWD1Hbd7eHde3STXFTWSskbugmXzkaTAUXpr7DCDBPO58fLv
ZCJZAKtneWV5dAR2gLZb6Oy+ESY0hZT5HOPrbZqY2Y4fZd+OmX4Yai7uUclD3FfDjSGil6Ag4M/T
40ebVNUZ8yl1b0iegT06+doFOiLxz95Gw3SYxmVYiefaYFfdLuQ2C4V7VlPFyaSH/DjJ27hyQV1Z
CQRH0yUXa7Gk55G/sQcSCpLEnh6m8lb0EX4uQ0OUKYwNVtkDj4lq7SybZ9s5FPVPHYrhzC/va6gS
vUvKmWUGYpDYJFbW6OOT671KdiIIgSnxXVHN113jPOPOK299fVNICwFMRx2e7wyDdUKOOXAzlKya
vKjR0PxqrtDbysvaY5BBR2dxemY022ylhyahMaovt4MzOCUPeorIF1avBk+P1O5eUzE6u2rgN+rS
g/rt2BLK8F210DM03B/aZYA23k8/s6DEXYbGPK4ogAEPG+lwDAVp2hNGfNQh3YNdhneMjoYdt8Ir
R7TeY9GLRZHsPQV+Ea2sshzumyEmiZQ0NHqktT/xiB/S8mWIIwZeXJKoSz+KFODmsi1cx8PobGLD
f40xZpht0d4Go0ZACde/k1P4GmJLv8KldD8PmEvp6nqWYJaNhD/+pdkSbMPpVzinpzZkiDpr960z
5UMDaSdCwU5tB6R06Bx5TQXR4cBkGOFOq7io7hNJpE4P8YrnBMomvIyHfji7LXPMzEmgs3kDzvig
ObppGqHjBhLqmtE14JO944TextNNRZjOnG4yF2OWmc/7MnW2uq1C5HnDzYDzMPeqG+cobIK5kqBC
ToiX8spy3bO+TllLPDS2C5qeEbhauskoHQmo0bhpECCt8qj5tgXvM0qwyPbw5ZVhX9cm01CgO594
aFA4A0ORAdpsv3q1B0m8OmHTXa62pUgd7okNLvFO3TkD+m3qOxS0ZqJY5AGfS1Kq8ohIUw9eHrDB
K3chsxrBT1CSuY2nY2929sS8Lr0J5vyT5iraJaiekYd8jBrHpaXBLdglmKcwTg5ujZWqJ9swxk1t
WCjypbDdGye4q3Npn42qeEhTGrx0IkqGS+/W87v3kCyfvpnwYwoPC0n/gaclwtEICtxP2HZaZbqV
HK0+J6Z6KnDSiNZA/1aXtylt86Zqgp0XKWMtod1CM5gO2kFM2fdUf5idnlznPY3mmzi3wcZJ0QFz
gBbKo8RKi2oLSggxpuGofYjNdYX4divGcDi0syamSZePnYhfdAcS1YaRwGAxW/cwrpOc8UzSLXP7
GQkxjjF7mwas69UI6fStZFT9K+ptvhvzbW30/ibu8vAmN/RwaiHQJzU+6WhQPOlxrwRpec7NoVnP
cEIOUQVex4qHhyEN1SF9arN0hvMVoReQ+SngJNm2RgRd0BTW/ZT4GzX5zykBnvsxxv8KAcFYlOQ7
yzLY3BjxJ2XDvG49SByWK+/TavEgMm6+ik0qEN2XtHBu/pCKgeIekxVUgA4meYXDvi6JQbBR0Bet
eGiz1uW4uHgd0gzmZw/kPwOLXmf3c26r2znWmGZmYspzngZ+PN/YNITctLtVb7vu0XatzwL9N4YU
SDABdK5faXtbdz8Btfk9+AX/pgErVUignTOihyk1ilVndZxu96U7Psoe3EAbMJYbQtncdob5G8xB
tolTcYupgQiLpDsLk8dzn7XRdaXTvaoKDF9D9VID2TPDzNoNhXlbZOmuttxzhow47vzvNPoY3PSQ
G1xN2iZbNoRt5Jb2PhyoATsTG/m0KOi501L8J7m7MyNnE9mpD/A/8UjcarKTZxBq8CuZ9U9Rd5TI
LdlFtXzDRIvXWuVHB9DhVJfXSeTifJbdzp0hItX/j73z2G2d3dL0rTRqzgZzGPSESdmSLWvL9oRw
0GbOmVffD/1X4VQV0Gj0vIFz9HvLQRLD9631rjfgHRNVTXZYcslFPUD0gGbQFAWU3uNsc6RMbgBY
gjBoHGGB2jqUJog0XMpsHF/KgOWnm4jR0KYWYjE8iVgJv4w5gXU1SLJbJQuSMuiGI7Y8PsLto6aT
b5BM+RElWG+bNA6MN3BkmkNhl1X9cJCQxfVYthz76Q2hWLsTqY2cjkTvSY/EY5ojb8tzcL2q7EO3
Us3uMA5kG9WjwZmahQ8gY9Qb+fKsj+nsDuPyRbWBpUPzCYN4lZ6sU6FC34cihg303ST0TOomxe7B
RVqWPytrfaNDjRPbBnXImBhPKN+dYGbDSwYlO08BrkbC0G1qlaRTfcts7TtpupKoNCxKkwBL6Zj2
QwqW0LFMeW+0pNmrTIJ5eQy7i+wlxtdzQZB27gVAChSBRCXVyxfjyhPGEsljMcQdPR6bGW6gEZ+C
Aqd9mefoKFb4d2ia8ZW0kAB6k2hQsQyfkKGw9y24bIaK5CVrkB5Q0YldA77f0p11veH0wf9jyULj
xGsSH6S3mJwBEmh2LvflRY6ATowYSXhWm/F2CKotU3eGxjKodjEF+I5z5wpS8W4lxVkr89Jt5Ybh
S3LMJim9GuJ+wRPh+PtAgnB+1IyAzoJciqjiWmjhcFDEtkwl8exQLRCCAudSCPc08zFOPUyOTKyo
DLjxmTH4RqV/xKXB7DZalIsl1qyazBVhDTCJaGvx0E3aW9gVByuLBjeJwnOhJfk9JyW+6Ri+F3o8
wCDW4JGsk06JeZU86PINDYUynxtGhHsLjZQ9W+bKMcaLD9CkOPQ6VOW4fkUSZnhthTsjSF3eW3uh
BfQyNXlTa7rijEMJ3XIk2jIb0O+QG39JZTRw02rSUE5n3czKTdoK/mIpq5hj3lHEPaZiYW4JjjmS
p+wp+FDaehXCn9S10qukJfCimQKlASFSpfEALwWHgiLfhPKQPCH+fUnFHNR6GQTKZERtYkfi26x3
sHumAULyOjkkmKutUtIVdHln4Rr59PsgGtBEiWIaNAWqdIVfQqlE4qaaWGbB5Eh+spLmHlFR6fOA
JigAxakjjAoLM3jqxVa5TFmPLck07lMFyFUZIvrTAFKvaaw+kYp1VHJagaJoLihj12J5X2LL9DZ1
TEBm8umKQvYl+ARziPYpyf6EtaYdZWyVNkzaUV6L2aepqbWXZxUmtGaISHW20IONyb1ksDlnqejV
g3ycJhamsqp32CuocDfQ0hHDuNTjNm7Z3GUl4CZbhmiT4U2dt1VwCScq73DE41OyhuUFFw9Edoty
DPvUuOJK8W3aVi9jeADtPEOnJhYV4Qx4/h2Tztz3OudHIR0s1vN8r8bGJaRHaGSz9iwcRhyhzoSt
NlV/lTT+MWrR9GtRb9HGNaqnxYi7+lzlFljKaoOQATRM+0LKCNEmR0VeQD8TBQNGNlSUIsTAO9Xf
izgGXeoscp0WEh4YPCZ4cFAWszJmt1pqxyfIXzKGx7IWnpmE0NEV5o7en12GhZ8xrNcsyMDYSAAL
y9kvDSJfWxQLlcxJb+kWCBpgoBZjUur0oenLk+53S3jpGZAB382tsGlr6IEFUjt2sacGQ2e6zfYQ
LkRdAhbavThEbhOBoVRdo1LU4a1syhthNjJf7ifeKYnucj7vGAMyrKY8wNMw9pvyJYzJXLfiWN2K
RS+5wly86+arIjEaEof0WGYa85oCdANc3Up2mCqTbpfJdNtgQFY3v9DyB7suYRojWRAcGrLiKiy3
XuDq0iu1O9AWchyTkWMma/uxtIDiGUfQI/fUtyJ+ulFm2Un2XOI+M9YTSjDofBtLxb5ZGfGmRCBd
SthX5+gkFsQ8TpagpJWy7l1PCSYVSWMN+lg41zjtEa3KurtATsa8RfdKtYpeBx0HHrNanpEwknyn
BLAwS1QWvUYoEFLqQ97HAfY6BYbaSbyJO/XHmuntM6vYDiNCskJt9pDViDMspD+plGQ+Dfy8t9aH
369UsZ/3nR41sBzFoSWNjIGpNLVuugqhfh9+2RhQEwh/yMSJIXQEx6hREkQwMiylPR0HA5+4pGCN
6KdghxWrHgo0mrkQ3/r9/u/DarDsd4J5460z8k1WLwxrKoA+pfYSrf/6fSoEjq4HDNSSldoWqxCH
MgMb+Azbp4Y1AyA+7XyqTm/B3J5FuUVpxwOcQgggiSbShyl0fKtICIS7/+fhT9bxoc2VfVYIyavR
9B2GXfryz1MWPkX/ULv/P5f6/8alhhkG7fb/zKXGijEuyrj9L1zqf37pP7jUBuRnXVEM0xL/M5Xa
kv6nJsKu5mlTtyRVRLNSwDCN/te/qfL6LZ6HLW3wx1Tj3/5HW4Jv/a9/g0oNk9Iw+RUo0Otf/H+h
UmssD/+dZCzRYFiaKFoqlgHI3/4ryTjWYzXJpDYiRPnWlpa1m4M1QLrFX/BtVhtsSNeVWl/XbFhX
Ko0T67i5rugqS7vOEr/UHWt91LDqz/i2h4EIcmzBahnyPWZJjFyJoByoLOZKRZMit6Odxz2p5OGh
Ysr0R8QzSfoOldG4TrV2XISJ8Dv42y9jC+pa5ohlYJsHF62fMbaTo01eZ52v1+QqN/AZt9nSQd9q
MaLO3pgG1YjX0Iqtm+K6OxZskxLbpbXum+m6g2brXoqJb+2FbK9Cwz4rrTuuQA15bNmEzXU3FpWd
se7OE7ZK625drPv2qO+Fnn18Xnd0iIrOvO7xBpt9vu76OGhFCLrX4SslwbjWBt1aJXRrvVBROCxr
BaGttURIUZGu1YW41hnlWnHgfwpvYa1CgEXQRFOYLBQo5lqu/D50FC84Nc4eY2DeA0cjk0d/7pHa
pPgAEAUHXylPFGFjru4baiy8qPgbP2m8HnvpstEon6q1joopqOq1srLWGstYqy2cpir4zFRg60h5
XmuylOKsoUgT12oNPNiHylUyG5nO6lrRZZR2DD+mS7NWewll37TWf/UgoIJOSAZL8XRGYQ3HGa18
HALVqIZXVe1rPhoYDk8EpxaYNsVIqf1IJ6hFGUtY0dYZWajcFMrt1yYrL9Gjq4ABCXxgu16r2Ixy
FqZPfo8pcM210i3D6jAJxptIxmzKGOtZGIHPES+u5geBctFlhDCFYX4EGgOGQhEIOc2qQ2wZsVev
tXa+Vt3KWn/rK54gz0J7SktsDBVddguCE7opJoMd2gdeeXr2zwMfTZvBzIc4Q6QONtY2zF/D6hzK
xTt+VsxV6RC0tVcQ1q5hpH3I1z4CjieRYWtvUaxdRrn2G8baeWi0IC2tCIOf+hSK0otBkyKv3Yq5
ti1r/5LSyLRrRyP3eLR0AkwxYwbGqPOdkAIuZUppfqVI1XAGOuaVTo/U4p2A+WWIJspVanmHIXzy
0M3oVAQSbP8S91S4IASsDMO5htQh1BJKwIIdfxFJ7etE5Ku9ztRSnDDe1a19kcfPOHIl3tQzpx06
6dvMwewFHLzEVMP+Ycq2gmVhXir0qKKsOHcWQvfCAx1xqZaSMwbQuSviKZwYTpW3dLgjqEnjp7Ou
HU0p7Zj4RaZTEy03hyluW3hRWsN+HGJvWeRvrUlfWS+hjosFv92IsGcq854MZsvpZFgbqebOTGBU
qvWCfEyidShQMs5VeRFHAooLKC5TGVtOmSIMLyn9wtkwNhj24r/k1ZgbSzH0bibbuppz3oEzIh1q
UjWPt6GEHbQ0xCkJLR9RjxtcdkY8ApTKNaTxC+D4j4wpAJac3VbDunedE/W2LkxrOE7d0rM0Twpx
lXUGf50IZY1M3hFS4+rYk0OL/Gqid0PVJ//BJJ5xhPxT4KpIToStXrquOGdTNTppW7/BJ0y8zBwY
0i8pdFRVquygjCZ7oJr1I5xZtAJbFLHImIuOV0wSahzmXGgRGHgiBTaDaR8r/XRIawSgvRJ9waUl
cFhNv5qs3oX0T7bcjX9xcoldMS2/YYl0DlaZWIk2E8QRpGUKeLc91LjSLnGx6S0DC72ctPAS1W8S
QegLg2seZn+HQeG31BlduKRHJHs2l2JZNsJYXzLrNTJRvUbacrdUBmEVtOO5gebL9Ta3/ZNetbc4
qz+KicljFuDrrQshgnZMpKoFOk5g9h95MMf7CuiLbpRZyABXaUAQ7pkygYGMOeOpMBw1WkS6+33H
uCRHpdo31U/xiMbwkkXZtJdn8UnvNG7kSTkkORNJY9ox0oVBgfNsEmmya2YDcS4ViSXGiunppnKX
g+wjy4LYMcL5p4rFXTXO73OFV0g9KG8hrAbCAuM7/dZThJxkI71V4ph6dRPS/6ug13ksdmhqDSK1
9fYel8kh6IMR1S6+6rWIy6vSLtelGP7iXgxQmDirnkWT4AgIMhaa8t9yYQaCfYi5rbqEqUUbGh60
IkTqkWHj8C9nenIsDchR3OuWP0UE8+LLexatJ7Oj79Nl/JZpObyhan6wgwWESJLG63gtu+s9RpWD
M8TmZxzHp0Gi+5EC0CnWlpvQtFcYM7IbJN1D1ZqD2SRYBxnQd63wHCJBqfFQqApW7oQIlUMkLNux
gDMuy0xxs0E84PnJ97g/YIEOOzQsxGb9jVvtU+1pNKJYvdVyJ0MwbD0aRHnX5kOzxniJ6ssc1uqp
jwyqi7ncz0J8ZekxW/56q9epi2kilOIJDH65zUZJsBopXO2sn63R/NSE4Q8oESMv9WGyA/lylnoj
Pgv46OBAOxPBpQgukEHjCrK0y2C22y0GMpQR5a5P7kaMMrfGbcQraiMlE0t+z5lyPvH2SMZVZtcy
2DgMIDtGltMOcz98+tY1fOznm8qN4WK03oX5D7fqshOikb1YJaaUUzznMqVMbWysZiy2E0mHVEsH
vMJQUQ/FY1SynVUjFO5j5mSBLr61gfaCTxCkt0r9rqfnoFZ0d9EL5rc54sqYKipstejQG/Qzi86Q
o4cipDWOFJ3nRWWiD3udfYOlK5Eefc5WWumS3Vu4DkdeFUcsPL3hRHX+JVvZuWNog7Hsl9xpH2H7
ZxpwJo5pzwzZwyV9nea8BukWMcltINDE663EKXQD8XTqcKH7KfXHkjJ0b2iRxuZzmeEC1NPFytQX
aLEn/Bx+5JrB7Ko+6TCImBMUANVdmhEL61xiYo35XC1suRp9tCTRZhCVYYNrTUGgmPlV9H+7iHTr
csXF8pFmMIRlNgWoyb5xltxEKUi3FBpvbYFHUqj9EFxB3HtgPGLSxYFNmdExpyjBY+1Ms95p4wLo
kBwxZGJVU2nbURNCHMGKywz67ggB4HBRoUTAt4kC4RRWGm43qWU6HKUSErx8jpTFaSn9uGAdefha
rMzHIOnZaMKvcIAckQh7c60rxVrZFz+qgkW9xGUdt9i3RKiUoXDwmfAlNdhIE1l1oMjtSlbwUiCa
V4jQmb0JVUpedY/bKwEz5rYcaM5rSGIEQkzjcsAm7IqZGaqDULx10uoTk7O0TLn4Cga+q5EZpmPC
ZHy6w/Tt1+I02JpMBWzDkDF3wttg0TXJiTtrg5PKgsciNDKYBpxVOgGQZ536FrBBKgoG85F0zxoB
S+yBBHhLJY9u2HSq/GGl3SkJhS8jMl80aSGpTdIdXJEBaRfYy4q6G+CC2W1pbpf0KjMAwXFce5Ua
OBdjgi5jaE9ym0gbuGOxj9nXtlCLXZOy0KkxWcsx7qw6cRUkSCej14owxECFN1wyAK3FusmICUNw
QcfwvB6Zk/9+qZm9xZB6tcJYv22G4Ff/fOf333FdRy7UL5C/9Rd/H36/IXPsRedfT/7rO/96zpAj
MIE53v7+xr+e/08v//vk7xv7bz+TpslBkftig2VSJ3m/P8cO2/77l6z75PT860/WmrQ1EVFRrAd7
GL7X0kgrjD34SL8PsLf+/at/PQfV6T8/1xMgsK9JUgoCyPe9+Zn/vsbvT6n/9Uf/eU7di9SptMnY
oLQqji/9+oAQgsSSeA3MDETgkd8nf3/m90FjMrBHK547rf5aQlh0/tvv/+ufQ4q5RN9h2lhn1BFw
9f/jhaRSTzc1R+jX0PTXqzSqobpIqw/L73PGMKXOCFbipFMc+CB4z5OyeoFGq6lMlE845fx+2Qvh
pYDRzZCsZtApnFqVCelh0U70E0lyw0heJ1bPDgCX7T1hftP7+KxcmWieQYQJ4T5QuWBZdss3ReBU
9+VORSondvmNNyd5DQ6V9D5+lWqGDPnVPJJPk+DeQhfkQM56JGfriUHKcu9PU2U8Z6/mRZkW+xvP
B5mg8vkoUQ87uJSJkIjcavT7B/cvvQpZ4TKMhA98POMDQSSCsY0/Rxae3BPzjb7JMdmBdptvuu9C
g8eHBznhLW45fExQVskRYmtxla/2FIBvOu1GubOU4OTuZ/ASHQi1f6rX9ABjWorcMcfQEK6WK1xr
ZtlsaadsQ1CE9KqqiEI3E+kEqqdjQ5CHziU7mxdEy3Ftw7ztfVHCiI1mNjrne8DOzi9f1mxvgkyx
Dz4WeMmT5rWT5Te4UBPEIBM4WzjxKBm2SWzzA5x6QYhj8meGaUffo+/jTb7BKKUVtlig0LKSS0Oy
cZPuWUchCuIQqMhkIlHWQVpDnxc76iuELvV1eknEm/B5weyyg+WzBYBUDtk1/2CBzi7QDralk12L
a/0cOYKNGzNZWKaLStOWKXJtXGE+Lf/NsM6QvohSDGa0m8E+8/PeJT++E50YV4NUxrXTHsjuI18K
l//kE2LwtvHmN/Vced80puHROnWjO78VRPp8IGs6hrKtPd8nRz5ndnxk2jbhpoGBoqq4tId2FjgX
MuCbreleCIHgaVslKojPyHjfUS/Bj7lDt+t2W/U9eDV3Wmhv9Et80nf6T/HFf0euteZOitJXfGPQ
GfwIvd/dVUKlYHFeQg/zHJvyiwOgbC00hR/wRoK9BAvCfYiX4k4c4IVdsWQeshM8crhoRt34I3j/
tm7mxbzgxrka1nqTukOdb5HLItuydgFEMoi18PHazuwNljQYj4Reeasf6UcnOL4IT9T9KJ/O4cub
hkEzLA3nYJCjeDZKiJqQebYQnBnhgLDjbmGSA+xMDhnRG+mFUWF8w5nk6aG8vMTDTnAeXeU1jDfx
jnOTc0wiMfQQp7+9Jm6PT9thsdc0cm6854lxCObvbs69VEDPdICLMVIZaI6ER/hcnBFzHyuc1u1l
m95gRQ2HmBVng8gYcJtPj1DxgDvrrrx1gEkfOD3+x7MAGn64R9s6kMlXvPTw8zGAUxIXzpcd7pfF
rW/83eRcb+oH2iyuZafbYsvJ5HVyqj/tkQ5Ftv4w5V49j2Zn+eZi+z4lx8lv3MFn4B4/9afmjG8v
I8R4PpunSeUa/xNvMfN0Iv+h7pptrTDCIjjGNbx/rpRH6mwsJ6NHtY3Zbe7fTN23eLy8gvmwfxf4
NSa8ldwxO3cmde8kPJGdINhYI4HarbczJ5Or7EAwV7hfD2b72El8e7zhBIV/UHGuilMQ7gwwjn2Y
H8S99o39z+Sku+UZOmmw7XXu5C1qzPgpuiAbtAynPE12+AFIgs/LHRMWG7ehD1j7e/xY4z19DpJ6
f+HIlRuoJkP+7I+1zbiXKsUTTxDOo4Nf6j5Ei/zpo6wu8nP/F8EgR6UR/J5g3y3MdB0PQYujVlpO
/dk+xS9YWREJQ0Z38yH/oIkQpT9UukBZ9eDFG/DJxZUqFF2yX+mbaYHG4Fjq5/Cj4efXnWoCQibX
sj8I+0Ib+TcWz9A3vpip6fhAucKTVvvpLXCnO1o9M+aZNaui2DEmB4nq7OgcAW463BP5o4RzgMzY
QebzKLTdIntIEFnCkEvZ9YmLpdxwVDxcLbiabtFb/zxuBuPM0VkOtVM6KUqEL9M1YI6CFkH9NH1c
ZPn7XOnkYajDe3mSOEUMWt7SwS0Ioyf4wM733IV4u09EcB65R2JPLF6ULQneN4ZDBfm0xw4PypcE
vEby0ctNRG9BNNiQRTdx6scHuQp2su4YV+WLzZItsHamA6kWLA6EY5UfhPqRfRh6HAMkhs8xG70/
fc1Uqoi/Khf4hwXaWc89UE35me8Xe9oS+yn+KEQ+cqGcIn/Yquu1V2EG1P/JN0OwnvaYEi+RXwAu
s9ePll3wM3zOrgt31AtvUXw0Vz7w+qFPLD2Q0uNoy/3GONAOdq0P23R56rYD1Pz1/3CLli8Mcg6h
57c3dGmxYRNj5aVPeOg6wXNxKW/lLQxBRrZYqHIk8H4YS4cEwknfZN9iD2vjsahnjWJ3g7cEtGRm
1B2CLK8tHSJ0yGtKnUTYyC2nIX+wM7CM3HsyMeGzkcGAodOZ65ztLdjXNjxGL9xyWSU/5l9U1xr6
sIY9yucSarlX6g0blM9Oygec7PxZ+kK+iGLAk77kB96PLOeZ9W2soz6I9oS0jXZyJfpq0c7xfoeQ
p/AxGra1ds/jXq83LvnCRCNif2I8JaHXiaGNsHkXP7SeBGnY5aXxVOHcic9n9AqLdr0GnmBB2YgD
7+KNG/URuQiWwr1yqD8St3ZYPFkzcEQnIefLOIwLBg22Hx76T31f7bgN3sLP4EM4kLh0CH0mwBxB
B36DTZ5re6lb+nE7uyCiOiDxgBOKkN/wfhcml8XJnQyfdI7sz4XcRZgaDFVtjIeeODntzSQ0yoa6
5q0nEVIbnzdxX9fLtN4MoEZ2dTAhWiUeq+Pqq29DT8s+sZpeWOugKfvtBkkMdz5GgAdcXx2aBkEC
rKAcWsoPKPoUPKuHXb6d0Y8OSADYv4QU03NXD44DA1nFl/Kt0V8NpLzjFQ9/O0Z3IYq7kFOLyYSm
HhIssl5I2nUeG1N3hO3BFTc4a5Hsbln2jBSUqDvLRhnCKVdwYbP7j+YMS8i6wNv3NoEPmuUGPvau
Dlf5i+LGOFl44/N0DsZzWH9lxJ1818Jrk4XO9KPQTcqKdRKwzhT3WLYKcYv0/yL1FQ6RuQdtYCmf
dIdrOd+an2HC9DTD027bGZ8ZHrLUexU+34Q7LK9qlXniDmkV2xUwFUReIE4tOOLDpZLhtxGKb/m1
wcxFt7EtlVEAmroM9n0KttbwoWI+xg0U7ll2pG3mF+cEovVW+WJtYz+hkJYMci2RKK5dg53kz0TY
NJZPuVLfiExC9rvG7t0jbrwzK09EIsW+f9ROfUM/T6oUmn7iMVjYyS0eWDzgcrraS03GCeu2hnMJ
FaT3vRwGWKnkxqsIcFxJ2wwt2l1vkW/Mu6msU0/nHnO74hlaP3HcV+QSla8+1IdQbVtHf4wbxaSM
eK/O3OfGPfW6ndjaww7ERCYulfez2KArdv4iETSKcLfzAIkbsq+lDUpfrBAnIOiQmBLWCqcka55V
jDsegReef7g8Uu/IpAoyiwAJwvisQKLJlHraT+oZSGXJ4Cz5wksABwYawyn9MN4ClaDNp2nwOXzD
D84H/xwP1j4MNdEUqLznDXtCVe442ujSaDwOxPBVV0oX4Edx3NUQKtEdDA5y21SAL0OP8SfdJ4nP
/TzDPuSz1ParOm618IioV3b007wXkTl7xAiV6WU6wMSM1jPWYemTEWzwENRjEmOx4X4gmhKwkaEs
kr0AjxA7JWPIWd7wyOyfmst8I/Z3RNFQvgyQSDE2SV1AFfHWxlvS3OC3zTpF2k7RT0p7nYU/wfSO
NhOyJItLltj5RyfaVIR3SAA2JTiRMq0j4/04YU4IrdQnW4sCA/Jsf6ZAXQ44AXLNa2eARmPfswuI
lBgIVWjqTtD9Vjm3W96yq5C+MtTZzzX01Z32hfY0Gi+ZPxN0mXL92DL+1pUrbYdq2+TPeoTSFfrv
a5YQSUcL5xTuxNANdhGrmVxjUg/A8bX6N4sZXut+plx66Uw5w/7YVXsWu/FhPkZixYFkGzeZfcuA
WOenEJKz8jUiaDIS/EojnwVVj6dyaM4MaUPiWQ3WNgQMtkIaXrpPm62RH+A95wmeGn/pE0bW2StY
CIFdQI1YtDGjU8jI0gC/3SJxsYnKUj+wvFk4kk07kZdkwMHZnNfLb2udidEsrA3jmDR3te8qekl2
hbGVfB3jv+Q4z/ZahLGPaC6Tnvk5rP0sOgJHFxZ96zEloouYFzubX3LkL0jVCVwgQXZwqBH5H/QT
aFvpjROwfFENoh3S92nKvlynl5yU4d5FHjcQkpUeItZB9dM0Lg2O3+KeLVuC8qJ+jR/oeq2viiQP
epkHu5KsOQ+ZaHbo8v1WvGiezvDrSLAxq1fIqdqDfM8PFhsRy/vEH/GgaW1Gx2K2UePtTL0s3DS/
y/3I2uqVXdwbycsjNIA2tbuTo70sd/H0yptmzcEvW6n2IVgIWxEFE2vdkj1Pgju8sj2wP9ndmfvG
3CuMsP2zxLdhF4OH+9Qd3TXfgl85tV0/hZ/pZ3f8qHal/VH9KNvp/o37pk4+jdP9wEUX6NNoSuPP
mIVpPnES7gY1DZfoH2AB+KgXetltfMqfE/wDwNhBZmnvPoVrgvDoqnOQPlH1ndH6JN+UXbiEsI0Z
x1ckJ4KL6X99M3fN13BnLS3c+jnm2pO4iKdm0w60RkyTmCJTpfJYnPNTuucD2d1V267gwaYZ/XXj
BXX/SgSf5YZOL90X56LaYgLyA5uZkiaWYSOKWzLMNMAIrmqYbu0HqkCsToLSt2RwD9ObcNDnymzX
Awoqwb+QrKu72DymzHMvkVuPp3Ujma7cW7wSnfumvrGMlc/9hhuOHLYzEXoma9axuHLzckdmPrNy
8ALWdFTgvS2v6uZt5DQMwXfSkbBrrrL5Adf1B1d6fBQNDw8wcnXStZF16r/iTXrmdudVcpqGS0ea
xQ9CuPwRP+fPxqHcGB7lnX76fT/hcE6+RW85Wj7bXnmiyK+qbXYO+nORvC/GvoVAhirbxkAgJ0sw
eSqBECiL14Fpf1MoqKx78kZPbvjSYEPffAAwCV8p8qNvo3L7Z9mj0mGBLHxSHDkPxXTh0urOdKrS
nfJSd7p3AqlJD1H8s7jjjBub5gxWgs4A5Cn2i9oTqWg5OERNxY70DXAUo7AUkdz7TPQR49mUn7QW
a2oI5NQP/R1BHHcNxmnkO6QniibNen3AUg09+TaNPk37oBA77BKSuZFcfH3LHW2GmHpKem70c5z/
JSz0zot3o29xRbMd1ystBI+b1bc39MRXwS/x+mSr1o7dJYQ3+DI+ZZEv44kX2VSzqnIhVF5818E+
9IvJ/fXgAtoFGz6DTEKew5LVIwjYDW762Rwb2a5eCXkUvgNC6xQnh7gweKFvXQaGOKqDIY9duwis
C/9ef5OmeBxfo0Nwb24jGyZNJznUhEuZdvTshJ1zbYw77tNS6XxOewLsgBPt3MdIxx0oIVw851OX
zb7GEuYz+DtcS+tYcnlVW2CuNL6O5DLhUsEVob/GFgIpUPtjNbyNn+xnvMxHvtGohbr3e/U37xh+
gDfRs6nC36plqOqkH9n1tcQe6Ng+U430H/rqRYEm9IADM79ZlFsYF8CMHXUs6ED7mBHW4/1pkwKy
ECv/UA4b64Xa/JB7dJjMRd0eDFN+xx7W50SK6VP4hOVYL/uzfMBiNkEtBgbj00ywPRdXaoH8Q543
rwbTMK7U2gEBAcAA6WGdtmPQZ38FOx5Js8n8zG1Pc7rhWVE+CFxD005goNGexAWs2UuObYobzTY3
blXgjeqFKNbqDuZbEULJwkMdaraH/I/ZnafmhbN+QlVZ9Yd04KOerYZKIPsq2QhqMDi8kVBsHnLj
KM5vIHSQ20XjGBRIor74H4iMBQVn/c+TEhxy0ibH6mYZz1N70Nc6VI8vhJ1uq3KLEQRSr58sdwfh
wGv0IP6b4G9x5qr/Bhux1M20bYedaXhN4LKgHVcqPPgI6WvbwMciQXEDlz/UvhjBAV2dQndFdNo7
OB0lPPzgOxUv3RKAZbUXAgd/csY9dn3Dik8LnO7e3fnPirhttbv1gmKnBHEmt0x/x9qCxuuJ6x79
Z7oZ8PH3uvvA8rNUGBhydyVnOg2z+BRHopgxRsAZrnen7MSKyssAX9O1cTNHrOqUv3BRt4mfoP4i
A2j8wx/7orlEuACFpz+H9OsAuvJBS5ycbtOe7sIT2xCkd1YYGCcMfiiisAAMtzmozUZOn+KUGBl/
2q4H5IN3hOcBZPaQRjdZu2h2RNhhyGBI0PldAfMTy+2VXr265nQ1evI0fXG0hju1FssacnDCxter
j0WPujR4Ryj3TetCXQyWywJJaEHlG1s5OdBYHB5EmQfvsXqlxESAETMTapk/frG6TW+5tBn4GZ1E
3sPI0OmEADC5Ampwaz1RtWe7NjyR2onUSGKXvkvkk3xJDLEx1AKaCSQ/3exo7e0phiuyERGA3cWR
O+0ZSoUBm/aVXJQ49YT43Jqe8MRBjmuM3LxQxVje60/jTfXmPd4v1NU+N5ny1V3hkh0BPGrQGgpQ
853qHlExX4L+0wpRUkhgVtQIOufgT0ivCKvDoxiRFDjR5x7WlI3Twt/M8qmoUt0Bckf7MXqkoNYb
yhKYEQmZ2KBKj1G7EzAE0yrcJ7s34QomypKxSaM9kBJvixOkbobxEQLn/FXZFGssqEsfsx/KqjEh
mpv3wAXB8drTJAXv83hS7sUZ6d2ZMzNuxeSODJ9r7dUEoUkRPbiC+DXZ5nv8kYY7lgbeTX6bvvhL
LCv4RIFLscOP/TmDPfWq09Si7ffN8ogmXT7ILHAf0RWHYWjsII5/goQmwQtOSXo2tA1/LGuvrFoy
R4be4qpsh2v+h0myNh8RUf2JuAj5+So8kn7ZfWH0YF3JAuYmZsruwbM7cYGDNJlsPmUFouhxQFi7
ckosNNm6s7YjcDdGzzLtxGKktBHTP1pzz2ek3T7DUPrX9JWfBdipKS5S6Oik2284G8Mq9vQmICHa
6hou1iWi4qs9fm9ErOdOyBQhdbkjh6nZ8KesYhcCjmp3pjMm4TnvSPo72DGId0GY4j1Y+6R/FJav
h9tK3VE5t8oh1+4CSz/vWQjcotmgMsiazSTO68UTr50HSzatNeQXKBJclQWzX4/zgEFAd17wCK09
LEYFdgIulSuFCRGGmE1AMuTd8175y3yhSFzP4Omc3RqAtF6PDZ+3U268ICsZx6NiSZle+W7eOK3m
FrIHmsjXtFzlTZwcVXpNNIj5JIumTsntHf1U0w8HtR/f+XVeZ21XCNaziTWmzlIOHFY+EZ+LQCyc
JWYk3MqWtyQxr2cExrcX6DXrPMcYLuyFHHGOl0pUFF58JIhgf05/RRr7/2bvvJYbV9It/UTogEuY
WxIkCBpJlC/dIKRSFbz3ePr5ktXde0/HmTln7idih3aREg1cIvP/1/qWZ5PoO1DsYV1ccxQpUX5w
dvKehD9z3yMaolLf2eqcYmOTvVL25wFfn8p6L6cjgl/p1K0ZKbnzsaTWam64cjNZooAcJcGJvhzS
8gKQk5w5clC5z7NXyWNTKGjgeuaKp+ONtKXGG+D1hB3iXclQSeIp8vj2fEcOEaMCp1IoGOGuSvdE
fILffLj4jvbpz3iPPmGsDqry26RsD+vhoFFDG/fUSShVDs5OnrTOztLeOVd4SMlVF/K9/3wyn0CC
GV8Bwww1DXPDlnFOsjypDegHO8ZqvijbuqAI6lkM+zOUIECHqPEYHJ6W9chu5fV0xuUBjba8iG1P
E4/DyOZw0hs7vhUXEb/hTzgckz9jm0zkZrO1WDD4aoTBs+vYBXxHfPVs/4ppPNqy5byI78tJIA8S
sbSDV6JsIy1sA5iERWMs2zfq0p3DI4uNKOfewyyJQgusFm+5TB988PhEl0BhxbTnc9kc/lu7J97Q
oswj7jg81IUzVs2m+WSLe64KYQZc8oVx6kUw0BUQ6oYYMjYW/RsHkTeTF0ay5UJthDc0NOue7ZPJ
+sfZc2C5QPgM/pDDzhaymTJQFQae31wj/UBAYrPu1uJKOg1/hAuOwDr26ygv5a3mHop6u4b7ma6u
62nPVn6ieKJkFBOeOOf58BDVMx4syVh+SGHTqR6hr2zPxKnEfBCwx5nDwN/CxpLnIsIUys/EPrI4
RfpKxZ3pDucqss6X6ZdoCdTdsJf5Fvwdh0FzSJMkTMtjxt3alxjFpPHCC/AaTu6Zfh3nB4dyBu5V
+I3m80n03GOQwgl8bS51moDuaZJXn82yj2/F117PNDa4LLJ62w8nTrL+YXikQRq1W3kt4kJ8JoSG
qkfdw6Rl2oJKx6fF5lDMhlfsGfEnwUx8O65jEe+YOc7DHtC/6m5rDGB2GTyursdw4g7Xsf+RIhPD
PFqRuWRekLQBKnZAaOiXnreHM1P6lRrQGneNHYqxTNtFYq+KN44xX3MMn7n27O6Jh2yuVHBhqkkO
zMtD7SD9d4qnjZy3tLnkjo1OOMkZH1g8oXBc6+C2+zfFjgpOacBP2zrNC0iTP3uYsVTpD2gq2T9Z
6bEWztrtRJDv6xygdWPLFjCyVINVj/0DCpcLrpRdp237YL5Sw2NvkN4nWUr4M+lrF082pjBlxw4r
u0MMxIx8ohHvDTtth1YnR/DJjmUE4nErdnIhVe6wBrPXeX1WHtmnpKtzKf+5IDuS3Dd7anLfbB/H
ldMypG9nyvrklJ/cr+Yask0snDgZQT5YyIXlV2L7pSAI8zxCVmsXUszfRJVcm6KPTMhTLl7W9cTH
y5NgpJS5HTmeMzkKKE58kyonq7INnQu9hMVExBMltc0wLpvJbbY+o+cWvlihowV6TKx3Lkb3FP9E
pVo8yvNVIa+R0MxgsQjk/WD1wEnGApc1sMmqrZqeM8gk81mdw12jvKloPG+XnQNjZZR7mrxMRjKq
fIR6tT5TC6NDCodhl8ZYkAjcXygqdnKHW4CLIYZuxWvM2oGxHHkXHUbUUx7gsXA5jcYVSX/zTJ0N
JYfrnDQMu1pJhehq56HPZSCvH3PbgF/BEoz87oHUqWoALupxqJvm1JLjDpCExjkalrvwlT2qSlTk
IaVyr3tcARVjCITG7gAQyugOrfMlz2vjyrGk0KrSEKXt2QDnolCP6EXJYSDgJ90juKSSywhUUiZF
zlW4cr8ti3NkHNZ1l9GfJX5zZ6PvJ/fQ3ZKqXYwHYfpFj5dqx/BcmUdOQ7ZijHwW0AoTdS7QdgcG
yfpgudukgRvf9RECcJg5XDy7PvWxUnCloch0UlDen8pPFCsMY+av5qi4h9l5LECxsU+Z3rjvdnut
Ow8NojyTCDNXtySEA6NSL/gFO3bPejKiOzp7UXMa49NS4s5+J69Sdr0oJcS7GJMZV2h7ZKzSKTn1
8kbDtShZJp+UEVzaNH7dHDgxORScsij+KUmVib/ccQUKan1MsuwNl0gZvXAzIjeas50m3uSc+BVD
u5xzxEF3Vb547MQBbxXFzxabUJPQih1yW6rc7Y9K9gjKDNsfW8FfVvVWPrQ8iG0twkjSfxFb25vZ
JbVyK697Be3nDyoifLzdeVx5vDMdJ+7bObfTbaVzNtL0X+QAIu/ZOZU06EjYB8AVeGW557QZxJXL
EnF62L2Ca+W41+NR560IMktIcv3JCU8PJDSuXLp9wmDncULF6ePMBiF24KogQnttoFv4Wn/EW7JZ
Rw4YGpjhZAiapgdl2auUznGcE/JCI4bMy/FkrgcKOexupbyGzLgYWG6DERdr/ZD/4JzhkuKbMRKt
ozzY/BEnM4MRIweHKCKlKQ84aIw8BaIVmGpcyGxk4nWfCEIYoLjfKSLgz4kxZ93MfJkwVjRrxbbS
7hnGhuTSOuiMmZt7kYrjk3NHzn2491Es4yH7kMkZV4s6s0Z9oIMjXMr2ssnAYeVVRYQxB834BaKg
Jy056Tzh13wl5ZR+ppzv8VZMQTKfISRfO/wdCIRBdwCY4+wHTaQOAdcM9bTc+HxEE0BLhpkYW2//
ZJB/oDbKYp31qrx9ozyh/CkBrVshZQZ9h+ovQGlBMZmbc0uFCaLbCo9c0Zy9M2PP3XYke25clcFD
uAlVoYbML6PpZ3amfKy0Jd2iUWDuz0sG2KZZOwhoDSSyKGWGZE13eCkJpCl7+yjI0Yxgf3hFhpJz
mdTEry3zmkjEOaEQxtFtiPxTU0RUpQncVzU/0h4bRdEv+hEA14bYwixQp5hGt4KpJbHacqe0QGpA
fI/HaAijYjPpOlfSZADZVRnEZ5fCWWtpE5mN2X0N8R7aI0eEpOCXyZrybRR2NsaKWUZ1m3B04+fG
dFhISS8n6R+gklbx3RbR5xRyk6kN7s7xWviDvUuZ10QR+NUM0TSwYxe0pq09zY5RkbfLK28vDy1r
kZy6+9tTbWYUTHLUp9vviiJbIHcwI5K2oFKf+2PRWf1xAqPkO8N4TnQ0ldm/f+jRihDz9riHDnUc
9Bo3dcOF25p1c4zgf//zh9H5QlTcSqalYbqhPv71B6mV/nRwWO+MsqQJJH+040I+01+Pb/8aO06/
oiyCpUNFmdzy/m7/zKGAQz+u6pSE0PWkNCg7lawFHmhiCy5tm2sE/i4CsRDq2u3bOuRwHNsmA9Ny
++ftyT8vlK9G2clv/nqyzsJgbFmD9R21ntZGCXn75NuP9OayvX2d2z9vT4q6eXNVOomzgVspKlRi
n03udLC1//ljkg//47nbb2/P6QMgndRKfMOezoWda/tyjBqkLoDGZZC2HUcKI0Dz2qp6Ryx6bHs9
/Q096iZPHQWoGguVuXseUsfaCay3fqfULxOVmRWxmHBkeTulMlDOv7scDmyohF8RLAZmBM2xCt1+
NzWCxgjkvSClhJbaWJbrsQSsoCCUMcyVpZ800sGCgk3jYOu3O5xNNjp+opPB6gzAcZbpoe65IY8q
UM0SnjOsSZZEOY526SZ0zMzrYAfBV3a+iu6pFRQERauVzyqtkITlOsxFcMVOk/pCr2mEUCQxW+u6
6NoD2ciVb5gIX5sp3PQz05MFzaEvWpIIyQu0WBJQn8PwbsQ5vAOTW1o1Do8dusqaqpWT5eGlLoZA
jIGawE9L87bxwhmQSOGw1nLFeOjyiTpUbe5czH27YmZPRwuRWX3vtYS5eq19ziKtZUXefM+Dwg06
YhpkUW2LaprpqZLRrecmhPfQ3tJViHGisypU6Mqsed3tCThlp46ON43UR13V2NcTipBCY4VRVMlr
pfYBevrEmmjQpqyfK9tOAm1Fg1RRZXYoEAI2CWkTDR9jxU5rm8mk8vpquKwdypnZpkpQMmZFbyxw
tM0f+AMJSrRHFP8Q44z4vVkI5YuHGIjfUJl+XpGCRwVIaKQQzIbCzQu0tRmXNGAGilVWSD9qpbaj
JuuEpi2NsDQN5aVo9CddrrqwQgQOJUSkXjhobZRHLhmHE1fNqNi+Gk8/KtIiPEXJEAUqznmA3HGn
cu+yh/hYztHKxB6xZx1nP+ye2agqvtzUFfAZuMEVAqNpnURvmsXKEB3zECj6chricYY1VIL/MEaM
EmqLnA1ffq7J6T2stx3o1/yCHWyqphG+wmhcSr2G4DWgkKLRiwVlPYEgfm90AykBRI16AEqXTg4Z
tH6uR9F1Ku/B5rlvcETGVexc4FanYi4DSMF9MNSCeG9g+0JpL7YtpkPW9B9WJLQ9gGq0Kly820ax
r4OWcN9LlsTL4VPKk4h1TgLuK6vt77Jep8064W1LTfO7UZjORcQsw0gEtTKWJbhFGzFD0ZWk4Kqn
2AaUTYqul65LgVIJAp+WDj+yRKELtPbZPtW4/y7mtx3Z02FqMfZh+7gzxkw/GhlZGFXO7H8JP4Vh
YefIpks3kvKzPBeNDYtSc89t3Zzx0/QnfCvElmu/jaXDQFNTOOMWQK8BQVIvTkJoqa+kI8gGnEeF
1sDhfgRVKmvOrX4sEUdg8wsc2JH+qC8skuo037a51R1xSIHCC8W3Sl67X1SWH2o5d4K2e5na8mOy
cixtg+avRn4nz3Scuq66E0qun+14+XKymlSWJN45MZa3CYsKQAx/Zv5tugfF0A6gPLE0W1htAGeu
Xgsf/JRyHwHvnnhriNl7YlUsRYvIQOwGB2wj7EAZmG8JnSwTPbKPRT1yY7HDxcuGuNliGg40VVmD
ySiXqxnHh7QWJ06R4isP9Qtwgq3eV/OLVrCOG7C5WROdtamjbBi3P8xuPoApUk5rgkyDCHoMYPNK
wJ7TvSxqPgeGapwbDg0lR9TfUeyCFjZ+AUwzrjiuQAW6zIo0bbmb6e9CqGYhBBn7XpjGW+tqHZWP
NQnaxGBOWFGIahcICZJHaNVkUSntOAfQLNANxnSRSeMMNcOrDGw6amM9Lfhfj0tkTn4SujCN9bI8
rkxkrLw6D0ltXIcmfSZoqtkzGGeBnr5YUaXe9WF9dqPVOOn0s6ws0Z/7ZaSpgxSrawlTnOyPeXG/
YTkkh2JKfi8xEUm6Eb9UXoTlNKicDyVZx7NbV5ewWXI/xXSMe0D9JJKa1XxIP4tUGnhHNaHYWvxa
WiPrPDoZS65dNGVl2HQg3iiZTbBFUb9ylm7rRqnJeO9Zno+kKCsunMekgw3VR+LJJJoiXwnSwFL6
K53Dc9qRbhPHRb5da6ad1ZSQMc9qN89ouzQmbSA45tZpCMfnPtWhiuDQofEgSyR4hyOAkJcka/am
XfzubFiRGPtDTOqYQKcpAHaU7YSlv/VFNMHqErM/jbW1L2wQ/WLhVmvq1l5MLI/s1twXav6qjYCB
o265KnZEU8wYV/gjgDyrqsT46PZnfSZWvWFoGcxR30+qPpz1unggy/vHXEEyKzpqBNlsHCCCnM2k
jvxekgora3oyqRrep/aWnVf5ig5vsOiJUrMtUVLqXJC4KAbOaD0M9HnMWVrAEO4FhqTOoqjQ9HoO
1Ty+n5b5TLTynZJa7o6UBFwQTOibmpBfgVlyoxFlGadK+V3CpoHNtmP+bn6GKt5nTvbH0tQoldtO
kDBDPxQRsg4rhpm2uI8aNuSobF1aJk6JgNtTqg5azdi9EIvH0K5QVdQsFltr5PxMVmablUOWEbTe
Q9bqERQsSppZaYugn3aLu89mFofaiNSkj1GaVj21OafhmlG1wTdtOPNrOl5wPRJr9Bvj/gaQqvis
1/emJbkCQk3J6obtt3C8rKubXJb43hEF2obhB4nhiFkXVgP6aVnTU9+087lVZhXd8HckLCbmUdu/
xsrjJNCjZ27XkD0/fieLGT65dJbUClATyZLOJYrGn1Fnh74SGKI+NDWtW72fKQOsVdAUTOkzrThB
eTGvIut+av0IOY7pRuNQBCcY8D2B3cfxYd23LFzGH3bX7cxo7XckOdFu1kJuQSvxCvNlMZL4PNS0
UJ3U2E8a4RWTzSKHZXhfCRa8WWxsSRUnvzW2f7SJG4Ae/cEN59FydFJZJFGi9ieu0x2Z0eJcu/lp
1tYet7msManV0+wmVQBe5rSA8IS/iMFXUKA3XJP2YGfgf7bIOWjOghS7ezsZGoi1OWX9hQkLFQIn
HrudNtf3hkYIcebSeiUkzMtiIjSndA0Zm7IvpwrTcxsOqIPSzLdAVuJ3EhAeJrU6TLYX65CxCWTQ
Zqik9qK9GVZ2vw6TddHy9hXbOvdJB/VmiiGdABCgcgvFvaV0HzKLQwkoAlWTbhCLGtPnVKfas7Qr
FbM+L0jt7AGkr2p5gWaUUgHvqdVZtdjlUXdMx7F57ZAt7mv669AdHmGuUb4waw5ZzoRuVOnSN1pJ
abg1S8x71VOfDiyHBYY7HF1BMuh6YLruA2yz5DAQdion31TO7G58Zmla+x02bOTAPCxAsO7yTHws
pKJCfG9PEyZjipbaR2s290VlQK9f134rLx4LGBiLR3augGOOJpcpKbGGpTUvewLgYXQmTCMURqZ8
aL2pog4SpuZHxdx3B2j9V9GW9OzVqUAS0oL2bQ62y0Va6xHDmMEJHtKuzaeBXLSxcLZGVeB3Y5gs
J5wWhoNXNuyeDTV3Ls1IZbfSqwNBLdgQEHyWmtBOAPXuVHXUDjpwiAPraWNa5awA6XoWqfvZXJEz
IghjQX3Usja7Domb+rCPw20mbZFVZYP0txbjrBKQoxWjRdUsCbeumANrwn7kEIGycaAhHHOgi9yv
MmpSpOCZ2mowPfEdEK1Yv5fo1REjetOsxDtWae/RO1jVHqaUQkvLXrNz51JOAX7PPU9Xw7vFzqRf
gPZJKPIXldAOwn007aF2MMOaTG02ZlSsu7lzcMobsCBMGIXIAFOfbIfyEPfgjIX2q1ns5OiuVULl
pPsYrBqufNlRciC3Za1A7rcot127K48tZbQyYmNVJ7rvDQ5uR0xPo64sDAURypOjIiODiOUpqSr2
Vdm9k0ZBirg+usxZ0jZoF+TorCJk5iGq/34Fdon/hXAa8tCii6Om97o5Kc8sdw3unT/XFsSj2Z1G
K6Fi49BrHJTHqrRJimahYA90NdWQ23fe00UnEoXFkAdY9+eUxRa65kTdpGZR0naQ+Oj+fQznV8oO
guWTwygnukNltw0GCrc+A+2faEjkQcbi/mjXLWNLEx87Ov1KCw6cmC8I+OBzHSzNvrISBNlPQq5C
1RHouYFwkriuAeapV+YoQzUD94k2FYFd9MaDOY3BSHlkjMLkEi9ExJhu09xxfjKcpmSzAKBi7HR6
ptuW8q3jLDg5WvI+J9xW1ZirkbOFC5opLPahudy3WrXvkL12GsPoYkXWhpQBhz9of1TGZOz6pf1Q
J7JZRAIy3KzJ+InXdy1RX2IwkhQEacs77hQi/6fVHy7LSoO6+SBNUNsZc0STEq15VyP/jxu6H3E8
suwqsrs5MZ4Uexp91SUUQ3XWjfM1Rcivl7hGqqFY5KQabU6izDVfl9d1XbCQuRSAh6q4A6j5ssbl
Qcmj6CkXb904/pzJBaFEyVKypszh8XXJNKJ2q3fqsZsL3CEoSLRqRq/gHEcnu8Tt2dDUj3YFyVAY
7smGNrBxheWgvR0fO7cgc0qdfhkTNhJH4AoZE1dsOmiUTyLJ363pta4q8b2aT2WSXYu5bYKhXGkD
pbNsOtMJ6lzKrZl5mbkh7ahG/R4bdzz0Lr08uDUjd/rV9SEoQZrXUDTCb/lUVjoLGujwccF7pqDh
22nZGwPWuB9Scm8pE6Wnekx+JlX+XdtRQ1W3eWi1cDiXaClH7qo2aRdup2o7S6JBkn59/Rwcbb5T
B2XnFuwkuBWV3xghOoBdS3Dmg9aOBzsrWNNM/b5kBN8O2nyG/WsEemQw4Y8va0FStzvatC7q9TBD
19jOy4LtYAAckVhBocuaizQmTi1FjKWvKYgPDfHdRHDGen2Px5fWRcO1Gzfme+m6v4xCqfbp0H2V
FkdcT8LaX1br3sg1KtKpve8UZkU2a7vawUpjKrgBh7LBoo9gfDYhgbj4tjjqXD5m7HWzjdaDkDB6
nLHOgI1VQIGafje69Tf5e8e+L34LknFQyONBbREwM9KErvqpFMiJiKhadgv5XSKhGaeY0DO79qvU
cEGFzn7pmipozYrh1WQpF47x29B17/O4rve5eHALnMbZoOQ+zI8S7SJQJYXQFo75unV5DyXvrn3W
xmDjumFzo5f9f9Dbfw96c8hf/r+A3srv5LMkxJnw7ARH0Dfx6qYjX/Mvzpv5DxsaIvHYrksF3HLg
xv0rNdv5h+qqtmmqmiPEn1/9C/Wm/cMWrq2qVEM00zIdAtz/hXqz/2HzCxd4HOHZOmjx/xfUGzNI
mQX/t6x4E/ib5vB2rjBI9YGw8r+j3ga9i5M1JiQb9PpqDj5RVFKomBT3IUBdYpHIu2YCcdelzAEt
iZI0FxoQkv+bm5CADZDArG0mZABQgpWeefkw5X5B9YsF7mffFXCRMv3LsuFNQai+thZxfWOWfDZ2
HFMBilFPcjM5VZJSnEtecSrJxZOFroDrEwQiTVKSFLugn9/7AXiKio+uHozxtEzRMXF0olWKRqKX
GeAIKziTbctlAEJ5lCxltULFlzvqRQDPo6+KcLFp0q9F72HTgZ3cdmCZIWJQvOiHRwUufeuaHXxf
JkdhgcRuIHqzNwyCd/QBtCfI5wX0cyUZ0Asw6EhSoalHbfgTPHjR5CsRMsZh1HDidbu2rTBBmOW3
sMSPNC+2FNxrsqfq3yM1cG1PmyUnCZlqEde96+kQjoG62D73XcIZFNqmYUT4jAnTmVQWijj4DHIK
bLtQ4Emu6iJQx894AI6NELsBll0AzWY2fE+crO43jA6rCVdbANiuAW0PkrgdSva2CYS7lTTuJIkf
itZEJFOZX5EZ9/exaYEey6zmUEXqk/JUxBqzsQ4ilVHUiKrK4ejE2o4SiHvnSiZ4M/xO+3tX16O3
STLDC0kPN2z95yB54hNgcbpQDJs31jg8hQL4+CIp5IvkkTf5NYPRZEtOuSWJ5Z1kl3eSYl6AM1cM
uOZNlX1bknQ+Sua5K+nnqeSgJwDRqxGzT6zBSI8lLT2V3HTNNq6dJKlDOeI2Wec/w8ol592ufRg4
6kabJkBLttIdEkd5ScCjuGVrXOMYn8IwFjBDlqhkLseXLmmKd69EJ1uBjkeFeoPmGdXUBaFNSUm3
ajIw2x3sYGr6BtlNRLQjqFqm06JOEbFDmktw4UKSqWo9Ea1Qv3F7JDEUalQ0eHVemSyfoGGMEYGF
Jex2b41R+jARp9i6IJgdpgNQ79cMxn0nYffhjDVVl/z73MbJJJH4loTjaxKTzx1QFSbSZwnQjyVK
H+DZnSU+7AnE/oAmzg25e66RDmeZMBdnUFRv0YHYcpPfFVVzb1PiJUERT/UgQf4y/0CD7A8qRoCQ
yCcCiYr4nKjdZ7Ja3KMW7FtEStnu8KGTFJDKyAAnwViS9fWj4kTinDdXe0qduyxFo5WmebYRo5p6
o/0rk2EEExErgJp1XzNtLJN99EVM2D6TEQYuWQbw6+5iQ1n8cm4POscbOWTMSAPvxxCsyVRaAAQj
ZDIhwdFowRoyNWGW+QmWTFIQRCoshA0fYMwJwH+9tZ+S7dTTqQVS+Z4uzSmVyQw5uqCBqIYyd0wI
GNYlSmvEknONEjPqr4MYfmVq5G4VvUcRkixwnEiBCGUeRE/7JJcJEc1FBiCYMjdiLAe4SgacZepR
encXaUDGouWub0DulkRPqERQZDKLIpapFLbMpzBlUgVl+cPYpxfFADFmWDXgFlISNRUncK1VCNYK
1d4O01nj7AjmcpaBv1iiIotaN0EZNCOW7SizM8jynGWWhilTNRKZr9GzoB0J3FBr+4cAJ0brrThN
yluuDwmgiuxNMakeMT0Zt4vM71gzmIkuiR69zPbI8G66M40mVeZ+xBaeM5X4apkIUmo43VZ9dHym
qJ9Ro9+NCfkhI0EijkwU6UayRWJCRlrCRjSZOuLK/BGTIJJCJpKYMpukQnof0dLyDWJLwnV4nGWO
SWQB5NLafiLQDYwx0zMk6ilzMwoqrvM7knkoFcEotUxIEckvp5eJKQVNEpmhkso0ldQc3tcC+fNq
vVNdv1Rq/kgR6rFXm2/TIY8lGYt+b0/OOSQrjotz6I/LfK+p3d7RVNro9cwcX6lHZJMz7vzBj1aV
DgLtkFq9m4iVvh80+6WMtfXiaB1RyTViDaP5UaomFXUiZYBiK3viUD9nmTazavEvY63mc2r/ZqUE
esMNSoXAYofYnKXWdmWqDVfbyHEcrvdGmK6PZsgYqmfhbpgHnb2QknC0AsdsugQMwCTuU3cRG2Hj
x1RznN1rC/Swo7wSQXImu/UpAtmpy5wdSwbuzCTvZDlJ18qgkGinrs25c9bP0CzTY1Znr5atTndu
LaD9UQEV9Vw/FjNT5czB/WYyGtDpouESiUvblFfCF5Cdd8x1B6rUm7JVciBL9a/aLdVzm5HLYyQ6
SSoWPu/Wao8LTgFH5jrRC4cx4uiDLwbqDjlMHBKKu70ljGWrhW5Favb0tRr0wNJGeTWsdjeY7tdI
2XfXNw4JSKlON64gW7SsygdFWEct4n6buOt3Ng5f6S1JSWYqNTJdiUHpmEYkzMncpdIRT2RyzJ4S
qshK6Whth1WDvNI3z6pMbmLODrmEMKdapjrNMt9JL9fnppYO2D5/qAvuhcrSyVYqOd+R9hzXLnqV
heGsl9lRrWTYWYpFUBg52nEaL1uCHU3qqUCFZu23Pre179TWxSaWKpL5VAuNVrCe9SaT2VXNwZVJ
VpnMtCpluhVJr7afQgTeRDL7Ku8d+s2kYWnLeyfTsXoLHmQSZRdBL7Vg/nRiwf8QUc/ERDyadz3o
tcAe9c+woVNl2YN9iUY13pjkOfnCRgenypA1IirODa0IT+QF6iq2JH2uGvjhWtV+zzRC95VWvVhm
89HXJIGB7s/JzjYsrOnHperzp6Rv8Qyaj45GixDoPLB8fKqQspHkkjUWy9SxWeaPZTKJTCeSLOlg
FcJuv2sJZOHujm9FS8xXXSaZ6TLTLN+PbvtaP6ih4lcOKWsJ6DMPEoe5d3pgOOmY74YIVoFarT/j
icaPzkwPX+yAnA9TaS3T1XJi1iaZt1bL5LWCCDZFZrEtMpXNlflsjkxqW6jzusmy5UIhqR4JN/Ef
FNGVGo/MqMLZxL1aYaziFjEEo0imrVXqjLQq8B6FOUhFZBxhuZA/iksso+QyMuUMmS5nETNnyry5
tTsVMOiP/UIS3UokXTGzqHQpQTDQz+DY0MFMeyd39qOmYbRUUh0cPI5JR8Z722BSekQ7QR9eCDCr
7zJTpRgCvGphlr8RBSq21ATOfApj0fizoh4zu3zSbZQuc+ngtjVaNCL2gujF1YmFBr8rXb24VwtF
q2hotcixhvA5MePnJKSIsIwtiXlktFNRMttq11cYWJ0wGY6W/CEqVDB7RCP/fHx7kjm2FmTtozG5
ENRa06mxSTKY8toUqSnbq1QJrTVhzsjXphlKiPx1mfTqXgzqfTNAXucu0hxv//qvHv5Xz82jbtPb
QSN3e23e5i1CYKve/h/f5fZ3YaPhs7fmIUchrlDnkp9++yGyAmbiX48JZCi82MmRn/31m7/98/aX
t/eMLGMlzK6lbfrvd1OAc26iqNIpRzGZ+vO+/9Ot1CLoLaLG5sMl8LE0FmCRf++lP1twe6usxutb
GAoJl//+ddWWKLLszEEjBorNpZ3V9JVxuEHX7NbAUHf7BRmS1R9kG0HJhYfeavnbL5BqEOktz7Lc
BGKs9b0snK+cUrGbpRxmnUji248wLWGPZWC2c46qHOr+9uP2nGvMMZ2sjPi2Ml19UsIPusS4DUpT
giDB0kQCNeBjW89pwJZNvM+L/EWXBzQuOEP7DhqNW8zFURWi+POv/3jOJJFcTWXknc285aQ3ovRB
Wh/NJWcGKGpwFGPECS+vHV1IBpzasvqNS8zhMc7tMUkwAVfRiN6Uz/nrxyI/saKe/bfnKovaO/Iz
yvGEbSvVWB6jdVSw8GbnRKL//3p+HGd3v1SEhKRhcRzsmhU31a3t7UVubD3GWokHUZiwbKOoof5+
+41hw2XTx/Zw+8K13Ne3f/3HQ31Zhv1qnjijzzfZn/wGedeDL5Lyrb+EW3+Ju2LI6OTxoq63uqU5
tlKudtOg3R7+eY7zDs/Axs+Ch2W/Hh9AUTykLScaMlBz/6a6Gz+n89HFj+1u2mfncmNf3uYj6eDB
sm+8zsOvA2rVPkzk9In9w3p8m/Y+zZmNRa+apF5qbmfSFDHVhU/+SETrOXe2fvjU7sQVoOH+DFJ4
C1OBXOGNvx47DyHd7of8sDODM+iRh6z13lJne5ZgqbfS9t4cZW/dLz95YvD4QDgDT4IyR/VNaJqS
PXFh+8X5LXzqc8oHELNIvXC2QPkCZsFXvhtWQD7c5705t39TLccHrB3X7eQh4Jk8+lFV69XuU7FC
l2ZfULJk66b3pLmY5T27Be0hCUaV+MnuWaAHrGvgiveceTRd//vSnXBXIvrXj00HWXeHHktV9h05
XFglFkKFHyz6B4CTVlLjLSY5d3x2eMmJys6ZqU8PJEtQWMQXS8ObdKHsgNB0/A07jpqFDRsw3qp4
rCfonT45UQ6V8A2otXahO7DBi81NAQEbm7XSHzG2g0sy445/8NA19zVxNQDGYioEm77Ymfcx4tnp
RBuSREgOAlMCy704LJh/0snTEUyQEGUdtI8x3PEseaD1hBfMa7OnqYdeAM27Oyb53i7vmPzLD5vv
NDpb+aZ6X80940dGLI8B92SnWF4SWBHGqQ3Jvur9yn3tQhvbTTBCMt0YtuWys5COUK+mX+c8OfdN
4Dj3efjAHWvH/8w3Ql98xjv9KqlGdOpyb+397HUhUPDVuMecVG/BMtLdeCwvurYdL/GRPLwNhKsN
/m7ITygAnS8VkBMqdxpGfvylPuRgbwgi/NWQ6fPB3imW1/CRUXHj6ljQP4fduifVxEuy7fJ16J7V
/W5mZD3DgmgvvSyO/6orTBlBsTUA/eRfZXFJJ9QO2StKuRY5Q9Zc1MdhA6DNI7n5dwgU0BMcr3V7
V19iTNx35Uten5Xgt8mF00w/xmAGkKEfbOhAgWDEqEMAQjNn9Bgj/Ar7XWEYiGo3Ij8av2dCT7dA
EM7pJ6fAIJS9agf0a7x0NzxBaYRVvW1ftTRwer8wtjU+V3rSr1Z9daWYtX7WyFhqrl35g5f3/4u9
81huZcu2668o1M+K9KYLl/CWoEEng+Qh03ufX//GRj3VUVVDCvUVcQMX4KEB0myz1pxjVmTGi+NB
ALJDgPCCs66wxwb2h5guAYx+4nrklLXzt2krf7v8Y/tOreShRGvo0WzeE5jlJFEjl15nvw7GHuTP
V4UMFphxI6JdLshF8svpL/Ckct8Uc0qIenHg4vJJjbTEn6Q7OhFtOR2CVz4cv5IbIuDEWvW1AUkB
rQTWp4Z9BmomSEma0t1M2HsNtipIi3c6ycvxbVR/JTzjTfvJlVxXG3J6HGkf+AcuygREPl0pfcUX
AePyZnZ2vU2eR0kQVex7Wbw4xXer/UEEhTMHkPcmrzYynjQKW9WKXxlGe6n6gsGq8wsM+waMJVX3
HYv7DjxtprhKP66V9lPzzp3GEhDLb3mJRyAPw6PMPmQZbRzZY8XBvk3KtkTkL3FG+iQHP/OmZKjR
o03HXhzqJr8iyP+8IQXPX5E5+BULsQX3HrVAUgC5J+OVPeO8t9oc9OW3rcxGCMybdjo7D/vEGVbB
SbaMtp/E6J2a2TEMroY7fnMHg4BmeOI2YVjoqzU9VGudOqdeX35qF6wTmEgQRYKtnFJGT55xOiy3
23ZLMXYzxn5wKfE3XGXbfjOuDmyKRFeEUTf7NXix5K3ss1fqTCP9vjlyej6p73wWYCdv0k9Foe7B
rVKjkP2WV8US52a11mPW5Eea9DfzhDPtOTSFratRMEiX2paLkHcybMd30CtHjgF1N6oY7qS/t8rC
9JfeaVz16sx/YeQM95w4IJ0cLau98xZ0vtmw5t0SPdG7PazGVTLyxxl9GEoH7rUWwQfTordWtoor
Zg7dX0ALnAP3TpfZK4MlLR5xoVLli2j28hks1w73JvkNzKRc9dJdb9zsV3rkTO7SqttysijjqCdT
wfG4TDfwEPn5NHp86Dfp8IOORP7m0BG4XbJrXHAncTuKXx+9UUlh2DXCDQJk7mD+laH6+ee11JWs
eb63ivmn9SATYSbdrQvuhncsnw/rwvTHebRcDhBBi988cdEaVWIWwQGAYIPeIPMwEztxaM+ZUMeL
M1O20r0LOFNcG1p2LkjctpFQAbxYTZeJM8qlxXuFdTRP92zsuRwqAG3DFh+By1KSZD4+8lz+/uTK
Y7qw5iiWt+We+cs+cZacC3f9xExcr6Y56PRLyu9jPnDfrAfbsD3J1ZCXgPItGBQ0Vz5JB+mubDlJ
/PcWvQ7zbw6CeRNeVFJCmEg44jzl8/OxuPiZQrutuE+NXbFELJ/NlAvTi2EujPw1eVVvnMZ8z/Ts
3awDFBJkl4xRrhMxZHGsrAOzn3HhLsOj78N0DbKdyvmbq/5SGsmqgknKVIZ/Fsuo2ztcM1ws7En5
SYZK6qwrRtH6/YMfZo2Sckk76Y6h0t9k0zrcc+IZfJJXhkFly51Hv2TPJ2MMeGdyNw6IWmfag0+D
3IE5lCMLvW5JMgt/ynp8VPU+ZEJ98EDFc8TmsvBfuOzTzegvEd1KXNDFkvOCmZp8iM/M2NXMk5tm
qWMTFRcrPR/egOVyhImx1+A3iZ8axEVKHgWXWfLL22Ly50+wFZ/WbbUmTK7+5rb2LJezAs2eKXtE
gYXXjHH1gDss3LCKkvb85Aj5076Jq1RfJoqrcqHvNRm0G/ro48BiQV8B1vqlFm+z2vOvFgxI+rjD
jfpBQOG1vQsZIGNq+agkYD9Gf+YQ5PvwHI2QwdwWvTgMXExqGSEKG1HT56pvsIWSKItLBG6FRce3
PUhXpK2wUjnEBugqp95T/OiolQR1zfdV7UrvzF0ShOsJE2C6aawVTS3A2EV9rjDimC8F7YNExRSs
zI3Dp31jkz5D/szQMIhBTgVtM+/JS7Hu57F8J68wgVD+EORJmWrA3Ae8FUsANeAyN83GIodbHHwl
ey7RVmF/e0tSKosrlk3FkmnV7nZIy5W9mZ4YoizKEv33sAWO7YSiCFAAtY4+mE57fk0f4uuMhEuV
cEKybFe5cyjyV+NAdgtolYSGiOJ63irLjs6w1DtxGdj5oYBCwV+6+7UCyh1cxWocz6zM5R7qwyHg
cmVFrIM7lMH6MPizcuX8XP0DIULE4Abpj81e/5Wp1bpH7Ci5gH2S3lwZzN2pZE0jLrB9yTjCWv+b
a1aInWa8ttL14Cz6M6rP+qMb52CaG2OmyG5irIg5aTfyBjs0g3m7jnS0TyvmQFTugX1seHkZ7KMi
z+N+1jkLU1u6rssg11RX6V4B39GX+TvjFVfAgEeMmvawap1DynLIX4TFQQ8XQH/dHE0jowDDCjJI
CmCk5JjYwsVqZZjL2GBdTV5K8kvf7XjD7Di4ttwAZwX7HaZXAXRWSTt/QfZM3ZFFOjNG3a6VIzR7
1gYJ6xQWwj0T1Fw7DCNOv0W6r7+H+hfwsCld6O4hwUMvbmzVF+VRLrgpLdeDYkf6TbVDEWCzNGZA
xnmJ6YTI4QUJdueSijR2nrX15RD5VOvBR6kC9Pr0wUOzlQmdWxKBjX2NXX7QZ4tKVMB1qnYcCnuT
PiABDqQAGwviPoJ2FjRzIL8k38an8CItWVsuDS6uNQvbaskF2FQJm6e9zIJEO9QfDbc7xHObSKtZ
czXXtCwSPIqY9mfFEcf+N7dcHi25iSPE7jK/W5ApuB9pM7CQc3Aqbqh8DWBqqDeN1ONBTVAd+m5+
maasnZMtsR9JBDHNOLmB7jbxIY8WvrROlHl66A8UH2l21hc5nE8pTPNZuaXTQvckWMkUEFm6pBIh
2kQool9aouSuliYtsZ5yrbkBCtT20BYHgpXTo62d5Y9SEpfQwK1MblT7x3aC2bmUYCmsUojtfCE4
gxbK2teeTreB1f0dSxy+vEE7SCW4+O3Izvs1J4H9OGYrbLM6Iz/I5+F9MLBWN/N6Ibd4XH/QQc7G
j9aYKyKRfmvzL3SPCLrIVjJU7/bSBCfEJDTU+Si4n4ps7bN6NhdWvjTlFSKpl6szr1fB8bkwUdm1
gQuDIo9g5+oYbvrj38czE56DEirc6TIU+5ccSU/srzvqAsy6KUrjNttHGssQF9bZH58i/bUF+rzL
mAbB3EEHdyA2v3hrNt147dtAyxe5mWzlyII+1vQ0ey7GtaYwTHo23uiGOwk0WF0+LMaf8kG0E+ea
nVMAw5A17Myp5sbVu6DG0v6gRktfvYcuMWQQ/wBO5YbULpsZV6f1Z8UXWv0u2xSl29OMBFA504j5
cg7Kw9s716ZU5jl5KlyW3TrClK49OM16twldW917DePLsGX84VIAIM9SlWxmbV1ae6M5VjTaq93Y
XULj7PcvU/Kud8s8GN0g+NB4A1R0Z1BgUr3EpoXoYK+Atjkl35O2aC/ZR/8oE7bygnzMKLnDf7oI
9+MCKIuzrffMygCYu2ZWffH/4JSc1HtzphGDsRlcBcVosztBqkX24OkLmFwkrZOjJR1SFU73sqTS
hvDgkxGDmLyIgCFIQJRoazTJS4BAe8gC7rgVSj40795jWg17Yx8wuoEq9xVGQpSGLA8+bffgr6cX
EDlYppwgI5bvNnQbPD6++UC9gMMcAs0W/SNrZfZ78yn4xIZ0likQLoqNPs8fzkpZMWYymS/LV99e
2AfzTpFlqVIalg+6wQ5jC2kYPBXAFHx5dNop3NFHdVZoXAv2V+tgpbBGgWZC/HCCM0CAvXc+C3rn
JO12Y7qhjWFe/B1s6LvarkuYVC5+KIPC3InRVP+ID8MO9oa2BvajrbGhX4mwgJIbMJzh8pmRi3NS
FlS8GRXI310P+zyj1/kJ35eshGxevWcbOCURDKjSlUX8giu0c9vC1fftBi1heb55R8AWe+skUVKY
Wad8me/kcTbc0BtLy4BVqLpPfwe2dwC3F8NLuMQciClhejc//Ed7R5onB1uYx3jE14w+B04WmDRg
ejC4S0H7K96UKyz+HPbZMVd3ub2swLeR4QKSEF4aYCqE9eGK1lYvrSuEwD6LLTc/wFgRYyK2c8b8
YwHBd2Mt6/fojVEU4h1Riy7+gkbbhBHj9y4HQ2wJeHlbPorwxQwX3MXKtdTPYyFyFCZ9Yyu/rLrs
as0aQa7wbGFQZ/NP/h3VUHn2wdaJ6Y8VgtSJTUyaI/qooDPQEhb/z4EZSiyKFtHeXmKJWfogbzZQ
bsiPV3fBMEuoq/Be/E0KTN7GEgdvZ97u+3cLCQJrWvst3YO6N2ws2qNbvaFRyOHZJQjBSQQopB3N
LHZVtHRotdkIgwiinLUX3V6MBxVTL40ZJKfmTIYO0Wyylhhr4aDvFe7W6M5ykx36+B7jgh+XLPWL
peWQQnGh1C9vMrFnR0myDPkjgBqlFdUM6TCuPrkKVIiTzAIubZsxegBJSub4oY7Buv9D649dE7w+
i77JzL8nHXtPC8oaWQ9ILGbha2uBJ1nrhxymmxi9/TsgP8ar1fAe/4ZvLWl8s5zy+0L5NqieLJw1
SRweWIURZPA+Hh/AusBtaCgmGMeBNPNxoKJefNjfM8Y41AWsOPZKCaoeUsxMrfeUA1TKKMGynCUb
2kzogygfoABihcAoj6IDhmf0XtxAK9Uu9G1jbW9Y5N+mElAXtAzhS1l5xWd+gaOIKd6MdwIxNi2c
Y3ACP6Zk6+TNZq7qUatilJx5f4jdXcab1G73tWZocw5jBkluG36gSKRSpIndS/DaKW6LJx2S8RWT
EeSO0Sk/ildKqt9NdGGlJbnEO7fNwtePTr5VakrC0CHyac3QEW+dbuaBius2/VF5s+HbzQhcYHsP
xY8D2t2aN/MjYBSlJQ5mHTctEKVh7UfnuEW9BtienfsPR4Bd4G96VPMfA45bo++168B64m4BGO8O
8afKvpe8Cy4RVLyQwdO5Vy1pEuS0l9+Kr+Ir/3YOBknAosIhn5ALoBbQylvCDd2CtZwNS5YqPxGG
EYDI4RmI4I6rI1wj/bZd4zQUF5/6wrbZysqvt28I3CjeiqVYlZ28l0xb+w2QboEBVAZk9N5PWUMI
MsVgwJSUgONU73bYzH6aGSEw09oHgZtaS9VaSksCP9iii9PCltHtvhrY+VAH4cysA5puu2HdrAe0
CHNxHEnOgLvP8vbgHAG6AXfNj7H1DsLIXsGrQ2E6Q7xxuzpH/0G/KiBDQP6Qb9TYXj9pAJlitH0N
3lhCoR8GJzcnVaMk7ANbLTg+KHAM+x3gWVym1MVPGiN5PHMofpILoLKPh0plvA1/VAq/D+2a370N
WDHrLdwOL1yJP2V07lDhltGr7m+t64su8dm+yzn5JDNL4NwhJEjHeItpkBmZS8E7A+UGKOl2sBsF
IRPJ4uwUB2uI0qr8DsxvTkYr7lHw1eql6b113G8a58XKpX0j+WdfNID8Z/LP82n/zAOqRtaQMoBo
v881OGjA+nvR9xlbyULg1dH66OkAPb/mlOGuQMfjxqKFFYxTRmtUqLrUipJkNPUAvf/1L6l49vel
7uN/jeSXRia7vBHduefPPx+e39ro2CoY9Y0AtWXJOPDvPx+rlbLx+20ogx9oRBbV88EXL59f8wqR
aRXYxqeDZmhpsh0WfuK/3/ofP/n8B0PkOv39lrwCvZvE9c0wbMR/VbCkUbvGkFiS5seD/8zNej41
aNgry+dT+xlLZWE+hvoGMvVf3979623+/Zrji4Ctv6+f35MmFZjv0V/9x9f/vvznsyANYEiI3/r3
X2I90FDIMDX9/QdbI7oblxzfmPesy5SicBbPH/nf/vzzY6MIBSAnIsJissJslXs6LZxuiTKK4peo
4Yposa7AQl4Rsxp15dowrGBFZ192VY2k1pSeVxhRu5q0F+UZWtbfakBerQgzizV9I+HiWaDpnlVQ
XJuGqd0kAS30Jby7DXFTJKNZjTtm6CgbmTKaBJanhXKvVf1co2XhSNDCAxG0NkpkbaLlzXCIgXYK
I9vtUkWhYtzpqw7DkFwhK4g9y1lrBjLZIH5LRLCbWeMDJOmtJ/GteGp94g54iz7cNUcRXobohmty
l3osz2SC48iPixQwmg4QcNaWALij9N33WadQ5ejZvBm2s5FqYDs5bM2gT4DaV+TAkVeHMWSlK4Dx
NJLspk9yrrdWC+jAiKStnlb3IpQ+ZfLvMgPUuP/VdwQGaxn7ZgYc0vKmZ2xejD9MyonSM8nUs1p0
7+ZEUYe0vUHE7g3k7yE1w3xSFcBoYtSR7ADovjKLQMXzfcR6hU5BB6e7dAiSY0/C39gMWPYK9Q9K
koPsW6RzImFVSQUc4m9F2fp98p2JyEDcTCwCRIxg2v4Gmf1FGznbtTJBg7mIHAxE9qC0nsiVowjF
drpRkek22ZtFWqHSKDA1xi1ikk2a0meZvD3pwVf89ucRC3ZI6iGEFAIJ6QhVUK9JRUxJJKp6k7UY
w71XoWrU1XvruJ39YopQxRzHWGuQeGTaO5+aJ9mLHKavGtGfQiajokZfOqutZHCG2aQAYNbnfUHV
I+WYaaQ6FlELtp6Yx2HSWe0xxwNiFDGQI3mQjQiGlCoiIoOJgJSG1NZRxEc6IkiyGC6lCJacRMIk
SZNAX97ToqIO6rRUU0mjtEilVHz8cEEr7XryKgc9z3D+W+4goiwNQPM22ZaTzsIS29iIZyP6k6dz
XbXkhZ/298Jmdh0bQ9Bz6mHTxcQcoQeCCQgCX6oI85OT4hjW8sdUQJIrVVtadBr7yVR9HVol39Tp
9MCryJCiKmhlapJ+LZDraAM/2OvTfYKqR76nFYJ3d0j85EpaKkrz6pEE2pAI6tGVnkRE6CQP92Ho
dh3ZoZUJZNbuUp/ctcNo+TcryLapokE6dih/aL16HV4rEUeaiGDSiF5moTYw1UL9ronw0tJQP8tv
WXN+yzgl2zTncA1lxyQ77lRD8VZ9yS93xpHJixDNxoCpIJXkpQbGVsGMP8neCoWvd0T8unMIWFWe
SatsHpLCvKMmrxBior4dS/8wdcanmSFfGHLW0XTEptQpYfBAMbLG/E8EGWH0tPYUy7lN4MQR8fNJ
KWPWHxXOYN33fj2tj/Z9+24oDHMk726NxDSXikZ3OxgVcEqVA886/a1wGDZOzyxu25dKxNHC5pRJ
p9VJqUXtTL6VL/LEPBCtEVm2JpbXsGV3kao9AGcUvXSsaXYkNtja4jVRUiidxnQsJOk1EGG5JW3z
0HTAekpUZMjTJbSdXiXoxraNHmOvvHUB8i+1anxXltgxh4GBOYGE3iYGM+CJgIga8LqtAHEGCqOR
6psGxPuG5PzmP11V/PEa+jwGDch0q4lI4FIPSSWxYH+QFtyaMBRUESBsiSjhPKLjIsKFHVKGcxE3
bIjgYYmxB4ILTkjkkueAdGKjqO9l1h855sepUtclC9qhjeiaSvKbb1P0ip0XD39VKnKPi+Ic6kCz
pIyJobImeeal4a8+3LR8gKmumZgj8uCs6lqMNDihIi+DcHQEswCF6VwyOhRdJpHBeowVr0u+pdwG
Uz81v7pJeasU+c3kOMfCtdVowZddTdEGafCws0h9Hhm/ExEDXcS4+xmTRqu51W342+D4PCsAwqrJ
R62uO9i9xSyI7CFfpTZR02FCrnRUl++xiKGuyaPWzhqVEPJHZ376Y4jI6j+mTrugDD6S5suEyjTX
ZSAA+SjDwMP7iVB/q6YXyavILinrI+pqoSqloK7kkOlUryKagbABr0lfpaD9MvAow7wTrS5Rq9NJ
QEuThJgLgrgBJ9xDEc0t0ZtE9qkSiQsbhb4nWd2LnvyqBBrWYMFcETHfGbyCXgR/Fw1FEBtt70Am
uCbCwZHigjv2eshfzjgLddIPRJR4Nqg1mmrjTa5kVuwicLwQ0eNmFb/Ik/qdY57N63YLKGIQUeWF
wepJhJdbCj6uSASaaySbjw27z0CEneci9rwTAeiZLqLQSR/UtlJLULBHu0mmzeB75IoXZKgDn/EO
PiVHwtvThaWN305CdUquKRmlZLBLHQX92D6mbe4tgq51eLf0STIR3Y5KjEJ7QfhcTZxSp0NRM2tK
ALa6lT1Mm0o4DIvQwyRbKSRtoBNc1m3xrcTm+v9byp4esP+rpcyxrf+jpQzI4b/7yZ4/8N9+Mkf+
h2JYFiYzXbOMf3nJHPMfpq6aiqlaimOppmH+z//xv7xk2j8M2VRsS9dsR1jJ/nrJdPkfwGsceFb4
0nSwDeb/i5dMwdj2714y2SHXHaGvqumOjJxU0/7dSzamTdNlVmhvSy1+Y7JGIIKdqc6keVs6RJ55
KGPVkY6mRLEiRAUbFAa16VH9BCQYLiWBNwEUhPMC4ElhPwIBQNEWUR2H9xBbOwvnX8Rt4XoUxBSL
bg4AFR2SSiuQKpaAq5DJDNTP1naFXO3DjlG+7e9eJVOjyAhdwJr2osqydhktNDQ1Y17RZ9vQD0NU
vFKPN8jj3untm15AR6oaDCkxcgi/svd+Rb1DIGIMAYvRhHDe8PRm5VfaUsotyJ8K+KksBpmYJOZb
4ETyKVeJIUs0EIiRPx0NS1lEJvtXr9C1S5mZP5YJP6oOup/QaKgfV8Y+dJpho8O7Ycr3V1ZS0/z1
kGHruSbtdH1ct33z0YcaiH0QBB3S+7nRgw7NlOEes7cvNP2g6m36pTnmjrzbtZ9P42XwMnmjtM0G
/37JYBkTl5KrkeuB9wSVIa/8js5nBd3HFpifBE08o8SphwYa6tG8dIZw0dHG00Yj3FWFBfEFch/u
s3HaAclb68lmbAiQeQKGjLUjgENQNOgEgiCyg/HLFFCiUeCJLAEqwhV+1AW6aIBhNMAy0mEajWrY
4pTSXXZsFN08408pAEi1QCF5AorUP/FIHRW5USCTyJVqBEKpFTAlZbq2Aq5UE4oliEaKYUduElo7
II+qChHHGSA4W+g92QDov5rGCtjrm10mVftokJw9q76V+Ro3xBpNznBIBqQSUxJ8YZ7rFpUqb3WB
hoKPc9SNHCaEEQ7rMP9Bg0Nzy2fKiGkruXLUfmQWsKlQYKc6+FNK5hlk2AL6gcFFqR0YdaRVGbI6
4fQyiHEL2fx1HYSrHIu+pTMnyr73RwGUttaEXyAWMKxYYLEaAcgqJOtiCGRWJ6r9hsBo2Wb3wOE0
rBO9OcT+lLMjwvuR980GA/TGsHxnN9EBJInJznPvLR9PgJr8ixmtNVpbSoBnIuYCc0uFWLTCfjck
bdqNlc3GGdINaN1LJbBgHdumfaT86hVZEYHUeksjY9tdSR4tz4wOuQVfw1R6dmSsdyg/y7tUL0iJ
cypoog1VT+xMcz02ddZVqUk5/FsaarD2Xfrhj03P6pF8TVEy2dIZUR0L44fqQYwpqOSHpcdVN9KN
SaGONUrPckc69QKjlsJTs4V+NJApRcqLtsMwn+iA1xRyemzT7NeZY65Mtn44VzGA6jate8UHfBGj
7mrG2lgbTbkaLAR5ZgforSUgL+wTH5FH/N4kOtLpjmUJeLjxEdJABXNHRYvNetUzcCnjCAe5lGcq
bTWjZvosPa4acMPKZITrPkKfEKQ0KlSVlLy8viTq9Kt7wOdBh/khxXkYf4vQkH9sE0IP+e1E7GI+
88ZyPUTpN++bqOHY2hQ5iIoMFS8BwKBXrDynv0hQHLghwhLrAI7Rx0CVPfZqaVmnsPO6CcC7HNxT
Bu2ZOTZ0WxNakUmDZ6yqKW5eq5ye1uRBtjbMIT5KV58UUyvLwo1aJCe97sECGOZ3FwTTPIHQt/TM
ksAUQXUb41bdwJsExplA+DQjUn0xzThJTP4Y5sysQZ4kCvu9KRDF+sl0oONGUKrmWDZJTPFioBQk
1Tsl1JomfS+mKl4xUZXzNArZQOA90EvSZVTEJUk+wX0Y/xg+bNchxm0JVmyV4kZejGb1MAeuH33g
U5YNAicspG/pD2y9xI2zatpUyCjxFwBUzce9E8LPaMPsOx8Al6OKP+Ksp1utNNJC7mivoxIJA95y
3vU0EKscf1aq0kZRDcKNpJ+JRfYqHIKSWBsZRUz/A0QAFtngQGEMNf+VOXcFpus8VQ4yzkYRcW3j
PooCxqQs/QKbcZdkb6f0eFh8Uq5MX0XcIHVv5dCiJ4CJqESER1eKyEijiZLU/g1YxLXsMmM1DTCV
Nd2Il11b0k8IOrqZWLxG6IM4ROi1WLWsnlCXdq+jZnvbNqI0UqvWsOhHE71cAVzKq/X0KFukdmoq
YB69rkHiWthAcn06e3HVkL1T7hWPiJLBoH8BLWE8g1jCizdC6wlpZjV5S7fRt5ytrdM6ADfTULWH
0aA6aPStEmYt4BDVDVQybUhKhOW0oZKXLmTHplhbowLLAmHmraNm21G/NTt2fDgey0Vn0vksMO+E
Xs+cYA+kaEjJ3R7tZC51JQAZFF22XwdLi83zrB6HbtHKKKJNFfJVM3HcqkkRPtM8OcJUYPD1mlVv
VoewLfap6es7rUKx49M1MYFsLowhj06EwiPU0o5T4fRbFTgK1nj63mFK5SRcd56FVF1qFBjklEGY
2cvtAE5YL+ibsWrBnYN9bEDNy4wsgEJ5cAllCyWCni1iCXi31aRrCsU9yTDsluzKclylRRuQSADS
M+ormAObjREwAYe4DyCCcSHY7I8D1T60ha6uq5sUUmEKNI3udei/eFYAuhgOkWt6RTfvA5Gp0NKm
o3SSGKayN7ySUlIUGQfwSoTPFauykIY9qEhARJ2xaePcWJo99h7eZXqqQ5YBDuG8EiV7P5Fudhj4
G4LTMShIJp6xdkr2WH5dqgs+/jC8v+VQoikUhfCnmQELVdTeGuQPll+oa3+ylAmBa4VS2AeC7xUm
6OqgmXAEwcBtK/uP2owUbtTNk4f7F3yrCyOChXfQkodsmdTdbUAOtbVbLI4lPEeuMmIAC9UkSxbw
FXICtdmahfaIYmqzUUYZUysIrGAQW8uUqg25HbfPhylpFbIcnM847RHHGt23NHkCKCy8IHIqznZC
2jxcuHybGlO7FrIac8AJpgc+atbQoanTxhnOMjhfTW3Tx4CCp6F6tZgHYoP9sCT23740LrHIfDWs
wQlEQwjzfJMDxURuR7OZ5x70+6E12CR2MQ3t+l6lJsXPWkaVU929WHAq26Tc2oZdbBX0aFE+UosW
r/zC3uPqo2GpcSGOYVtun89UJHD/fPZ8+XxIAc5rRUjlWemr7fOh/tezUdWkDZKsqvNCxFOYSnLn
qnkyjC/Pizcd40kG3IUmYgyqOUItmxt43RrWrytFL87Pt9sjPXMDdCRPbvITx/x80Hr8UrO/r00/
sFAdmG+DaJHoopHRFX6SrT1x2w9hhTyNvQxza9VtKINWbi3sQHpX8bXn01rn8MbAIOHnYZ6RlTel
U9D+C9MNhW4JgaN4mhgkcJYT4PznaY2FAcc2WmxO/3x8fkHR8/NkoucE5vzhC1g21yedIPHs74Pm
gM5+mpp0OV2YoFcQkdPQUXE0brUOo5ghHp4vqzH+kbFyL/9+KS4whuhOyzpL0Jufx8J4HpbnsapV
Y29AplmpL1nVTNvAqPStN9HPtqeIGIhQDXbPh1o8q+3fsgX6HvTEycUySqLYZ4+SZyW5CcTL2Sx2
1k++9t8HRzC3ZSjHq9iZ7qlUSNsiCKRt0otrLuT+LKmaTlKLQFw8gCKtlrJZ/yTy1MvzqS8nN8C3
83QPeYIN/Xx4uof++SzTce9S9tCXg9R8PGHXzwdLyRgubSItWTgy9lF0YFRHfRSVfFIzbI9eVfku
2DLq8hRor47Vj6vnP3biZtdKVOZNOZBF82Rpt8IVJucYbP+akyrhVXo6lJTRpi/7fN01/mto9/7q
eVKe5+J5ojoB9DYz61Zr4PdIGwuwF+LbskIFFrFAVf/H9Vv3oA0K2Ce00bFLPr/Fok7EsnmjtiXN
0OeFPDBqoOQcSwIXWBDYzwPCPP7fh+p5lLDOdwjlojbYsJ345yF4fsrn59VB/W3/fnKGbUIbq2CT
Qgkrugp0naz9yRObQvGQoexrlIvCjtjSAV8aaiVY53TJ5Un/qAVLSu2w4zbk8475XcraEBotgDx1
mpDV2c0P5CbbRtI6JP34XgF5Wya2j5wgS+h2EUG7gIwaH/4+DEJHaCnhrkbU5+hAaM2JcieyFNki
2U8NjWsXUGlEQllK5VH1vXNlsneTAiZ6vd36kQKiQDU3eq1f8ya/4QdmxqTTrk8qpBEW70qKFt7J
DkN3iLLsW7GUV9kn1jKRKJ/1ffiWyq9RgEYisYt3v8veVcsjhlzjFlDS6FgFWQLhYbjIqMnyksDW
AVUJTAvaBPj0zU4DVcHOs2L1juG5XrVWQ0trotnkJ+2690aWPlb3EhVqsQNKeWi03l77SXAvldHC
MUHchx6LnMrQgnDL/OrLoI1tK3MVDfbGOIBosl8iMIDE5YQ7+0uiTrAcU/LAW7u/Gi0c69HutiD6
D0n1PagkclyLhK6+F0joXdN4HxjDFxsSateSdJRaeuaqnkZ4q9mt2xQm4zSlQ+hBxvMriTNWEdpq
nLLkPNrxH4rRBCOOAQNo4n/WLYsVaaTQL7fx3jYGez5Y3dqIiqtdbWBBuKVKyKBiE2ht5M05tmDE
BQOGVT1NyNxLD20OykSgP+Xh1bNo2zW+eRhZZDRVxS2h0Bel1RCwZl5YRXG34QIqGk5Fus7V3I6x
HzQ5NnfR0P6sje6lNu1Hx0GYAhQHbU9EhGMatyqJt3YqX8ukQVg3asuimr5jlT11F5GGHfX1RSdj
NDIR1gKHxKKRIK0ZtAU+3/voeajaHKL7UuOnqrRq0WoA0tSA3JK6PYMmXgY5HaZh10BB5Ib/rUXW
mdM4wQKMRawOxr6MYBUY5Iy1gT5XypCgAAO5QyHX17QgxABNbkRdlNLf16TGVzALUMli85CMaCzt
ONtTOF/DOt426biLaWjFHXFAnT58Z61yxKh6nyrrFivOh2O23pxW/XzKJ2Mja+hXYUWfkwKxrEwn
Mu77GWtStzLb9zxPr7zLmdJRdPYVurkZyhQA/clq0DI4c/TsqJQIMRY7dyucFhKnwUf3nugsHOOl
TOYXIfFaZ1qoxpGQ6wioDR2NuJY653Co36fRw/PgIauGMlb5gUeGKaJ/1UQJZNvkb1eEjzRDjMA8
LEMX6twH6RH0ypWcqQDrUP9j5bW18myaEkHZfcpo9SpZapeGSruxmRgOzJZweCtpzm1tg08SCBAh
RPBZK0tJuDMz5aW2M7J+MMUDSEgXkVqBxazonnHUStbJdBfTrt9BQhsXNEvWIwxQ/MjNQF9ULl2b
uIw2yn6T0gjnnVm82zoxQEXnLHNF+WnQMEJXAefOEgsSpFfjknGSeVtgp/E7lFN6gC4jvI5xACc9
7ehSda4W40UvUmKd5dik3WNJoM5LaS+r/j6QyZr0ezk6Y7FGZF9pbm2grQ0qUMD066jGo7pMIBFS
4v9lZYHSve3KOfeopfrKf7F3JsuRI1mW/ZWW3CMEgwIKtHT2wmizcXaS7vQNhPQB8wwohq/vo/DI
YER0VknVvkIk4DCY0WaDqr5377nnqXihF/bAuni5tgROo6BgZu0NP50hwOhFcjd3+Ta5rXlYWvOV
oIkKy6i4DJJuPwgM4k7BHgzOd5G3creky0Tyy0i2PVJcgcHG8THGgSANAafQ+SWNLG02EOJhW5m0
RWRYPgOzvO9KqrFFRt/a7IV1ZgL7wqiBqC6kEDiX17CAWKqRrUCs6SN6gnfPdPBIIn6BS2R4tz3p
6GagszANGvhJgamsV0eVKTR+MWWBnvSjMPR/wvpBK+5Z7hUgLxLgZEIki2vRyqy/dFSsrzmtbZOJ
T9ON2p+UPeZ9qxNZRFYfzTD81HAOOpdB8zPOR/pVIcNn0f6IqaJgfPzpp3O1Ncpr3wTxGon8AW4N
ybrKw+JTmISvkX/eQDAUFBA4ke2L1erdfxmU/4MhnTT7ic4gLuuzVRB+nH7PXG/ejTBwr72RsTFl
TjYIB7qj31G92qcdARk5Qxo/pM7DPzxR8CK8FK4LWjxlROeCDCQ/uLfUADzD4CzDrBZvjjnanAbh
/jeL8S6H1sUY6aMo0kiXNnlsM7e49UpyJLzCo9M4jPKKR7JyeZ+zsL7q/RpQixjJ5Ra7dripwolY
LvG1nWTJPHMYD1XhHs3lB5hjkoatYB9U8G8c5ABXPk+t6hHc2dTP6SoN56aKXyuzAe6DMLvB566A
9zsLNO3QBRYdFcmyA6qJVTkhZE04d9D/STNtEJlliHwr04LFYXuPXYqIevSz9Ni4R8dpxmvDI2sq
cG8MVmFbTyCRLMVTmQFnLNNMUizlhBYN6j5E2TG0JH4nITT4YrqdIyVuHL7VpCYclnScr4Uzugxf
9rAndBQJ0HYCkpZwlrgyPESUVk7DfKmiz4m7K/oO88mARK4eNsK1HiO++iSCAFjfu3L8ljnZUzXc
dPBeNopOwjYf4uBKDTZrpgA2TkHyWOKBwMfwSuMruZ/VAVqzeaZMhgvQxHsGXwA7bus9JIAs44Iw
x1x8zqhvb8gEgJagN1KR5pOVGH3K+gnM3RNtRnrsG9kj8Cdr5KoeiDyjFpyQYRnu5iRj8I9+FlNY
X8JRmAcZ2gpviKdPhhN4/vyGYe4qi4fglj4jEUtT+SlV70l/Ce3G3fVMiZBohi45XM5zC1NW1qhM
epm9BSHCT3oR7XHO1etiTe/Mm3ZWlH81MUyMCM8ewrTaOop5S5s8ODnPp5Pj9ykmzSSCW174Al2h
Fk6IN9edkQ+Cn2GhfFpMlldJn/8A6/ZYNcgE+440Yid9r23xvlDxIKYP2O0kWGrqgDbfN27sRKVI
OYGpTAMCdz4TTsMZUjfIoufWGDw+zligGqyuRiQFG0qmjw70kCtUVTu3cHa9FZxCDyCKTSgLwdG6
lDQWL61lV7tBdjXFTOfkOQVR9O5wmScIhLEn7qSlg+P91NhURQDnOKkwxeTwADPUNawG+o1UoDym
NmuuYy8gAqwgFVjG3T5x30qlyq1pfmvqnmRLPseiju394GHjqs3gbaxLRCuYUnT8Gtg2fuLo33XB
fLDma9ncjgtFi6Ctngqo9ayvZsgCltPh8cpNoqujuj+vl80m6ik1sep6yaG3ntu1jlDoHJz18scm
qWNOFy5neqOU52nGIxJbxJRUFP63s74Hw+QBknXN5vN9w/l1bvUDlVP5QE9k2jPh4RH0oY+NQt6F
SQ+IcaUfNJ1c4guVAOViwv1ZilefUgZwhgDknwRxOs2DOpd9SY+69Bf3Kk0U40ql0TB9hAhxoOtw
HvWGJ3CN6IhwRn3c9F5TW8ynpPDGszNMI5UcJoLL7FrbMaraMy3/gYYbnZH1ovR6UGtVjRBYlzYS
XeSIzaaoj4gZNxGRSyfaXbhoygXrpy6IIExkEb7SRv7Y5L1JkoW9YE3SC3uhV/JT6DwSYMRMLcmf
3NFu9+4Ujud1A1Z+Oi8IPVOip46hXjinhFpR2mKz7n0cq8zxHiwsbTOJO6PUK/AonBFgeGivfl3+
OFi2oCLcHB1eOvLRgp1vM68+Gi6Lo2WqY0b3kGZR66Ywetu+P+e6nNWUPsqFJsX8QEYAWi+6WyQK
1JhzJPEgOr1r3RP64rqnb4ESqj86AV6IrhctFJV735Ha7zXovFwyj86mbfESvVZcMWGzz4Vn2+da
76m0iU6SzqfqfGja2SiIHBphl0niuNZjacSZc92zEKNtzIGIv64cfliOM+1Kt2E2YcTWWYQK+k/z
vl5YDwugcaeMTwyZK15HvWn/2PvbRSa8HREfuL7W52dUk8NXdmt1vGBTR4+tm/Xw3Pfhaaoehm7B
AMEyIcN0nt5aIuYigEUb4hebjEkC4BrHQonBcxTzYp09vVkvrhuv6fFrtI9ZzUgM53A4E9e0Pv6f
noR+kzzflRjT9PNYrwHzCHSCKXM8ZkRD+E+iaXHzzPXVENcRa65N1Zifi4jFyiIRnyYxMIYUkJw7
S1wLE5RkXBFOW4tb9Fmo8ypK2oaimt2F/bVlQ0ub/PQtm/J35kBEx80jkCpyAKwqQclePlc935IM
Xl9cwaxYMnOg0zOYYFd5u6YSBGI463A6mocq6YqdRaFi78zi0rOi6afSPWSKu2uJzf0JNp/15mEJ
SYyy24hMw03LkVObWM+VpX4YOa/AUz4JninS7xntPJ1SvrlKniMNIJMKYqiBC6fxEMr/j2jkvyQa
8Szb+s9EI5e3snvr/iIb+fUn/5KNiN8Q3kITNn1XiMC2gj+kI5Zp/4Ze0EYDAgtYCBfRxr+kI+Zv
pv5PenYAOdh1eA4dTZ34n/9wvN+CwPQtn+KJ51uw+v9b0hHT/P+lI+ToSd+xPNfxbc8z/yodoT3j
50w+vIsVhicnzckUFoN5LfuREzInpMhMvEM515hxhkZdEl0VF91U5ejxOO8PUgNpl6TakMOC+FQf
y/Rt1j2lh5CPi6gyrlTfusf1yjL8moSiPo26Im3pivS65+i9dhicE8Luj8Mf163H4MZT8/i4uq86
TkBOdmlXbFXMZG6fQHBwsQfirXxVRWXt82CjwsY4LSyozplJq8Dx2uLK72Lua9BYq9JWCWaZijRM
r6mPbWDmGGXNpzKapqMljO0YG/Elt5Np53neT9UPzUFaKhbXZNuA7mgxcRSueV43Xahz5/z8M8sc
NLzOxK/U5P0+1Vid1/coLPcAOI0DHNvfh1Aej4bDXy9ONFcW5MLgeac7mUM2dWNYhPky3KzTFAu2
Ceri7rCOousmd1mVljTsCdEmMyjUkAXYvYQj401YN8bCWLxZd2nO1Mec11wRwbENFcLXj6exPpdF
P6F1b93wPPp9Z47wIRjcG83D+tisx/qKpgJtvWMJFPhI0RnRPl2dlCqmVyGG9K88QtN2wqBt7Pg6
rXMdRdeNSY8Y/bs6TnSzIHnUWIP63NgvKtYBLtO5mtzkvJj7xGonitmUoakyzGOszshcWxxXNbCY
BfEPCTvUHDGMHHxaOOsMICG6jJ5JdZzuIkMFZGki53YsUnPLAb+eU6GoMDuFNdcERwVsyCoSuYHl
jw6lRkhbNdigS90+Gi1ECXVjEUznX6e6zRFq9Ni6sYfCPJo+2cP6UFJV/t4f4puUOjL1S90+WTdh
8q+9aibvz8of6T8gWqcv5/GrAg9OfbZBZH5yNKt02PtxmBxLyTczSAeSf4naTL0cu6ueho41/P+s
EqB89YQ09nGR93bwM2igkYCnpASw6IH3163rIkLcud5SdD+m7jWEvtCZzlGlIuTdHR4Eha69JaW5
I6Xom9E5M7O8Fr2DJTVNmIkZIDwmnsUyQ7hGhVLUab0twhZzuH47vNnnt9ToRdr6NriZRch8XT/+
7bWXuocZsQA49GFr4AdnLdLr5hMNtRInDJv1t6n5ir//TGkMMgMq3eMgiXegJSAS43urQNUZBX1l
4gHsnqn42AXEv8ZBABdgYlWF4nW3ENpylRvoPGOFjMcbYpqjQ/3kTSnYFCW9s2zVc24QR5oNATjz
sjkQEoITdNpPdlgcu340z6PukqAD7kxcBbZuL5FIVjMVVDCvbI0Z9Gdci3zJbRAQiH79Ek5IOONr
I0OEgOM0breNcsejpLXV6p6gEGRV5JBrkUNwsS4mQN8EqhZ/LB7sNsj3xhS9k2CCAkIFaHd74qVU
4h8zlbDUwhnDBKZDwp1PB0s3JB29WSfx6956zB8ttcvIN11//T6qlnPT6NBRVvZopzwL7katKKKg
b+Q7weS1IcdlZ1o4s/0W2+6vpwQq8Niofrueg9ZDMkCOLwxUFyp/s/RaY11w0GXA5b7JREpSbll3
1VE2LqbEko9z/S782hW6nz14JMbrPqKV4XkuE2eXOWF/zgK8GpFNjXmhBoW6RGxRqRMCkgUTE011
G9ecIWzdaib6cks97j6wapslrH5nYXzPwr6MiXZYuNGzZz8sBdbTiq5GT8Fxa+YAqtYlzHp+Q1t1
mYSX/jov+zEra4D0jHhtUh5NqzYOQEsfiALdjLCVN6Kub5IKA3GdDKRBhjDImBLM1FMrktiWJNpS
MWq2btpe04pB66jZnR/UTgwhsHmIoC+GAJe1tn9Z+KpZdXGuXi/Cv/9OfNUAtIKMllk/FLlpnPak
82POHGtXJWRajTgxLzgKqXec3YiBd0r1nHHdXTdSH/y1Z3cpciJOm21UueQP98EmnhO6eIKJbkQt
+0QUXnFZzLy4zNZQXIbRq3eVUVHy7wmzIn4Rs+HMaWZqhvQUFnQV0BlAJgvj9AyYZaHcfSYxKThH
fIv2Iiseyw4aU++wTsKqQCsekDKg/KJi0eWkXXWSdE4CW48F6zEUM8Sd56i8i5HzPGXL+WCZ7kmW
2g3RqIBkZn7xhzCoacWM8pR4+Y0Cb3scx2mBZomXcqYKq0IRomQlfSZ03GhHYt7JB1XKRDs6NNzq
QudJXQIwIs20I9NrS8BXuPeolRMPrj+pojX/zFeNmQgdHAmFJ7gqegpnXTQ8TjijUw/Sb6Ki49CI
mFU5woQzdXBMquN53RB4mO6dunwZtNcw0dOeXE921g30cxrldZGe3JLid6g9jL+uIAqFCLu+yH+0
03hXyHq8tq2E81dPPLlt44xqrce0AqNFp+nNpkPWamtbnavPSVS9zR2TN2dsMVEaA/C92aTvSxty
lp+w1Wn6mWNuu1meCWnZhdP4krsQDEJvSGG4fJ6zvNu5w6oFVNjJEMAh6CRYjvMLcPhj6zafSbN6
ysIpIym9Ww5aderm9a6jHj7yY6TUkNz0pE8d7Bg7MI2CQ45R8cpNgpfCSq77cZmPnkNa4uz8RJ1x
W820aYbQ3k0KOxjSy+WlDSKIGkLtnQV5lmybF0+B6knyF0kU3S2ds8IBKlEmGnGfYj4k5+C2y8xr
M6nUPonir7Kiz7Vgn3OYP+0Q/mMVL4tjKoEAexNOCGaMx7yhS51LcnSrKd9WXaXHgbe6IrjRqBsM
e5Wd0RbfWccp6+37JvaeCzpQPLKMi/ouTKiwub0efQKGlkUBjiSk4coXaCCZrg6wV4gXQ6UKCEkU
T4kdEGeejGAjlsl66RiTfGX+pIIL1TA3vvWmQ0hx3mxp/OmkeA+IXsjsb/K+W4p/kSw/WZRkQeep
6AAsfdOXRCSkC5OMYFq8XbEku6rqDxGxdY1vRZepPoUphro8osGSmEBaOufLPI/Wg8LHeYXdZ5jg
c3h2HlHP+9q4VYw3ir7lDG2ZeC/yR6W8s7EHnsQ48/YG4ZtfuWcB4J6GDTF4VZHkW+eeHnT6mCVF
t7EdyNNDIU+OD4cJSVu/m4CPey6meCBPk0ejFZFxvTdcHGeImZ/thkByvgT5VVfS5eh98How0IAH
2ldV6Tn7fBLbeCFUOYnLV0VPK0lShrw03pWytSgLATLClQprzFBf/QEoURCbL6Or9Q8eiYd1cRSV
/0qoJBgJV8DExM3Z3Xi2IvPQoeEsp2q8GZBQlki6KO9aG9PxexLRg9fcH29I7YSG8jTg5PZQ7ng9
CntT0YuJW8KJ5vhZ0GQgSNk8LixCN0lS3ROEll1VGU1FMXLzCZA+9pnuq+T/EfGZZuG4dYxbMJXP
KB7qbb2k1z0R2YiTSESsUZiT2AXk2lYPcxQjNZzp0rY2gHQ3+N5FLSdCgWRCVJLQQRWaB8OcvG01
HqfQu1NpFfArBrCTFwSAGfTje0lzsR4Ijx6CDNy2e8jnigyLUM7bGBkB3mu6wNFmLNQn2hzfDaM+
1BYv3Ox8avygpIPqczSV71FMcswyUoahy6Iz/STUcxm/V3IivFYNr5Yp8ncCE98UNIyR5TJ6veEL
sbCsoSQ1lr5ELhG5ckv5Lp4hL1ko5CGxAf6tG4810wr9VVOa7gXDBkssl3hHYDjc4GOz3ujjYrn+
5Qcp+G9Xrzf87x8rkvYmMOpE9696h9nR6lp39IhrTVrK9svQrpc6id58XBxXZ/t62WPOuEdjfdOG
JVTghRnKutd7Zn2KTOo+tLmNgjXDenjdFPpWHzf9OLbuYepj9vYfXv1xN2nl/v5g86dMMe3+uCPT
cKPTHJOepZ/Vxw3/9AAf96OyUE8XhZexOv7jBVTMnA9h3p9o+gW7haz5VI9xpAkyg8fIvM1a3K75
utpeD66bj9t8HKtmvbr/uPy320gUcxvC/V6xrsGN0/f/sfm4LTJDZpgfl9fbrO7+j2PlUKfADddb
/ttnNgQOsje/hB34cXekGvX7bEwfatESVFCN8t6iH7wvLarlqqP88bHx9KxrvdjMMzmCIYJbPAXM
tVStyygf1/+6/O+vE3/cy3p78sboT04Va1mxDZmT8+ywHybKpD+wLoVzen/j3bq7CMmiYmqAa6EZ
P7taULXufWwSLcH6uGgios85mR4/Dq17pYG12+umEW/EX/5g/ft/d4xfTELl9Y9bf9yGqK2HGnQD
4GXHIjFHsWnLH4QDgr6tDf/wPyXM/0oJ0xa2Q03vP45Su0N5/+cC5u9/8HsB0zd/IwktME3bJBKN
rDJKkeOPrv/nPwxf/OZb6B+Yvbi+bToW6Wv/KmBav+ERsb3AsahhgqWntvmvAqb/Gy0QoteEg29O
WgSz/d//823639GP6v5XPFr3t8v/qxwKoOZl3/3zH4I7+kuKmgwCy0cAIS3Ht2xcdn8tX4ajEam4
JJu2RL0tfTHfhQFjmoIsiDTQfXeGGQneO3qVR8ojQGkCkW1po3xpCIglA4zIpX6Mwl0LrayJZliT
XB84oBwyX93njHxX1jiRdCMlhB+0YG7QPtSWh4ZIgSGyxgKbeogN3imaXZTEASe/W/oCYKhzNDiu
+ZplJmr50ofA91RWjLJLfCwssi6Wzj5b3WDv/vTp/f4W/fktsf/NW0JROXB5V6gRU47+61sSDH5L
jSMQRLRCnYjsxGFFZ9wy6Z4PlWFgtcNBFnfY/6fFuTWj+Ggv2VeDAvE2rSlGzLzSvmZSMAQlryYi
AZ28844wRjurvL2vWFxEgfeFJkp9+s+fO1ZGCuJ/+UB9rIyUw/FEUpX2hPO3WLwwtrHTD0kDqDX8
QrocKGynIIGTs1vRB9WB3tFdOX4uE8mkqdarNtmMJ9H6n8npGCl6RM5mitCxjaN23JE274F3HshM
pcJjgT4kIwwLJEynd1XX4KVtyKUVmblVxPSrc/OLg1MEuSh0B3t5SCwmo3jVfhSkW0P47i9NnmAr
rCaYddFnYS83NOu0ONT/Qjrts6wJqaoS62SSRbRR3snKUgRX/n0UE4LV1cOwT4LsebnOVbgcaTZh
FAsROfjgIoxuh56ZjhThOFkSXyEqfW/jpdnEnvo2M4Y2PuUF/g6/wZ1PmWXXoVbfWJ4KNl7/3Y7j
6EoXGP0UllVE5PMutgusad5nlA3crkNYWGXMvY2XuulR+tmsMQYs2LHs3TsYBEdpU7Zg0c7qNWQJ
G9EIaLTfkNoqeFfA1bPwnkq7x6E5FfVVz50YVQQgaBAPZOh+i1j9b2yCX2Va5iTyWG/Z/ITEXmxw
vr/58cnyMdmHTX+fuD4cxBrMUkscVlZ0l6zwUYSmrwsLl4A8qE3VCjpxYsb9XXQ3jVicvRk79EUX
+4BN6m0hLIgKG7rPhTzoQbVfarflsxwTHToyTXCWIdpCK8MMeymCZWG5XpaUYbA+Jrnv3Nnh0FxZ
wApC6zqam+Ehw3fh+Nkxb+1dkPo6qQYXqZrOhezfwxbTX7wsKOyg9SblGyPVxF0S6R2aqiQGeYEy
hTttrufXQj23CgZY3pQv9YxkqO/eZU4slhi+SB99j+rL712aPNgxQA0rSe4w8Zi8j+ozfYdX+vuG
CClOSdZMiwHazR+2sCcuNdneRPiILzIhGLyybwhWBh2S2odkJhAeUg0SOis6yNpCIbEMLDoqX/N9
gZvFaDig62e9upvVoN1B13HVHnqWFv40nrqs/SbtB9TM5yEonjsrzHeROb0ZlkvayXDOnBSjLB+L
z/IVbysaZipxEdwpSglf4xlIMXSAk1uU9UZntAtTfPYz+ZRnyVkYy3Vax+YuxlWH4DAyj6XAvlnA
qU+qx9Tr3iq7e41zdRARgev8krRF6WvvI/HseDgJebH0j51lDXAbQmtjarcVoRWy9J4WwACoHd/R
Ov4MeS5tPp9L4bwZHXl+NjrYrYSL0U3oL5X7JeXztNL4LsN1kZFzTaLP84TlhUL1vXTdb6HLCyjF
m5jHlt5Otg3L8NFP65s0ABBsRsw4DfcxFxTXtUjYsrW6SlMOlkIdisj6UfLLI9Njotkk8mfkinvP
pGiZejLkN5QgLl4qhKHwUam30zeT1aPs872VES1FoyPlrDFDy8mdO1a722qAn0Vc8Sx95KOZFpTc
IiM+1hJfQ01/YMZcsUMhwuka9eXY3SJxcphVVoKcc1yCWOrSNkb6E77bbnFtlPEnInzbK4Qpz3VO
MidZ1/ioRvP+1+MSuI18rtpj38BFRFpBJulWiYe5A8fW8lNqi+QUQtB1UjoDWH4WEb2qpqI4oaYf
eREROKGFUIYDSM66D2vrQV+RBhI8K467KXi3+/Ax8vJtN7bQ00KQC77/1Z+c68i/4HyRXaCxU+rL
cppNSJ6gE4DohYcqR3aZQK6Nm6GDzgjX0qy9Q2WjL5W6kZcQu4RWKIbr4VrHFNubbXPKjHsPszdJ
mpYYkU8Cme+tzw7eu5SIoEzKW0+ylA3aS5a4eE45hfmLaLbeGyayZNsk0/WSYP0og5YmUYT9Jfa3
OPbqTU01azP08gmWEKZ03JV0KclVDHwP95SExFuR8V47L0jWwJFb424q7XHvIO7L6/YljCdiRhSS
2FK+WB3WhKz7HtPP2gRo8hzk1VWP4a1kpw0pNivoNutVQPweaxFcl0CZ5tonCyB2vtqoZ5c6L3H/
Rts4oHxiCAOiaVGRIwX61csW6BKL+jk5w4MHc2OKCvSlk3me2nQ8Jp53HYzM1aNkaveVo+q9Pbt3
UQ+qFzH9qcqHp8nAwRqZOKEwqnQooTb0dL4RVqnwyldbqlv+Rjrua0ZZaZuG9ltthJ/beLhxQnD1
pVOVewSOB0d4CeiOm0LSNrZtejmqnUEVUNEIglncQBU6INn/lAIcMnz5pfAJVRkKZJ1f0zp5m2GW
DHSz31wmImkf71vDxg8pJtpxyMzBdclb4SOZXKDUoSPz7hefF2g6EQlnNWeWMSOvtG/vReJp2hNm
DtyOcGkdwhVtSoF+EdQ3XpmYl76Lvi+++dRMivIxZuGN/sIbXYfLzoJJbNIsdIHaj171IzFr4tKs
yqTT2+2KOT1E6Od6TL1MXByCWdynPkqiaxWe5JTjFijkvYnJHVvH+H1JNMjIng/2bD/HbYe70YgA
sNjN1SDl0+gxgkb+2e7VLVUVEdNqqly0viT0+py3AM28wQdaDi5fiZs9oqWbMRw+L8AnOBeT2mbY
12MvPuWTu5V91r/qt64PEdLpzwOQ3peoGb4vBj9iCmdfRgkz2SiBzQj5ObKKT4XEBjBgKeoq64vE
2reXgsqcyL+rUpnbmtl2n6zxac2FyuX9OKivggGRCFyHFW/57JUznEbyzTZNQzRltGxHJ7+NPVwD
s/do2ONdigFhk2RPTD/PxjA9hXEC1EpA2wyX4AQ8peOviE91n9dXx/B4JbQ8MJ/z0xQ0F8cjJCQL
Pvmp9wPbEN/5Sb7UMnlQvEJPdLsxE0c/vPXm5s4IWp64IDoZbVKIKqBv/WQ/BUF+P6j3RaGgjbKh
O7TdITBBmHs1ymAXkhFeA0kaskd8x1g8OBXdb0711mzvmrJ+Hvv5dWnkQA4zFWIijq+cHCKC7c7V
VTnCNOpbSIuYRq9oV6ZH5OdQittqX3ui3fvUakVdEMccwNyXNqicCgBpU9rdtrads9XGYIAKshYG
VV9nIn+yel+RhckKJhPON79PQR3Qh5kbLeZNimfUjcwVDOqxsfCf0owAjHKh3NcPtLMyIM5k+ZRJ
SZ5xekAgys/fGk/MS4ZjUAY/kgh1armYeJpAaED8HpPrme7bNuto8PI7LOl0tbfIEs1HCDcMhFHy
gJmG3lhgAMouMberYqAphiQp705ThJWerPSrLtRMYx/m1GRby86EjoXoyzw1EpitcPvtrIxlU0bw
UfOwuJFF8ymOZbalW9RvMcNfhtw2UP/z8wA3hXYb+etVHsb5sU9sPI/OnBTU7lEa9COqBaU3po/+
8OPiumfN3qX1xuSwXjkaSHQNdIPb9cpff+Dc5+0yMTNCk/FxF+vebC5qL5Vx3wxYEKvRDLZzAwnV
dg5xtHgnY1j9t7pLF9dVSnhtNDNX5guzbuAV/H6X68V6su/LFKk8saIlfkJtulx3MzNkfRGSueP7
r5OWrZQxHbrSHaHppsQZ1SDWCgRkG/Jvm0OCRe0k24ByTx1EZ4aPT1JEG1JLwyfh1rwt+u713ax7
60NEq+1zPYirgB6UsOC8QcYiVTFrcFF5QMRQsPB5oTVPukielBx3wNIIdwHSdApa07yEGhMOZ2m5
xfTAislxaToR8uwnYrnwlYnvQMbEd9gorL0xI16jyI/5Df3EVWR16W0cwueYEIVu6ygI+FUun8aJ
QWEKe/tRYonethj49sxgmM3lFJKjEVez8Kp6axnCfXBpiUGxyogFFw3x1nTjwa1Yzg7zJv3E2UC9
7zfM28fyqssgxGSxAZCzAl8QVCcRBck18sCXvjAmZonlrsnt/WwVZEL1znJvFEwe/KLcxQt8NsOq
3X1m8fgg8aLrUbmv1Be+Le0C7KZgltq1eP+Nfd7lNbpbaubCqAXZcuk5mKH0ue5CBk3H+aGsGSpQ
uDALjN3868KA5KdkSeQ4Dy+NPs8KXzm7JmofCgHiw7Zwn9DS/iQse7oZFxZTZjF3+34owatR6oi9
NrqzpoS1eumeWOOLU6fC9KEPyBCGwrhhqlG+q/56yYzgXAkGsM4oyktpMRNDg9o9RzOg29hAM2HR
k74KY5V/kTJ6qELkMXaWTvuKHufTuJQ/nYbz99gRzzC1/SkYQ+c8q/EVvN50kKNcbviKACq3YR2M
Y4RF2VbMMaV/gUohL1DRAjd9nPua4klefqEKo33ypK8JT91nWRocsiF6xyQ3n+pKvGPuiS9ZqDL6
R9rO2ifpbR/2ya3hgL8LowkXmu2d56WZnwzPsLZZqThb5vajGwT+U2R0JdxP/AqVrSPGOu9+mlsH
x1y9KAwKzFjLFFp9rTfKBNM9gkiKAyvbuUtvPyfSu0ehWhyTYbrpZqO+D4Lwdkyt/AjatLtE0/ic
yxxDAlatZZH3PnkKNMFaywmuk9w7xhEQDJYmj/NMDGvaEnQy1gK2HqJUs8jUfkSgd4onOp0jWAr4
E4yqZvMlZDayZRBzTp2bBqdcVTuonfUtDUna9QUSUQ9PduI6tGwy82h0A86YAOlVTjN1Mz5ZHYUH
SvU3uASiO9uWKEhzuzpMKjonArdrXITfYezWj9Zkgk5R8jCDNoVb6fKGWcuraqfsmPQHkpur01Bm
F4cq88Xlm9uSwYuC6LlI1DmOXeckx6nbA2b8HAKBeJQQqa2w7S5jzRLULBLSYDXaZiEReyiAKFOV
IYnCws/Tl+F4607US3xvekhmvDSVC224EZl22LCOp/XkbvvOdja2ERuXEBGt8qkUt3V0FQ3DjzQn
pIHu5WtYOC8qYCYzLe2hHuf2YY2WbKKCjOJqu6AMO1mYDVC4DFfFvDA5EqFNHSL56tAtfgSwsDP6
7NwWZfSQzvVt6BSESiG9ZwECWnWhv1kal9rHjmI5RboTyws6Ccw/aVEekjQ/Uy2l9NLLiYLCJqrm
/iLGbLhsqHG2D25SIFpeUC+EvpgO3tw1JEw5mAqm0rzExnzHfDrdExvqn8jcXRAh3Zkm9k88wgb5
rfNtmC32uc1RiJuFHRySPvBuXW/kLNOW88E0CTpDHP7sGuOXXgHLbD83rZE8DRNxWVQ57qFAbOyJ
CWNhuo9mRCrIguJjVyIKQMUHS4HZed9WRD57Y7YtnI5OvBsW227yv0dFMR+WcWguE8Ag6S6kBENM
pFa6ryOf0ponnueg6I/KRS2AxpE8vDQ41uag8BiUhFI/t3Z6QwMn2kXwoEk7uPL7+lJUQCmWnKjQ
qjMfqFlu/I4vJ77a0WFV0ATBWerNupcQPdUwJBuNoZXiepcgG5bAIaMj/vpIpcdxxveeBkSchSa1
JKOdAhfZVwlHCE3S1WrGz+PmZ2kAme+0ujylXryxzGDYJdkcQmTXOvNfu0mNDp4JTX4ukC6Woxne
2XnuQO2eUZAxL6G+qI3P2YIohAV8X6TFLnflfI47WtWSQHhWGKTX6EPrZu4CWKmUOrIeSw3IC0zo
Stpk9ay7WdUkJxM7hKnFpLPerHu2O+E9h271+2VcLWBudDDuSrUWOl543StZhzPD1zoTb4pAkTNd
W68Yksi/qib0BK2euDQeqjU79ZBAVdAS1mPhOnX5uNpj7N9FXfaV0zyIlSyQf/rb9Q7Wzccf/O2i
aWrL/9imuJ4i1qAff9JI5rNRCQvxb3/8/9g7k+a4lSxL/5daF8rgDsfgi9rEHAwGZ1IUNzBKlDDP
M359fwhld+oxs5+692WWSZOeyCACAQeu33vOd5A/8yOXb/z1R1HSsrVDGDb//OnfvunyHz0DwDbL
ieyrT+/g8s+ffoX2SGcag5C8hOVEhESir1o5uut//oJPP/HvXuWf3yKIFc1Ac+/KpVrkRgi/aElY
9i9hy8aitWqWBObLP1dLKrMcloDmuIY77ZrAp3AhXb64i+iI5imeocvfyZ5umc35tO78FJ4s8lCm
hhkwBqfveIpOxmOaAybWoGvkcgWwrr5rWj5bu5gKc8slTjbwcim0wTKM82vmhp5MHzUsiMwfq71h
Zfhw06amKcBg4ddUOybceiQ/rO6HjzBbXGDh2gn8cycJi87QalFY8ICcbMktw2LmzzWF/gYrTf+M
3AvKVVI+RpH7M8T/pckBDSx9V4jg3SlwYIs+uaET+7PuNk0f3YFfMonyjtxN6URHtt2vfYR+iFEB
Alzrm9MY49LwAUJRG++d4P3P8GFjHGkger/jzweUVELQhI2m8Ldh+azb6WwVxk/foQDW4jEf1DMT
0SfQhuW2k97dZYKAkpcObzp8x/cIz4edkSPLL7X64Y10cm2vv83M/iBJMTPpAJn1AA8ibH8oyIrh
Am8Nk1NmBHsp4PUv79lgXNHgXBXeCWmDT4EY8tvIW6P+izsUpB1yuyDIHw0wNsOokXUBcKpQGNvq
VtrdC7ouK6SZnlYv/WQ/2MjaV4UiawmBa+Mpc6Ob6FZW46Mn5uek6BdVOtboWpOTVzeH0qivUmq3
JPGTKyx0ARmR00MZOP1N7/90C+hNSQU6OsRqM2FAR7VvnauAqNfIaak7U/TYrk8ij8LROgh2Azp9
Hi1sMhUyJe9UU2yty8QjNoM+BOJpa+1yTyLejPIfjPxDWz1PyTT8lGxNGaRBe3mbjGFXjT4YRP+m
QvGqe31uc2SkrbWU5zemFz8pFI+42fQjrKx4Ole2wvnfnyvPJnN52uj2rR8aosMG4/ugq2u0C4Qo
BOqljF9QZX8Z/RBvGsraPRK7E2JostAWgAhNhAdPSvh1TvmtABGx0o3e9txI9lZsueups6LdUDmw
vcoRi6YE8g/uFVwrw6Rl5IVlnSFEZqGMUSXRFhba2MTzxE4VFPLBspFxAPttquyjNgYQxrIv1s3B
ShWCSgNKSZY0PqIeTiC8S/pPE3tBduqwXsCWPWgjIsNu9j7cDuKbi05YjkBu/SUAvPDvZe3D+s2T
YE1L8cmzcElDDniOChdyQfOyuKfZSzirrOezUyby70DZd6h9/U05Yn/y6/lUhOmPItolYfJYpPqn
N0CT74vySifwOKwZubKv5RvCbwc6x7iZE1L5FB3VtUR0OLtOtYpNNW5c+vfyS5Fi4Swyl0ZQiq/c
bsgpNMeqxKpUJIekTDFjJmjbOsRdc3UaXM6bDpLXSZvHbozwgNE1nTkFZW7YmzF/S3nI7eSy1kon
Y9OCLUzcLP/34ylap5SuNDjRALc8Xw27fuKC506D2WwD0I5kQbgWdUHLrgKQRwoJD8eCuFpVg68Z
TQIgopjM9hDZb5YWm2jAqdzODgwDGdxkjAp4mrkuFUJwbWHtcjTW08mQ2zTgyZ0OhBW1XxvaPaem
SMLd7FkT73ZRwCdQEudm2NZe8lrTHiFvr7bR+1aPfuqSc6TS26SZaTcZr9noLigf1pXj0rBz3mSh
fY6XE4nrgPnX4kEnYwZVxmOvprfG1t9r+iF8GuLN2wf1KLd+5pPuOP5omUMCjXmIdLF1B5LefCd4
XgbSTLuAsbUhuYGI0uuhirZOhuDcTSbgZJU3rn2fkl4k84jiDaj9NMQI8sJok2dE/Oh2efutCzK0
olKvidUctbtPgSnuQsV+cLQcfqFNMIBt3rWGQUiJU32XVdjsY0maZWUeGwZpdUqUTyAVMz/1s/fY
DVf2ye6NW0TCdAiXFZl3xzwtAij/kbPOIf6F2vguw/g6SYvv9dJPlz0QdYIaitPZ09iWe+3D2DGi
vesc9NiiYJQE4rKCatrOhhAvfUTrpp0iHAw/RwP3X5Jbm6aobwbBeNeg9Z1w0Zm0Tk3nJ4BtGm4l
owM6MtAT80OI+vzAzqleZ2xmsLJ4BZmDIVQcRQ921UX210gwNY6T71YKRtJOZzqCmPDXGhH4XHvf
E+6hpWE/u4k4ZTOrQQp5a2T9uO2Eem8Bea9Y38RUNhxTWnDSDTRFfu7cxknWwb+FYu6N7YbVztl3
vGhNBRFXl49CPTFYIy9b1xk3qokLwjfJL9bGg8eyxHLRLjLonsve1/vRQlDaksdHXC/Sb/oGTHaI
mgZbkAWsgbF6SdLbFBDUZprRC8MTBGgnz11HkM5YutukuzHNvAKpPRFg0521iX9R4VVA20dxgCz0
f2jUP/5fVDkCITu6jf+7KgfCR9RE7/lfkdS/fup/S3M89Dc4BDUiiQtEGqHHP6Q5Wv2XyYiD/2lh
CtuREKv/Ic2xrP8yJXId7XhAqzU6w/8jzZG8oFaeCchaovghaOT/R5qDn/GvUg4hiCOQlhI2yiGF
HOiTNiea6qFDCsG8zUb2HIWNJuxseqpmmL14gyi1HGObh4neT8SZ2WNGjQlkCssQGW4VqeIJPTgX
Mbp2QCkJe9rn1XlsO5ugg+xZxOlG4x3aFMoztjQ8FlaI58GxrqxVPobHTPBwUy0i/wL9vqy/pqrK
CBiH+AnLEcVAzeKrv3i3TVgRyFk3YCAyUmOL19SJ5l0eW2y6O0HAjEFdbCOeNXz3etZDh15brdHq
NxRTPIG8ztx7eaFp5nMQVfZepao70NR/qquG7EHK0XVhYqvvKftXtO4QZBNNW9ELEbnR/Wjdnsdj
gAcvBAfodhb9PwMcG6qDFXSt9zLjBepywmsxZbtpIXpPYzWehFdTfRCX6w23ZCbhTEHgNDIc3kb9
cIidkYrxayjqcqNdollU7Bhrr5DWLlmMzrAOEMkIi1Tinqe0critCIaReSSx5RjefOgcplYB/aLY
U2+kIFm/Fv9fxFy/K5UuSqRfGq/jx3//h80FopQjFSZYJGHSsoGnl9/fH6I8QOol/jOevLovUOEc
Yag9QWsli3r5knrE6dgOpUIAuRoYdHdrdhyUgp05R+4/TuZvq+vfqKY+yY4uh4IR1lIKP64rzE+y
I2kIk7yABDeqscyky/wrlnVVH2Cl3QUyezZ0/iNS6Z/OwCf37fJrXQKDXAy9thbItf56BmbAFnMT
OukRTs+1WeFH4sJe8gDCxbzXyno/GXG0iQdKmLKmZjYayKf+QJIZ6/tYFfPL358HiZ7vd/3V5YjU
ItBzWLCeaXLn+MtnYspmyPImPapwaQnnhlo3Gp/7NLT7sSisldHVSIhU6vAQTE5Dns47A5hYGM9A
XSyooMGgf/RjqdcMJAnrLtL95aUcn86tRRxF48ePf3/Q1nJQny4khPoYIRW6QjrInz69gBWAmyPm
oHVNCFMzHdqY5mDbG/QqYkZNiBujjTVUXx2Blq0KWIeRj34b5WOxreVH5Uz53tItjUmjIBHVh1dc
Pac+vfdRTiv4Kmj8NHKe+FtbMLFKZZNc4SVuNlQc3+ArsrNZToSMPkYDc6xvMym3Q/kgvYrk7VQ/
/eEdLxfGp3eMwpJ36lqmVsQS/PVjGhMIeVliwr1vIfUbgLLrKiL3b3hmBiOvLe1tdU6GJZSU+Eqo
2VzDBvDxDNPcY5oZ7EqLsMa+z3aU+EwRansXdRZMKDnQHNRPfUXCS+zfQIrumX9yE9BlV27y1H/X
JSIcu6uSK6b/JkD27r0qxvlQGzDGKMa3le+uo0BtVe//ab3wcPr0tm3T9FxXEf/GV/fTekFS6eLa
sOJjW+unQncDp3y+rf30G1D0bk8/DzRVLoWxHZupYRNl19t66zbBvNMNughqeZoLxJsIfB9/+Ej+
3bEJYUsJBpa0B/nJSV9XpIG0tRMfq+lg1olLP7N4LbyaR0LjPEGPp0dh2NvL4wAwvr0Ci86ck1RJ
K6U9OvS0nZdl3rEdwz+h5inZwv5DkcVTpesr+nYtdgkx1z9tZXpkTz7NGrRufvI8+64KRH1gkG5u
i7jONl6a3TXsLzZGwLZLlNlVFEdvkfKd89+/bfGvtzCEf44QhN042nUugIHfbuJJEA9R4JTxcXbQ
gDCcvyN6SAPZapFfzjDXKoKX83Y/tNZJ+/xlnggmE1X4EGcqO+QgmVd/OKRPhYcCy2QqhMEmpYyN
veRT4cF0HYdrqKNj6GvWqjnfmqGj9nT02Xy46hiSVXwIevMkNT3r1q1vIndgv5+JPx3Jsgx/W6aX
I7EFIiPluSYQrE/Xa5y1jlEbLNMWIZCtPppwNI4ZeBSS4oZhDcd4RUpScDXTXAtKc4NwrjwwECQf
Y0DDarXuc+pJ0sq72dmh+N0WELP+/mwtavB/PUZgEtrhycfdZDmbv32AnUPjzylGbiWNfaOBPmG8
TjZKFy+G9Jo3q9rMgZmdXHIADmX4ze1ndD+DNG8YZdxQUH4Al6FfX34kto4fR+Gs6ZMxUfOyO2mk
wYYWG+parfKth5ANeLPx3HVhtS4m2RD3QLXngVk1kCz+4Z2JT4+F5ewL7fFMFw7ZLEjY//rO+kkk
UWW3tNIVHr0KXx+8xOkUeV7AKAlpldWOLCOsLC0EyjUSJ1yx1pRd2U1hYGICqJQf3CQ2/rBm7E/V
xnJg0kU371joSSWJe58OjH5cMfuklgxMOd12ildNXMQ866cn22SXPNKpXEfJ/OD5llhOIPtkvu7Q
iYyyyyhCAx5sbs4EevSNow3svigt96jkJA6MUXZzLtaOO6S3Zp9V6BScYINLXKzokR8AsXZP1mgK
vFqx8V5k5dG2+madTu3HmCgSBGakIUAuIYEg/S3s7L4DXrebCgjqbZEY60qCb9TFUF+HXvvh96Dc
kq67yWWCNrvnc2wT4HRl+w5J+TzKK071tmhRaGgko50O9N5I5njTFkSsXhgIPgdy//eXtbtctp+W
ns3FrDUacx7jn8EmlKv+ADTROCjKj8MAvDqtyHOZZ954SrDCHWO9e18D/vN85LtV5aW7OavKnSMg
l4lA7ps6tYCyj3iOgSrYYRYDfDXRpxQlYVT5j8JS1Y728hckRM2B9eytUREyBKPMXA2I6Y5eq0gW
T3y9Y0h1y1BffS39J5e+MDuna7hU6a6e9WschA6yPaZeVg6FZeqt4mpuFGUHvOIU9Bu103J/GE/0
KQDaDT+HxoX/NtiLKxYHkGPSPh1g+0rW8nvYTLczgGEY9uwXLMjyAYrKQ5tYRKkbYbsO/Do8WFV7
EB5QvxJqwWZI9ZsdGPI+J6OEI0aNhjIJRVh8peYRY7Kt13//AYlPz0sWgYdt0gJmY1Or/gt5xtR5
WzQpZwk+ElkgeYMkNzcP5YhWcBLTPrbbpeGLEgZtE423/MlJE4S+XnEf2ig7EEmdE6MgpSshXiRv
mnb7hyP8VGRdjpDnOPWG9Pj6eVMQGZKLyGiiX7VwNfSPmc90uDB5tnseZ5xlhr1z2g0+PiZY+6gn
q+JtiiiTXVSA5PQEJDC408qd2YD94ejoF3y6wD3TdT1mCbatPe19urtNXmOjIYm5ymqp9lFEekXQ
DW9p7JLjKRmL09KeToZqp1OeYQKx40M2x+jRLg+9sAo2f39A1q8d/V/XHPYN0zUx/JgWh/apKk3r
0pA9gOPDSKtsg0QgecjGBSDmHfM+N175p13LLPKa3Kdwn5U/dCrLd6v4KmI6noVl1d87bylVw+ww
ALI9qeIH5Ux38ml3Eo/mpCh4rDsoq+N2CCtvZ3NbJG6DVdELZhF9+hJ0uNv6sN324GTvajdiS8Wq
PvJRnuOx+ShQY52xDZaHpiVwQxas84DJscuZ3IUB09FZ99Yehta3Og7D69EmjjwpatJVYqpgm5xx
K3bvkPihedAcZ0+8ZaO870RiS1AZCrmZskZ9qPIAqRovFeuiwWmErDc2gwftzN6xCHn4I91Y0vWy
6KqMfXJli3nch33zk48b4UPcWwhwvQ/wZOikaIde9fRtW4+AhDyce+SsJgxPzz4VQSQ2bqjiJ4lE
DKDw2cqHB99U/s4dwIAHbYJnjw00DzlPXDvM67d+GgzApdMdfF911Hm9iQjgkGh1yvrEA/UNsth8
b432Srm0JOwZG0I2EISZLp2LYIqjvSjSr64wxhMJhIyKFhYt2yZi6Hv1NcuVTa2H4VMz0EsM5zyP
3ngirJyhLk9fgPQOTyyo8isd+uGejGPnFVdHAhugDvsJnaX8iWZZPnRp/O7O00AfaDL2Hm4Q3O/L
M8Tx9g5N9c0rN8GbTBj6LGIET0Pr36SL/x0nPBynceCTRJsgdSwPxHmVmzr0oSq6Gik2jsi1mo3w
rpRZtbEUWQhSCUzOndy3klU95x2sKAXUxiKXC6Cx+xIIk4DGMr9phhHfuUMceGWODaRS56vXormO
g7y4mgCcbpzB+x4qzO/EUiUo2xFwC9r+OIvG+oltMzz8LnH5SWTPgrjInY+rdR3mRXt06uFjwDq9
DwxHEC1e1lTQU0BTu7yleXFWdgNBym1O1phA9ydzUc0L3HtZ087cbfpKtCu8EmLbSzrXGKpOShNM
FA0NtLnG3UtVn5ENhOfEwSEr4wTVfG5shCD3NrAd9sXgZ5i8qXtp9Uso0Uid2o1I/LEjbOIRaS7a
zACscnU3d8uvILcW8ZN5b1biFPZsG1u5/VV017m/i3UHj16QyeY5jMySXOzZ4khE5RjOfEKrA2Om
81bb1IgujrjatZCQ+Ym3o+fyxRe5u20aBmNJr6O7NG0RNDU8vizvpeir6L4WhM90CfBZvzD7sxaT
eCFIY1qFEhVsML7IBgOGIpd2JSmY8KmEwDL6QO4Kp9knOM2uOyNiP+Y5OxId2deOj30+OWdqoDLO
/IM2CPt1RnVL9ElwNrPvvTkQPKV8hliJDs7uctBRo29hB3sLDZDpuEsKtMMueZdYM7FLYVBtdKiA
ZI/7ygqDG6YYTiZQjVbinPToIlRMCm+tQB4YcW5fm3mBC6TDzBPN/ZPK5CEs4vi6Hy21xTKLbtwM
D22DqiR3zOtejGffGdqtBF5zb6D1EcsbL+oMT1zv1ZgduvHFK/HB+TGTYyGvqR9JtMny+taTHFwS
RP6XsJ1fjNnUK9fQ4jx7FXBFswe7E9n7DL3hywJeRsca9qfeYpfL0zAKyQlgWe3Kxs6vHYuhghsl
6ksuA2djWXF+mmRgrQuDwOCK3D5cDs5do2e1Z+vOefLoTwjVHKLEabZCyAE5ofe9GKx+gwjY4GRg
jKLp81Cjp390DOax9RTLk7DjtzIldZZKraWUvJlcpl4eLeWxml9Vza2nAt+A7YLWhP8j6+kasGv8
kAUBnJVtdUerMfrbiAkOQbr6vk8ah6uPwE622exwckAuehSbfFIVy/Jgu+FTho/u1gSpsVEREdlF
i24rGc6uf8tHmR5RZn5z9WjT7RXlMe24D/VGb93QJnkVFDKZ3YLpCqPwnOXpKY3kfk6reztkDRa1
ZWwsbY/c6xu0UnHTkBOCpSECNlMP73mhXpD95OeEOewGgXC1KxVkJ+x8UBmmm8urjo0br83I87fJ
ONRbE7PdTok3NdbcqwYbyElKQvpEaEWfm+UZA+rRsjJQSpZkHObAW5D6itE1l3iPiZZYpXxXhqc5
jut7Zk8Foizraha+2Ldd/1hnTrxLA4vMMF0DOBEx4+PCeSinWtyGtMPdzuvWTCnSq2GGABdZNVmI
mHAPAUAS0GPD1hhSym+HgWjqpCdM8evOpunqF7B1uryazkNRo6pk/pVY/WvavbcZzRt2LOQLecnN
GJKoHtd8wBEuwCGzsSPWJJ9zvxhILYijhS1xW9T2de44xCmHWU25NsidjwUFHAfyf4QsuyorrMfw
J2WkOBl62mqzqo+xUWyHPPOum/6QC8s9qKoA7DKnRwixr7N2xXXomgWg6CvTXZgwGSWgpXlG4zNu
2UZ2LTp6gEzekw7ZPeC5usqMBko9KkAIx44NQ80jZLId3W1fwjaxsq4+mU6+diJSJvyQsG64i9ZB
NIwhh8QVOz17z8moUQuE+VmrEMwgTa4uLrs1An48C/50mgdy/QzIzyYIa3bhtsM+plsXTjDeksyn
9xrMTNb/bFpg+liCFidbSGQdMxRo/NUmBa9fuj36xwZlTzbO8dqN56NK8d66zHBWTFPCnZcVjJPN
oTzquH7xouFtML6MGVqzFRpmAyVy5fn2Y7IMPLiPI7xF1RxpKkO79p9JKq4FBHnXPTQW3ysDJa5l
RjRK9Bh1tBlZcg0P3QgMDJIvxjozBKNy7yTtO0QfPBTuyzhltwb97xU7P9pOWJYgpO4mD5HFaDEg
aZyXYJiBTTU+Fu7Zv0c/eJVkyLAcBthrH50FFpFg17XljeV2jGmonXa1UOtY2Y+U1BsZOcN1B70/
iLCmTv0Mf6tLv6EozLtvJamk655mzNRYXwMX0cToowRWGFhojWBP7F67ARFIz2PgOBDysuoJbqIk
xhfbIKlfGz5lm4RXaZLUCa5on0QzxPM5rri95Xo1JqQ8MhWA8S7NCLvR1hzR5PQmsTRfhh7RdEV3
Y1OmPJrBKyDIfpVdm22TAAa+sjB9CWwhhI9k7ZbB8Uc5WCPtW9BBqnyJh5r4UjRlW99AWOFRTvhd
u5uSgnQT82sUWrsqQd+Q4oCJI5v7u5+WuICLdShHqD+jgaTBeFUt9A1nemdvj26mIoiqYbudjmgk
JZboJEk3XS5x8FjNc8gGjrKCECrK9r43ik0Qlt+EY51cB0wQISo9DZjw3Oe07GJnH1uoYZoqzLZ1
rMkiwKxRMLib8aLEo3FLco6emcEbIGpcNwPR4Vac9i6BZpb5d4OPqadv43XcpsQ0zCJcxXT+Vzy9
bi2Cj0iUndA7jmycutC9TpdmkC7lOyl1ZwR16bpNCuIv0+8yn046uJ6chac5YcsQJgITKrcbxHQt
j+saO6L/DcTdg+Nmj6VTH5BUPrf0G4A10eRA5A4TL79BDYeVDyykDrjxEbxJenXKchmq+HvSyk02
5PQmuuewLaIVvUSBLTlha2Loo7Mg7d6aIsvvM08fQm4FG2fJr4+XbqDZy35fl+FjWTOsnzBznhkB
siSq0WDMX79RHPHI7u0EqKR+diKTR6fI991i9rgke/WLK8TLiSSJspxSZfnr5R8u33L5668vF5qL
S/N01V/+OPj9tvXs98v3ORc8yuUbNePDf3zP5e9TZUbLXeh0+duvb0TwhWR6NK9//fW3X7W89JDg
9lpXoQ/XH5BbVwzxvqwyPoq/vrJsSzlvf3/ZqVmocYiGL//xcpyXP/36yV+/7LdXCbR8zOc43QFW
glZ5OQzTRpUVBzFJr8uxXH780/H99pKfvufTift8an69zvKyQZc/64Zm1BScA5vtumrN7Gg3TX/L
VBgMJ+qAwR3fNb58atVuPxqBWpdeOF8ZtdvtwQ9E69lErGJzR7uEZGCl6Yc7y6PAj7PhNQuJcUii
9z7JST6iDdqUNryedocYlKSpNnwZWqLeW1RUWxNX4CoCir8VY/8lCHON8yrdVObgEzQa5jzaSEaL
siojtL1sVsLq78w5AeLnG9mx9sOrxivz64LZu+OW146XZXeWPo6Ol6AkYQvGBiTcwi8VK0eaP5tQ
Bw+x+a0eMDHIBIBlXkN097Uad95xzqnPjXF+R656n4whZp9+LUwAZ05UrCu6fRvL425Kysk5tePh
iO1yWhFMc4pr676eljkEbFRs7ddtGK7KKDVJFJ3R9k5EWiiv7faOW+9D5Tz5XCtnE3Mick0i11Uf
7j3jrpMdRrAw3+QW0WFD6TIgtw6BbRDSuq3Zsa2xV6PiMlCPVT4njehZppvdRKWa3qXmIzwHSBqz
+90j8AJUlF5bDbJ7Zzg6XDorV36k1GwSEqjThsMOcwNsANC+C43+jHACWaVE8jTmXX2mMUHd0xNx
khk3aHj0reEdq2w409d4N0W/L8yOkFoPNVDDPigcsL657XNs+d51qLNdVHP2LD19LYW+s5km7etY
0MnNjF0/tB2c3nqhksaw4trkvsTJuyK32AUcNt2plBuqggYXymLXO+iXcjs9YtZgjmV9kQsKhNje
8KpyExwlOe10UI7XNTvqWw/JcFDduKYfXasJSZngql+NhVft/UyNVyjKN+M8QYt0iXTjBrpDZu+v
rcl8Ju+ENMHZiA5zViwEViY5DsD+JJ0QzUV78CYEM9XlGiRefVzIulbIJHNCv+cSlLjKOp6BMHH7
lQcnAMEi9aKDOpxkEwGQUSLYtOcgOpQi+khGLDAZGW8+Kcb7ERbeQbSOdxNayZoop0Wlt0QjYxGG
PF/e8daac7awBpkr3xixSUPD/dGkCFwMf+BajjoiBWy7O3SIvdNhm5cgJX0crSuyNY4iGk+55sLy
qiBG7PqhzMY88kPhqh2xtmVdsZ0K563vqwGU9bd4fkTVmB6qGd9MZDVnkBdlH9XbOWh5nMr53Qal
AvhwuE1z/ykJ1AdTJFW7M0HP0zGxjSvsHhxklvqH3vWQLSsk4Hg1GOj6CPogG2PTT4rXscu59K3I
o2Z2fLpG1a0VkwJK54gI5SS5Jn9qG9ZMBEzb5UEMvw2rKZY0VYgtSUWeSessFyghETHUMsl3JB9+
kU2TYQGhkcSY7qlpkvtlPDB1AzpEfCY7K2qekia4tu1vyDV9uqbGXT2jawmzIFy7FiiGdMIuZZpj
u42C/rZOm2mdSkLTPLMUh6qy3/LO5aahELgJO1jM3GhG5JB1W6tsX0USnlpXjPvOmj/MGFJdNj3K
cthHPzs/EJD4nKu+0w0oOvGTC3BYD2NKDRGrF+EOO586f++3Ktt2hjvttIUTqYVX6VuSCxApSpgS
YmnR4GebHKLFJ24vlynuj2/UGCOG71ORqqvZSY01Rh3idNi/BJLAxRyOBDcMaJswJ5PoRZvWqpSA
hBvTj7ERiTMAvX2P1UcqTRcVPpE9RU9GZIBuMOipupVvMM9R2b7+sCOQrAVZIsiU5k0ey2JtZJa7
7bL+KaZtYVXxz8zw7r3W5ELDKg8yRW2jhyarql1aNayRKb3PkuyMnN/cMiywXPGBPltum7a9hunw
RU9oO+MANUA3ZE9wSHyC3WIsvQM9cO23DjShEhyZke7cAptwRixrrWgmiHbrCH5NAkDiDsVacDbM
m8hEuF02TCes4d1HNgF9F0Li1E2MrufgJU7UD1lNPnHf1LcgYa7inJKiSaX7YGH5d0lxGgfSPivX
um5YAWFtfGti7g+D+2rU2BZULYtz30L9tO0XVxCrUr1NplkRu+wTn5NByGmMO7OKCDMTANsTVO+U
4RWZLMzOQr/u9kbuvYTBGJ3wrn11KPSq1pQ7ScIfGhbaZcMIe2QeDsJHPN2wQpO5QvUCT6WIoG+E
emA/mzEnLeLxYMb4NdIW9Eznv4cqNFeJRXZXlxZEI9tvpODFO92CJZ3cPU3R11608Em0/OGMfG+H
lnkm6Gwd+aAsypi0iYG+MO7abEv007T1ZF6tEOSVh0wStMl+w4smczd0Tb4jIaIl1xJOVVhsKPMr
cq1WCdam68GfBxhWBRF3VfsgHXoaFc7yptvhoLQI0IKyYppRR4u9PqaxFKcagyLcEtBVbdE+lVhI
Vl6XjOjk7X5rOb25jxQVP4+qK7OBlxBHE/vBGg57nLsbw+xTAt+Dn747HxGquHtKEW7LA5PtGYzt
CtxEtzbpJq6WDtWg/IxMLR6cJv4U0DGHIuiPJfFHasxW3DidtHM2OfSgjZ1Ezz6NzCVR1iMXc7xb
ZMh5TtRyY0XDrjDp5nH7HvAIGRXOKjewrgDEQOFbopsd3W7tTNmrBO51vyxS0Kbplt84+XG2Z94a
0W/DneUFhyQO0eKSfrfuhEFNM8loa5Imvs1sOiA0K2rGMKucMd11FfyASUsmQO1621iW0ZaeEEaQ
3Nt3opw27vg4F1b+QV88rUJ4w0JAEmdA+yVIgi+dwrQbxw3FkahOxsgYPUf+PJOaWNXp3vb1fIvr
EckwdloW0YddBB5zkQQfLpBkqN3yxhiycOsHAAIJbnwNRLTzroI5Uwd2OzTqmvIta0AlyaJc0q7i
m8p1jijaCWJhgLlrXDM/OmSdezFIsD6+2rBxczYER7onjY9vCjN9mMzpYfT3qOeMbUOOohOTas20
gIfEm4wGf5Vto3Li9IgOMpDBSKjV/aa2uhJIqnqp9PAwFc1LBcZtA1L3S4cbfmfMt53ywRXL9myG
lCQqa89K6ROGxTsD/kZVD+5qwPPpsPwJk3NuYhv7nG1XuD2WfmfTfPE7IhILUkQVxOM1dxJzU7Ef
4xoR5GOO89ZuEK0RlttjDb0uxvaJOQE0JENnG/r+D7O4a2tgEGrBDlWtxtI1+Zs+5nC60j3MRn2N
PlBt+7Gn5NLzUopXN75Zhmdg9Q+d6Ol9FvQjmbwLVPCtfsyWsCniBbsrWrc0pfOIXOe4pJvy6z92
PeP1GnGQdAsGSymulMwwSh6xpfUcSGZUXQBeoWlw02XDAORgLggrVgUkSc1m/uCQ81wscQWXL24A
qFmFlE4xvP7LF8efCzyJJI7aHWBrd/nSAHN0Z9M6NDmRqFhbCMK0kN3nrrwagOUDsyZToR2aCO/2
M+xx5gRGOn/9X6Sd127kyrZlf6XR7zzNIIMOuN0PSaZTZsqbKr0QJVP0Pmi/vgdz73vMbuAaNHC2
cEpKKQ3J4Iq15hwTde42M3vnIFYOez21KNDM6nyN3b1++UcUL7cr+BM0hPzr95DsW1OT3mQGkHMV
k+EAvIHUXjUyRBVjpPaVsI5yzSK/5pOT98Q7/Me/zb5wgjmCfxQVjtmfrD4NAWoqk84PFrhraHB5
ZU+ao4IKodzozcigFtESmtM6PF6fszTjjp/9/ekTum9dEXqHdE3LomWdFhuvXNpdv2hPcgXadz8Z
NMNmX39+fdAEPHo74UneLGbIAq06zfWRb5CJVFq+TeDzBntfvc0FEHO3jDGsSroR7QDXTIutjCDo
0scNJYMy4WQs9QGuHTBDSkkYBvQW+ZJ1RX6z3LoruJNIcd7OgtcnqcPk6MHr3dMOOvzxw3X/zoFk
UDh94FepmYFZGP/Arq920IJ3wrD74Y/o5HUTmnKrCCbaVptrfPk1zbwg9gq1721qF2hQa8KZqOKg
3UQVYWHrl0xbcbOMy9WhTZegULMBzZxqe9Rc42eGXf7oJtkBLbd142TRLzAB2tYsOX+VKnb9nKmb
6xf62YHoHUrlEfT/nIcuHQ1o8NcfXv9fvv6zdWsmKcqLUWMz9Iw1uGpY/j3gwtNrlwOtRs0cibWD
Y8QgpPuXyjbB2C3qJ/e4n6yAn6BsEEAhohlyglAcA7kAznMN2HZU8e1lGB9yF7iA/ipzyTQzHOjy
6q8L+9oNktV7YzLfhCFerQF/nsL26BX2Y5gMu3mZMBcbYM+c4buKqJvfI6v/0RSMQ82cPw3M/c7R
xgcUmK/dMJIQqr1MNhUIqHZ9AB22iEYFWvPhSPkL8eUDHls2mzUBwmiWjoVbnjSa/L470jI3DJj8
pkLATmlG2iJA/QHcGqlanBiVM5+zeGFTt37rH186+lEMHUi/LnErX7+fOw2mz5Q9+/qzvzw0ydeT
7/onrz/We+Vs20m+/eVxg7dmXVy/eX3c0lnuTm/kpcoKpkJlUR6i2cx9Rg2/sf1dyNCl1e4lP0KG
eHhdZr+oZ+3FoQLYOIWnboZWD1ztVKQhPkPA/Fs71y8kqto+c8EHrXPvwhbbcpsbm64BlzRGHJBi
BLA9hI/SXCdhlraLMrCyJpZiy+RHnctoY0iw0uAccp645IT+ux8qdVfDTCinEY9sexEsHmfbuZHw
rwI3I9bPG9JHswB41swUNyXURHzU6WnqSM3E0gn/cO3dRTmpJ1qtPhpknvsKyWcDcJFGgnHQquaZ
bb9DTdfsLUuy3OENNtAoBwXReVu7F08ibaaD7COK7pB7sUuNMXO73pv2rdl6hyluuvtpyfdNp5Na
GBrH1oqdAIB2u0/d6RCzZaFURHEdIzLf04lkr6/Eb8eZuEblHHQZk6TUTH/AGaZFI5etwz1/Ht+g
sw43ZAf+EkmudoZtf3a5e3Hs7kE1+b2toi9pASPQYy2IonPNrfxlzIy9nnXWMYVtPuoUv3O3Vxhk
j2xnX4qWvLylYlAnivmr6tzXxjCjXbMOArrKueXqeEm8GL2BAG9RmO7OVfFH2o0/WO15ixBYTIO9
RBw/S28Cw4fIiXn/kmMtLTKuMzXWu6GCPxM7S79H8vWtfbHPGgnesZ+FHY1bRKhOgHfiGceJurHk
vPgaLDcsy87vuhrDfbdcwrJDttaaN8wxsVChC27DnZUtT5LNSgFCZi+KN9OWn+AlIy5dZh/M1ebt
qoVWTGMnh9djhsmqpaoTv18RhkNY75O2uKfVS5XL5tyMt6NmHPquP5fTUu0AabFEQGmSenIP6vjd
MeP7MRruU8QA4En6zSiJIAlDeDp4W2ldZ2TY6lsNiM/Cc2f2aa7tuwWLITqUbmeQxkADaXqOBENg
8g2/NHOBO99op7LpECb1l6mYfkpiNTexOd5nlfPQ2vQqFLSHcXgDsvgDTMIF3+4hpWdvpbUHJLt4
d53VEArIzsTfxxlbnSsomxx90gRk9GDn8Se1FiG8ZXw05uzMQq8zV/qyu+oMKuJ7EvK7ZyTPAv1r
yhG0dRa0uKS/X8qi9YXq1rgt4+wU80fRub9rhOY1QgKvbbF+K3Fvdl9oYD4GgUfyWfUgG1EUEzfb
VJ+zbvPpx98T+ebMk6zRjyaYQYX5M1vWVoDBzKIbXmfPIJc5SRELAHRtc0WHAmoNAvefnJfJNgXo
x2lqEnyrvyrXjoMUnTB9eH3XrH8HvUhLUU+0wjyBOSHnXbi4HshoRXWmFb4VrpC+cFxlgHhHbd33
9NJgdotfIDeWs+lAWqh44Vmn1wFwt+e0UTUR3iWj/uYU9+qnyvWS0f9b4mYZsZKEDuJv9+FheCec
nn4GDVRpwFgns9mLFdSrgdCY0JCLcvSCUUy3JphGgs84ZH22H9rmbE8MNthc38WRQUzoXb3ahmTz
0tLktSPrrGZ6V866ZhkQZUC0ggLFjcpMitaa/Bx1ZDhG2gSzK+LAiHpqX71/drv0cezGTUPnlZzM
TdqT/VJqtH5x8rBacQKmggKWN3bQWgKIkmHVCR/X5Pje1H6FnvvIJzxTiXBvH+7niKWnqLfabAd9
HMJ4U3d9Blg5sg7EarBhMMgfG19pMJmO/hvxcwnQcuc52WNVzU+DWt7qESSAJ/KbISnObc4AROPw
DBb6R0EDSySfCEOy3HwwMywqjvI+hKV3fjL0MYZ3c9clOooaa8B9nHR7cISoXDukJL8itHQESYfv
y6gPW+J0ipyrMtburfAaBIaghnllb37QmjgtFhYlGdafSk1vkr5OWnc2u4xvksl1v7VDZleOtddU
9xon9gtTC5poPR3kJB+/yUXjnincBz2J9n3zM9TJlGaXdasX2iUVy6dLKgpgRmiBjDAqcxsSc0TR
UL5qLXfbyqs/1/AH4AghN5622Q1uKHYdjX0f7ArEie4HwyTpj6lbH7AqYPMaBnRthk71MM3wMIev
ULF/yfrlvrUBKsD51bG7k1Iylb912qLcXIcH4G9clKgJSNDZsU1+XrpPLcF21GctZ4tSJ0GuzobJ
Pf0j+ICtwDjWIGrDbt5jZaAELoZfc+Qkl8Rr36ISFrbd6d5dRDd1wyz5A573cMD9lGyToiqOMWuJ
1BhEIEwoAg2nW7BofJ5pKBbUoLRAF8M8Vwt9Vt2ZG0Bw+q23yuj1OryBPHPrTrZ8auYnE0CUR9Da
KReo8axQpcwp7C3vEt3P2l7qHfszpKg5NQtgTRIitG0fQszro+ZgshEjpCUhXM8kuSYkKTqobPaX
hDUKxs/d70yMh9xD9pQAnUBfZNQBKF7KuBZpFSBzdZMoV+5IUWl8eOrPoZvXTyrNaKHIbthTbiZb
r+9pQKssOZXW/NAwzzt7UjlnO2mMHd4SIkNJXjmLFfwUCePiGflHNDjLOcRHcZyYiY2e05z79Ytb
JQSqCA4v3j37xlh9J/OUn6qJFrleL+UpAbsJD2LtLKGWvGnzngCOdn6e80Ic6J/d2SnquesXt18o
ZosA2zbwLQtYTdKZaIJo60f2SL58z01UkPmNHKGjP8at5Pb6Rcwo9zQPpblc7l0G9/bGG1dXIqLP
jVDeGV4sWhF7WgO/ivgwoPo1mkqeJ26Gfh1CeZTVNBNU3elP1KrDk3MEF7w8uRb5WrluGdDNKsJW
FdOvgTyoZyWmYocrgioxTY29m3LKRcrSgDK+RH3l3F//YUdi3ol1hk90FTheC1IYnNQikAaK7qzr
ltt4ibmvgmHa17rJnU7x8dhGKc/xUH53UiV702jtc77grBJtcrCZ0Pl20y2+HiP+cULz1nMmZHN9
CFAuwxYB0wD6sTPKLR5rtTcMtnsqBdMwDmSXzJ7GcL1Q/LWBwTDsYkiqOj0X5d1O7n40a6I5DD0w
UnWYuanfZWkjAjmIChneMPn2aPM392GSrNBqbnGdkSFmNLSagzxBeJU9W4Z4OS5zrx+IfD9qHhaj
mHIiT0V66ifM4q0NGwlYxwqQyxKxi1efJSY6hhiLdplaqw/cmNrd7lHeIY9RAZcZZBAVHrQJNr4F
JwDB6FY13JmSjl829Whn85Hta5tGvFbTV+w65QbjgPoC8QAmSnkD2EajHddRKxJam8v7akiPgsYf
FRSsQM14dXX2HldDL+ANfPBR548LO7/R7PHncQPdSjfdChnNR+wHl2hqnEucTvl+Ue1dvcjz0hVA
Zp32ZzZoX5BVJVrSYtNHq7ylgnjRFXwQ6HXYuobZKS8xH1MEgq2YWGGW/gPc+O0ylE9VCZgCEHu4
If3JDWJqOCAg+LUwtSSOtrXaKNm6xQz0cJC/s5A4M0U3D4nTdOuk4Wn9b7G4+6bOCM/Da95iRGKM
NeN2zE9uaDzXczLfuSN054H136zdDakyP7W8eqw6bTOJKETIkq0EKqJdEsoUyewsIEyIhbKSwBZc
ejAziBGpehkMbvSRpx2CWhMqajJXyyVNPvPS8o7s82mg2sBelpYoMFkiwyQ2OfGBEl2ysmFHDLlw
F3k0wdrshsYr6d5mqtZeM1yKUGdGZr/hkknvVTT+aELKj7jvD2XEhm0Z07OXwlsZCklkVL9apsHX
e5RMtlDVIcrMiGpGxQdzYmedFuQ/wX7bGQ3wL9POuSr1XD2awjik8ivMvJgaHMX1xGj1FKbxfQ8/
4hgyk1YRGctIE/ApxeIE4tUNwPYjwMqHYlvQI1zPcX3bm7SGFy9rTrMSu6bkhjFPcPX6uj3qmK9S
CxasPSwPucjv46awD6XXwdx3iCIrrVqDVO/ccT980af6J5eQfow1tJ4u/IOjsyYjVnTyDKN6NZhC
7e1efQDuJAXTSh5RFa9uk+k8p/JChoHLLpj6oivH1zaDkw3DPJyZeZBlwCR7xQFWavDtlAnJsrw3
Q9vTVrTOQMFNlDLsqIye65spcoiVMr3h/Ero5dX3Vrv4EDUw/zg17nOQn/2ClCZ6KOtB4h+3Tm6t
+RaiZaYS1hscwMC0BheHyYChu5QfYhHarsxceuhMJLbJVAehpz6u1vjrJ1YA39lmyR0o7C6E5Zws
LzUcPp2uXe06p46PNijbqgsqSYmYC0ILMiorFOa4P0lmoA9Mk8KV6bnzrIehh0Jy9QBfzX76qKyT
zQnuh9a0JnBZy8FC0X9by8fro1pIRnQK8LSCKUDsTYbsbog7FFBx43HQCf+xFEIEwwUzaXt7bBhU
Bal7K8yuCrxGwrsvgczpzE0aUhzhFQnfQxx3qbzO5HfBC6hmd7Vm6pH2Ec3FM3t9ZmZEczB7OWUi
o9jETVNlH/EIrF7YNIO7RWwzK/koidRlY6GDmFm99mKQu3FkgFsWSJhCrgDS7dh3LgAD4y2rQ+wX
K0oAAzgmTWR6mrTwLLyb9YjNG9notprXXGAGnG6JeS5yfuY043x2mM+p5E/mJvS/qAmPucknji7q
psBoReqf99zbaGaT/Fk2E0+dYTWmZ3KQ9XBPyCjI945fj0Om32FLIJ8XEoewPtIht+yPJTWzmsKP
ZPgzHcLnSM2sdMyQkK+x2+1nwNae9tscYBUVTUl288KEJsNA3WINQWflL0iMtMb4Yj1dLWzZvajp
xRljaW6Ey3PA14eXhRRiNMDvpMMZTOUvR7AewVu5rWIqar3GpmuwzsfMj5Ezci1Yd9ooOUiGBYzR
D2deldtpz1OOp7xO55+qZy9m10x9tISDLWtyBeaUwkhDZdZ1wfrJMIxMITVR3HUgkP0JhUerkdWM
uNAscjfoRfxxvZ8sjXPMo/I4p/eDYX3GNVuHGi4T7GYKMdKd2BDGHxO15FQOP+KFYydIUcGpWWKH
RoSScPhujfROCrPc2/VUnFIvFYcWA0HXq2lXrCBr16Ccd/NRe7FjNd2MQh4aXb9dOru7tE2vLhUz
dyhm+dHJyum41sB2Pjb38LjYOMzyZx+N8n6gjNQno8Xwl281E5xqptYJzxIwayuDcZzSQ9nbP4mD
y0/XLwBP30EiRmQU1tYW9swZrLhOxOeMvFqwCTmVi/MWj2RdIhsxLvOkJ4dwwQnOOvrIsH3YL4b+
WFvK3rGWWCezD0+IUaiHJrjUbPEPjdu8e7kw/KYTD3HPKapmbTva3CTXk0pfiQ5xL39oDsPEVK2f
H+21G2vGmbYmDUuaoLzL8+QdGfZ4pKOu7G7lbBA46UflHpwm9/Y0+e0NWgQGd40ewEdqj3OG4+kq
uxX9YPqC0Dit5+hRGAwbjzJhXHdqBqynbccARlWM/rgQo2OlJ6RAoATNHNwM1I8PVlbfOlOEpWyB
M+zcd6RsrhYgzqVRu62oZJA4UDTldvYklVUiw/nGYecGNnGB3A0n/F5oh3ht9exXbbNtRvtV1W7L
NohyKULdU3bNa0tl7DcTa9B1IaK9AiyMBPhN3XE7DnMNRKX5sZTrbrR32PuTC6Iarn6HuQSze4pb
iPZTwuaWBEbw+fRpnGHYOgWYOpAlYzg3Bx1KBJUiehFDouhIZuo9j9W474Y3oWG4DinLJFwYSn1G
xooYl5y4YQGlCLoWaSnr52TbP7QRbZoUeOYNHEPXF1wv07KJqLb0MXpZKAQDSlfu9TBQBCjDhCH6
LuYUQJgivuc5ngKuyUCrJG6sHrGEO65JKxONTFx1dBS4VhMdbHxUpvQMWLAMwVKTIfdRaiDoI2Ho
sPLzXOdIVC8xFHV80zrxx2r+V13+UZScTQhpEXsLLTDm1XbuDk+RUK8zpxUeJUgqf56CesvQO8Xz
Hcn+WQRDxoqVzayP5a4tm1uiGbk/usdExD9w0XdBOWJEgwpBWcKDKgUVt7DY+oZwkOitfesY2OmW
uYHesuSHt6Rgsybb44XWNXG+4GBg8pIYEyEyQR/Qbda2t+9idRHFI/v4Wy3CIOgIBHPrejV0uwFR
BJp91uduZsOX8XDZUvJhEKFVaaQfXjdfri11bCREnLKLRyZR0YJL50CT9tlZ+5Qs7csuXBOb4DDf
105/SVhkNlrxoQR5CHHIu6n1YruUkln/cijCLg4s2ucbbT2Of6yJ/XijiWzceWP6QS5t7DcmZpmc
YGVjME95ioDCGj0/n7ja3fmOPUl82zCFgkfVz2/DEDe4RaqILNVofivwHOojYVmV2X8nNHQODTGg
926lf0/TU+RVxjuNChTP5bKcE2mnB8sk1CbCrB5oNKgqXc9vqqY6JpbRX8xpOILWQhcgpHEZqHGK
fEFnXc3h3oPghpsXQkqJfBNtP6dzDfKAjCjwW9EI5bBdcbta+WGVAoBHzvW4niGt6D+VN7+QpnuB
KXA7VuBAwnaA28p9V2/lkd43m5xeMNajzzyuZ4+lNyxSVIn6uhJMHqkrIYuKmQOBVDlXnIzc94VE
aifH52zL7G1dD7lOUB042zpOPmInfK6y5qFc5A81x1/5iokeS1a11IIu6Fo+ohnw/rbz1FBemyMd
QjNZO/s55a5cL6Jm4onA5FHcW6sVkhjaqI59rL6c3jVlB75bomhnmm86K7KXt0mQO4frDTtkb6sb
J0xzKWxwQlNTBh59ehpORut+1Lp7zKSHO9A4xgIIXK3qz7Aj4UNwcum99Ty5zMllAaw9KL1i3pC5
ubFnzCxLyc3XHTi1JYMUbn7ph42ZehMt3mG9do20W3YFL2fS3OdJsdy1OtmxmqZue51asV/LickM
d7LBrexWd2HNxaCXuKU7Wt1WJG8rdHib6ytvB1zaqT3fNa721A9SYxyP/Y0qol68W2P1BpMZhgLS
wb6pPBa5GK/V5Nw2Gaf/FUR1vVwiAs4wSFw0tNP0Fjm+ESaEvk9T36pZlkLE8Rg2Xu3121wPE6kl
ZoCxhNUBf21AcnNTCaiOs7zVGoKIF+m0LGB6+BsGfrlfv6/PSK0oXd0gH5AKIRlqw4YjKZmYzhdJ
ZgfZpisZksd2LHDgkTZVVMPMWbc7taMbvmFyJfXJBUfU2qXnphOXMEJhkKOhoh1SakxLbBbbuuek
cPE05TbJVVRL68Yr/zAK86bNXOxjKycrTcpD7tBRhJ+OwM7mbS9eOm/n4mS58KnidW9faIScVdan
VbNTgUWItJ8WtBPX3j7XdHtL5QNxO9xqLZs7zn4wolgGrtZcVxFxURprp3AiaSKDI9qxFSe1gyUN
iqgD/IjhDoYMbTSfGsMC3Mopy12cLJWUxomrsRVYb5ucHISHtMsei4a2XRrcZxmujbJ5rzhy2zTz
XjqMNSLRHpIOgFJSeExNZc+WEfJWSPLoXjQJb7TrnuTYv6p1l5W3DhhxsI5JxG3a1RmXx+N9irc7
yJfkYzS46Ftp73sPcKINVxAVCEKqqmgPERJ/NJYLkhJg3tvr+The+UjVIHm1v69rN146Gg0CBftU
HcjWmKkbOWSTaT65TZ3eOrP8zosPMGbTD8ag+uyccdEhxM/R9OJkPppZMt80os1wP0svsJy09pE1
ZHcpvQc/T2uaMLYDugh6ZiQq94lxjl+OsRHwJ3YYhZEH4b4TXEFHmebb0Ztesn6O4WdmiHDmjhG/
rhKf5uEYIOnZ6qMIL9rCimU4M8xRNFFc/Lg1wBm6jbcchq67Bw0/n1IHIdtMOrRMxmbXzncdHa8F
3RL5c68eiQLHGlsOOhx7T1o1+rUangbMCNLOMqymXrtTZs89NqIAwtxQ+W5cEoXdqHuwR5haiB5/
FCbKm4rlGyPNgKjP6NNLxw7eN2nilZpe3hM90D4uCDh79CR/IH3+178Qyv6Im/yssKURBK7+8s//
81wV/O/f1t/5+2OuAZX/+Ncl+WSvW/1W/+Gj9t/V7a/iu/vrg/7lL/Psf7664Jf69S//2F65gg/9
dzs/fnfs/P89JnN95H/1h//jv0gnhCT8T+b/9Rn+/M31Lfzv/3n5lZTf/xwaCmZl/Y0/yYS2/TfP
tC1pmwZoB9Py4Jv8SSZ0xN90WAo4zf8MBoU/9u+hoc7fpOWCWnA8HToilIy/kwkl0ELLcQAN6cLT
1+L0v0Um/CvXAY0LrDf+EHAYzxb2X/Arykl1TU0ahLt5Y23WulAw0whQOhuf4qZ975+1YxQs3AKO
2Iv+6YO6/wOG8C/Qu78A1gABQW20yLiETAKb8cpT+ifcTlVaVQOvY6EhNm1wdi3qlI+36Nzp62Lu
x5Tu2t/o8/8/n3Zl5fzT0yKms4Y24WnbH6QexsVdr+0Bk/kEFIXdyQJ7UvwnT/lX9tFf3+hf2EdY
y9vQHXhGRFn98iAcdKPbCBl9Eqj09T9+ewga/p+ncwXwN8Q7hu4gyPsrbbLLtRrdYnNdmcMbxBF7
qC2r5o6SjOBWyuAs3poVxYbtRaQMsXO7eMWYkX5pgQ02MgwvCDNSLXSRRJBBU85MZsemrvylLSwY
FiZuzU7vd4ujv4XOIDYVnrLdXOCJpHfJDX0zceA35uiUNEdXi41ZqH3GhJjWDAyndLwL6ZZQKaCG
sQEWJ0uXBtjwysC+muKGIUDUigNMP8rKeCRWXOLwAc06wdhtF7Yfpl3cknkS34SoA0vZvmUeN38t
mV5Ml30iyTpPk5OHT5c+IcqB+fphHBd9Gzo6mEd6TwRfiIPd/urmiTPPZP3Ggl2V84ulA4Ms4Z/L
3FplQY5PM+3ijCDlLYtYhf7ILOPTrKioQoi6Xml+WwV7i7p5pw/xMs510HXdRbPGt9kgLctRfLJL
yliwo7ORCebqI513u5sIvkUqnNsfAFBrdlhw6JaBsCi3H1+mjrtXXbfvetRwYJCxl4m2A3hPD60C
oGGDkQjM6tBknwzHv02N38MoztWLFdI2+FNGlNW+6xa+KJeHSlT7esznbduP4ZaPDVr8/KPU4Opn
BXjFhVE06TVFjtM2ERPoTzK4ZPXu0FZOEyaB/fwNMvkltjHwRgiG2ullHklmzRF9DCXi0sxZvrFQ
v0T1V1l0v3rSB5ijr9VV2pFop/lzlhagk+v3EPuj5tg7o2Q8aNrDi1UX3/pYbROl1hTC5bswpxed
yL25urcbKuusk+woF2ClFg0wqh/G6Y84xcgdhEG9lBoPqQiDMTryCcOSuCOsjr1WM/NdB225SYun
6PjUXBzjo43pCtnr5ji5iE2LSn5rAFz2qMx9WRBclWnAUEaBQzL53a31YdEx8Yk1dc5MgWvMBNBg
5O0P+o+ouqvuy6sQX2qxA+U4y26KjEdri/mt5wmejYhzzljgndu0R0QF09XlhTQS2tJSLkSTDqhe
9dS45BiN0AdmZDrymp2ufPBE+whyiOJGiHOVgoCGv5pvTR39Z67FRxQUWwS8NF0bzp8mU+Mmztlc
0om4Ih3jrGk5ZfiFodlfD7Tnsug04S8YOvf8LWBkijU+5MMgb2pfMzXg2VUg4vFCrU3SJnbb9fQt
DY/5OPITkdoDKsn8AfIJ8ZxRRwisdB8zXLGYW3h3IZFQZKKSEGxaMMgdOzuu5800l89ZMd7OhgVp
OVfvorEjH+rAtqqY2EvHA2/gtfNmMLD1TkjHgSl+ryklmznWD4QV0VleTo7hpMdeZ6RWw+EesvYe
5RoEjb67AHR40coWL3nPx3c98/SMyFKXfiUTBjbWvI88aYp9mobbpCV2xVqvuApht+/saWLsvAFP
CL4n3HHSSAluQdxs1PiIEYGDNOHqzCJrA8TuuxDqyRjT28wQ/opF8cX6xcTA4nc9a7xs251njy+D
w2fcWe27s1rdHa/HkmdHm9SbweRGzYbLefaH13AgZre3kHEXEO/ocE/SZ/30RYThKuyL43o6uRVw
qtlgMYtUgrg+ecnN17Yx5E53axIaCvvBqnA/2lyQccaIupppvKEtCnUucbodUFxY8q/HEznB3K0u
E6TkvdVnmz7HIl+EvCkCRnWbJ0kj+Y2CV26GmSMCjLjypxGgJAmwNL82QNhBrRjQtTEwmZ53WEz7
MTaZhfLC1MQ3S696SCRIkmHc9235ohlZu6MXjH0gaa+/Py1qZxE46hnjSzPML623NrLDOyZ0+L8T
1DJROr2sMzLUE0/90mxZVDkZRxwxFa8TsSxrTFu8t4n10pTbIaoJUWpNQEk0MCzORtYyRl3mwyjz
B6ETnu01v73FCQYM/ZGxXseSI7pMfFydBuZ8QEmjM8v0GQbQb0dQLLXiJly6S6/zURRr1HPPKCfm
Y0Wi6viTxhoEh4uPNUYnB5JiE40kBSTcf/x2ni5tTlQupokWWbHxzbyUtTNNnnN1B9SmWWjPZXha
WT81j7cWuWnHwG8+dl7LGGx+IcIQQTIzLzoGRHFj+4P8slzfoNBQ8DZ9fHM94WHMveNewh5Ov9Zb
toAnaXQI7qNJZe2dTv3kjhz5hRFv25QD7oVzuNW74sGR3YVb+3tsRj/aDPd64kg8oUt2Bq+86R1I
JF5CQ2kiVV4Z5rZv849F2LWfrqsaM9FqMwrSnUS7NEBVFVyJMdmGqwBmHLMHd2znQ1WjFFB1iIjQ
6UiSKmkUeLBu3Nbei9jCJVlyCcXtTMJ88dCWXBTGNN7LKgaf012akmDUVQ2fr3e+WOUXZrIPUqt6
NKvxE/foE4cwDEguY0OPsNMdX2rs/jtpGeQ1plWJ9Mr7raJyT1yYEaCAISuv1NHE8hagcOECsNBj
LbSZCIqPblw0u+is5xfPif0Un/iWVVbb13UBGCqJIQ7hx5q7Uzs+LyiUdCe7UwZGtNxuloBM6x9t
A+K0NzxzE+NfaJwBywf2WYeNl6+iLt/qFn+Km+pXZy3bupD3SDcEN8DpnPHfNex2DtWhNgbjDflV
4FrFPh8oa8K0P42p6k+pjaymsXYDQ+zzooGCkj1glSSB0TJaPwnyxahRjTzVZLyPAr1+hSUorju6
8kt/HOwGpFzk3S3t9IDyA5t1j+w6XKMkGAL5w9iBIslLZjUmbyouXT7O3C4AGGXPw0L33cBZwMgZ
3myV9dyRF+4VKOM3ca8R/BqDjWgkMIiKQJppieTqrIDCMapj2pSm7zFKZsD3AFn7Q845QCOlvWsK
tjWiST6NeTgQE0qiesd0bXQ3LHyP2uAeW4+efWowR0LphQpv2jlAmDjXojooWlwger+4B022Z2Np
7szRLk/dkr0S4NjuBrQhW3MheYiRnTXoB9cTsKdEHSCDQ1wIEpSyLMQuJAiwEQy4DoM7fi5OjT3A
bOnjWXCkCOKZ1fCMdVrSz1t1wQSdqFh3N/x3M5vc01s50pjpvljtxpM9TOfIZGKqJsxN7tijFuwr
WuLhLzzi0+aPF5E04AZm6yDnO4OIcG9K3lE9kbnMgMFHlAsLKI6pDSrM3Cb4EIx10S7V9DctCtEn
qPpgA7I8LDW+Ok+v1xldjJZRIcZmE7rJYuITzOTRjJ0icBSBd60hS5zvkLFMLywDUVH+INlt99Pk
3koaiWVCe4x7b9rQfElSpg+Wc4Q38kFaG5grrTD20LjEMn0NDhdVGIv6QuYbIZgI8hV5hCibMbsR
9qcflFE9ljmyPa3pPjsuTbpEX6jdMNQO8afEI0tnEjhgmusrJWUJPCpe4m9UuGUin1nT16IPYjuV
pAVraAXo72VcLSy5jeYlFHi8+OsZxUKROC7pHVZ4SRgHEM6zC50WAxarRzSfxVjbiAlKmuPSgGhK
y2vdSYhNLAC7pREO7UkL73PrK8o52J1dpVuMCxek0fkW20vid5ilpspKtrMbNlszST4yNRDYWSTs
QFKEhx7cJc8iSZHNLZWNm4WbsFQQjxu48k5EhlwvEBJohv6SmFC2IyPb5uy+fC9vYJ+M1q+CQCuK
rSPu3+G+SGaWAQvJbRTuQ27hu3SdYpij+j0RyboZp+yDXRHaVIOmXN1IauEC7o1Ju7KuI+7o6L85
jYGMmnW5cqB3pW68ropIXwnmv1cKs6huQVVpJC7RHyaUj8lInD3WOtbqtVUPYiPee6LpiSejbDG6
Bg98ynqkDN8jnAAf3JAG5DCfZYJQoGTu0CxHBneFT0YtXT4pb+3K+urZsDIaZIrJ3Hyd8nPTl85X
ERm/S7lA2rEobcESkvZrcFxt+X95Oo/duNE1iD4RAeawbabO6qS4ISRLYs6ZT38PNcBdzMD2jO0O
5M8vVJ0iKGEiWhOpWWq3IgNoRp2vmT7cjIoZtlQaqxQ52oUmIOVMDrprE83OYJAvHhkJi6X+V2um
wNWqlsZ2Tp4VIvAAZY/jjhr1rDFHlzMQNLGplJ4kD/WhpbRALSOINVkvU5q41JQ68scWL3vb02yQ
7xXpPd4FMfX0GfVsaASe0kyoE1rzrUslzWlU4R5Xxk2uBp1uIm/9TFlFb7DGEa1QNbPfQy5GETtX
rR8k5EBp8UnRgntwQqek3Vooi6gVsF/gx0sSFcF8qTF2J52T6Sw9B5w5vEXFjp99GUsXOZKge6OF
5iXEZeGgAeC0GXxFfUXK1qFBt+4YgbodlRWLwEkPEDOtoFXL4AgftSOFcO4PE/e1NVpPIPbpyBkZ
RP0IcbVtSMxTTNPD8/tA7gB0YfpSye90DHbdfRaeExySu4LJbJDpIzDL6WsFdXIocp+R5g4+Kijo
3U32a3y6XO7d6EJw0x0iea1dN+KnNtWGnYQ+0cW13XECIOiqSTNudWytsJLNzd9Ok26Ty9PCBTSF
DRZrTfCHcb3SMvLAkDj7Si0jGNa8MaJjbCSrpSmOWS/QY4ixoOzR/O0WgVofZObs8VVFJPAwgdgW
pohHzQDI0zJvKFJXII8B4hpR1aTybS0zPZRjdeoyjNWWTjo5O0cjhj0UqQsQq8irsL85eqG8F1Ll
NhLYqIEdgyFEH2OCgOhfIxKJSFWzqbT6syRPh5NEQmKm7msR6B7Mp8WcwFWxSQvS/Cou9U86z9Cm
+AytBvd/lIgz5z/XL/PCrd4W7+IMGaAspN1cVtcyFj4rHIDssmm+cuzdw0x0GLGXG50yh4WsdeuA
ajpPUqmjOGiab3FMYZjATSIiFwwOWGtvAR4EjpI4trK89RqdbNCVkb3KfxIlJIWVrHB7VpHQ89fc
C5XJYbpCAAJ3gATv6Oyuj4GBa6kQkaO/CJNR+IuuRV4g5WfZZAQWI1mGPJm5eRFrLpp+4l8WT636
n7ytbkMe3Y0iePnbWupZTcseFeT1ZhyqpGIroiY4eaQ2bEDLV/idsgPzr/QC05WZR23qkbUje1Wb
vc5yqOCgZiGvgE/3ODXKtY3Vk6I3QJxEGNNJJXl9pkw7VeXVZLq5VTX1aC2IsFiknISASUrC10ZV
q1wqTJ4eYst1YZbDpRJUX6VDcYw09/KsfhYL5icTKrFgVYViN1KdsMovZBtzMjNNcueK9q6D6eT0
FPbwTzgEgwqhbD1cOmVqmA6t+z5Rf9EpkgC3CXbe9I1tqL2OAUPcYZlhpb+dUc1Azux/9UivncT/
268XFUteuQ2pkdbVNdxPdHwZGO0mZ0FZS8E+Q1W1QWyd5WmxJajNsJk+P6O8tLy1v0P91Lhz/Soz
wUCHh0ug4HgDy+YDj2TNv+pN6+rcG9yO0ZxFxyyh/JlVYV+K8i0b2zej6MBtzBiFhnw+p0ZjcaBA
fFFi3Z+NdPEi3Am9JJGA3LazM8ccYSuyNi1UAGdRylJpGsi0mTCZkRWO5GFpt3O+Ak+lctoKSmMj
6MS+nlXKa58Yxx6RvYfxuPBVtMOHMp0QQLP/VsRK2A1acsPxm+9KWbsqtaIcCoqgYD3qU5jFYlB6
yHdb7jngEyyfJZQGTH6VMMztWsCIoYioeuZF+YpaGKVt9SQbOM6UVfNgzSREAjj0ZMNQuZ2tE7qj
ZteP2W6Q5aesLrXDBPdBDevR/0usyaHhNEPEwAnrCzaP/57Vem9l9kiblkR0TZbFA1trI0rdwLAY
p4mRMy71a7nkft6DejRR6oGJoYWXVp2FrJtUckZwsZQSywhRi3/Cl0rOMIQwyQQo8zSN42uQQIbT
ZRFP4Bzt//RcpaE0u3r8OxeTZ5jlzY7A+2Cvt0xdmzL0cX129iDnmduojFpr7RWqs+LKQGkavfmu
cuE9WwPn2nTCjZvyVMg0C5ERH6DMFkzCQ0dBaXoVi8cwnVXEc7HlF0bS2ANnrxQFGjgL68XU0PeC
OWTCjALd1czUy80Gqqq6z+bmoMNbjwSmhq3FE3OcSiqW1EmYtPHJFN6fsIqrZiPNKZvIVdCoioJO
YMzszUPfOup6fXUEG/pERCHVzQkCG7lyMoFV6tz+00mC22N2e8E+cYqzwm3DOHLSJqQ1etcbaTyG
pMnOkz81za7MYWN0I8NHzHDcK1L2+7fxTqOk9zSNshxuHHJPiWuei3s6MPH9JhuEoWDGK2sE9ZQp
wtOQNJ4+TceikFbRoJxe1Er4KlhqhqnhyGL1aTWYmEZ0a+wXS2kffujCr7ywYQaKhGkJxSlq2cjC
rQbiRRlYKhjYtSBoZuiMTlIDGmLVUPFWqLL68Qqe8yioNBAWOdZ2baXfxcT5Plt14hfPoJZdJF6B
PWhis6mNGqLCKqRIsSBPLBJtZRUitUZ+1KyI8ZzG9Qc6Hx/jujOXC+Hxp7CKSQ21QapE7hJArzII
mNg0OpMgC1SdWIcjU1rEqOufLHbmoyUu2J1g9KZy+m8cJ/DIc07Y9efSWonPFOWkC1gVIkQE61M0
BkNgk3C1EVCewjTSLFay6xBwYTZejvXTKLMmpdnrIAGUz2MHLDVsWAdA6nlFz7XW1rIO0lB/GgUG
0J24w3hj50P+EL61AH360hk26hnDniMNwGfsdZWClkpQPW2IvJpgpl6tP2ttNzdkUEY1LXmrBV96
EHsBcluKK89SYRFZqFWMWGIDrZuvyqQciJRgYTsvm6KTjjCMNy3M1bzlfh95F2bZfKYNmQZggdH4
asTSt27ZDN/En6Eik7KzDu5eS0MK96Sd3fI26UdFn9HqyZPgdlpOiWjwzOuwb1Z6ewyrgO1xLz2E
Cii2Cc0QVhIfJCHwohZdQwyLWlNKTAYgGIqp8hqg2lPr+tOUZ5Y2vXClQv0kSBSHy/yahOaRPcG1
lTjsRmFfxayfF7n5nNK5sseq3BJJSmTxVH4yGHyNJ+WxCOpjTCFYdeNJYOe4SRULuUsFOpor/hPX
5F0Vine14RdSoTlYbU+OgAbZTgC/pAvVLauAkbY8LNNFw6qAgoU51tufTKeKrWPOtYB+qvynCKjy
ugZBxJ+YcH7JJekDNisfiyoTIMPz7k/yYpSc5H0OQ488ZA1U0X96DFbgOIAMO6O/ErET+WqdIOHK
wRWEU3RaVRwSbS2QpcnJUW/ZmnorddW6KwFRAzFNIHI7chthLU6tmfpNRc2tsWbRk0a3h07G2b2b
uSVtKwgGwsgbczOauYFuNxmvwJq3uJM/ZJJxabSfWuZLbqKaYO306UIjaTA/R6CYM2uS9VPa4mKY
W+N10fQ3UR9iR84pnaKoHF2IitGqwPgTjA8JnbsY9hSdQBb/dBrRKmX5a/KykCmCOlDSiYkXCWDd
03k6txrHfoy1fpOHCa+B3m+ZEfZ0hlGBoSvv0qCY6EKZ6M14TdH5zDDk5YrAh6CzrmPui/nPOFhf
hQmPBL8QZPj6fRo4LTo8nIP5IHKcvy9BypJZBHxoIdIfCiMSL8TMtLErs01MZmbKa2PbKVstaCCE
c1tlioScNL+aa6Rdn3BAThGplKtm2+opSwzJeAxSeEM3zAB1GLGrV/u/gqVGQAM8Y8gOGKHaImkQ
ZxuXKSnKI9KU6qqLu0ERX/IRDEzbiPpem+LXpK9D1H6EhqSz4gmlGB1KdnVEQunPWj2qW3w6jAVi
H0h7cMipXVRWTHVdydsmT2/oMuqzbva7Ehmpv7Rh4gNRT6C3oRlSHtE8fbcCKm2Y/vOBYq85aFi+
hCm30G+wggno5vtp4WnSljx0Q74IOdA5qfjMTBKBGQCSo6c950Ic7lCjhFuBPHtnxlyyWxpzj7od
vNlap/49CwGJo/KVbygAeBpM+jnUeGSDKDorAgNgFKMCyeynWjGxA2rAL4TKePzJH8mMBdeA5TQO
WnajE2tEkS/v76BHsVBs2jG4dhrKthrp3t+lC+mJFl/MNGBOaxAgkVwKEIzfDGmioyrWUczNi4jc
3cnT4Qy7FOMXMiwDnRew8eFjVaGZA2q6v/ucfuVXafjekcs1scRcua5++zByzYA/FnwiNNOqVJxg
Rta7Xg0DsWLW+hrLNSCwThenMxld1CWtBYeWXSdl6ZRFqW+imUEoMii9Yt2LcGM7xaif/hRgEfZV
TAUL1nxTt2PyrfZyYn1aI2tSJEdulZnzNiGmfpMYxKeIEu6/Eqq3E6jMO7IhuPbqXWGwCFBgYUCX
uSjukJJleAmZDkcocl1r4am8tD2rbwBMHp9QMozzXgI34hTF4sCE5x5U8oX6hBcp02/I8GW3HTAa
a9Uc0XtB8BMF15zE31gCh2NFlrEfjL3U6d8k6Fl7pQ3FDaoAxYmMbjr//QjJs+RwoUos9KfYI5EA
IC1JjQhXUeeKPCK6kKRElTCWzUh1bFeI6xwiZJ9xZ6Y7Kd0a01UWuGeTLif3IGorkiVnAP8mp3Uo
vcpxcGBfme2lQeBOJgNvtaxIT1gJkZmPQ2gza3CihMSbgOfjthGmC6koQHCtPH7qxOwnU3nKTHoD
wZnyUQ/k7K1OFL8RLZ8Q6XcY1dN10WZayfgSMZnxwiX5LkSDNalssrWRCNfqgw9MUgbrfgU6YP4x
j2HPKJss9sQ4FZGDr83aCHqXnK3VT1MvA56PuH4tiHlxTZopWF0gvbB+JG8zr5x7EhWo1tDbVaHl
4HQFeWuCA9CYLMi1gpCwrmLfKPV/Iwt4Tc64ZyvInBqW8mJMCIYo68u4PtBQYSpVI/LAS7BOKQkp
GvGafBzPv31HFlSHARFdxGWgj9hoMXSdovYZ/X8HVXwSukJyMkVk9BYhDMwt9hpxiDTYCIPXEIrz
hzF4htIh4V8eZY1ifDLaH4u9vCMA/1SZ91YdGkwW9EjSk4ECmdWqoyYxmkNDA04lL3sxLRdeFO1+
wehciutjVUQskfKh3dVVes6rGtSfDAhfS1uvVFhgScHwCfaueEyEnlNaQuho2mdY3eVujFFoUrGu
1j0QddaarKGI+6CF6s9g7Gyk8ypvDmef6madgk/DUa3UCKgepEg1eJZpz3BxaWSNRg9JbQKHB59J
GTiru4B/yqY4sx3fB7oIO9gAjRwW5gmDdHeocukz69BETjDv/ZGrEdQltRyqy8UtjaHxc4Hlp1qk
RyWdf2UWIk4PvXYvM1vy1bR4KyKWnRYGWQ4vQKzR5A1kChwQZ+9a8sh9XeuojmTZnxKBi29ZWvZE
BPBI4cB6V8BvOo4xAPRw1U5IqFMNBqVzMd4rkVg+XeMRSmGDpJJdn2ks9c1QQWrX6CtL6zLKDDr1
ZaIJNzHlCUrqdcnwlKqjtK+WnFiFVHYLmMrbmH4orKHNkLYA7SCUaDusqN3//avkKb5XJAiySNyX
//9QFrnAJPy8IvNhVffqoj3/91vZH/Kf/v7fumsW5e3vT4jFRxLImwyxAp0FQOROhejc8D0yj+eP
Jdkt9pQkeBbDSgNYe3oUsdk8ZSN5qlIRKj6dTW4DhLJQoCzW1eIOsJVKmsFYVNZWsrxUKEI4k+GT
Bbvw86YvZYNl1grIMeBiKeSvojN+0uscCtIu7ogLqebgqWrHQxpZy4X3EO/FCkNXoqGkjfsNkn/r
SZSrCiNv6M6hTPRezPaYeJYUAcyPpnGO5aJqIGxL2e/z990lHugLsukAPlKaWUd8V7tC60ovqap3
IuM7Jgnje5JLdj4Fw0nE4euPJsxBwiLwyFvKKWxUuOEZ36GCSXCqxt5jr18glY/TQ55PvhXzieTg
VjZyrg2nuoSbB2dzW5X0ejIlU54UXmwphyYOUipr8HB52XhCWj5PMsKMJMhhmqhUkMrEN5j3r10J
rCet7jMcKleSu4vewC4edaIPg7Y5MJOCzLdgi+myQdsLK5orklJ1R5geUm48oPy05EDoYIaXv4wW
KdK17NUqMb7HhjdqAenb+R6KH5PSmiiw5CDm650OwAV77RTfQEech9EwNhGTQ1ciXWvPFn9Xi2yX
cbp5aNxpfcbQSXK8tqGoI+kDgxihhCYpZzQ9w1Dac79QQYVtd1ZEGcTgYgFKn8iDa1mrMX3Q+mdU
OgmN90zokVztGADiyBSt7QienI4UPtn8M4PFfEVQscE7uCdkZNoVLdqPOGLbXBe43maNWV4x4OfU
Lbn30oKLHbXWps4gkvRtxOqrSkMXbIW86QXu/7SqvpdIMbwqMm9VNTKZqNji1jOr6WSVIQ2RlhzU
SQP80Oj7mdwILODjr5yMpBBgb7DY3RlL+Zso2os2zv+IpUFWFKtHzdAO7N4cBkMMI6HXrJOlV2R5
AJ774sFFrJ3VmZTSrsmwU0eLetcvphD31z6GuyKHDCxFKXGgOxVk4QQ63I/R2BUQogQjh7nKdgta
mKJxqwzGCZj06GtGxtCMhnzbdLl5wH8MS7gVrP0AcmVXQ2Xejxpvg8s/34UWOPpSLFt6EEs+6n2w
+FMqK6ckqExyXAbtXAZs2JPo1NZqcEYPRVaNnIgXQwoKl6TLYruw7UHhgna+wzl+k5hDOpqkDTcm
sL0zCppwU7CLDAIFnBnm071TWa03Qhc/apWwXaGpxUdv1TO2TCN/RrID69AoKYCJCcbF2k07KaCh
UrnDiI4PmpeRNgaLadq8gNLhCtfi6iUEBWhPYl+8dDVLpIrQpBfJxDFOiEv6IjZVZjO+TF6Q32c2
iSDRy58TVJLS8CWY2S91FKnPU4GIIEss85mDiYF8WxnPyKtKG89rc8Gs7WI0l5lwI48yGxSJfz9N
okU+w98W3Sl+6zPShKqR3XpgCawWa+ESJZq2i/V2PAehOpy7Lh7BSlfKsY/YY66/3tUjIU1WPrCn
MrRTK3UHXHlbqdfNly41n7sRXWSxfEFHjB3oo8xEsCu5uRm+J0uHiS5qWB+HreHoE+BHvUgmrxyh
Jrc92H1z4IsQppLULCzy7CtnL24azMuDrrp1yW60EaX5JFOXMBhJFTft8k9hXo4wQMpLoifAQqrz
OCqln9WpcVl4xUKiH4sw2VtJnd1yjeOYDXDO7NXiPBsKdFG8/iDFbpCOcsCDiI2gWqGUUPGcryLH
DnJKwwBccJs40tEFGMNJUwe2J2Ng7hHtYDVp+lsXJoeuKRe/bke2NVp6ATq17Zsx2U+r5itYOOSH
gX0yCWzHoDRHu1v2QW3omC9iKjvKKR4C3UchlsuWJVvr5nPzbQYJAzdsrOupHZI+DtanbwhvAMVS
NRq70bWvZUtiQ2rVONw5RHDWH+uGR4Me1Wz9dH8JEWIhBKsQCMhMeSIFWwapPoAT8G5b2SByVZlQ
kjRdPyUUmzRNoEiUuT9IgBo2BSPgJ6NMjmy+DoBEAdwFZulVZoxhMGumLZffGjL2JAxTjYgVv+MQ
Mzw3gDAUMxxHFTaYrWWRtu11nZ5+KhwMFZKLC4LOIWGxqCbPrS7Vl3CewAwxFOPYJlqkrPFYKGhH
45dlGZZbyBgBNx3alkIRg1MbjZGt4OnuySzYI4kDCEf0WBBlHCVhY6d9DYtyYibAm1wgBxIsZyyS
zKTuZIpSem7JlZrHXj1mBLO7xJ6Ye3UgiLmPoxy6yYw/Qlj7MvmJrSBCVUV5FZLqZ86a5wghM1cW
HruKZfmkScpqzsgx5gzE1XNqbbNQY2hZMqvF/HoUg5ahQDIDn7bGJ4QWk8FxbMHP2vPsD9xZjwob
j9VrObEfmUULr0lfgF+Z1PEAWlLxZeMJCG/ptBELm76S870QDSKnfn+ckJdhVAJjmJhlfaQyO4dL
MHg91xur9RQKSFQ+aOsk1EYEdkzWtO8mtWF2P8BXUUFyz13v0Zlke80QGnecUeKV4bsgWsjeGRn7
c19f5mnNY8Pns+UZ+ibLtEGRYq7Dn21jNGdLxq2stlniFbWZ+UQD1a4VrB5NPdz3Zs7Ds2qurUIH
PFAQwFQfmaEWhPAs08QuNhCPVDaAqYzhaBidB/C7geynP/01jnySmybXBT+ql62RgTLMNBQEg+aj
SdWvgt7gdO61zO15Px486pNmIMfNikF3U5E+uhZllOFCeF5yuTq2C+2FoMwgKnSVsQ55A1Q7jFzH
HN34kCQvShhk+3SBsyvK+sHSO/ARWrdVk+SilTNTkiwkCLhW+x1+X3qhLsykQ1j20mEZ2A/CUGQQ
uv7a37+G9UfBYiFL05qZYXXeak6uAyZr9JYEA4P0D3LOBBuPlacGdb5Tplk8xOt/+PuRXLDmL6yV
MTx1oHRPJh6e69D5mmwv0JC4TvfxskElal6HtxG5+yN06l3sSJfizfwY/llH8lPVCK+xJzD4Babl
qC+0C+q15kJQ3fGK1S34VDDCjde29i20hMJmHavAClS9yNpI7+HgVX6yFbeZX7j6P37hqbzr/FZk
9BL9RrnJX2R8Xufl3UiAEdmI7LQLqTkEDzfPxjH2lpMgesL2pcFAhxOUAv+JaCbrwYpQ/DJ28jlR
bOWefumGp5bOAvLAn5w6dYrv6pEyaKtPRvUEC1q/hi+kVLf111CdOBBWVAjPEVaZxUFqXdgsiuz0
OF1xTp5QRudQIQsGdo5l+nFFx5B5CfQjHymMfKu/SpAU2zw7mcZDEP7x1hHnecpz2tlIe5gxjd/1
DmFJxyryE8bqdFaRaTV2ta/8On3kd6puFVYBKAzkipwdVzwk/a54SV6ED6QEjJKwPbil32uu8qJ+
ZfJBFjcKuPfopzspz9Y+4VLd9jna423IMnEzHADI5TDgN8nH8JkPG+UaOeaFNzfb6r/JH1/JooZ7
8OhfJI9YCqS2JyIVKqBcd55qSIh8Ok7JRS4ynFVjA/06Q4WxKZ5JZUJNIjwSYDa4OQd36JygOy9P
7ejAjCnY57DwYVy5gbc/Jjbowvu4xf5Seix7hMRlu3UAm8Z3M++LY/4iPWmPYrRV/drL2wyF70nd
A6AbeqB3nnUXr8ZDnh2ZC0fYkaRCefnW7/EGLMyGE1s45gfzxOCYRvKR7LJpvQJCOo55G76ysBu8
4qc51e/CdSICzVP8fLe46uEZ4aRLXhtv5hX2K4Iapsn/WkreT5JEzuJZ+p4Y929AV2NzeAIS331g
h3jlAM6VXVm5UuyPqo8So+OherZ2EeLr1jZ2c74RlV3ybIp2Tyc77Q2GzNyqTv+oveJMH46WYAaW
vI9eiDSzdIdvpGXF0jjtUd4k+/A+PQt+ctb8eGc8N8VFi3fEPAeh8ypd5UuwozZNAUS+dtA2fppD
bnMMtgxLmK16ITQolKDvEFzemkOAYvO19wiLv62cdnRsm24brdlxm+g8fWb75mRcKv9ziuz2qPiV
iyq3dvA8v6YfGELuxhWNS/m2BhbDZHbV1CM0NCJJ4jf5hWCDeKKtN4gQz6Jy6bbSgaHP+MFRpnyx
51sF9SjAfabfGbK8s8IHg1JzW9ytLy218Xc+CzYrE8hFj+5gjsgdttJX+yGunDfbcoVTvRN7GxWo
ZU+2+VbvzLsEMeofUD6n8fun/L46epDikhW2Te/ZuBUezIqSjq+UcZD4APTyr31LPsHl1K7ha9fF
2DSvFSjYO33i8gtsscu2+VG8K1frGiU7xmDBbmGAfOYTolkHY21u2i+BJD2fcqNwWRPp+2hfPulv
o2d8BMfmEPrFtvptvSiwky/M2XO/sQhVZ3vCH76p1E0vboJyy57u0Bu37AomL/YGYZM9M7d/ExUb
y6fqaKur22m3uK0RIyOtG39D8QRiJul5JG6Mb3ScM9kp5nlEWoMPnRPogWeh5lnDRQOrcoZugjSP
JDKQ6iRz7fjkN9VL9CkYeI3s9h8d6+R2MyGdG5ax2YZwuK10IWIF7QgRUof+GDd82VxM5CSsj6ZV
+7Axn6orRnOzhCTEbucgjD4UVwTQyOt0t90Hz0RfqlCZmxuCyGm5CHeZveMteUbPLTAK3mS5j4FU
Os1bjHfqlp1pZ3Pq/gvP5qkCeeiIbncU7tPFOi5PAktUKoaTdQy1U/Azwhs8knHIBJiN6IMnItyK
4k17GBfjPbzzSHg3dsq3cGy33H8JTT0Dgxw/mh1tm5dmjxgoRilqi0+Wi5nBjt713/CATDxk+bqR
iSe2IfiykYClyAUMeXAT+yxyrX0bolMgDYib2bEs17w35P78iqEr7JMPAETBTdpJT3X/mRzzVzhj
TO0InluD1G26NmQycHFGXs5TxlE2B9ua81AcfXXX1k64y2cv+bU6UjQ2pqONPDJV4oBsFr2C5YSa
w51FhjA0m/d811ZbVkpoKgyu851wYgWLynp2FMQyLEC2yzUqfFHeFG4Iyd2OXANp9lWZN7LXvVgn
SfSrAyZIzdjU/nTUfYvbRHoS3lK321K6y5f4JzwlpWN+i8NO50y9ALxAu9A7Ru6jE6YIUv8V2+7A
jjPnLdbP8O3m0ZYLezqsAahueS7erTdqdOlYC2C4gTs6widzfuS4wbd2TiHCXlLiPYMFPcum+7JE
dHoIjE9NwLHgCFf9Hg5Xfdovh8xp/dYOMQD59Ylwva/iVX7MbzlLoy9GP9HePEBpUd32PXqpZrf9
xy0Hvas7KF/CjU/XkwjGcfjAjPGJD2KpbWAv8SONtpZ1TcZNL+1k1miklQp8S9zTG+VVjPe66U47
LT2CQ99K/oJI463bdih3zQ2MVP07gNU2OQACxQOJwcZp+O2A8DH7kpkF+cVLi2DQHp6F94VPenAJ
vSYoCUQj+ya3mG9QK4sDcbP0/pv6GG3VL9W69kAzUbbMNkChf8FOEWyLFIBbom0FEhqeCYfEv9jB
9MGzxYd3wKA4uySqhNV2fNL6ox75uDEA7/6SL0v4lAbw7cROXruCbFeE+0y9EdvaS3Mdkcl/Qa3H
yo/T4wJMG0kNyloDZTKARpcbE8Cfb25z8HlkT0BguOTVTiqcSLRZWCF/6A9ZB0J7Mxd7+cb/b5CU
hNtgcMmIGA4kk6/ayhR0+YY9kh55SuFBiadnj/UrlUJSPuvqqeuc1nzQSAr9iYKt+mlunQVFcxtQ
hn4k+U66ckAhf5LjZ4aCxa19ip8KPJX7sXbDe/+a1j5kRu4Y1jUbonJ2pA541T+gvREP/RftaVLw
qXh0xSgD9G1YAoPYM5yjnEOFFJ/DT/NDPnFIZD/JdfgwmN1tiTf5KI/1Ltr3h+5dvVWZP7MRRlN6
hwxIRB0hLXa0kKjrVG5tbK2PLvdNFEX5oSSVoHgi/wQLYASg5Clc7uV39bHibHBvonkwKc1/iBDB
7lH84u3K1R+8ZfMb3kVsWJkODAntPBZGm5qRQOanBqbKnjHpo/Dj/tDe2XYGrwIwwdPyWx71e/mW
mHawNR8h5de+eMGDaiudPeHNO1WaU/FlYR3R7ZqblW+Ji+1aS3aDAsXOnqnjuuIzJAmX0ehpYq73
yuvEHIp5gMfXHtIJBh3zxsYtqF614Spc8jtOmQm0IrcZXQdS0S/EnssPD7YaY8QBmiozyuAgvqJb
ubd0HXtAERq79rO5JSOKj4/Abu2qndDRJy+zF1CjfnHhC1Ba9tStGH7IA7aLj7h2mp/+CBGZW4bH
E6o6BPkvALvJutpStzj5FXhz42heuc88kD4n81jhBTOpgm1wkU9UDuEH90x2GMp9hQVG9YnIqu76
QhK7t/ptUxTsLqASokNR00naXjsbAKgPzNWZU6hgNZHyewBB2HhWd9a/4YfEgUVFlTgYS4pDavrZ
SyCRh/v9LnxU04dYXgfi9N6YOofwDD0qqNhHooCQmvKMRPBJJYjo1leEtVDWd3DFqH3EjfXNl8FT
NaWMp6HZAYU65Y/p2Yw3wwcRx80eQBhT9u9Z22gPDC1sJyUCZy4NKz+vfiVsF8D1jdQguva4PUQU
fjIZRp5JnvQzN2iJctwDKXcNfUS2JufnnojbY/k5mJvwkD3Cc0ULZVEr9Qh2fhgE3NQv9jM0ohSs
potNxjqiWIYAiFh8H1+KGy9buogf4KoeDDP4a3FH0SO84/WBBkotLh5Khy9XOGQfzO5oFLKfNjgg
IFm37I/wm9OY/CAUVd3ZfMWw+5X8NtuEld6uctV/wdHErBnQ81Ejb8qTdcPLyFyvOo77vLXBIrrR
d56ww6If2pJqyH3U7BOXZxTXS0/+wPq87t8YfXS1TfozTYMTPqk34T33xH/i7IEzBA0sXFLOQ4Sf
fOTdJ6Eb6r8GuD6WcKdbbMhH4y4aHBDN/4JD+xo2hwQx704+Co6xz7G5RU4N98PcARd/t8g+mbhD
+bB/kdALYM/3+EAMtBJOMHmab12ba/eMmPPVhBGC/xHhJ/cqilBvPkaQlN3kl9NPyhwdgM/XzIAv
3PwMlU2JQNmEPpunfPfaXyPlmH1rb1ydt/gz8ImHD5wpdqyDcZbwF36zW0B0YS0vELFL11CQwm/U
D+EobmuM8q4FC8Xh9NcPrE6ciGgChD5usmv3ERb4i3RfD5tVJEYPZ+ykS7U2sSYbBp95Xnien6W3
t1piLe8w9mFpi+ecB2P9kaFltydPPXPh8CVFV/kQ/WB/NW8gQOPf5DH84yEg3CWveC8ec+6Ta6lf
A3/aGXfOKG4K45ut21E5zntQQcY7KXNAZhYCdezpvQudHjoImaMKVZod7aiIgx+U47TraG+TH5UW
g8rof6Sd127cyrqtX2Vh3nNthmIo4Kx90TkotdQK1g0hWzJzznz681FzrQ273VCfAEwY9lRohmKx
6v/H+IaA0Dvzr7FXqffM8t6sx25xHeKBOWY32RtydEkU3RxhAKF27r334PM8zdzn+IMx3L6whB4g
Uc3VQ3DLdKQz5WA5m9Huqp6rZ/Nb9cz06N8TQzkL7opV98zeVVynV9rK3m+jg7q0X0qetgJBabZi
8mSyNL+xtn5sX7sN3Zjn/BGBGqmt6Eh3LUvp1fDChh3eZXWVo5MsFtVKpeVHs+9J7hhN38tDQRSv
N4cHyZTRHZ2Xod/LRXvj/uj657BaKcnaVNcZ6TK89ef1xr4hrZ2t3+TwYRPXYWOcqd+mB6iH4LXP
fxKIoG9GsUpYATTkeWy8Nd+Yrc39cJPfMguiOZS7gYMt1+W9uevXXAH1ylhWNAQf8Rj7M6KJKUmQ
+ZdRF+JFSXPrZlo+4yX8nrIs85f9Un0neiCqlkzgzwoT+SRcmOUb+zp/q16wU+hsPLWD8hiYc8+s
Wx6lRqxtRNCdjIHH05rZff4NNG2LAzWXi4rYm4Vd8kgj3sfQ9DrFYWf0NUmBpuumQdteQg2P9sHn
/48QYSVRXTBUZLSvtJaArpL3OJ4nF1QlhiljjF+U2KhWdm1y3lal6DvVTPmr58DlFdTOihB3ScDa
C5UyCtGuuYvUsFjHhD4u/LzF6jzwMHTTHyGym3lDZwOP92ggg6uuhNazXOqzf//RO+V1I3JrHVl+
vOvJAxa1YEEZl3Gxkx/yI6tkeyWBpAOnzzKKsOgTlkmusFP5/MMayUpXvDXNBYqYCIxJdiwDlg++
84zIstz4OQtzdI9YECk8C7ynKDko0Q5EI5rhUYnuPCoWXe45iAY0rM/lTSf0dz0CL56GE/faObic
7y6A4IaWqVlkBXsukp6aucTdXXjDh5G71xDmdZawXoN57CW09IpHRcV/zI1ohL5Br5yQ+TbyeuwP
dkWMwYjVgsoMjTM3fxLV8yBQr05/D5weRmFQvStheJSg1Mu+uq+VMWKOFPOsj986K6eEOjwPuWKs
awH9tLVW2mDfRYO3yRX9xmDjCdv/PtXEg03u3MzWSQkgOJQoGYOQIvfg0txZdrXzlDejuYo81EBu
Pz52o37L7WABQ9YrdaL83VHAKdlts4Dy/MPRCdeUro+jzycPsryq0r7aNrismGfieEvkG5NWv+nU
wb8pFUwnmDGGtVs061b1gvkEBYOZYV87sez3bcoik1TolQEdjDbQKNZS6j/InTbI9rPdWYA4Axq8
i3/0eWzMn6IrDUQiPHVRE6/MmOXClOSFgf0mLHx2w5oz/+sf//UfiNA5cg1An/xvoM32/V9/mcJx
EC/ZpiUF7kw+9AToYvWxnraKU246AR8ik2AKWt4XOjFUVUKsS1KsSxHucgOuJGHUj19//J98l+nT
pWaojkWHSJxAe+ze7Gszs0u4X91PtxcLtfIoHYRUMZRJoEQ4ENUuFa/015+rgR3647Q13bClY9Lc
Evp0YL+Qc9QKqKveayWdFnI+SpxipbUO7O5usPDCjypq+qS8xoZ3bUn0nLST2dlmxlbIbnfhUKZz
PL0Dmk7ABkl3kiM6uQNaZKoD8tBy46pgEcJCAQuhfPhwsDfKrQ/5j/7kBIRh+PZ0z9pHAixGwvFW
WesNF4aDfeZYdPhbhuEIU5enx2IGrqYrWUCvHDQw0wMv+AkrEA/5m48XzVUcceFOGOcGoI7Fw8Zi
olrCOrkTER27Mc8VItZTyn12lzzaholOkpVWM8LanC6/rdWveU7ieZKuK5yoRc/SHjkALpN4ZxBD
gMQ4JFaQDQyYfa6SyQ+50QrbLY6rsnxy0IDkA8rUOuH25sSeIK2krJuSllQsA6c+fH1Tz91T3TBs
LLLORL06GdeDJ0g6iLxq4yS8CMljg5JTdBcens9BejpyDJ1nx1Thb9m2/vsg7nE6D7XUy01bmkfY
NIc2sfedTfG75onJKcHaXXoY8xYcg+QvnbPtQ/Ma/wecwy4+WD4jKq7yu44UCocwYHzQjviQ9cQs
yV/jorweBwAauVWs1cq9Uxv/Z1Ym5erri6X/Qc9iDjJ0y9RV6WggPqch8svDKE0BOFw32A5Ilqae
nUErAHHY0GoZEu7pWAbJBljwtof2pE5lZWeVlvGTp8F09SMII1b/Qej7hxOVAANhLhgetIKx8+7c
BF7v14d7du4wBI07Xl62bn1+/ZfDNSppZXbA4TKy5o0G1QbD1XycsFNa0j5GtNQnT/9rb+5Dg9ql
hwCOmswsdtT60rGce3oMJm5VoKhHGHoyBDyEJZriDOUmMume2EU0LCbayOBTEyr0Yu2ZPE91S4vd
o43R+cn71xfj7ONrSFMXKpw3i4F4cu/wm/w9BnsERYtS0ykytwEi0eHRAbM5041sVk1PHr6sCCDI
dHNa/SF0qCtNOJkemxw29v6DACjuNGL/eR1qH7UdUXD1rvM4h90Ts8smzJW882Pru9/hROyxUVIw
DdvdRFmqJwzV1yemnb+yjmXzNtaF88e8hAaVAaSWmyrbmw0ldsvAFYhqbdWDmiH9JdqOmtzGFM5D
yC9ff/q59yIjbCKeqQD3jJN3guhd0YiEd8IwcXoUShPdxD5vu3CtefZjaKYUSLr6wjmfm7WECjFJ
wPeBZHeCk4uIC2+HuCs3Y8+9RHDzajnZ69dndukzTs4MfLKOT5QBi8jverTKtXCSC5Pv2THJw6AZ
kueCJvfpmJQhrBa95qEotJXR0QIYmEVkzwAzs/RAnjaFLxEszaK5xi9zwNREMx79cBxfxW6xD8r2
ulXxhzq6RiZeTJfKpmLgD/5rkHuremKSEgk3wAIbHuGQUBmdgFGefZ8H7vcJOOa4qDS+vnDa9Cj/
Ptsbqmo6BnhOVSLZP3mnCDNvDAVY0MZDnD6reY3PBKHkOiIoiOQ8ZnYVP+LupuUA7sZTCromOUvf
HIr814cizx0JJFcWq6au2aeTTmHZqjPkRrEp0p+KR7Pd16lf27VGH3cg7LJ29wbACt/Yf/25f65O
UE06COtsC7a+83mFfpl4pafVYxnFBaEu/sLWeSYrLvY8y1v8aEy6U/7k1584jfiTa875OaaNcd40
xOnqWFZBMBJVgDtMQOgNUWazlH3Jy/Dp/+FzhK5q3GBmczGd+S9nRu4B5rLSzjYOtZvRJXcJEjeY
6gtrTcc4dz6/fM7JYksxYovsTT4HJEWtSLFA880u35opPbIALRP0Fe/jINsSeNczb+ffRLi1i/DI
6VNraJt2pchJc2UkSwM9lmb46ipkJTQbSY0mfJNYB0EJitDNYFMIADeNR82I/Efs97lKloKOvAVS
OIpe6D6NdBBVuN6DB2tZ1122+aGxNYvKW43tKkv8hLhwOnTEYGVz6QkE8Fm99LPxBz5zZduxocQz
2SGPpJefNz9aR0VeEPlkOhcprp0+euvsBdtTWm0TC1nGzjfNRikB9jHH3NTVi2yLDEk74mPcOZ7/
rUssFeEqdB2zFweo2z9VmHiLyKWDbZsONcxRs1elab4Q/BmOd2yai7VLhTWTNMBbC7tNGCEecHr/
KRjHoxfcfj1StDMvJhaUtslkoKIMM09XS3E8KgbbtIw8Y4AAut89tHF6MDr9wSnld6oR7UwdogN2
nmeZhHeV9AWQpg6r/1UWmLshFQ+Y119MrVhqfv44KvGrZpGVqRs1Ge+xvh4Hn8JOYcHx957K1iJe
0XebOabEdU9wUFnhr7ajA7Y2ulTCf8paWqcKQFBDfo+77sEk9WqsmwcdMnTVAvwOUxoiibwpC38p
sBHWgh8IY+I4+mbhd3g5w0Oiiyu8JAe9bh+wzHnlezikW8PQ3gdPW7sKaG9BocMo9bcm1dZ5T+sx
4LK7pPmKIIgpNS0hSSOuwLMwn45TF120qOzmwbe098+fa62rKqsOqG8XVQuhQkfOV8dyB5V8Y9IW
bEr1rQrbjdszp2nixdDTLT6LXRyk16Ov33mmuPUi2BB++aiM2TVuF5g7vv/od9G3kgTZq9qHyeN6
yn2dVteisd/JMKea75TPGXbEu6gl6iaFbzw22T17UMbUBLa/MELOvCh0CS2V4pOJKtM+mUzcBGqp
Xg6oo8GQZV457GrIpXNLUodMSnMFRfs9QMCOJKNEzqJy26OqpwnqGt3mwrFMr/OTCdTQbQFuQsLy
kKdbFKosbdvlSbYBB4I8nZhpJZiMaoQhopdrLK3dIbxX50revfV2/UPL1IeqRFnj+45YZm1ON9FR
vG1X9xdeYtqfuw6DHZpqWbrmQMU8ndtLb2gVv7FINMYyQL0rd5DK0nhBXO7t3b785iYjdEJbjzeV
DWfLV7ptQ87KhZeaceY44NvyPnMccgBZsfw+99dDRITG0ICXdR4hAiRr/H+JsvzkhmDqmPVhP+zT
GHGiQeLvRNOoJ8+5aCWy4hgeumr9MJN9jJ2Asnx/B+9vvM5cBfkTxhJdRHNdopx1y3oxWsqd0cac
S1DrEOdga4mMZInGmmHZiC+8PM/NVOyPyH9VTWobun6yDquiOo8jPFUQWpubWpe03ss3GFSzNi6P
RZce42ZA+mOMwGKyt69H3p8raDG9TTUbJLQtTfNknRm1Oe4mLcSO4tBuwq+06IfhSLVuFVjFVacn
96OCeOjrDz0zpli1g7u2bRZGhmqdnHFeZVnjtU28ySIkn2gJ86h6G60G6Ed4a7ropFM8cv1bEtoH
VNTvX3/85xLw96dNqAanrWtCsyzzdGHmBXGeirgg9c6sBb3FltFh6UjvyPQdxW0YW4cWcwDtbZOe
tALaoqM6UbRi1qvOc9kYx2b6MkHvt0OFlz/vHSom2dsw3BvNNRi/XZhh0bfLS3frz2mCA2fTwaLd
NDn8aUr7Zf1TmNStrSbhwDHd+wZu4NF5DzHhg6C8sDs4NzAMin4Wl4mVkHnyUT5SYdepZbSJIrgG
Ng4Pz14nZnNto/PGMsaOspbPX9+YPxfMnB7EdAPI+TTZnC67RA5YU3EISWG+i2T+lg3aESTDQs21
x89LHrnJUuj2hfH45/JVqGzJDXVarPPBJw+BWVHEqF072ihNsxviliC76Daw1KuvT087d01NlXKX
QX4Ll/VkCmPZ1QcBv3vjpebBatnDE8g9Fdx4VWbfCsW4ioS+ClVz5cAWEBWzbGngtGqGbYAoEEgV
sRYGoVWKe2lknZmEuAaayvrd0VWLHeHvQ6tX9J4wP2y/JT6gMfAfDLNnDnCv6qDeN+03jUDCmRXC
iNIuDTVzetOePo/T1GebQMJ405x8Ni8QAmj8OtpIE7iEwOhHBQTWgmpnzOtZt61hus0waIJrgESS
ksHMGaAqTshXnCLeutYdCYkKrj+Bt46GEdDhoTY0vMd9EkGs4U1AxDyPPQUzTS8XOOMQheRNunKr
9D4WmMj7iSDzCR2rp/xNDzcJPrF4crQdP1kGSuEszQ540ee3A8STsJOAPmEip9QKDq7rXuvK3H2m
soyZOpniyZl2jGIO+xgkR/Cduh7Ktx64n5K1G0Bccq5rxRuA51U+bQMuDLjpIf3jwjpyKs1ojhSn
A24MYbj6golu6JRXN0Qv55tLa9glJWq0AiCKaza7LIVEgmnqHXfO0siru68P4uzDReQA7Qupw/8/
mUgSUbB48LJ4g6cTSRWnrUba0bHrC5u2M/VGRrC02PcyqVvU+n4fwbjdjDQv0njTGTSd0CY6DcgO
5umqaHcsoY4wD9CDg8uoDZO0Nv2qdNurzhkvHcifK5WpQq/RJnIofnL1fz+QMVSxEYNm3WgV3IuG
PxZ9ua68tygZXszJyvmZb1OYN5MRPnG+/99fcK6C4IUuHFU9rcjxGFht5DObDZH7Pl3vEn1ZUroX
Jmv9z00yRTBmRvoMlO/106e2r6JUGzNmDCuixSDh/M/iPEadZR+igegSizkrNOpN0Fpy1tWMcsjz
RJ4OK50oI9bSKM0hco6SJe/UvguEfE5g5uguYQM98sBKQ+B0eRo+N9sQQyE02g5nyjKOVTog/NoI
ZWezU8j1VvL8jUs5J3L+alAvzvpnr5NuwLoDe+H80bmJuUi2RfVrM/S3itaARI7yt4ayKUhIB2VN
HHxv4u8C8EungKvqWJFaxS5IEcB8PTDs6Qk4nQ64UTR5hWYQTnLynpONDuDJK6INJmNcOoD+HcAP
ECgJr4oCtF+YpLK6uvNZTbAkOEinWqvON9sRxwRtTfbRe1hXgqTdVCyXQl6QoKbJaBz5o5UkFnW9
eW1K93qo9aPTU8zIGQyqkb+JOnqSRv2Q5Nmb7NWrHFA9WWB4mcpvpWMuC4/kKWyUb5SqKUHK46gV
9wa0JsKvJvDwR5DRbPedxFhmunWFx/i+NUDA5Ha59xsDvAWBPwRHurYN8NR6TgO2uQx7FcVpr4K1
1K98hsOMDFNYO6+ff7ethJBarnJeUFHxs++heumtKs7ee5sKK/Mf3r7TpX3pVlNJIeHNVpS7FNiS
E7W7jibnYnogyq5DH+QPG1MjBbwnKYwrHUrtGJbpW+iVPxq/2o6qOCoBq8y6Y8IuyuIBFsfdKMqO
ZamcR6X/I/yuSZAjjY8owRrucHhtMlhk0cSZsmMLZbRivbcMLic3q3lroHuc5mLD5ksqBHzwUjlu
nRYnQebd1xX9LFu58Bo4t8DQVME2EoO3nLZxv8+Ksd30YQBAZKPU2kzr03uvd3ek/mle8ZiVw5ua
o9Vx44PMhgt7HP3MK0hjMpwWzTRrjdP1vq7xVAvs25vR1d7Btb0A+3+yNX9ZyPQhzF8bzdgYm+HD
moxlJsId/0XN7KvMNd6ctn5IC4B6Tk7XL58qVeuqR0Chu+mKeg+WKlk/+GW8/fpZPTe7UtPSLNb7
rMf+2Ha30Fb70suyTReiaLPTbdFQ30m6hzJKt2Me7dTOXhk+Di1UmkPKwaEjmXVq8xDXqCNsH+uM
f0uo54+wFy+Jo76PsOBC51FLhreoUi/sqc7eXk2jLUkvhj3d6dtXKDIMSqfKNtjpbgqrKxENPXl1
vlfV4OCx2ErjfjmE3npwzIu5QmcW1nz2VHnWNVMyV/8+tpjyuroSBWOL8JQ5efAMMHHFU7M2s4Wp
hA8463f+qL7nsfpOnXoFsW2ddu6NqTcPWPNnUU3gbQN82lDT66/v5LnNLgfHdsZgDcbO7WTWTchf
AzjPnRzr7AXc2GoYzZfQZLr0fHvG/vRKTakteaZ5Y3lyJ3rv6cIRnNlXcWdUaTgWGyzndBmY2yKo
k5TqUjG0D9P96Sy58Sog5vWLkO0D4dZPWWJd9ZFzQ3SvROeRhcYLSYXvte0dCKJ8SYHsK0TW4im+
8HSeeR1rBqoaaQjeSX9051v4lmRAFilK6IZ9dfZhmsUxrhhAgVccnCa91Aw+N1gMYrZ0U9N1tnsn
g4WR4WZ6NaYbqgOrkoC4Ep7JDPLqIrf8h9Af+J/9hcd5uscnb1769appGHSghS6nGeqXjXs+dn2p
uhSvcCw/j+gYe7zhdn3tZemlwrd97m7/+lkn400qYRQKMRXKJHysKnAxmGqQutjhaMFb0WcA2Bxk
jcJY+2pxM+aZjQnH2TuD5KG1FljWjxPRNxH2yqOfV+bDVs3EM6D6hE4+6STgluJxnU+xuZ2tbisl
P2KJ9UHoGzXFWigSe3ufN+Xxk3yMRDOh/QibL/8QqbYhfnkTmi3YlXDcVr62LVJ7mWbt7RC8e7q9
lFWKks7eOXiwKbnopAfW2bBWC7nPy/ZGJkBflGFdjhX5z8UxAuDTKFhNMYDG7XXSDlujwaVWND/D
sD62FUfppTd9CsEkcccHM6ZToksijTJM2vPABmETk+2bf3e2/hQ8mwkJ88VVX4iy+RZVFiGGzUwZ
jGEOSFv2i1YlJMeASLMq8KN9Ei4lp7ISqCRx44mdhSbIDr1ilfQopdXkLUeaRWWxIger3o/eEMNC
TXmPWAVJPhkjELzAWhjEezrSC3Y8wThBabWsQ69DuFl3sOkARXVDSEBEE903CYtEQwrAILEa8ysm
6j6yRFgJ5o3f2/4ashCScSrYM0IYXsjZ7IlxMNYpsUCOkh/A6OHRYdSPTnoAdb4wctZjttpvq5RX
oQk1LsIv3JIdJKMPiT3IDqqj4zpTMuZHG2QHr0wPSlWjpXDRPAks7dmPytGe9RjfYhplT2G/hWU4
sy1wtzQOnm3gSG6OyRtIsfQ3vsnvitxrlVCrBnCA4ZurWtlOQ6K3ioMc7L1jDZhIOchpHgCSvkbf
ujYiuIeuf9UFzUtme/0ibYb119Pl2edHs22NycFAtnKyYbWKqqgHiwlJr9xFaTEjk4s55CReoBIS
g7VsRrnnFC/Mg+cWKdQ/2L0ipkCrdPKxpj/AUPEIXa5p/2iqvEmjhHp+emEmOvs6MllhGnRsaSPK
k88RiIOA18t00w1y03QNnihI8AluXaopGXK6WR74B1nq1wGxOIV2eaVwbsbnpWpbXGOqsKcbR5kn
RZJ3Jh0FPBxxgeK0Qf/eKdYV//sGoQCbPmfmeuM9k//SJ1p7ARLxSi0BJDsUH8mlvarr8i7SidRy
rL2b6HSwTGDJLkE0HeTMWaKlPIKVu/Hi9D3z6vvG93ZwxfdyaIEpkDbVmiSlNynVfI+gEA8DcdI1
iyGzjkYDBi5iumyGqUcYK3O9hFbqD5PTSR3ejHTcENeM6NueawQmJ76KkP9dryKEOS0GfHK9CCkP
7ov8UDoZGnaBaUCtx7fpbmaQwfB/9dHCCa0ntlJRQkZzPoDPCg8lvCXIvaxEXl1CYf/u2PnMGwYc
vYXmBRRq2vDaYZFKVkEIToEqVJXY9UIPW9LKSzCOGgjhmHhjIj9IIUCgXsf5B0YqwKQqbO6+BcuP
MKLzBJEGtTjmPQmmA5p/O6898A4Sh7YGh4Leo91au0rFRBmX3qzp8di24dMY5dA3kkkkjuczcPmA
CSv49TN47n1pGWzRJXo3hur0jP7yvgzUykzSqE2hH9Jj0h8TK94PnbqONOJq/r8+6nSL1ubwhjOQ
jxvfhqSYwhdOqbGDSZx3tXLhtM6uki32VehSkKOxnfv9vNRCz7NClJxXtKl80vS8dOn32Wpat4fa
8E0jMX3EyQ5u+MJpnlv1UKWhJMVSi33YyarHKpEVpDHTS0/bFwJ6kmB5qesb25d7Lef+8u+vL+z5
TzSp5E/Bpn9UG4BTo26BY7gpwxIDWHmEKvOmucNzFpcfNe8QqE7Lrz/yc+o4XWdN+lhqnaiV7VPx
z1jlUP1JUNiEfezPBSGHLRpHzJaSoFG1nI219VDBZiILrosfHOdIEDaCmIE1QtlNrb4Mj3l9UHhR
VZhd8ZkmNSvSYFzLAWmDqWRQJ0gesRNzHyF6o9DlYoobt1ZuW/ORiGbPzeu57fC8dbjSyBqgtr1v
4egueFb2QQBfiuZtRSrxQxljjKthwiXS2GSJ/tjL4i5V0mHmUolF0Lzwax+asFSihU5+ArXZDtfx
5D4vKqBJCAAJCcvm7D7TORz/b6EDdcIEjvf1VT07ahmzBq0gWtNoUH8ftV3vkpXmy2TTFflHPBBw
TCXFHbfg6250saybRYjfcbxUyDw3gOABUcikoCv+2BlUrTL4uW4lGwjVH+HI7ZNj9TbE9VsyaTD6
Mj/A/Tl+fbLn3v50nlC8q9Mfn6vrX2YeVZYRgmTIhxGvkAxczVyi05pe/WVm7kJHu42z4jitT77+
3HMz3i+fe7p/DkcRt5mpJhib+7VDVD2coeqm07XnMmv/znb+Ldr5H2mT3GVBWlf/+kueqVCTQmwh
EmNbyqxwUiqvO4dAD0KZNkYa3vd92y0CZOse1Vi9jGtiXPKfJmFudJ/G9aD6eNkdmBnUDTVutOtW
9sysNob3HmfQjyyrvw094wCrsk9cAKdGjMhP0d49Cy9WJYDluea3EI3kUteR5fXE7lUwBv0QcI45
PtYNSJMxemBuhN0LeWrlp1vWtNiicZtUuLVJbnv+NJdYTqgS+4TtTt5EGW6kQmG/oYG/nrHzomCc
sdZX0iMxGxWWEOrOrrb2WpOMu7oiTY9gSKRUy9TsvrWj6AiBY9uj1eYaudeNa3mQnDvgl2Sa8Aqu
YUxEc0+HIRwZ/UHE/m5aNxel8eywIu4rxgaRCkvP75+FNxKDVR/DrLkh7iFf2pGy7yNz2YGfDRT/
pzKWw9L06x0Zs/WNWfqkRWF+JaH3wivm3EMjpwBqGg88raeizjjOK3SXOXX1nN1VZjy34ChqVTyb
ubmn4ftcE1F2YabXzw1eiSYDN4RNq/h0PLG/9MgtZIKwYvtGB3iP7NbVF1o1LyDhBlM6lDa14KpA
biw3JNIwcW/6IAw3Xpg8lA1tzVyn7ZuQ2qGHP1M3f0FvT7hVO05oiWgPixdeQgNQHWzWMm6xAGsm
NIivn8EzTgGBxwKdh850Q63y5LnwlCFGUxnDPHKTFfopHO4qFe++1G5EwlmRv0U4O6Y+ZYC/Hik+
YXtSIsweMirkHkZERdbrtmEWrtMHUvXQb2F1WpNagBMXfjuRHvFTa6xcywAen0O8rBUCKGJ1ioZW
yX0NWn/z9Ul91pdO3oms9k1tWkw5lH+mEfPLjCatwUlq3Yg3PRH3BUV1UGrOsc6sdl7q/UqTbr7I
EtDhia4dffgK7OFT7L0e2SB1Gq2DiG0A1ErHdy7MQ+eEGIi2aR1NqwT7j8Ks15tj7rZMtrnjXzVB
/KbExcHPMEabAiNyTcZJCce7Mvsj8Mdbv6+vTVpfs9Zl51lX9lO3Svz0o464UVDqkbklHwNpBXbH
r2hSZ09oDWofofy8cE3VMzMo2gikAgjcaOycdjXV0PUsykYJ+uySIKUIv18zMG246o7kZzQiXN1+
zIJt5+9kB3ogC6PxWqqwGzr/XR0K/ZYGGt3tGGKQ4U75nE2B6k0b3ryRx2WIv5MPmS67tL6Fjgr3
hGRFmVPjSC2eFjNolUUIV5XcTh62Aeq46QT3TFYAKtPM3sSRFKTtpuylHGOX6STkGD514anzBTfF
3wFQA9IXU6Bo24lr6n7gU7x/rgrDR2solaVa5ChPFePeMYPnFBnSzGiENuty1kqO4lxF8ofdMQVb
YfPumerCNVnNpO0GIduisF4hln54rrfrPdhPXmguPCM7TO+T1n4kBvN1WhTWsfFcleVRa5p3nV5f
y7/bQNfo/vOLDbU++qz5u67dyrymQe7voda3Cy/ofl67qnEjeRt4IozWVAuxpJcFkSnSPhCHzPYR
IiBTbAvzK683YzxxRwf1Nc2GHxfGwrmhgCDNUBGtsKk97aoNNBPiqjaSTR9mMVhIYwbe9z7xqn7N
fo7rE8hDKxRCPKf5C59NlGgXlCVnFi0YBB105ub0Rj8t8BJ3XRTJtECTGbevi/MnywYx3MqCa4Oc
dCOHYjniI50FsJYvPcVnZn9KJfR0KOOyQjytvqf02JsuCdJN1BAimafhRmQwzGxA9wujwF6VYUa6
cswHk2dglbg+8NBq4+YZuc9+7az1NLxxm0LfGsMUAdhKIITkcqnmtm169xpa5oLApGPgEBzK2mLN
qoY1YVn+/Rb7r9+WRdWn6fNHlhO86vn1yT//+5gl/Pe/pp/5n+/5/Sf++5rktqzKftZfftf6I7t5
Sz6q02/67Tfz6f8+usVb/fbbP5Ypuprh0HyUw/1H1cT1f8yq03f+n37xHx+fv+U45B//+uvtnVsA
jRjb84/6r39/aTK3YrtzKNH8jx12+oR/f3k6hX/9df1WDvFbSkfo79/3yw99vFX1v/5SbPOfwLMn
kahK5ZniOkOk+/j7S/KfLODxySBYm9QflL3SrKz9f/1lyH9ShuK1xJbUsPCz8WBVWfP5JfufLMGp
UFlYCmzVVo2//nP+d3+/2v6+cd5H9u9//7rc1U4LTnJSQUzeP3ogFBROH49UbcIy8aNxk48NMfHt
yMtBVPQyYCwNSoKXmgJSxCp1XhTSpGNMNFYc2c7MKeAmDda7RGEvpkhPg7CGXy7luYM7nT44ONuw
CRvUOc0/5QEIq31M3aD4lKrZTRphIp7gNph1d0sbHX1AUj4Ngvpw0q61xEZtaBnVpQXcafGRg3DY
2uGtNXmj/bGAq5HAtYXp95uhLgjPYqakJtVhkcm5KLZLIT+eJZ5xg9H44zvxykTDtiyMlGc14hBj
GOoUzR8yG2BYWAtyL4JknqvxK7nvQiFrSlYcs+I7l7Sz0wTH8uXX5c20O2TWwe7j6Iy003pm0wxO
0A52TbSADYCteW7tOF8yWW1il2y3sCeT1UmCve2H6gKjmrmAvtda47dA5SxrJb5jsdDOP6/1GEF7
VcMSxQGpunwefkFsDQZu21ZTj73ul7tAWsSrut+4SAbegnpvp3wMmdKHWhKokZPsOeuZdz21AffR
6CRbF06wCSiSzcaNZpdTqnijL1lYDkS2h6xyY6ZFJ7/XkXHNXaGRwzdOiN2wWw42dGTpxRP3uyB4
fu6k0XUPzdlVkw5LiAIQlGyHytFDoE4u70Yz3Yomf/A85U7pPXCFGd8TJxZ3JgU5ERFmbAf6Jio5
+dh1HFYg+asN56buzWJht8kaTji+qdGMFiYubguE+cIwpys5fXfJfssK7wBUU/cbmwDgpMc+JgeU
XAl8RUC097ltLDWwtoB6YYYZ8YuX2gFMxQKgtiuAiejeT+ll4bYjj2vWOKZPuGbz6nXiJXNoghTT
AHenPCwcBSq4N6OdS9r0XZBx7aI9apofsSqihRE60WJQPIms7ZYfx3smTNjvetEBZhtYgAXp3DLY
VgbhkyDHdkEcO0gyUFciM67sUI9m1ZjfFdSHgN3FUJpCa51KgmJcyXqretWmpELnVghlVhTVsK67
HC4RyD0zh4wY1V4yq3L9w7KBvNYKwAr8dsAbEC99PqVKq/6kHTerHD6Ex8FzzIl0TrPM7p4rK3w1
U/8mn5J4ZPRasrgzCsOeu4k8sgWlheWbc5q31ayEBzR46mbgl8yG0tt3gB6CyXvUG+Fzb0avn19J
NG5TS0hib4oHnCkVi0rwUiP78SoaQWJCz2j9ll6zpQAE6qpHoUIkHULxpHjRsrDcmHRxStIiRY1D
xF5dcO3snMe6GP2fdu5dUXR+xAY6sxQTTmuTgcR1iPvKymAVORImlE6VGKJfp9A4tJk8Sna/hFEX
N67GQEw7lkAaMZa1oO0VpyodHzBlXaYxLefO4vMMvAD2YJYOD6JDVelJRmpYAppSW8Q7030fW/Gz
s5Dplt2VEXbHbkziuaIVFLW5dVlEJe5/E3Zey21j6dq+IlQhh1MSzJREWcE2T1CWbCFjIS8AV7+f
he6p3num/vkP2i1RJAACK3zhDR0ZZ82y1Gpd/k0C74mmEFYtivmSMn+EemRloTrpW/Wto4W3ow4V
BlhIjylHmH2csu282Q3Y7mEz5cXY+CBw68WYa+atKEJHLj+zUSn86UrjLxmflhQdvG7i/TGZwNKg
JY07YtTQ3wq0+Wlcind6/rTopPUBsBva8Tzn+7gUby3iT6wcf1ApqbEc0lBGlfK9moHq1JpjoKuG
0LCOOEkWKQClxehNA4D6YJze4OmTXxd8sKxmLHZ6GMBdwCP1m4L7xZ0TOulCR4dkryOosu2luILm
6zbpyFDiMXtJDItJbTQNvRHs5s2nWHsH+fc5OHQigLpe22akxmhsvR6xjWB4HwxWNj+DC7U+m3pg
fIiguM+LTpLuH7BIQqNd0SwGJgmuKAFO3JwgccnpjNp40A37oy3ZIvBaxL2XuTPMKP1mE9M5exoB
c2wz5NI3ds7UXp8IFCKd3B+zwUn740zJt3ZijZjR6/NtrnoqsnKbHgH+UriP+XYVeODKRIRxKjg6
vKNDieZbUvGMBAUGUa/DlC4TuG84UQLxQK8NJ/G2kJ3Zs2JY53fDajD2VSciSmFGT2dnsExk8tv0
UOjpe+c3TxbaNgi48djZG8xdLONvi4mHVrUwNcYOS7LgV0YOKJr4xzpEFslqVujxVycQ4SkSHfhc
vPeNESW69BuZl7/Bff4eFC16gUb+ZepsQHXH5jFkUMANE2uV0SieHIemy4guXhcjgDSpB2i5dPHa
MBfBE87RpHm0zhG8D+HJyFAr57A3zM8YwtwGfLci99U3K0IaCi6E4DvwPQGo88d+QBrJ/t4VSghi
ik7rwIxmNm+MXb4w59FDDaHX2aKSJ5buo08jCnKAqhEqellHkRWwrFAT+2Ul6AK3/s6L2CV0k8fZ
qAHeQcOnOl9eZxP38aFRZrDQVP1hYcC2jO0Wq8ut5oq7WWCZOsX5vh3dn6o2FJgsKqVaokW7hGVJ
eVBHcLFqUIJf/1aX9TmPm8+Kfg6AJ8Sp0dBBManZ+SVL8UJjb+Uqar060Aj9t0rfXXVmTJUhPOdP
pVXda7ZVygwY1GOGPiLIgNAksCJRW7jpBSzJMFR9FnkePPhVKNHLsolj9p2syUIkbJ4Mu6q3VLh+
061mENfNW8e9jXxcbb0BD5rG4dfejEGZDXcXH5bWVq5JU6dvU7Tt1h3bgCsQDkHyJ0u6PR0xGRaQ
+bZOaSFf7ryNfPtw9Mv7GgdouG3DT2Gb5JlsEGBnva8eZ9TSt5FH9mtN3/uGTSXL6UbOXf6V18PP
2vZupaNtHQEPB+NOelAIgmb5VzW9UktotlMT3bWJwTV7tQqdr6PAsZutlm3QPZRg+DZDzUJmLuWp
QnQsIWoJ1T2z9PjXmCIco0IPDc+dRpu3hcYutOgE0kBfPxFZSoNh+/e04J6m2Ct5rDabuuPm/hWC
GNgUjk2pZNkpEnYMix7D2Ll2AxLMp9rCmcm09knCNI9l8zL2y3vgUoi2N4gZPVp5tUtBz21sqKJb
b0LgjKT4aLtJ2HXg7XFaoNsaaTt6UoDh84fWepwb7TdJCfWwgqkyRH1+KHzzUtuBknCavscFBie1
WlYh43TEPtydVtR3eNcsorCJtuaj2wHGs7DIWe9FN+h5WJcYrApoFBi2yE1cEl9ZDpeQTWcgG6My
e+eTMtpQLFG2t8xlLeZgtjf/jn0gQ67NQkrBGGslKHLY4Gh/AhtEdT5MWHI31DciFepu9SWGpWoA
t4tt7V3I4svz2VqdgPGDZzhassEX+cbeqYMkbNmC58r8gQoA9H40esF7dQm2KUTK82FRcfxk41/a
F6+rIbaFDS7bRnxUpJTOZFXWqIkg0Yjzz2wfsZQgLEpYQMc5pfiZAylwUTY08b3ZVF352Q3DN7Oh
BtVQFQ4tj/uaOd8V+He0FoiFPzu13kJEuaQ+ltX2BLxjkO9UFuiSj19RwdQBLYYSPfphTMFim5j9
U0+gh79H8uWr85djTn8KaJ0u5a5wy9vQFvcsq261hm1KCkAwUgC3dR8Vtz5O9KMHbd1283uhnOgq
wT6ktf25zBINOSPd3JWDfZkxVdDtSd/HBmO1szBbgCZ7N3JxX4dfMKKm3+FWLvAbWppf5YIS8uQ/
AKthGKl4TkzlbQ2DUvNnIZFxXBfjzMAeV8Ug6yKedWyuRqY/RxaamkNuEPfkLeU0oNk8ymHo3oIW
+4SKtuvGqvzXukxvU9Xds5qsxqS8Nj1OyZtVG2G8EGYEMbtzqSuRqC7/XGNfz4XVGGns4ZZ2KUdi
8FphJ1kPkDNMiy+QuMxuAu6iy38GpDcbYySEdPXonA4pHoT5PYla1ku3xJTARsAerUj7bMztzV+i
vRhm9j+fTDvLOiqcORw7FaIuavlfcthPjVuhLaqiDZ82nmf8jEYW2LYdj0nn3POSjRSczUsR5M8V
Ni2EAMXd62yUGdstHHpyd2OrS/91SIPXqbJYI3v30s/Ofd0dF43E1XSHx1Km54YQnIQi7cPMuWH7
fk87ohrhLb8JUEJPRfFFGb1S+yQY5LtPMrkG8XgbVdwQlIhUxygp+SL74gmRhrDvOXaebGa+EFQq
3pOLK5UPgoDm2nYu7GCC/zh1fpnVnyFlkViECy0VcedDreV/1rHvuTI9pFEa4ILCO4oUwUgPQ+aB
KKYaupcSRSGvUvsLvpZJlf5Q8QLU4dfCJ+keU+Jhy80Rr+Xe+HJ5SCFvbZxp/BD9PW/YMNfHvCTP
+UCJOMjiBSp+cosN/wi65CoT1p5mqO5mx7Xi4XRIwdsdaM7AQuo+6UUoGxMW6+xLpUg0YNSC9iIX
Vrt1HKt9uLHtoz5zWeVA2J6Xt1H6V2k8z3DcCA4JkWZz+EOoeafPMuw7mh6lU3z1FqCycZx3c6vy
XJlQoI5RliPlO6fa9E2iUwTq6VrrZfpQ1/lFq3kQNtbijbtoR01rflqp89br/q8kCB69QtwKl/kl
DHrjhVv8rhxvPFCQzfdPuc4S04yv6eLWLEpyRFpcU8kf2FA2G4HFWiS3iwxNB2/qhdqj6WFmG0Sw
y4I8XINKVQMwOtJ14QCcsJFWX5NOEe9dCq6EeQSERp1iIRX98MR8HawaPyiN0AJw0pvLBrkJPG0i
/2KTXOiOilIgn25bW9GY86FOjetQByjxR5D9GkMLjklsPVVF8DVGHhpBsgiz3Mn3wYcpmv4Qjcya
IY7206iD5xyqK5v1NfaJxLqlOJkKLxi0C5PdcdEWxbCTOwO2vuUhqXHueeOpGTNUK12k8OkLvTAZ
xdkJ0vrcezU28lMholBQv93oVYlm7LR4Isx8RFYDmJ/IH2ftWd6qIhH6bix9Yx/AyHPTWpz/+acm
8DzrFeSzjTTx765jkYYsDbyIIY9des6RzjUeC834ZqlTrxcRmQQrR1pS4ry+OETQF4RnpDuTVv+5
GNMnisnuXp+H8TwSiJ09B7eG2PKGMF9mpOUHranO6z+6YWLD6ifHf1766y3gr4Mc+Kr/9xu1LuGD
upmSAUcozjbT/z7M+ul/3vzPwbCOrLDe4J/1tfXX9ad/XgvWI//z4j/v+X++9m9HTUsEY0cqNX9/
vXL9kqOTIQD3z3nWy+s8JL/7Hmvv9Q/rP3gtn5NsFlQNtbYDg8LV0nC2y/99U4LfIkin02oDZejg
giy8sJCILW2YGS1Qt207xjyQUUYdys5WBbuR32PPfR5qv9lHRlmhBNmZB1lMh6avhrOe3IcebyHu
pTxHAzr1UxdNGJMV7nlAnpMmvN+7Z67bOa8vrv/g1Z2EVowOuhNbCCBTSCKLy4HZdZN3jovMP68/
sZx651R5nU+9AXGmu/V1ZO8Fpo9nra3NM0a15jmax2f8zZFhcckwaYF85uy/dUTCcYqVvf00kH15
5c41SvQ9CkxSpZ4dmLd8QZ1UpNQkDhGoHogAoYuEvpVb5TnClTXAwsB+KzQ3+D3Mu2y2zuhHYFgA
XGMbo69smEhsOG7p7jBbfRgFqfwpcLCX8PUoPzQmyKAIvpGJksJemaD1yaPTodmXYPvJHo2L3+Bb
TPqUAKIj6xzRrMvH53oEpm101aPmF922aoPHSEfDOH2L9fgsC6BqdBGB2Eq/DDtjiY7oQezxR3rI
XXlNuxQMped+dlF+qy3b3QAPGZCmX0hpCsqdOLJuB2fxN0sUP00wNqwhvi0aUExNYJ8wmC+Dn+cX
WaQxG51f7VFG/GPO9qdf4eamNRhojLL8jbc72MCm/2yAlE7jtJuaAvtrpz6ItL852fDY1QZRcDld
QZaTrrgsvI0jEaWx/RNtgoeql+HYIeFaWXIK5fC7MObxW9d11s6yEWuoS28HpgCgOgPCL7yjiIzi
NDkSEDXuLW1hiaepxKyNAeRRM/OOJX7Sm76Gp1iqdruLujU9tJzaDqrRZpt8m0rXJWjJ7YvutD4a
VeDYY3vAxq4DmyX9F0f1lwO4m2ZC87yCP0WfABcMxOu2C9DvLVhKar7l/DiWmnH0splmJJJaDcJu
W7sHLIM5X9MgRGF34yUIerHFaW8+gYkLuxpoKNVb3EjGu4HnLRWYMZTBi5lShoYpdjHlaFC3lde6
t3wwAz4K41VzrC0w/KVLkllH/W+ugHzFiIJDbtUAq3EAGWG+Nil2EpQ0fPDrB1tPINXDSo5x2+My
sl2ZIs4Wp8BWAlM85ot3xacI8AURPvBm6nH6NkMMftR75xTg82aNyP0OXf1JaniMa/NuszUeciIx
+sP6bojymjSGGmLWcirsYimnJntwEZdE9/3Hkdo1AwiIaqtDiW7SvYlIueMuoSeFvXe6HiKoY9x9
p4jxr7efdBntq05DP70zsHmw5LvbJzfKCG9u5B8Gi8UCA76bcIOH0vBeo4iSSOvDyTLSp06T86vW
6R8krpRU3OwyaOK7kQwA6rzhVncoj6O1ty3sGiOSdPRPVdCgy5MdYdXhvDRDQqWE+uj1OO3kEm5c
30q62NOJTOWD0tBHsmQPo2FdtAJyd1o9uo92kg2QR+iTGDJlM6ZV2UVXrUDGxYVeWU0405f5L2OA
n951McM2omhjPFYT+NzepVwVuxI9cR2YH3H5sW287/PkFU8mhr+qOle5C87MovlTBiWCzkRGizlf
84oqQomLRqTIktkyteESubfWqttjAzlyNpPXvi4fggwzqnlQtcfAeJLj+DBncjjDfsDANm+3FL6Z
qEW0cTL/5HfxbolqjFHlku6GGvujEedJagunxOlwnoMoWxW4gZpyPmWTlp76Mr/JPq9ZO41hJ1D/
uTxbo+28aCnZWeaO+yhBHBM/UiIYdFr62X13bAenTWwhyF5EN+60AV1DU77Pc3AjkguDEQtNsGnz
pvIPS9r9ipYHp8xeEcw5sNS9plJuwY9sUwHDgObeFsGR7/1Ivbdxjr1rnQNsDkpzQkxRCzYOAUku
Yjj7VvNSo/Jd0wqK5iNg1D3NUzoc5IhKTStRVtb1iJyXGy6md9MjUpycTcx3pueiSz4tfFHSSDzO
oGb9Yd7oRPHNVAKXL8LcwJAecz6JVJ5uD59ZMlGbaIS57csA3zHnw1a1DI0KI6V1OiVa2ONnWUeP
S2c+1KJ+7V3jjnjjE70tF9uqUzSWH8B4jjjKvmpGnO2vo68l115YOw2OgowRVR/La18LdkuUGord
BH8zrdsnJAwfkiZ/nTWWjUCIh2wM7dH8SEzCYLNpj5VuvMvYfPbcZh/3PHooCJS1nGZjG4TlYJQf
p6655FlMH2BAYBoBbO552UL0W8wfxlTfjCK+mql8Ml3qB45HoX0R5lnYfZgW2AjpxbWNidVwz8Xp
LM6giS9GhZdTQpnKzpawK7xvFjnXZmReFgt2RMmEHnn7runWpaQeUdn2u3o06lBoDx8bpb1CZcxs
HzL/h41ALRk7uKx2/Bn57ufUeK8oMgTgVKbJeyt4HMNU/5yZQxLYvm+gDJx8OBB7MIsOo8Kh45WA
Jyu8U7y451orz4ExhEZemNRc5AM1+I0NVcynBD5M/Umb7tOMQr1F6bTwmx06aiGkvV/UU77N3+YY
R/hYx6+KiqcdIb5fAMRPluCbVtKhYFnqD0XRkKpeFq1aQsmNR0zy3U29584vf1VLfO7FzaeoU3Qt
EOTmrmWQe61E+9WxkvUZlSXEIPG5MECX0Ll/sDS4MQ/9ZF6lhnNVmwHKNJr82+TMf6iJfSdUCZu6
/mzTi58xDCu2qy31gxOof6THy8tUAl4B8K4H3WVZmmjvGvlIZus/zxQ4POkkZNgSq1UEuas8a7aF
4d3sucK+jVSSomh5jVC/ozriXFzKa0bQnjUms7QvfeZD7ioeiavjcHa7JUQ8+Y4a3J96QlO973BE
N2I31I1dU2rOBUPGY1ZXrAZVr7pMddj700eXNx9ux65f2QxCPafF6lBUrq9I9O4Mqtw+6KEEyu6E
GXMyAtADu7ftHOxmo6omjXLin1JjrCnh9SghPMAhdCc1OBOl7yyhPvRI1HpJh5V2c9K87M2ayY+a
0jyUk016kVQ1trmkVCV6ura0vAtWqjUGSd+ocD+7mmVts4KN3sVEujCx5LZneTYy49tMkKQqL3kI
/oGCMukgtBExD/KYaZglTLl9YPX7NIzo3Ym19NDX488BhZM99aVp007DXdBATUCQGelNiOWnPlVg
3yr2dKSd8SHF5EBjx7ZtnI7E99FkjMis/D4EFE5zgKL7KpWgaii3sbk+mDOW5JEcfs543A065l+e
aJLtAvBBWfG+xYXNPSmaN22cH9w0eSv1Hg1JD2u1BcRNL4dLZjoH6Zq4b5hPeUTdxMMHnhZeuqMN
km4AmH2hslNsQode10b4yWvjBDdZ+spbx7XyD3shvibWcz2qUnNJLpyX6XOGQqCM7KNt1j/H4cno
t45vfDQLnVf+m8FFEK9vB2nSgZN714G2SvcdXrbcg+Dd0OOlKoa1/QbsEGVYe6PjEqw+5rN3m3//
LZ3MrU143yIIxi5H8xlbKAaIzilcDq+OlsLzaWrjMCa/WlB2//qomdSsRoBF1FsCelcT8GNOJ5zg
qA4xVPQ5o2g7e8Nu5nBE8upX06pCK31b0EDkuHGDZrziEfHmiHMMCcL/kZGzEnJVk1VBrxm2af6K
7U0rKMxROwuqfG+wIdWJG9b8bIGtWn9Wf+O/GtpmwMhBzQZhM95DkGo0w65Vvnj6hzy2QttYFm5v
/L+mvUtWARzn0GoMRhy0Aj6//gnFRvWzmo4Bx8mq4AHv2qMlwGsjkPbEOrQ1qNiNvf6lLqxCk40W
JWXeVD7XmUltbtz3fAIWU8CvYxlQwqmYOIfadmChmmC3lSdKfU5EFaprdbqmwFExulsgg9XJ63bY
rV+AxrWV44DSP01NFarDqetSp9XU14FiuX53jtE4h5hsS3068fWnlk62UVIx4a2tjLbq9qivp27h
v75qwFWZE9EcdbNmIZmA8ZXSWBOTvWP93jcZo43XOjpgOIKH6mf1HkG/X3c/dNIWW1DN4K1d/tfb
UQo86CnOPBwuDyJ8oPutQR2LCkWTeHv1UsyfRecf1VvgNYbLQIYCq8E2ik91KB03LMSMmavldm7b
Dymqmzqkek8gHovlSb1DXVMl/iSP/7oo5Z+sLjgWzkmdilM8yBEPUZLnrDPW06nDuXIAH/hoYWdF
ivItWI7oXBO9ZDu3EteyRfOAJpavdBdNCostio69RVcPWahNNbRNOJp0OmIr/QIG/2oxqzKJy+2i
ufUhiXWN7X6+rQ38us++2G5ftYnhWjoNQgnla5yhbKeX+nGgY25Kk3ZwhqNSTy1arxiKQKPxmo+m
A3CErzrojtNENxsZpXRf5dHGlU5zdFog2U12beJfWFpLNhvzmWzhoxynkoa797TCIOyGgTqWj2yS
FMtUU8RuXm2BOTTMvw5KwSxI5LvqBJEvMcvkZMXVixihDSw+aB3kKRpiHMoNxbkT47P6rwwac1cr
mJiCgnWAhkzY8ftxb3gdHSw2EUTDEUGNRrFPvU9Q4LgrOfP3PmrxcnQoUesple+FiA1OkLmzWu/N
WrKfVuX5W7dp0Y5SUGF2iPo+O/1LHhMPLQ5Fdtek22TN7Bn2SBqnn7ypck6z2rDaTGkINBSNcWlg
7Yr117XcDaOGd4rUC7WwLcsrArb0qlQHhoJdsW1t+jEpeheanR6DViRbaqwMb4rCcznf+gFp5KwQ
DzGygxtXtcz0HgRFV+WfdptiahyTPZqS66/+CF/QrLWKn+AndrrWEzHR3D/J1jjqJQ0kM9XzrR7t
mr7+XtVGhU5tnoWRMge27P1i0Gjp/UFs7UF/gbpFl8ws7pEYlCthBYiXJoWIIzRyLXKdtTlJ7Hys
PGoHVUKh2wTXt+kj67BEPZ3Ygm0YoQG4V/PBckW1NzHe0+vCPtWtfmkDihGzxHFQqmamY4rrWsIv
TqXgMlfklQAqttFrCf5v3KcTTBc9opZtqDa0NMC9FeIljghS14HuexiTDJW7a43A2SFHPuxLMpnZ
G9ND1dH0q8q6I8Ki7zyoIV9rOJ0s0sn2TnN1Z8c6zRpPdRh9RIGIGzXfP1bOLB8AlIe0VZwn3TsH
Qntfoukz9RdjlwbZfj11g8n9xs21dDeZFRaTdlydsBcD/6W44zYgkskSj79JBVVe6YFjZLICc1Nw
sKp6yJZUhl0Myz9lXEjdfS+ghW5rSeF0KJz9GBC3LOlTJKDepzOf9DJniyYhM3FIXi2FzJCs0Rl0
gUmDLw+S4VCh3FBWlJoT6WmQIqKzZZtFCH67GHi26XcnEj7GS8GLC5NiXxm4csrpk4hTIA0yo9ZR
iUuPNhSUzx+6QXMikcWVPNDZztOC3aasblYiPul3JxuQN8EusevzEDW3oUuuhpt9+cVDEBAaNUVr
Q7ig6qzmQjQwtrVyegPrMmxrlzXAQH/BHEkiDL2/BviUxtQJpwT0VomCM4JloCzWdqpqKK4oqVJw
PQR5aPand1daDwbxvlcAEekl4VGfEQ12DCXKNkmQ6DCICY1sV9LqGgn0ivQ8+ED4aRetTYO2oC9H
+HHPFSIfwh8dJH7TbXFzFudbCYKQZg+NGyYwTvSP/WC9OxkJXKUddFqO+Siuo9vs2A72eubS85FD
vo88OgJiwMZY7PPoNukDBVwg88sCLq6yiMrUSSSd6Coyvhe1uHeF85In4IAUyoutg+iRZtnSV1SH
mMClkjwu/AJPQv2P6p+twJxlZB3mpBfHAjdBrfghniP6tORodgKzGQsqhwRz7dlPMfU3a/QvTZbf
TaO8WTVjoQqSn5rEWrSjqW0OmbcvpMd8npBIGPTQidjw+yXA67AnA9Wn70mMnakqAzkjSJ40cdoN
LDmioSl/NRZqRBXfsJ3qiZzEyrdZgsOZGwOsRFHhNwAxi6YqjL6YEpkWQ84gAvdDt5VHORT4QTVF
cC01f1875tXOx2+wGVNKhwwQdyRZx7BI6Q5UhBFluxON6Ha+sF7qLmjONNnCVCBG5RogPUTmFCc0
4Z4sgV2na37WQ/ehIwm3sxZigApvi3TkEQQ2+UW8RYfgrzYj+P1zEpktoDpg82B6MEvMoeUiGsmN
VG2moSV7sDHMhvZ6LGnOtXH3joj2IUP6btt69LS9/gszmte/wFOy+1XVX5p8Rqe8sodLDjdst7b8
itR9WEwDRy+GeaeQnujFYYRqUDepRwA1XQtoJK7uqmOHcwsIHJo3u3lOv1RT0PXr986UL7kRUKwh
3xhnRi+FYCh7tfvMuPlWtdpG16C2rL0zUPybWgQ/Wrn8kBMLkMjofTZBwiJs1DG8j+z/o+Gwki7+
HRVsoHQGtBrhHXDn/5f01JpMNDCwPTQDMBTzsDZF6fz6foZFfeW8LIBDj2VHGdHWIopmwXbFLmQD
N6nS6LoreJTes/BNbOwKq9SkjAbRipumkIxeTFgUBd5p/c2JJjXcizv3pDknsYvgeO8+zBYZjl6f
s2IgfxtpRwaqgdcMzZkE9NsSc9/+O5zc+U84+V9f2/JQPff+wyYJGJco66zpj6Rpx4KFY1qMh8AD
PKqxNeMR85DXX2Ke/BApJWfT+AZWpIbCXIiMCUEmByqAcEWAv5sVzCcBCbCjs/RFEPKr6VQAtgQf
fjMCOPH3g8PdW3dRCmxbXIouY8G2Zibly9hGTAQgyJGWfqmwKVHjFLkD6v4Wz+MvrL0COFQVpaCo
mW9EWT9ly4qtVrjSxSQFaOXJ15v0mCeX+k+TLk+thjDzf79p1r/zZxSGnC9qWq6PluF/+DlBqcm9
UbO6o5ZaAODq6HWhR4miG2uZ6uVO7UtvKkdMhfpZ4RF0XU7CphynthYSlqsnAnwuHe1trLTHuDH3
KzhmQS50sywsHp47C9K44pL3HXfOZQglevJMmfTnX2g223obTfq4CymSAjfEMj0uefsMhYlNNTkp
28SEorSagf/963v/OWYsFEFsWBg+SMb/0AaIhyY3gxQbJl3vzH1ahFrkx1svYZsotZj+Fk41K5he
NxGB7fz0soL0NItHmZYKBK7Q5NEcPTmIu1uNt2PxOy4uS105nroaiOUaMEwNthcgDYTaVGK7vM8+
d6ZC7q8qSk6IsVIJBoL1R0PUQ9IjCpa/oENOlgCZI60oah2pAtntpCfglvkgqbIJhEcxHT0d2v8y
rzikTNrN2enqk+sj6AA5nwQ7QQ3WSe2TUEAsP8Y/1ChoA1mUj/Dzyg9BC/ozv+sR2KN4fsuBJixe
h/y72l1pV9UE5Bivr4GymQUhOG4KYPapAYkV/vcnglHBv5OqUO+0TEgr2FZB50UQ5v8uYA7Mu7qY
MZnJBMqQI8HqofcxxDRhkpWVfHQXFyFT/H/CqhnOrtuYYTsmX+zJNerrG7OP32Y1+GqFs8Km7AI9
7AHpNReNPz6kpdX3FhPPoKJ/9dei1BknG0HAbmyynWaYv3S5/PbS+A72bC+79NUMii8/Z+EotRcK
H2yorUkPBVRZ3rr6thPeQ2YP96XEVnhuIp6H+7NROE70ttId9oHpLpmLXelpb1GfoNFSD/Ip8KZd
v/QXren1fT6aiEBWzqUypHNxgLvmOby6ljZJwqGvYzmdo2BseaUyTpE0w7RsnjpqdUdUVXMCrw45
BtHpoMnBzoa1pNxY6OWOpQ3yhrgrDL7XuBQ7WfAUMmyFs1k9CHTH+q1W/LYgRlJBmtsWX0WAi43P
2uTYRIErkmr9u0kgZ7Xasz7GX1VZ4K8E783sfq8BZVzWN1ejg9lWAzoyamYo4FbrOa9L1F5VXhzX
6Q8va0+BiN5YKe8qNSWLxilb1YaSov8hA+dHpNdh7uCK3I4R1JGgPVCGvDYLEVegESMsYlTyDz8V
MIiIf2tDR96DYfyyx+m5KcuLqScuSSIY+tQiCl8wSq7i97gtjitStU9+iXj40Ex1rIQcAsaoV0GJ
cMoScSxb2405I2VJ6Njpg9hpOZlo2lTX1vVecw0Er0J1qYizKzpTgUGKLaDyq18kJz92oML+hW8b
VN5RjUw6vRzII9vmmIIh9SkieAmlDgWgsxPaTjkKXXbF5Zpdidp+bYK9t+vXwQDP33Tj1lepMJHs
rgMYue8G6xn50h+RWoW8hZPrffOeNuaPdYInbZ2EToUjdTaCAKhjCDCNeaszVCfhpxn0VRRc24Ef
2373Y3lzLI3Fhrxn42Af5ZCT+xqyjsiNkTwHpEVo6H+bGvGtTsVtVrwJDI42Pelx0LH561GBioId
vWoUz8PIwFDcwl9oTbt7jcLJaFAKWAjvDQV/FBofRCMrSeV1iH9R6de0ddgmycUwWnYPekaF5V9q
F4R/1lvppeUm20sNSKKqfshy2TU+RLZc0rimM/425MK4DMDTECnZSpmnt8yUJ1x55FGYAYUeD6Eh
uWA0AiGNkgU6YqIa2U/0wDnYS3JzyC1PWu4WYR3pNAB9eZXz8uHks/mSo9eL9NYV1ezXeoHE0ntv
PpJj9GBKHWIAFacUvKeOAXyLjhDlrYqCbJ/a+yrpzK00rXFHho5DDMSKYSgObo8P9ISWfSiCSVVJ
ezJVm8Zdr4A9gDSro9c5uxUY1EPrmdHD4EngiZNEZ1BlZyuvm32uVedlSd2wnXQL1vDyYFI1PySj
BpClqk5lP5vnJVgeksrOd1Bgbtpg1ByuXnCowXvVXnQAXT/qucE/02nivXS6r8nkVUejxiBQujwD
SbPOntf9/RNtQwMZ+rNm6s+LgQ4u8LVjrVtmmLjWqxuI5Rz07xL1WepLQFFwwHXwiFQ/9jSDhj49
iCSfwCs22sVEvxbIw3RsokW7pF7mndvla/2lU6+sP8Goowna2sBsqxldeN9yAAD6Dwvg9aNte8El
Gpbs4FfW97QJ8usUT2j7LGUYGKVDa2rWL4g9PgzkP0chl8fY87JjkRUGzJEBuHnRYIuhYZghxhTl
DuE4l2Q0b4DonMN6letVWB4KGpXVfYkIDEskqhbwQ0pLxZ+NbUQauhXSclDdHg9mPCcntyjo7zQ5
VmFZsHVSTqcLjIh1HRG7gsK5QfNwZykf4A6E4MUv35sBeJ3pxKfca91LrYKQyIAl7E9wqSGbPdtx
3x+l4x88g5JKTtxJo2V6hwe+X9I5nEzztyWzfJcNZnuxm769TInx2QBO35fKazipJ/yD/f8h7zyW
I0eyNf1EaIN0ANvQVEEmRTCTGxgzSUILhwaefj73rBmrzm7rtrnbu6gqqxQMBAB3P+c/vyjjAz65
+3werSvfrRjmgBLeTLZLeGnM2JC9+CmKg0uejqSHRyZ0lgjRUSm2eEKgg3eym2n55vXLuepYLklo
PdjEeZNeucIfNLrsND/F1WpdB+n1ygUMa1wBDOFFAslpPHZWcR0PS380S0GXLOXaXXuG34FkOJtx
ZYiyzRbroYLhdA3BPrvK6gjuMcoFMEIr769pC3NEJtcBOzUHT+bv9M+IofLi6ubMW9vHNq9Ik3MK
QxxvMCBQmrEU3yCGcZ11rRnAeYcSpa57mFlGtW07hPqOn5y0hKvuexDgfPyKMVpXvLpbvWtVSpsB
vfqjSMSLW64vurrAcrHeMSc7TjbjvLjvvpO4mh8Cxn0wuYu3AMORfJ37nan0DB4u4NBKsL+O9poa
XcxzekwQVC0eRlht/nOJ4xtNz67sQmx9CmnGdWQu2YjWJmGc4Ucd9FVqwrSCiNaofJiTHaTGayux
zpZLnjtDle06hIy/umddJ7ULx8cUl8ckg25VRGG7NfA/VmRnPG27rVet39TxqTnkiF9g9bfs/XwL
XDSzR+LGoNx2+dukqMEmtHPK9PZ5leWb4sMq9rlwYKAjbGKUOO86JAEpIsioJvpZoeZTvOw49Sml
BT+pmaDm4BfQRVSXPSJEJ2cO18htTvxPBq64GQY+p4f6nEtIZ8Ygaa34FS2SWePG3Lxpbv+Y0Ln7
6QH7e3jq+XS0hul57dPxqipxpEud5K4tpvpgdget2dIEYZziym1r0ouO8Oz3vkRZBpHyyyH/eoN4
Dj2ZQ38r5zXAMqC8tnqUr1mtNKihfZoNeW7N8Dn2VmaV9gPdLdoQMT17MHfLIv1aZcFaZQQ1GM+5
snIXogDKWt4wbpGb3pR7e5EP0ndP1SIQmngn3UD7im08dP49bIn7qeycw9jB4ur99qrQaJrSA4bG
FclUD6ZydCjjBUkEufZDfd2FzW4tnKdCAZqNUtcYGXiMiW3olAwULc6tZ8ObotMfO5Qv/DedwCoX
v4pw+Zu3mSlz8ulB0ez52omcnIEMkow4+hwTbBL1G7EmDlgkZeQms5szRfS00WDLHNGf+GPx6uP/
ghHyd6RpVzHzFXTF+bQzswklERfdXZUDdBV3pnqqYuoiPEN3zrCuSHTLt84wDl1hvOoPiL0IQg/7
g1PN/Sbzumcl2nHZH9ht5auqPTV+EOFj1Esv3qn6vJPtU87oGpEMtW8JaJNltPWJUd+mrUEqxuQ/
FotzlkZ/l/qwoKMWpnNHwgWx3JBqlf8C/uyb0GwQzmT4Iwucn7g0c/CeJw9PtXh+NbHQ3ts+C6Sf
eDx4J9rwEPiDFugzIZLEeSnUtZ2UCKys1RMSn8EY1vtRpOFtr6SoqZIi4eHBpbnM6XSLaPAjQj+5
C8b4w4jvajTnoNUvphN9NcZKeiT8SULU5G72a2ryaX2YKq41wlWa6ZHfb92xvicEYsfug9RlLvap
Ef+0Ku6hqlI5sMm+8N/WSb6d6iX8YZbll2UjFlDrtreSbwJfibFvPvMov7IUAFKC/KLrNa/ypf0Y
QU4ddY0z9W/jD7hShGvPJYYwhyq6j3Kto+u1ba5Kx4YuhhczjcZpMlg6YeR6O8PAcWp0EDcO0j16
CWxdZ86+NCKCK+suJtJ86wME7lyG7vqXyYHdRKP1FOTBezCHZzCovaqXknHYm2MQKa4Vd0BJh+r4
rSJmbr8OWKR2602u1O+/97KYBz3V2VtI0B/pfZ8YHErQ6AYl9VDhmY+V+WwdloROHpI422GHboJM
tNmZKKqdY1MPNDhKc9fhIbIdpX9QohXVj6uWxFtor6nJ+JA82Ur4M0tNwKHW12fOO/5BCAaVwkP3
R03CqR0nDeKZvsBRMnzWwimtwLDUSyUX46UirblCTq0BOI1b26pq9okLLvoJ9Q2GCvBKYyS/FH6l
4lO5U5VvHRZqDhB5GmYLmT0RjHoAoPU5RCnyIsD+svwRKq3qOgg836Yd7otXrfCoe6nsR4u8oQBO
R3ge1v5Y1jaOZnBPrtLOgowlAqY4aXGdLknF0fIyuIKH4d1kbnxluba3dTofL2L87Lbk3RiIdI3z
uIrHvqmiLeZZzHj6EdTb+bWoXTanB536NtoYLcRz+jX0ZKJhEVUndz40CZRWMxX+3nV2ds9T1IpY
M104iapwj5x2LjDZsioa/XKi29OX4GbsuFMkf7iJiT6dxW3M7n03V5yu7EhZSbMoXVT7PgCt2VEc
5JO7l9HyYC0WBAxUF1jckirYmP6GCCbWU2tda4HoFJ9cb6A16ndIPY3qXg84dZNrj+j2HP+W4BPm
7KDvbVn/cHrjENfruZtYqFp1G/nMKz05Dwfn5xDOz6HRzbveRaCWzpV7lZnYMJL4VSODOPSlf9sQ
G8NADSC/WUxi+PCAqROwB9NG6RudtE3HMhjLne1eMNc2t+U0IixRiI8Xu2j+uqC6BZu+9kO0B3gu
fbXL9FXnBvxPH/9mfAi2RfGQpbCEiE4BPWDZaM2yVp4kq7xiR3sOXflDj9yWhbMu6Jcfa2jdZuZK
mPiabaDCA4yFuWIpVDsZZj+04g2lKOdqMvz0o/V+hrc91f5zL+cLFpVYxInnKRrv2to7Bqp/HYAq
YI2h2VK+DsQj1vtSqbzUuFlIxLJcvO4nDRO/hsmIs01S50A+aQ3hXG5QHIS/T76saR86YhqhkaYH
pcbUqyt3loMru5ugsqEu5S9uzFepM3kVDnDoon5TqPJO9mzPesmVaiKjhxpqUDSMP/GIrEHATXnE
BLJw6d17Xi4ne0g986MaWJeGkRxGwc4ZlrgdKOQ48OG6mpjJ6iM5yOOfRka+onIq+D2SttppAyVK
KE3UsBq3keEpK1R2ZfUMoVowq88AnVuG+W3TXg0+s4nOf2bQxMmiaqTaZGcaAuRy8K+v5rnM8NjC
cs80Pkd3/N5HE3GZzCtlHpO2e0oFy6MBwNBvg9GmzV6vC40hGAxYGPnwA8En8T70H1XNDGkz3+nJ
hR5g9d472WhPWksUIm3eGJAavTXDIC6IF4DE9ZLMBpSGKDlU1MNgj1wrPlEI4Qtvy6iRH58DQckC
RwsziVAPsD4AErExUHDGvN7G6oVsBnpnVUsPDn4K9KBXRls9hNi8wjqsbq2CzbejZkpjA8YDbG8K
ofnkqBMvgPKJlLt4UPWYgwtxiXWN0gviDaGwL1VpWZSe+i5nifs6UXcGM4CPlnhZL/4qMq7SZC7Z
GZxiOS7qtL7RcLO48Zea9aUJ/JRVnpsxO+qf5amp7towSc1a+Uzj/1UZSKJx87oOePJbLSxWTnNq
1we2wwYqPWoMaIZ1ovHmObYgnDKTUFMX+Gdia1LtMcFtDhnaQzn160GNMKGaMfMKeCxl+4C8+XtH
c7vK8AXpA4MLsAwY9fZdXiTf9RqSljUd/LlFsOLX+7he9kGPwkR51ChJnJhxYyyC+EELaQMlwFdq
Xt/4KAApUDGFR7QllBlqZQZj8QZwZK70wXqnGBhoW8u8zymU5sxWN+OiRxxriSlBI56W5GX49DCX
3swuZ0/kn9HlvFW01JsQ6AJ/BsZLVfFFzt5bWk4Pabggt4wtPf/Ghl86cI+1fpIQe8DdhpOz7Krb
RZkJlH5eHZr56KIHqF36BvWyLim1fa/QKVW2MCNLd5jEHbSqUNVzqbJCcErkr0qBqGkjnlMeCjcD
MpYMtaFPodY0Tg6RwgJV0L5KI2DjjLdWLSzGPtce0b/YvDUQP5bp4CJ2nhoXW9D6SxMGoNgzM636
3eTE/e6tbQ0LRnn5kK4DBUos3tDC4H5dvrHTfTfD5aDamVRpa92ufEh8qmM1/Fa7XtYMe9j+Fc1R
7GymufhQGOQ0UENqBTfnxyXGSwcnB97rIEcabKL1UXV6A/Q7oBNdI+9qEsS86a+QjJhHhhURTDVR
tB6xDwqnrdS7OQfRs/a1yJFZc0bC/u3jU40nQN6Ywzb37DfcXxmKs67SGjw9wKh8NhicSdyL+H38
GmhDGhu9atwZAjIwmhYXtTkthNzElnxcCiHpeGn+Bh5L2KCPHbzNaCAk5rXQxQpKqIeqIpMqSL7U
HVWfljgtHZlSdHS2+RuTLl17x/Ss2XhefluBIK9eVRw0zG/SmFq7qi0/hiK9U5XTmlOiUdseiixF
VVzx7jBWuZgWMAxu6/BKsHy111c5IMD1ATqEKiQ827Xw71hv9J7RKV16lkFoytFPbtCx3ETtfAAW
33O5NHoM03/L4qls5sGndQ7Aci0clloBTFrP67Kl2siRVNDtxuVOOV8AEzHeUQqHsu0/TQYeBjYm
W3tkIym/oI4C7kb+1WCF4Cl0YK4S3Hr9uINLhsMe1l6wMcZfIsuO6nXXe2KepXzckB30PESYqP4L
n5ESJZguM80kgMrv/QpqJBBDeZu5eC0HQRVdM9PcTtIQO4WBa8uCIPUO9FFnbVVgKVF8soDy1h5i
qZIaUq+fxPERcADzbsqCnKp2jW9V7eX6zEObeD3PUx5tu7SFxee/LLJroHG/aDBB4xhGt2CyPtpP
2hyjLRbYtnkH2xM90JizjQZhQg/t+NcJvtFOwptDlMQRk9/40D2vLkc3UZ3gTMTeDc3X4mKARIzw
vJWe95QwAd9Uxnqae96BquJgN8PROtT5aVA2L6Vf3xmDiweJWN6D6VOr1COZQy8JuecDWE1Ak+o1
KenTHbv5yFGwousKJ1tuFTGgpyMChm+2xIPSjETAkAn7kBNJjusUQ9TyOrEG5mjVTk3fTR/0cVRH
3dRcerZkhayUNXiM1ZwknZEfQvqDPPylG+h+7Z4cZ7iM0+xubZ5PjkH/UXssRYxLDKa20+Ds5mlO
aM8h3040GOR3fOZNfbUUJiWgIFnSV1RfBdTDLvuxpOW7nbBFMJ0bt9NqstdB2bJ9yBkGIp1U7t0G
ItdUiJs0Mhcode63UjE+imk8y9ZemdekZzeAg9Wu8OBKRZ5qYop3j1UJOLsfOVriRbgb/I3TjQQl
3ZkY2WrKRY/R7EZ48a2gSNnKkP04Wj99Clu4OaheKp8E4N9T17X8XkrUGF6LC1Dr8/NmDDVZoRC7
crHX5KFEwKVbYtrTDmtSLD6L77PnaBZDZ43vWY8hcsol++2bYzOQ9aDkbtVJrmZi2nknFQxApMcP
NTBMNVxzrwEUHrWkKnnV5ippLu9IrnxS56aEgw5wP9zgUIWMXLXwGdMh32KZd3Hxqx5e9Raq97Mq
e0sFTYHTwKV0X4swPUYp+IAYZ6IM2vbOZ/Z6oM1/M4iotMrmWyI/x2B4byRz9SDjmRU2JVsKq247
+wgwnfy2ww5Sj/G0VQjFeEN++hb89U11d1UcnoJ02owQdZxKAPLER7ne2mOi7AE68Br4ywe3CW8M
IzqWVv5Tm3KUBjtcqaBpNASbVpE+4ih4DnsqsMihAgvYzhX65WMKoDkd05pcT0H6HcYh4N680TBn
w6hni57wGI5+etLGUJrpNcmNE3MOaOKAGv7lAhJtEOefUJ6ojKIh2rgy/9TGQpjdMl6qHfJhndch
cz+zrnhRBkbq2DTrDJFG3X4EdXcHifJDj+tg+x2XrnldSWuh2+0bvF2UbwMop+IMjT1sy47JbqIW
X9vXz0g0r/QA2PKZ2AHQbNwwfMAL8D6C7rdHlMFWG8N576Mn1T7NM+U9No7wU5XcbPSVgxXVYako
foNb3ok8tLdrZXxqcNgWSk48k7qB1QsTEoisHs/d6mDCVy1pIzQHMIgIZzWZzyEqGg4j5LetfkkZ
jI5bbxTbEmtvNYgnxwP2rLr7vNzwehhAln1zC0x4q7hKqBdOuvbTvVttnNMy2q8BM81CpNjxQ7bP
a4LzOojZDgZNUHTT4+zmxz4Tr5bNlgzb9GeiKLWJ1e7DzmZESh3itMEj0TzxdTo2r70VyB3jnW0o
+jNcM4jwykpMdWmzskRC7+eS3PFDYb5kS2AdYAB+KnidYCUyfcvfRNZeOY3pMeow2B+eW1W7wfso
vBlFobKTUJ2NQkdTTsCqw4/BmX1kibRsBb/tK/msooK4UEOyMbhfBvMuqVeoAg79mevJa9w62UYr
/10tiKyEmmajq1FVtCbAkb+p5qbpD3mftTQUpfqiiaoA+uHeOIm2rPbRHOASYnXftH9XvnJcp8EB
3nxAB2jj3ce4dS+ghmM0nrCWI+NQLQinbUZW2wYbbMsWzwodJwLzozLad+VopXpGBh8vaFpOspAP
ylOkTr3bFdADEJmacXaZnoZP2JZ+R0WIDpOdnO2OfeWhXM1n7X1YqMsPjdvZNMy9zNEQd8qNDieR
8hg50HS7G0DMd42yWDM7R9KtNKLtSw3Oj/A0hQaYOjt1C5c1b7jk8TFQZJ6a2D8GKJBgaLWcoroU
pp6qawqlajz1yl2Vu57qwTT2BEZx7VC9FG75y1H4qbrLQbPelU1w7TeM61bxq5wkMhkoumb5tSi3
ON/9sNP5m3o8ZEfmh4TxJm0xwwDBe8jTIP+gYmYjfepDnqkrH5HwcaAzxlO/jT80BwFZDFJVVuo2
64pYwem6v55xh2eIzNRD/ekFdzjY4pTMugPssVdAeZzfLGqjUCc4mqOcuLcNOY2QJBqSaxdD6TZB
th1j75X0w3QNb+iSf3gdG6/RCgpufGq4E6sqtQMF3+N1eS+I09Isz3WAcd3K4FGfJCMsH+yOTEp5
5vtZQyXCK/pDYFhYruW1G8V4trFFDXd5NfxQe40++8mDPzsQj/bwRN3loKzYBpVLZsfpV4QPBh7t
KREmeBumVfO9r58Wx3vWDlKq6BXO+lZU4Q0KPGU/6JB5Fcev/dnskh+N4Xw039xD7tberm14oKqq
0IeNEaAGXZYDlMggUqWqGijY5w6zhI07jldZNV0hk7qHon/pJizgUdc/V9NjUjJJRhLxLG3bYZCY
sXXlb7q+JUbPIFdsk3YegZdy+o3GWRZggOehbLRj5zcL8i/P4L/MZf+wMP7jf/+XOhp7rvM3xtXu
Xx2Nu+79VzJ0n8wx/9nWWP/Nv2yNRfgP7IIDMDYXJ2KhvIv/r6ux8w+P/ROSpe+ovEtlqv+XrbFr
/wM3cDpqEQhSflyH3/rL1ti1/mE7Kn4HSqoyPMYm+f/D1vhPV+MAhowZQkK0PFxF/8X4NnQWrDoa
ozmZ7XSuXRzYsZb1k4awuKDmNQuQkf/tJv0br+J/94k2UakOdDUH6sMfpNqicom6mSnQp32HX8Fm
DZoXW6DpoBuYomT4L7TMPylw6gvyQWTnkuvpuoFy/v1bcEGMoSrTlLw5WcUBi0KI9P5yadb8Xcj1
8p+/2b/5KFjCNgHifKDJp/3zR2EZbFFJrc1JoQ15kX8pzmrq7BVe+Z8/6U+7Yr4Un+QFropfC//l
qfUC2XPicfQR8BXuw4DtokvA4fI5/W/3z+Kd/ydrZPVZwsKQ3Q89vLd1MsTfb2CDjUud8K2cvEWO
55iXQJJyGYgbhAHQIqVJCklwZbU9It5FHpiLnJ0Yp3j7v4Wg/kmw1Vdi23jEh44l3OCP++tDDjP6
cGrQ+BkHk9w/MSip9HyxjOUCaf+xc/3PCHOR/3yz9Tf8Ow1cf64jBJCzDa/XU8/9b3fAsLza8a2a
V8jImS30V7Y/wnSeHmU/PzKdhhIR32bVeiE6iXbTSN9bt2XSgA1f6ragkIF4zkT+/D+5LNfBFV3H
jIR/LCTR1oNdoCk+9W4HJFR4J/z6VS79xBAo6D+o5RDc8QsZTZWCwPu6+LbkJVnVw/gUeBhHUydP
In7/zxf2bx8TVGC2J2oDtpd/vl3rkOHdBn/8BNugxcraRoU6jLtloSycXFYEQ1bf7n+QNfzfwsmt
P0nI+lH97bPV7//tUQWkbIwG7PsTlf09ZjzUH2Dkm3hGSdTOl9nk/Daz+TQJ8TNNX6o2+m/BsP9u
E8Bw/v99+z+eypSXCSpArmBN6BjQPF/EnL1rA+2MLeE/32rb1CF2//xyEgcfBLyXOAbZtqYA/+0b
E1biBSXi+VNtNgcoGDeCac5kqkm3CTbjYqKD9HUsmDLiVbpZErzAi2B69Frn1IfkpJNGeBPwd5Zi
uQkj3h3HCK/nKTw0nXlp4hS10XjGh/zRdYbHOsMWun5VZVWYZu/CgsHbjfNlLQ4h+s8mPg6iLHH4
4OeoPz8I5eJIKTzVx3pxnpYFLW0NgtAFt5CbbqTgBc2xNdt4KHY2znCu1lZuwEt5VzwQoBH+HAtq
HqdH1xVXo82k1EpO+DGUsPMAWs2wutPov+EyV5LL+9TND6nETyh2rqN6vqqxjUcxA/0zrx56n0wX
E5ekbVkOjgL9rkoZn5bIOXTZeumleXK7j3zI3gvfvMkd/KXH8ED7DhtxGvd2mH2pFlF1z+p9skNe
YYx0HKrGb47X/QrUVqzujJmjMU/s7tBMYEiz/cvw8awzFbk6SZXK9A47omgz8b2sWZzgpDwX/QDv
ElkZ91NvHr2Yb3DZoc1vG2M7L+W7xWe6LTfIZsebQka+07I8Wim1tzm8TwZfLlgHuFo9IGCfMCPg
PZj6kJw3i9Fw6fNY6hnX3bKGJ8YGpm5/5FHz5/nero1nDzNyuN3lF+6QRDjDaPDjOxtGFxS5EhvL
xLyJxuYXaQMbd+arGhNbD75UlzEdz1n4OQcNSpBgupC5cgnsFZOBkH2xCa9lYt1DAZg2EeGhWNiu
32YHFRKHcBiMjyFC4rKEMpiP/P2wC/ffcuV+itnze+hxC6pIMgb/kON845rFu/qIaqVShqNKmzwc
1Oeli3zroHGERvGOpOzGU3eK4uc8N1jw5OYFT8edgqXyGv+crHwffdghznyREnIZ0FhQx9+c2sbZ
trUeMxxioVDwTsVezyB1+JaXNT/c6eDjYPrDgCEqaRFvxwrLMxLBblxRkB5KebFyRdsq6Q+ySY1t
JzMlNIYZuch7EY+fgQrPsh0eVivC5Sjzc/1ZWnvrwfOxRuorcc26utVX78PM3czW+KjO3Ux2qAze
lVgKq4X3CRLptLi3YQ8QOzPGw6vZ2SChvKhXmTBIlrIpzpBViSyMylNm8WxSTvsj1qdYh40Xp82a
Q9fW3VWeLS9WWrW3ED2xeCiSgX+hPmQwHLXNQZrRzPvh2PC7snv9OkIW+srUwl1Vs4Ke5rtjx9/8
viJ9wFdJRGorUWaYk4BbWbBW6hPbLdOM6aJDhLApRL4TYTlroLeI6wgMPkze+5E6ws1rFieZzMvy
1K3UhHrbGtVRn6hp5swr1MTudp4LAXdquSDArHewV8xfTDZGXFDMlW6WKe/jdsgxna8bCUeZra9v
Yyw/8he/zd8N6Z5k2r95kJYW1sDI62LFsFsMyMcmFGAxcGSFEyXwHCAaBM53jvoPhMMRm2YWmT9e
6Oxy6D1cFkZk3HJSkBE1xAiWhmLXGs4Zh29jGyy4kgAYQdfzV0ztXYTL7XxjtqmxQ9Z/ZyLMI5nQ
GI6TefLCcT+3PvgvUauHiUwR8gvi9OC1M+qLod4ts32BDMfqEnXDD5Ib0Q8LcCwr/Tcrz8KGp+mt
cA/itqtlVOyiu9WLvVs4C8yzwN73gG9B7U7X2JjDFUmma8eRV37PLto16pisEdwZMLoOwjSeWVso
dIRyg6OrtfvuDoYNxqFJVW7jxn0CCYTyOjfhvmiyF6yo0FhWbrkPC25cYZn7zGBdFZioI8JfLpp4
p19IXbyIIftSx4FZFl+oS06Gya1hi+t7zAuX3vyQkfmUJRXSAOvbFIU3CyMZAPQaE/6AbAv9iJYe
v5LyOJdY2amXn4BrHIGvHYWBGSkvVJVV7xYRclj1AfJ04LYLiVRbj9c6mcd6j6HK5wD2Q4KnQJwS
LlcTvFkrdKpDCmS0KTCMBkSJmKfE7YscuCNxlx4CWBV9aBBDLK2fYui8XbTm8J/CvAcjZLIhMnQ1
0DxJfomNI1aZTF1mxpeebcBsQFSaNivOHLNIELTH1/7ExcMcZ4eJ+t0IgR/X9rXeNXWzs5cVeRLm
DYislp20gh62cHiVVhWpXHBCGNAnWxayzaCsvqsawTRqpGwPlk8Z9Fgjs28tnJlAXJ/CBJwrJTdp
zDH9KJxkOwRzc3A8PmxkM5eZA3CXjnsUSwy21bOrC9bQuKIQdS/oO+/nmdelL1ts3UL7Hc9myPlm
akBAlrD6mbglBY/d9613/uLZdhnVV5gvuS5Apq6JsJf/FWYeTVKIGmoxcJrNIbc1BXyY2ktixqr0
F8nkQALEnnBQtWw0JNl2+JxNFCakaNQIfUjIqx+rXlyqmSWQRMPTWkHYUHu5J86r6aVbDwPWbTw5
3/0KOw29BXkDOv3MKvdJA+nBtxkmNb+azruATn8WM8vWCcwXAsrM3VplBCisWEYS5wlGR4QHF7MW
O5yFbiXtATMA4igbnrnjxtjLAHb3w4Crqu3t+rjCjqtJcbAn5lRkqH9dzsXduoj6pCZ8vm2xwikM
BtYyQqvZux2qNNlUT3YfjE+VZBZjA9Dba/BrKadvlh9MP7M42Ca5uI4ZDr2RF2H6h643JuIj3dtx
dJoTzXe6y6b0e9CN5k0ZZtOtERA5mxbR0amzG1uOR4mNwl0sZwz+sV7d9nbs7kh2W7ZKIg+DABwK
yfWxIsottS4hbCEB7Li15+Il5SjFkQJCBPSmRbYcgmZxNOUq97zQKa7/Kp6+DGpoN4a5E6lcdou9
7InWuGoT5w6Z4FM1Cax/3nRP7vLaQ7/b94OvLO8sci1mPC2c24q8MVB2+wFqSLWz6vo+FwggPCM4
NXjeM/El/7hIyn26BBcrXeorDOR2Mu/XbVwOD6bF/M3zydGxu/iGCMYb6Q7yMAi4GaJfxj0sBuxn
ZP9hTOJMmjfZxnZ/SHGTOc5NeeNB22JR5I8hrv9eeQmgf0NvYH2iFKd6NTscJaF0wKMS+zJC0orp
2Zfn/+pnjg9zmKwDFFcyJer71rEwuXKrbWq0ZOxlOzOg3hpn97trMDdbYnZyQlQotGIaE+n0LH3B
+l9C9zSWOazROjn6Dh8YYoeExtRTPj8cAaM9ID8jHmib+byXy94LCbNblxCVw5I28P+GXdzmJhZc
NZihQEyCw5d3SiCzTP4ibxPomtifDpxI82FYuvEYhO098/Wc0U+z7Kre3Vl97u87f/GoY8cfXcpK
W9dpxJuspYwKil0VpCggCYD1g8bc+X7SnpSHjJq2yW5qyCDCBWMaMO41MDXCIhXSXhItO9GYKB6Y
YCEfDfeWEf1kFsPrpHgyrvp00ffH3sML0hMwGVq8W8OxOOqTrnJqmkxU45hyIiGZY/eKBGWSk8AJ
2M7CY1RVj7Z07eOKOD4NYuc0hDCGORWOEC7wYrSTuxB6DuyFlyKS5WEZu5+FNKLDEsOiJfQE86w+
VBFEWI6jSLfHAz6wFEV9Gh9dhLZBL54DP08PdG/iEKXjnVi6lxCbtO1CNsSGiG6sEbC0M21qg3UI
TsEcUyBWlOnW4OCixksAE5Di3bJHkj9DzDcx+ghC64KUDhughTLdoEz2UhW70BTv6sD8jS4hgYjr
bZ5S/2QAwhvWOmww9xWxJwxa2EZCFQW5v47M2o2b2pCc7zZ1ljDpzHCsx+GKTTBNQoRMlK154pAa
vSi7zNeiR5MR0c1kY98cWjhFcygYxPnYH1gzV+rwgCYD+ZiYt/qerE7wXFf1A3vSax3EZ13q9hlt
JlZG86YjQsnGZ5pYhf7RwlHJ/uwXvjdswPewOapKGWHQpSowvbAZgovKHI+p2Vab1PjhsXewCUab
GVeB/eogDuYfIkNwXG6ZDrUMPUfIrpgvRfdGgYFHWPFLzQSXppTDwaa0aysKDZWaYDFiOMGaD9r2
Ngn2Lo3poUmJj3EZ/o/uwM+numAgyrZBskOE8jzykeoREASbg8eYqWZrUFjLoO5CEjAhGVL/Jeqy
n/gNYbPRGkgX83fb5f5Pa0fHSZ+GjV52LXlivQoVKehISC7k5tbFgz/OZxTjT2UgzlhxfTUqvTTr
92Mgz3Wklpi3XjzO6W2TSiiXTYclgXzC97fcTxhYkM0uT4YsioMVYJFHesSNM8JY993yEBMhtI9S
+AoudHz6S59QGQRoGg2NA1pTR91ZXJsxu9MlVV99g2SL1RfNFxwo/Bw7EthWDlTVloo+fLN7jOBT
ninUHv2GxkOXb9pwvcnKYhc0Ec5zsKf1ZQ8B7um1FZM6Q7eAwPNkO+Y9Bij1jnxUCIRKb2EL/ykt
QpUhAAW2HB+dMpw2ZWKdYmd6dKblJm0pjgefG09lT4OG4SaDSMJzEWuNj7mk7imL+Dou6ztRE4Hg
YZWLyOein8Gg5riYUZM6oa5B7atVrXoL1R+byfLqQlsZyqHGPyyF2heF1sZ3YNDoLtkp4L34xtn0
KLWECVi9sg7JNODlUhdhd/UuVK1tJco7VUxxn+BJq2a1ydabwXvxM/RHRr1cV7Z9KyRrovOWb/Cf
b31/uSny/t4Ghlis9ZqRHdZwFX9C/WiFf3jxiJPXi0t2QTMs2LnzjlRO8hAC6Tm2ONVD8Nao0LjG
mm8tHKIYd6bvjmrRp5iSLHrV8Ju+eEudOY3L+2qXABUZhxS2Zl+9qHZTzd808hKcNxyuQJ5Vv4ts
uOOFz1NxjpDTbKwZmZ31bbZSAQQz36HxGbaGd2+MEI+JolIbxsAQrSAY0WS38Wc476nT8pJyewxJ
oxMU3S2FBkUwvd4QUFnJJ40my5idrvXejEAAntm0l7m73KhzGfItYS7VZzuyplVTP9aU7IPFtALX
hFsXIkqPse+2j/DAk3Gwp8QI9z2dMG+wom04KdPpo2Xi7aJW7arQMQaOH5ireVv9zgeORC+oF9oh
mK8JUXjLZxoQtdHiPJWOH60cMdUZDuqpJutwErX3PhfJe2b9QrxByoPI4YFXbDPG/QJzlIygZbem
fG0FQYwdqyee50fPf86H5BfuzmsFqtIKO+ZUvyJt1kBtxj0Zo2/zOn9XX1MYClNmU2x6cfYCwEwf
r3wNXA6dTTeJFWeVvdisDikAKibkcXu8OJOdng04PYPfqIcfE0UOFBxrvUgDdWpTPEqSGtaJZLGE
5Y/NPs09memIk42tpktaUMmQC19nJqDXWH1fRLZCCaLvUICPF8OqckE1xMRVJ51xxajnaFEk+urV
1v/C+wdwapMqSpY0U4jYS0K6tzjPakTdSQZMDCz2YpoffFEsew0sJM+Fh00C0X0Ef0+8eHFKA96H
JUlmvOAWFE+biAFVCQyDZVGZgbPnoB4lTj4a8XBCHFDb4TwW9mEEOxGe6q15K20M3iBTHuEM0a1r
+IzYitDJ8fyL7iZoLkvHrh5yczKbr8lXnNvpJ+DhXrakwAwRbAWLwq+0yu/9aN3p9dCTXtKKls4e
r/09jOkdvu0f3kosTy4XPjnvD/FMqGLw+n/YO4/l1pU0675KR89RgUwkTA56Qu9ESZQ5ZoLQcfDe
4+l7gff+UddUVMU/7wlD0jGiKCLxmb3XJsb64LUzb/H75YcOwPLBFdxbbR8dDDiuk2DG2Bf0bNOI
+RWAkb+099zv+yr45QQc3HY6b7uBtgi11rEeuls6ALwrJSBfhv+rSagAO8lIIMvSSDKFvXdawTIq
S0dOhrzEdNVm3sZb7o8sXFb3GWlmcNeNGLrlNgxYutU45DRwAqq3HFd/X0IIbkN+IXbKW7KaJQcp
k7uMLXoYlQfaUwOn7VAwGQz3FSJE5Bfw1KopemmcCsLQcbDwu9RJasDFRTtqFc8h/DIQkFit/eYq
Y/7viuO1j9/aAHdW33DEpDZ5HHUvrvfeM58dLGVeuEkbXqLWzd7qdroMMYqoye+MddpmZMzZ7ocr
MiqGa2CpqxqzX/cpjWHwQ9ckpVQl9F8HnDgsD3Nth9zacB78drOjVCTFsOJta9MaaxtAWBxTnuJI
c0PUBnoZyWW+4k0Tez+9hJa3Ru4FkRIE6TIQK0uknbXFa5doNFqEeg34np6KOHN3y1Fyp6eVmh1S
KPJPanR+dSMQTo9kqIIpAl5LpMpP2cQtJJ6ZKM3F52ZuH0uD1tsvEpqo1OZA5fYGZhmWFK7+e88M
7J6R83JvSxzK6NZ1flaQglHsUBwtoylpc2GSdIPbrnhkyrBiWU0QZ9Nt6kDv4I7F/BVUS6rLPhZa
izftoIN3D/druTEkPWo5P96rufsPSuk1bUpbcTbT5DGZzfTyS7da/lNl7PtARs8BSuXGK79pFoz7
tHoQk/mFWBHmDSwB/ACSRoRrxwotn5EDZCFkTmtHUV0P1bHIA2AQvOvH5FYlQIkNEkQ2vEP2TT59
wedGcedG11k/Dy4y9zL027OV0oe2jiRT46HhXspRWiMIy7NTzI92UuPR9Eqagnr64VvuJ4OAtR3t
+d4OgJwpPXWIKLPPZYVpukTJDqd0US9NiyA6y5E2Vd8JV3R2RIVCaTziofkyB54Lr5Ve128b1IRB
ecwTF9isE/cbAGZYwiP5MJp99zKZ2VuW9OgLbdK2FvmkoXezPd4I0TK2LuO7dWQSEEeQIdqtwqjf
wUPOo30qfHA/xWzhoLbSGJ6eOoOU23Sj7HZmX137JB1WRtqXu0TCU3IwN6Mh7ZYo4rTZpYKyIe7G
xwYw0UWiCA17VMAkBjBU8v3+EMTDa91ZzjGLcBdRbtMefSBzIT/We7Pxd9kZKq+mNL62hV5mpEF8
mEuSOksz+YTODtM2oqeLAKaCaCx/IqAzEGDOzZtTde3u7kHPGqc9JcsDZLoKtRm+ELmEciwPvuCh
+wJKQpx4Lzi/P9iFe2rjifLf1AaDDrwOu34qn9OKFJD7A6HhDsEzGJmCoDg2Qcl/n+aPsMmC7dQb
hJXi5AwFPPw6ZF7sLFAHUQUtE0JOOx+R4cYpMDU3afq9MQ156jLzS16yUEDeLrYZRJNVMYjsdH+I
Ev+Lrie9lVZln0Yv/OPD/Wsx1udtWCXfIhJKprSYjrya6kTCpjrdP/rLp1bYWfvAJhC4gK6jVDdu
HQ3Y0shj8/TPh3IIUgaKZbztK58RTjVGDeoh7Ow+IcpG3x3AbQHlDquhylYup4AVXZLAesHPB7Bc
d7vRGsetGUaXO83i/tAtSIq6Wa4rBv7bf/5B7PON0oSJhjAscbo/MO6Xv33ULTgd1En8iTsss0lT
Kq7WqHrShslyrzRvTSLMWwG2Z5fkjAZD3zmGyMUviYzeLKeuLqqFPDoYUXYwSKU68Vu6FW2wzkge
fDGd+sIfj1dHELNgJWl81CmIES/KozU5sYD+89p6toUhn6PQLLdODBRIa6SPrbCbnaIiWOwRGsc9
fi7eUMunDNorTJLB+v7ZONhiy4TfICSDTICu4+kEw1TeZisrb/CeXUbjzCnuXyOxlvKjc56U8TiS
UfeMW4mhGCIydI/KLNLHaDPSGi48qrBnuj+rRHEjghrSdIbD+Hv50M7DH2IMUDouEJB8YYLcP+qX
38IfvmY6za4P1Ges1yGWSr/bDNL9Yphk4Yw6qc6QJoJzBvYEEdmpXx7uH419+MLgbF41JXdwtzHH
U+Ckv2IW7duEteHp/qX7g5no3z8ta4CTBF2n2CYygp/YM0hmkic7hEYgnpOed7ksWowhqbpOz7r1
e7ZNPHjT9J3bkVo57uy/wNwshvrFRhro18V0IC9gK5er2F2uznbS5h5XwKXKmoC3HyYAI293TNzx
/Aq+IgNJ/W+b23a8ul2dLDxIMNA1aIWIo2YTVkt9Wm+nVoARWy5x/A+wZtuS1LjIBDgVgQuMu1Of
OISNENTQntLloCn8Yh8lnd5bwHwFJEQ/BA2LVcekp9yno7yGXrxllSgPfrsr3cTboc0GMSkgHjm9
ho/Bf+WYNr6NzHvs4jaEfyjmdTSPxKbOBnJFJ/9eQQo+TXvVmTwFVXcn4jU7zjUgOJSEfGh6ikAb
L4i3jCLGde5HGElnU53uH90fSLT+/dPILuUu0x53zu5I7Aj+trzqT6Gj+CZD+PtH96/ZwRupDfOR
6THhoP7IeDyMZnzBWJBXEnPhFrG7gvXcfMVocrYjl1v01D+VYfQ5DasGMXC9Cct6OoigfZOJy29+
XIXTZGKetVIGD0Nw8SPvJOGbrQm5LS+lthnSOcFR0fKQ3IFrsDS/+Z7ax+65ic1DWIxfdVW+z3b7
KRmpGAUB5wN1KZ2vjE+TpIQPJuvNjrHMd1Edc5KEj2bODANwAXMP9dWUNXOCvvlRUZS3ddrtEQ6X
218WgOFIgEkbBs8+hpN0tsJFRoaHxnPcclMkePy023yO7exb43jfaEygEmKPs7vgGxmkH5Oqkf03
tzywOdZnm33IuAuM8Lj8AKYc9qT4elwSYwgLePE5xRPFLR53CiOJ5xbUJEOWddkHu4gDGSoWZxvM
e2G51zTktKudr1Fqfaln/pOasGtv5DY3dCAtQ0aNws4+BcSYsdPwXqUOvuH1+YZBgLnXc5Q4yD8D
Kjjbpv2eIWnjlrzM1mmuJMs4yb7XyeqdPS+giamVFyLgPnMKPSRmCPdJsJ5Cb7uXXfckqxLT/thN
hzltV1ltqC2BeRjrI25wM/YCdnH9qn6GYDlsqWbry+wwAWcV9Qv3wPjblEcZHRmW8I75McKlEUjj
196toZyyU1YjMnn2db5uJdmWh8yvn4XZY6ulfbpP9GId/FpGQUB3aKhMJixeRhS49Ml0WNAt9vBe
azI9bXNRkzOGaH0aSGtt0+hIg75FxTD3Grd+wrW0tZzkI9Lmi0WxyOyQnpnUuXVEJKvXMxdAkk/V
iJSgYyyURumHrDxjdVCVPv17vY1aJGZ/Uttok64AWZNmK2gJ9Rd9UTPPgeoaxlcLmzCf6FVKYYZb
AYx9ZEfiltk3Kj0SUKqU21nGfGIZNWkWah1Kdx3GcMeouhlQwLPNls7g/lIGjBnV4vgbjsGS3krJ
s4yFm+sYO2yZbZrLzqffRgQ+9NMvx+JN0MXUhKZ7iAobRTjTniJ2xK6pvkAX+BjJd1sbwzI6SHcA
ySdK/niTdcYFbfz2378oYhF0/e1FQUMqXGUv+se/6vICUE0eI5FDnYn3DjlRndCyLk8pIrlUuOd5
OASaZOwRW/S//97yX3xvYTqSbyoQQBE89WfBV6N6O2PUnx7KZeOd+fRffCMRvtuMGQxpXws53RzU
ItMo3j1XHjVQ9qULYy168zU5NTVScOoIVsotjBt9HBUjn3//LJ2/icJgg5qurT3P1JbF0vDPzzKv
YdiTDMvbxuNZhi0Notc0w4pjmGYSpw0CF0EMgoPBDsP7xyIZq4bk1yLmiCJ+ixk0WRQZ3q6gI0Zr
8GEtvZyXov50i/wDg+MHYKdfvCd2SlKUBXEIEDCiuH26SxADc+nbl3FgW6lr9TmeQAaPAU3hXadB
m4ArunA2bgoTu6eRl0la7mNuuME8nqHk882skDSUnlXcWKcPY6ygRGE1z+z+RoDRTyg2j1+0k96W
ho05z4dTD7e0bhYnxie5DBkjpzraOfUtyMCZ1WNtTS/pGB7+/WstrL+JY3mxbSFxO7jQIf8mWC3H
qDA8Rh949BOMT6baolGl+130JvVykqlmUUVl5ZEZTb8Ch4ahAF/qVfRqRwxowe2AibLnEjhlpGUD
Wy0aDk1v7NPlzj0NzHPmLHXxIgbMT2rd35TPArgUxWVudLbrzflXNhs9hxsEbaeaoBksv5OQiYUV
hOss/AgaAyGcYF6NM+djWSjmEUOyeODsJy+EBGVSxK2MqksyELVieShdpm+MGQp8UmuHW+g2bp+G
kMVUQk4Ypu30szvTEbPT/sgkaAdMUOty4uSpfRfeiUtVuPx5mPJw37d2xs80HsodMwdDtBhy8/Y7
Bp9ly5BlkkoBAww4hdDMPzrJOjKzzD35Cqy8gGHmQU+um+Uuq5EI4l1uvlHoMa9i4qMYzSWyvhgM
udAw8FPbur3dZ+2lUVyVmxzD0vhZyIVfBMBoU/j2F9FT7vlqZjGS0GCZ6MqaoFnXrHvJfB72RiYJ
b46rcse6JAbLVB7LD2nF02lANrVOUvvd5g/ZEJyCYvimhpAMjHznq+6BXNpjuYgEiEfiLaCdA9zN
r8ESjLk81eoYFOFPYxhv0A/7x8lJgRAtSLu+G98t30asgecmGdr6hCHo7T+8Xf/FHUUAQBImTgBb
E/b756Mh6NCYKKNJDtbyIy93A5evUcPpH0Z7zt2YphW3F4qcCF7esrxbFmbFoqRTIUO6qk3/g373
74pvbQHakTbXETBjKf/ylIhUG5wyEtEhJfGozOInyufjMvpOB/yr9XT0F8VZMfTvi/QKX/WHb1af
LM/+D6/NvzjcLY3eWmKRUEgi/yo976IOfH5eRId2iS4aO64qvL0xiYkoW9o1SvHvNa1aP9vfnZr9
S4DkvFnmG86iH0NPsW7IK4Vg5b2aXfQqVThtmYT5EMbH/6DE1X+TyWtlcuagkNdCWOqvOlwKbMUa
fAgPYxL7G0g8sEejjdk3Md4fuSyzaevnFAyPza8NguE5lP5wck1VbyX/kAH1ZUqiYdtFXrZFP+Gu
5TKNikDDepaKNsxZLaDGCPOKTr9j0EXwYA4ZzWNOME3Z6+Y4JONbNsUFVAlUsTID8ecnaqMNW79r
eiFp3mT9YiRpvb3PxAMj4u5TzweZWBsmfXrbDwzW0k+l3SaHtMqJ0emicMdlsW5RVr45mSSyWF+d
cJofdD+voom9hWHBmlelc4prLhsL0ByuMgG6Uxuf6rJJgfL0DFe1+XlKEesa1mGZOd6lojkzNU8b
ryELXILWV6EMn3qHA3nO8xdw35yaVjYRnWMctWk/AcP9ZRdmt3esgx+n9YGsAQbaxRiT7FyHa2eu
LpUuy1s6wVB0Ek6rbGrHQx1FP9shKn6rPv7PGvU6lT//578/fpBXuImato6+t38yOAmEDH845/5u
jYq+c+p/5P/iH/3uivLkP5SQ2hVKO7YnTYtK+ndblDb/oUwuI5sUFppr5WAw+H+2KO8fwtNkcjja
ckxGNTyLf9qiHG2blruYYji+XPv/xxYllm/yx6IW/T7thrLwwXtYrc17NsAfdPUV6J2W4ak4G754
aeuqePDnnkmsZYMY0d9GMdYngMYhJVNrbgu5QOWrKTzrmU3F8lknCu+Upfp5IkbkmUDIz1UxD+f7
ZzbELaQEYbYjueC7IhUD8vNzYRjqEjLcWs+iJAKSycBJDs62Yx18DhLHJhWXRsFYlOuTnYmDVeXV
bRz7L2WaOHDYyLiFwPko6R7e/Jg1kzGazUm6Hir4IXvktX5CITbectdB1en4rFi0WaM67DKfkL3x
YKNYf1SSTaNv7hnMBM/Cvls3cnyRRKuyzBio7NrqkHFJ76ywN7k7ivwF2ELIAsaDybcAuFD1sPdy
LfU8c/DiR3eeel8aL1lsU7k25vPIoOQc2QZPuvruFMHw4mZq2M9kHGxicpSXXPOvgWmiGeo4o9zY
7lcqc2qqW6C3MjQgpzQOeS9m/5IF5QF9g754HcjaNEwysi6hVPDrY89l0Zt7E5G0wm9gfog4vDCO
eVzABTXZY0fRGv2V4I1dSfjNz0l0wMeGRr94M6BWCTC9xxG/apLYfCyk72zulKeoRy8fRE1/cVrn
xQG+tJcE9FDAi/wxLzBiwUm+jO3EARWRaN+wTV6QI53NdL7gr1/BrfZGUD+xeIfxauCyiIH7SeID
1vx0LCkC54koTP8c2sGzN5jJQ+YSKOLDkoKPuZ8c2V6RcY9bw0KBYAy2/YzUdk+ud/wQtsbXdJrj
bdvq6uxPHnu/6j3I2uIsegAcDE1vQ6WHte0CLJr6xDuPIGoQ9dEf9V7QHDwpiN2VyZrsBvHU6HFY
I+RCS0aY9mqyeG+Xw39orf9adUg6ROx5HAnsHWybwuPPhZDXdAid67k+Dw5VJbRyhxt3f4GrXlCO
RQ+N2YVH24peWrKAjwBZvygCVTchoDo2Ekg7/nBgPf3Wvv5X3mVPhMS3zf/8txRy+Y5/6Gt5RsoU
S1OLNdLRnAR/fkYGo5zS6IrgrINwOKZJRuISK5t1Wg6Uipk6mowyuCabZO11ztdMmMazX9rnmvST
Slv1J7BoztqvxLZNM++JdBhGh5kffB3UcHFo4XFDD19cfm+g/OLgVX9nvDZtFEiwc0+EwVrgAFyR
Qe3sCWTxt3Fjrzp2peu+5V8URfjALn1TFVCP2o5/GDhlvwmWeDpYjQPkPbtbKZfGsbW7+dGdSBru
skM5Te6x6pEp5uWjSJUDpxlthCla0Bt1MF6VeWwtP/tmUFdtTN9w9w4J4LWa49egay+TCN2z6xM5
5pk9w+VEWEclnIfEEMEDdW5C6C0iXcJ+24esRsE6GbBQgunm1eSW4XROZKwuBQAYRxrqaa79feiL
kCTFgXxi3W/auJSv5hoqHY4GnN5HEQy3sZTxgW6HrLKYJC4VjkdhuJA2h1+Zb7V7ZrBvona4uCNY
hiR99ZtGh1fiRbmMXbM4s7O6gPZBx5d9ybI22EZDTtpWqtsNK+MPTT9OXOjs7JOu++QSLbXBN47d
b6g2ZabTI8TFYOWWbBDCNiQHqpkJaMzOJMAxjArQINaJ1T/n5DZSgR55SsUBDlO9ZUHM/rgha7Qa
xstICvoWjihCna7qDrErVlL0P8AKkiYXo7wg02AtRKC2MnOntWm4BJ7ExZnS8uC5TYNBxts0vQ1a
dNnUsrf4QkVq7ollAWISOM5esQHetO1srG0DgGnJGhFRG9dIbRuH2UT10/jTJ3IUcLxMMUmLCv8i
rVuBKlZnLDIkWYGsTlKNlr9lcU+bodSZvcArP9Pj7Povitn4NlboHKFZkiiIhSMFlXm9w/wWfoKr
PZOavWXSqBUB3ffwM/neVxMiHa4O8K6+u3NrSCFsINay0C3h3uah8Cx9sX0XWUCc7OIBYYaXZi7M
G41dzI4ea6GNVeu9VSwkjqmeYkpj/8PWADgCHUD2E+GebtgBUPVidLTYKTGtD2rBEGQ6uQGWDR2E
krku9F6PfYnBoiaPt/N6AB7Vtihha7RivHkgp1yDO4DfAIWcmNznasyPhmJxPZb2izUK9Yh5shSz
dWws3F2VLMk3Qt6aRP4r7cE7hIhsZVj5nvFrtK3iorhM2GYhnEMtGZ9ShbxlSvJriU5w40tTb/08
eofGgOPMISibW3GyiWOAcG7IuKKZMEaVWHGKxdQRNlm3Mvoo3y+WnwnU3Lr1YHJlOexUYNCbaqzt
F0Ia6gNqH5xH6TM1SbPNhUk7EFUsR6dRb72meAv66Zsqu/qgrOApZia7apHq7BfpzsjGbV8R18VU
ngzE5eSp5vpraAJ7Jjd8GVXX732u3xpgVytRzpgvcsCnw/I6FLV9NhFJgvgiUSWdyWXzX93uM+MS
UlPFU2samhJoRIzQBS3KF+QysFC2pF0dELdElyLEnBWmxBIDhPsOLlVdre/ZLAtqhmzTgT5Qtvg1
RBnvRfQbdhP+iNCLbPVyMea+/xQ69YGM6IjcsIUKGYXr+xlXJjDVapDCTJetSzn27Xlq6XVH5P6Z
AHmihvprMQzxwVgyEXEs1Gb7tcyKalN7CjHckilIHMQ+mZix6gkwV7xcuVJNrDeceVsOeND8IWdr
frMRGZCQ2wBdGe1rO+QuJDH+cmZF0L/C4uq69alsKKhqZt2HHtUSpO/ymdijdaDm+lJO0KYqAPoo
ywMHLWL7E1ZYc826jtjIzjj4IKT9WnhPiPX0k+dNKASDAfzdAOymt7rL1G0qnhtcqKVXrNhQkDsN
g9BKbs5knFU5Nec0oIQtovDY6nJau6jHFpofIkxHv/qp5RxyxBAoIN0LAwi0MRIGuRFv8iCXD5CT
2THNIXuZ0GBB5sXHzMN9lyeDvZs699cwcP2FAJs3yovMc59bP4E4xQdSYIBjCVhcjg7cnT3wN6hK
fJgZdn5KA+IwrS74kegkf64S5uXECH4xfRWfaqt7Jn+G8QiHybVObXmOoH4iT2nFhe7hmMLGPrYm
GteGARn0TKZcaAiL/Io7JT42LB6sjGDOVPrbQU3kBSoMWey8Poy5g2/qYHzpZjd4cgP9MKHJOJqp
01yWZQ4D5pab0WMejqRFk7CxmUyMQFWniA9GXbrOswkrkSivgxlWD1AeFJzC4aNroewhGW+2/ZJW
ClYWOavXEhEj9M7rhxi/VAIpuYeC2KAk2WReyA1CQQzBXsLPZnAxKqOyj25dQ/iMmQvmkEsuRjw8
33M6758NidGsQZRFe241bMS5xb6kMjzYJL4cKnuJlMyJEcmCccV7jIiunrNcBOORtAP/mYGbbZp7
y/P8TyTrkCXTI4hvR/PRNBHhzaSvbmfbwxzLzrjHLrAF2Q10sMFqQSD421R/LdkJbYvlgI2Wo7YL
wLc6s22uNZfSUXTTZyubw4v0/B7LjCAUSCI8jJtkg1aEW3yN9yQMb23r/ST8sDgn0hCvDbqQTlM1
pZS01C31DxHDIfdccS0t8crTiQ95Ev0cwSQyP7CPVhLyGxydbE9KzVtTCkR/ql1m0X67Hyrk0f3y
a4/Q5lzRQL4nQ1duOIpMBjDow/W1rYzj4tdUVvIrMjHThOG0N3mvMv1kcxaGqDkTbgaz+M6eHb2+
V+0ZkG8NLjIuwg1PdESBwos7xVjV3Ny4cetCYSzQbppPJsfuQc3MRjICRxCnkBtPCtIXoiDrM1io
5zms8ltZw95nkae2RUboTVqST2/r8RaZstkKpi1XK2VjkBgOZoGg3rFTtN4wE201eKpIF+0TDhok
TA4Bm+EiMLk/dLn5o4hj/roR0oDVwXQOW8IC++wcdxqeG//DWs5s81rya6A++4uuodeHEV/Snrwa
hkGOTbjRvYGsI3e+oY6KIhvXE6ieYxnNhFrP+JAjqsENu92GIZOlFhH9eAhnH7uBJ4ND77ePaY0i
sBxa4sFhdKxkCVEzm5z2wID9p+87eg09f+CvoppyglAdgQewgCA2QUdd+eX+rswwGzz1Q3hJTPtR
l1X5FFaLvHS0y520x28hHRLhN0SfQR2WqGGovEs1lWz8q0+S7m4hNbPrbeySrI1CrPvcUR88M55e
CykroKYnmCDJ9nE/oRtNp3A3W4zulqMfEiKGg25Z4MgEr/ng0IaWm3AcfO5bVnEucmveuHnZ7v2w
WN7p80Eb2Tff1M0VvWMHDvlae8fJTKqtlVCas2K5WUYUI5NIz4Ghv4+dNE+E5v5EnPmNFlexVK3c
A8gfgYHD28Ylm9Kxjklnwoix09DEvg4zQGpSotYBXEJuclzKfN3Z1y2ODsfvBDpA9D2VzcwvkEer
78Wl7+Q3MVHlBEqvrQmaV1fiemSxM7OdwDPjRpiw+1DhYjCprWwPfGQBchmAp0RCAgrTV6Cf1IAL
s2l6/2J/XRiP1yEXN6bbJwPmGTDCPNiZAENSuyje7SIa135ONvVcuxZ2QlwF6dZ6LgAbHiZiDvYF
Mg2UIGzFDfgbqkbemlWM+Sk/uFdYp+8gvcxr2gcA73XlbHKHs1128zGCDomXIfhSZR55Bq18ab0J
qU+10BQH92LxYm1p8CV2+QAu8SKnIo+RbbxSv/itRKeqTMQmW6BkQX1Usxh2hKJaK9k0xdEOs+eu
it/9qHDWskdCHjvLVaAdZISCA0Bn1TefdJSL3WEhaJR7Fpisr+2hB3H6kA4gTsEPW3B3jIYEYflQ
dD4crcH98MfZfbZ9meEGXHaa0jYfTGruXVJRWwfqqS0AQUdNHW7tisvbyiL1TpX7kk6A9GR9HPP2
Sg2QXDx7wFzaPE7CCpEsJtOTySBHuECa8bpY6zBHFsN7k/4/fbCzujwPNkkOmR7PdqXsB5GAI7hX
c7n0UZXFwUPqu+bOdugccLC1q5bafZuZFgTmqdEXE+vaEHvifH+YQVqiRn/0Q/y/dSxRLbfF2nML
8+DkNLWxHH4kkisJ5zVMBGorgpmM25B3xXlgc7gn5at4IA2UwRfgLWoFhje6ZjBOwXPESdGf60J5
a99LCs4pJzxHYxyd7x9VItv4PYx9rVoS39Emo/EuqgsVmnewhHiMIjO+MZ/MH9mY0aFxEKyDGO+A
5Gt4FroPy4+TJ66VhATcsN5YHc1jKZOdixrlsUKadfGJ+ZarXozUouSmnSn1k3OO7hGodAxR35z9
Uw0UiOiqtvEo0ePv8LAVgMk8uzEAFQcxdWIrWyNgnbKOKhTCKve/+F2LpThcrqzc0RvVxR48WdqI
3q3Gtaql8Tok+Scq3Q6B04QqPUMty1tynZIGt4U6MD2KbK4XJ1SEUIlopoTZQwBY8GaQxYypMrHW
JtRohMni7IUyexyWoZcxWtd+BERGHHWwj7ogeg1QiZxw1qIvjczwlVN6vkxF8ANgU+S+mJXrvoQV
ez5D5Kj8JrsmRLaVe27j8XMxJeuI1K6zWaR0KjVn4xRvFgXeV8SsITczGyia0xd7pIDyqfP8l56O
HQGfJlsKix4a+MI4QqQ93n9oiMG7IkABONXyAeuWeLi/V1ohjnTDGMNl+VRiHV7dh5Al1MjzzChj
o3z5w3d68sKFl5KS1T/O/nYy84EkN4Ylc9KcRDzWq4gYKuplN94wDKQMbqAhVm+zW8+XmmnAQ204
Nx8kAzRcsVKFYUJ20+pSPbTtz3gOiUcZOJZgy2HbNiQ33jqL9zWl18aOIvdc2H4NOuLY2Tp4AOgA
FzpLLq6MMc95YH3HbiRKwENSUwb8SCIiu1AX/KYar3nFtMweY0zaQ1PPVwSD2JxTf3hgJeavlayi
q9FgMktRgT9YZlxuTLgDGxgZmVpFyHrJbLuRsuldEqXqQ8qBzt0WxkE4i595pstzM6SkUEW0SWkv
jL0PCTePNaFeY+szdp3C1cAW+Xx/UIVs9/MwvNi9dM/9Ep9BrGJ3uBcgJN6d5qDONk0zor4UQGPn
WRxZ9wbkv5vpZnHA76lSrCwWRPENP0ud30a3Og+5YcH5LT4Ci21exGx8K7lD7XTrYUwMDg1DD8B5
lnc0bGY/gHxc3t19tFOWXbEQumJAa4BNVG91CfxIDPotzx4kql90YHFwzXIhHmwDo+ZouAduGRJZ
PydolTTeE5j7mHrXe+5crNkacspFz+Byvcg6V3X5WId2cR6r5rNVApb09PBwXyffHadEO56UXbz6
GVzspZEsmoy+scMl4jHQaRqaWyMrUEa2OTpEfvyGHJpV4RQfUTP/LHAP7nTzyQB5OIOhOlpW9OAH
ZrWbcItAgh7ndRw7834uQIFPaUfAVnG6m2XvcAlr7I+lYVqXwuif2zyMHuwg/xxGxkDlqT/spcXL
0jXsW/E65j12p4hkR6YateNvoOLPp/zc2AMzhZheXVWSeZPPmzZbwOSKcXbHqmbHQYOWnGMcqlWL
kTpife+ShrSnj5M7D138BhD1tqNSfosR9iGjDFdOYZlEPCGhbcqcdX5ZANpcfv+UbhMWJQKUHFV+
Mvo238OLoRVK+3iHYJ262XpHWNI+Tll67ZmCXrTr0d0H8jKnrBegTaptmTbWw5R7O/Kq1J4QHUVT
wSCzTmxmJrh0ESFgQ+Ne+cjud0hAMvE6kgBSm+NTk3OhG3WJG8BpN9BEfw3SqR4aTqam8wjaZdKJ
iwHlXmgO9ikDnKO8LD4wSyICYuAgrDuXo9Ii3KzO641h53hBPEizvc+gsoysV2egnRlLN9/EBmTw
oHOrNUgAXDfhnjZhwBqPmM1O4voQTTy5qUBPrftT4+e8CgFTTCqd6LS1BFHBQ2999hJzvtbKuZHL
VTPPC97tELZuChgXcBPTvRYhNQwj/0eC/YB+mHuWmdUHwhCxb9rVuPJzxlwrhu3wr2OX+67DeMlj
MvzLzUV1MdLAeCE9fOeQbvTbMKXzq8+sPW7lmPTbuU/7A8o1khQXj5KTx6fsHaejOkJFH1ZWTWml
nOKHVUenacIr3Vl0F7lBfINdtZDaQ/htiF+XKShy0cBHllaIp4kgb3xTZKJSzaDNbeaV6zC2cRTz
HebvHaQKsnS7csi3hvM1GRBRNwXnDuro/Bm69C4o7ROVl9oRFdhvzT4b8JszCoqFyrfo05HCfYRt
P3zVrf1acHLMOYuo2H+w4AfAiwk2uCYw2RJtRpspyi+eHDAX6nzY5uCmNn1PakAkX9tS6GOg2ug8
dig2/GF2TrxPP4//S9l57UaObFn0iwiQDAbNa3orpUw5vRBlg94F/dfPYjYwc1t1UYVBA4KquluZ
YpIRcc7Ze23aWTFd0HvnXnBfe05dP4g2ftYuhXYwM4poKXOD0o7WURwGH0kzemjSmdohhCPQN4Nx
7koAs/eORCdYw72E05afIBO0M1J8B+ZfcEeTWLsHz0wQBmC1uvgzVBk82fGhdwS5lj0HP5Yvelxu
9IK8hoiGWmB0D0kXcEUXvegJqvQwEKUlrYr8puUL4uArUvwWgySHlsgen7xSG7sgQ21uc+vAK8ZB
7octXmJLJ7xvvz4nIC2WngCWr8BNj5I/GoGdX4LlS+EaH92y9FYt1ou1BaPloayDXRexVLct6nKL
YCUtfsH0E4fC69+Aqvh0Mxyqp9qbt0NLcnemlXemTXoLB6c4jcR1XjQ6IHOq1GlO3DfTUPW+LKuE
7sEYPukh/sT+/62s2+AFICsSY/yPG4cT5SGdieeja5O9ohIgQCkhSDUplvZRYO8r5qYED/FGG68X
n6K5/Z5qim9ORdbJTly1cfAy78e0G4jOKla53xHs1VqafdzNt04z1ZtkLPPX2cxPte3nx9bAz9eO
HfPfkBErCHn5gSPQocdHsx36HqR0ZobXpGvoz9jxiZ8s1l3gz696SeRKAsYGeMQOqJv8W5vkb001
7CLftF9r54f2TbR6yjNvc1JfgiHOdrUd5wg1RLl2BrpgYm4/uLIId6KpaHZYgzhbdvnB9LmdAzEz
0ewg9qpx/pwBId4K+VnA5WBLHSrGtTn09GHETD1xQAn6fJ8zDDyZCG8S+prChuZRtowjmdJe5sC5
KZdLTbre+AnJ6a8wnSkH6bpd/H7cmSyln4vKflYJvZu0qEgXG9hY+IiMfVzF+ga6niOKvPB0WNck
Rngchi0k44JT7RyD5M0Wcgug+OdRBRCze1PtkGcT5jIibE2S6LPRTjhoUR5urCxDR6mFceozr6EZ
xyoZtJww3QLo9BjW1ZcKHSWku5lE6+XfsmcyFzXXtDGLi2uUwJsZPq6rmXrCWYI+xfTY5RRpSVfu
azndwM/0R1Tj9rVHLZm403DjOYz3POqgr3AgACHtPoTR19qYEClZoYOgkKYJNRFyezqsV0dO9KkD
zvIdybYrD2bAJ1n+mCKVMGsraYKTx8caUUdn1UU1e38+nkeQ2NAb/CfKN5qwjADnZsI8m8/OtXBb
cEhhglg9MXgaPdPbjA2xJ8iSGNkgHIrnhANJ3ejHIc/FxbR+kfT3z1g7TTjhB2n3GrZx8+IPn9Db
3lzc8mRReTMhMP73PmvpfsfkOKJdal9G7Jxnmjk3Y5p/DF3RPiuxpYEfbKRTIwCfoRH3VvILlxKp
urX4Wtjmq6vcAEVkkO42o4PgcQoMQh/UpNbtKB4hA+1a5K77OFGPiexeHBs+MsXHFr83sn5uc9c1
foRKO5vIsFJGwpQStaQmN/S1pbblWuqdZRwQ2nmnUfP4RKZ1pr4hjsvALlLiY/OLXO/hDzVh/+Sl
SYsEAMbB1Oc/LNNSzB7WyyjFteZhZxX+uLFy8601OJozfPfXYzLx0Mc94wMjy+mJd8gCUeRm1ZtR
xWQ7MyPfOek6qWSwcof6YuZASqPIDa7375QyLimc5yMEhY7I4Ez0B/QdnwflY+SgSyDFAs+vI8Vo
ny/37+5fjFmbp942DsXYqAdV5MjM2uhHLQQ+Wp3V0UMVDkdd9hMCleXvuuXvBg3Gv3XYJ5i2oiN0
XQsHikfo5xIy8HD/gqZN7Tr0OP/8XThP1q5pmZB4zpg8mMpPHjj6z0el8htm+OTh//7+/p1lAr2Z
+4Z4BW8H+Yl2Slf5yUm65YX8Riq0sv7JRs4SW3vTcoZM1y0xwZukH80dP99bq75DGE1DeFPDA6bH
kpon7KJv9gRnCF5XvTbRlvdGuqQWF+XGnutmay2MQDLs5i2cYrxcaOleUlqTF9KHN5YZPLvurIim
iJODzYoQtvT76MXfcq7s2mAR1H72EBd0yETovg1UXquqjD8A0fxVDPFHgZCPyv9EP7llKDFRPNe0
ctpJIFuOab83ztkaGa3kosUq1p68Mmc8Pfwoii+u23+1GP51qrEOQ723LdyXmfcpsyRjtUjvGuVe
golmMbUdpza3I3O+UM+aOWoqCUBRQZ2sZzpnK5I+tBeg+MMFMBkBjmEZrcvU/ArmSq+it8765jEv
opJycCiO5PLWRNpZvQK8lqQAzwn/cXoQS0WXQUBNZI7OxLZWY39wnHJ8dBp8I477Zbay0+T52Pqs
HEmF7z1lbsaIt2oe5NzvKFtRYkJpobfmhDnjaPJTw7CKFvOf3kayewppiRPoF2KRzboH4zCi7P4k
ZOWhW+F8kHBoxC9GH6/NLmR0NYuG4UuB68ScCs2yWxOsjfsmniUEG36mmS1VoT6kBjFkRfkt6yWQ
LwkvpJ9JgzJCF9LRlvchN8JKx5U3wab5lo5klKPmXQ7S5GQFlmuthyClbbNjasV5OAfJb3ekuDPP
o8gRP+YhhJ3gLKHt8iWosF/P8Q9iH11veS4aM1qDxiFRvvK+z1BFsVOk2T7ykbZXYBvz8InZcY3q
mRgjMx3rnduEZ1uA7utUsNWOP62R30z4yeWrz5go8FpaPBhSyV6QP4MU1KjH1FQTLBdrgZ2lQzQK
fu6QKzFtRFjsCXJs19Ogy63ZtSf+65ehx7oFW/dsJwTX6kI31F3OS4TNeAmZNLdV0tMCBak0yuaT
Xab7UQ7xmr3jp/TMA8f2nZ2S6Ti06ZEVnmZ8tEM0yydALvU2n2tEorLe5bPc+YhW98LwngJvYKKg
cFn1oD9Vr6otdSaGRnHrGrqPTlhsBMTLrSlbhFfxT2+BwmioUwwrwXyOyaYLtNq0oYmJ3Wv2tiwe
cUeuhTu6TOlzf9em5htDyS9c17h6FKPBDY70eV1CQNuaLQP6ztgytWaPKWmjVJpAHIVXpjT4fEIk
EdsuJMrATvUxavWBmpMYeyUZwlQ07dPehpRHir2BIWaYkpsGLcr+J611RWzOhg4aG469cGuFbl5c
m2Oz7ncFGdPbPi6ZGzp6U2jYi3OOMAnQZzOohgE98RjVyFahvPoC3gp0AOQ6XNhEkWCOqF1rg6Zu
GyNv2iZ+tQYh/VT6ibMOoTisZwP/RsxYZ+oMh4WQME+3oL8VWOKBcShWPmvGSYMaezUE5rc2I4qZ
DG1CtZuMgTBeNKP6geBXrPOKpv0ML55wgA9lYB+ynF5KA4hyw8D9BR9SsQKXUzrfc5UxXZm+omz6
mrKirTwi61cRghqQCu5uCM23eqLlQwdjRVjlR/hl0cp7zTsL2wOCevhNB89rr2XOqDZ0acSBhsWs
VG7kct50BtkeY7fHScoh3vSHdN9Xbw2Sl/XQQlqqZ/0yDTEhPgVKyhJYo4z5UF3T3Tk6PVLYfUqS
9JsVAZKQLMZFM22DeIj2ph+8TuOZFLsvNivRBqbJCKbFeTZp10c+zWXHp/KN08+4SyIYVvb3qlQf
F0pjEmC5StKRg3o5v+VB/tPrdUUiLTBb/6iq5kvukhoP8olRw3wpG2A1NIdoRjTjpstbueuN/mZp
oCqJEcZgXcxveZi0m4x8I4qPElqf+wN1wJsq++Hotv6vfg5+wjmwtnVm7IbGN/9iKbpr3/8tTvM8
wT9325PAWfRvcVpd5oKMiYqgsRQT5uR/qtwKGwR5t+toIATChrVBW8ImWKYLt2mGDS81rimF/gab
cLx1gEQglnSjveJ09GftnPWO8W8TdeBJia7XReTrOcE7CLYTzpEXMUs44VETx2Zpf7lBTHJg5Gxp
0dPPz4JrIIgKpqMF44Hg5d0cr3OXwaxhcS4b5pASJbcuJIyYe3t6/ssbXHx676+e6/H2cBewFJrv
pH09qL5OByo8OZR5ClMNp4kCofscA+jkjQO0GUZAY0wc76jSzCVLSJQPf34bv2mMuUyeaWIPRWwM
mvzdZ2hhJTQU0sMTahqGFHMKXJLAuFy+lS6Hzmz5MCsYmGGZZX+RNy4/+t8XACuazyfjC9NCLP1O
bVmrwKtQB0NaWEbSmnFhEsf+Vg54eOYlFV2RqIJCBnban39ne/ns372yJVk/uXNN15HvvXCWXyYl
GS6SEVRcPyL7OrWDsQlCbR1aFe+nAXiKpcfXYvZ/wcptCF++YebntJdjH1yse/mYkVKG/eDSFCN4
/bk7Z0nTX6Usv+Yuh3i0Dn+Tp753lXFLc6V80/ds4XDLvJenTjktn4CTMTzZhv6KMZ+GRUFQMnTY
pMLpb8JaMyloDgj0HEgd69CeM7iwjNDDup92qBKTwS4v0B3PngGBtOn0dMAm9VS1VXvuABl0Dfo9
Txh75saIyOcf+eDDA9YJAwdGE6scwcUFAztaOc9d04pOUE+QFMpomjw123r98yf1+93pS5eCzDc9
z2bI+M60WBZObXKl3VNH33ileYBXpqi3dd991oKTYNzQALa85FPjpubuz6/9u/SW1/YsGVCTSBtJ
8L9Xtyy0B9Tv2j1ZsJeKedQ7RJq4Ubxw4y1t0z+/2u/LlS+9wPKldLEb/ebBclth16gl3VNsGz+H
svrQ4Li6d/dTK4eVFf788+vZy/Ly7hmAGipMPFHcVvQE/v3rpXVe0/ko5SkNQ28bGwnI2mZvaacg
FG1pdiwjgpiYy7UynquqKZB5CXbb0qcJuIxHawjSR6Gq57toNK+CZF0IqqoB61EpCSNiwZpbJR+V
rk+coYO/LB/27wuo70qWLy6YI/ju3QcEDC2cyDR0TlFieBDjad8nurlZna9OoxeMB8syPgsGYW7A
20VQ1ZHmPNJjW+SIg49CpALjE3bxKnOmgHGGewW7/dGOK/U6Fx9CWc/7P1/0/3I7BzbBIRaXnf3+
/TUPbFgRcyXtE60GGvySaYf0ScFCAXi0wpKU0yWjgla4ys3zn1/a+i9rHney5woa0J7jvt8PPZq3
vHZun+7I0rqYp5Xlo9zpoV1Ygml+2PTT1Wp94jyTllnXoqltRnNcofHr/3K3v/drL0sZBhnHJztI
YjoUy7v9D2tLb8agAwPXOpEgy3q1qIfmRfNz4/6L9nP1gaqcB47zoeEZ5V+e7LsR7t/3foBLRyKo
8xjY/L6sLKRMs4jMU2WaX+gJVihHxPRZ+vtcZM9zzAhaSBKu8nAZ4ZgJyOFscfxH7psXQ+rIDOtb
Y3mHuSvlYy9OdO7hhDTVppkXyAfUpV3M4PJxdKwb6HgCPkPnpILOOsMz6U9S4qW3e3PfysJdYSyc
Kfxb60HFaivos6wwjMhdDu8Nza0LP73Mgk3i5M+9aA9dHRRnhhKLj1ROBKCHrGBk3aOahZaH/ywC
G5dpjulBY7GXWcVbYqpnsM16BxHBOQ5WeFCwELhRNrGnxotKbHc/LAZTVRnQnfrpbRzEwQDjOxh5
+twsmFEOtRfdDzNzsYBhp6aiSjqTKFK/94mlz15ald46HVlUZ4X1l9vlv2zYeKQpWcndsSkg7ovZ
f9wuBRy0eDJCeVKD45/nVO5RGnxLIu0/9a159hUyjHRCMwDPHS+7bBfQ+ms3kpVszg3DZZqsqkZX
bHfZHsotfQK0jAxLlhz2Wn4AaQGno5vtv7xx+fsTT0gWqyx21sAX/ntLpsp6ZCucAU93mahEYzIb
069OKfktz5s335hOJKl713SeQ6xPGTPporu1AQm2VA/WKxIaQJkM8lA+XELgz3SfBerBZoRPbohj
qjBeuslHxbRq2zPl22N2xnJUMWvQjLWs4LNIoBytLCN3IJMxyXeRqZ+ssbrdT1Ytdf+FhOPCYWEM
Rnub2TE9ZGbLYKrF02gwC8ma7w3+0fNmzMiSAPbaHWo6eM0wgWx780WFKSUngxAdFr8fp3vBFX7M
wxHCM26wQ9mi85L28OUvS9o7vyuLCLAFiTuOBZWH+O7d/Y+7wqx1NPc+W1jmHwKaPQ/aa+stcjb8
RcHidm/xbVqLajQtnRJaF1m9Y4QoIg1IiWnSv6zu1m9bKhlfy/qKhYi1zXn/fupYM7hsphkcuhyO
nkZS4XnbsTSbh9ihk9A+pW1Rrr0K3SOYqV00o1QvPAZv0Jn1pYut6C8n3d9Xfd4SriaBsztgt3x/
gPJnG002zcOTHcUCmSksQ/oVIbEFEBUs2jM28jrPNacr/f7p6GZ47M3ePgPaEH/LsPrtvL+8F7TG
limWw6t8t+bnuHMA+JrTSSprYfHI4qjbeh8zBgRQw4cW2jbSV+aem9Y1rI3X8d6MoXpUaQbJrM5v
zPVD/p/O2dRUuxSTcXKex/ntL/fV77uTy4FiKUowN1EgvC/NIOfGo1t5w8loIFPinTSPuTIvqGPh
VDJ2PNCABaiI5v8xDIODEezrkkc7iPPoYsTPYgauMXjyQ6Sa5gjGsCPd3c8v2TRco92I0Pe5qsd8
MY8/AP6tXlgh8jMTSwxHQ7W1O5bhMtXVZnLSZjuXwZewIE18Rv5JgFG4M8w2R2dVFcEmKhCEy8Sh
ubgIq6M6hP3gS5SFrt4LlPqO9uRR1gIQ8pR729auNdEbqjzLiNY2yrQd8Ftv32nYq73lFSSZsqx0
nFJ3c1nEGwIGpkeeaUy683CiNxoibyR+owSydx4FY+H7l6qd2l0/lc7+XoCUDPRQv4r2MuOWxB1S
uI8zgMJNv807z/5gTRznk1R9ABPxJdOUuCrOtobTWkccnL8aEz1IL2Zi44vmqiKYsm7XBY/3RTSh
aXg2/f5lqrsvZjnjjTC2A0qrS2wZz9oGy69GtBSeo66q+sTAP8FzQPq3C2XqXknHYfNrLFCwJwHZ
ThU7wbqYlfVgZTF7XB4etCPHv5w5fr/5pUWlj984kAIOy1Jt/MdaFRc4ZFBz6VOcCqo10HPLGboa
tj4e4B1EdOYi0///6ZcWj73jkezIA/v+vNkq0277MWpOfgowhNjva9b1wTkxigz6oRtvZl/s2xbI
yKLKyjHz/KNXkJ3rX/78UNnvChxoBBy1bHZCzGDS/O2ZKrB+WHUjHUbTxmvt+cWFh4gtWNKwRfa7
x77hHN0ovBpON20Wv8aMTf8IfzH4mKTGLmoGRmX+cI3j4hsHERrHNqEHCB1HI+fsFDDKn6Mnwfhv
U6LMJgAMVFWqt+U42n9b6Qlw/Hf55PC7uMJ1Bb8LyAVOsP/+PJ2MSaWDaPsUjXW88Y3IOs25NE85
BLJ8df8zlkXrdP8uLbK1rqb4OHjhfErIP6D1vXzrh0ieVpmfZ7tJGB+BU8+n+5eYUzwS95GDZyOh
FvH3kkwspk8lJ4O6nU82Cc113bZgoJCid2YtNmmKgeKxmwBlzAxTElecYpkAbImq8X+/NVGmGCDA
SIUoxSmJ/GkrXf0rDyYDAuQ8sr/rbk32ViiBIZYRoQQ9sqVM5AdHpoeEROpTnzjhKUOuHfoVv/YI
wr9dvp0wCzGQOBXLl/t3AWh20JmFyVfcyRxWhflUyBazTJO8gC3GLR2SfkYtmh1G19nbvonMZoxe
6o5Ni1UMxVz9mrc5QmNSfBlZzXsv+hDlSu69GjsbswT04oYbr+wmer07M/+xX6EXxHJHyIEc8QN1
E2OZKnPqGyhzC45KKHIYig4oPtgD405g0wJtUSpAYmBRR7QkNsON58Tqrdci6jYaLct2DFNGBRkD
VmtymnOAJ4gAaf445b5/8XIiYgYJxd8BxbOso9NQ3ZwETlulIPtlThsdWoxi93fJDPxaMHs/gqCL
16ZXyJcWOuUmSLkbKF+YzCMR2rik1lwMUXaXBPETxUWF5N4GUtO09Jraor+FYW2+JsoM9grtcOME
4Que/3Va8wyZRi3Yl3RlbCLwO6j9nKuCaftYJwhmSzjIa0gr7vFu12HbMlZqYHRlND1iCmLAMOlh
l8etdeAeVADGIsSrwij20dhQL2jK6UCqcqf1d7yzB9jP1uvgQAhPa2XgAaUlP5UyJ5rSWtRO8iJT
lGfQ+6I9qMhkj3OLyI2W+imoYYmlofuKYMzeJqhr9mWOHzIFht/6scH8R32kR/SI1Yo2lOUc/Cyy
jnbuHBTFPhr12d4Cqj5N8bBm9JEWtfW5yOVHp8g/+1ohLO0ifKW44o921+wMktcOQllY+cC2uiYW
/yrC1df09ieEs5ydi8zZDo1D6H20HXjRpGvGG29z1brY4//pUJopskO/gTSKSh0j2fPdmDotstyx
Dl5t9F0MYehlSo5+l2LsHksLKFJhkBHhD8irSEX8hBK23vc+t9HdXRyisL058LfXRuzG35voq6lm
dx9oK9sPEfq+ycwgroPGxtZKuY7LgPt1tp9mlDGvAxpxQPlZhDiJP2Z1d8XIY7Hami66EboLXgfY
eAabf4sbTv2ih9hFLkRy0LV5CaRRHESP7xkeFZo9DH9bhzAAXNiheEYvwMvPDbzNzNuYADMT8hrW
jutnq4Sdd+2njDzLozO51QtkBrWumrpjeOJkazEzYS2yRX+E9ZbUFdLQsJwiIMgOjioDRENq2Xon
hdjWRALZRBeaJRGcR1YhbfJAkE9v7BqR6k0LDGHTM8C6uja8YLiB5wDi75VboecNCBR6OAvOw35K
fxKIpM5o+6qLGceLMgXDSYaw8hIQmGgN7YVWb7alARmsay8ROxLJvHVmlOro95pTpqvqV86169Iv
nCdOTFhWAn0t2s56CISR4Il4xriTrzBDscZoDRW5bwMaKs44nPn9I/A4QLZMf7wlsphuKKgi7gC4
0INX76QT+TdDaeux4mGqKWfXCjHmKcYHvzRwh1NfG5cE5mCoGJJ15ueyGunJFcNragchO+U0bdpK
PSIg9l/S9DsbAxNWLXyQv1Q9VJK1srFtIuZ19i0miz7sEULdgtHSZMZIa2fWE9zwqMhOY6bO+XgC
AuRhLWm/wrBp9nEu1FpVKYxuZEnnsvSfYbtCAA6+Rp06BvhkTmmACG5C/L6LGWuv3MwCidj0C2v6
Q6fFesRtdY5Rkx/6vjoxZUzOhmSLawIZ4gGp0DV6DsfKiiXl2UjVroIaTuBt8Fi2hEqNjdnswzR5
cgpafW3Fg19WhbMxTDxpHQrzI9x786im/ANbPgsVGlWu9hKLFOgOQxL6tjVn4gAL0thvMobBe9WR
pAan6z5NTSpURI6vzxXS6XgFsNWoSfOle/UQJOJXqtzNJIhzQReAS1qOchujmioU826Es+V5yjku
1+HGLZy3sJ7sFTQEe9f6knNzlj6iuudjSEgk0pAemAAPOL+MvcowCuAWmx8YSdJog5m0IVU02EXY
lre4YvJ9ONd4JQLYqY15tTtTPFC2oFWDT/M4NAInP7JWtEmQ98m9LPdj22wIZPAvCOi6bSnLaId0
yyQljkvfZiQX1Ol4lKLGc778aIbC8dpaaC1Id0CleePLnejmsYT6rEEvta0SkHHdiHji5kghX2qW
ypwgmts8lcV+6NthPTcuhpM+xeITdj6Riqa15UpCtvUkXkoiDbCMxBcgdqjyZsiCZvDRTR8I+/G+
uPA2NLBK/Fqls0rGoX9Bpba+a3/LNGbMEsmvueeiKkyy6BgY7bYODeeaF860bfrmRkn5w47rgw/k
8miZG4ejFIXR+AM5B+7DXD/B9SL4obTkwenApKbqwabH/WjriTCaKtxkKrvY2gwOdpOb61kgtYVV
ScCbGqw9R7RtF8/uQWOeWHm0LunFUXVEBD65E22GVvcA9Uz3mKc1ILnaebmPZbpWpEfXaMhNS4o3
YaLgaHv3Qpzg2VnE1qMSwGzSS5k4zdFOO8bJocJo3bcOwrxhPAhexcqr4Qxdax+ryLrI3j3Pfvaj
bpPgIUQWJGjw7Nu5udWjSPk1wom82rk7xVa4ieZzMQXVA/oyJMVOZRyZPAN5MRt4fVyOGEgDrSAI
AlPyXBIeepXYJ6zJ8i914258ko3g9g1f787yNkZjVOfRtpn1hRg/n4RUCDJBS47yMgxpK2Gsuj7d
1LVlbUakrdsRLC8HjsDeMs9H02oORHxW0cbPraeK7kjSfTflrkaM4DQh+YFoSlZRCHNQmhjunQLr
vVthfR8WCyMOUXzCjWBQF31DWjweqlbcULQWmylpKkQAXXiiyEMnjzV6bdV+Aza4q/axLb/GoRBX
OevFqJQcbTP7HI6Ds2Meaq2iHKuEh9cnNov23HjuS5BV69RJjFO4pIq6JRVoWg0vhdDmuXPUhiHq
tG4np6BZrA8Wtl+bo/kzvb3XfLLNczajVxnC9AgFVjLe7vsthLLoATnJbpixNwMo8S5W12I8Gfr4
RP/RIouP1Ze2YE7BLG+uEX9kGW9OA82jR0KDeQDd8ij8iAWkTR+6WQaPtE7cGAFlzEQQgSVjv1r3
b3T/qif36Q44Uak33u7nUETTuywQ0YXzvmAZR9Jt1G2zNXjyAcXNIKs9haaw4+acSd9z2u6IyENv
lPD7JyMYjuaozGvbGRolvIQyJF0S+SLvMTGdZm/kJEKFM8I7mAUIVXT8zevT+TgOHY7VIH9urJQN
LTdeTCBt+0TogOUemOQsB8zgcXgMxrp6LkjsExb5i+yc6hBWvNbYp596oV/qnBBrawif6Rahh6pS
+7HHZE17CMDMlGjEfKmfH3RK1YK3CWteP59jbc6Pdgd4gNww420S2SNOpM41vF9hBB0ZbdVX6mFj
09jtJW6YjtYzXdA2tY5NWnC+cbg3ssVUhQNMVziPelcPF4E/9ODW/jfoADbOsXPdMiWbwyk/pWVd
bR0ZCIwb0J3+EQFr4ASIRxmnYi5aweIcTnB8PtTS3kZBRcYVvPRjHPkjo4DuyRe593XgAQtmbEFd
pouTQhz5XC0BhKwmx1j52I/HLsGgHi57BqXWmEenxPns1gbnwUIjSa50ZW1aJGsnXdXxMcqnm6rn
cuc4c/jZjVDbjO5qKJP+pnpyRGSixYM3sys3SL+nOLJvoXAeAwnWzhpEdiGnHWpHFrzCYD3HyPuu
Xe3Qv5iaJ6kr/dT3KCL7aoaHTv1wv28HNOHroYHhojuUv50nxudxaKyHpBPBR3afYCsn9PAYfXZT
BZCgRx+7abyu2QTDdJwN6jwq7I9OMDhnIzcxWJp2seeT+UQIo2RGt2A7E4D/AerQosnV04KUqSDd
rqZ0dAA0ifElb4EWDGlP6A/GbtqG/kvmfwlnCQDFCl4G8Cv/cEV4rJu1nokIuo8LOhvbE3cb5sUy
ZIxYAG7RzoIoTZsVjTM0V8V4zM2WfbJxQNT0YKuXTNuy4zyQ1WRW+Vk674MFkEvaq3Nhq5ngQ9gI
kKriF62MYMtUBaBtkxNeZY8ENVi4IsJRil2CSO9KfssOMU96zhk2HVuvvdhjVJ9Ghiy+bG78OMS/
yYSEOU2rfRsg1RjN1tg309Tuy9B8KZgBnCca0vf21qyj70XPDDfA+brKuzC5YLFmabbdV0bwr0Mx
PTQGri6HE9xU6ATHI1xnQ0co1Bu8ntaeqARN4g1MBJ1IsMB4cGqd6W24uJqw6uvHqu71vlABPivL
J02i7ff4q/2dTfNrE3f6q912AiRZPzNNQLmz6tWyhhWT8cFEvqwklYE7mZvMtx8Ylo1fMokFZdrl
WeZytCWbIhyQt6uKpDCn0A9D26YnuMunvM3Ks0/shWprMLlqxNHhMAUrBfOwOyKpRT+7RbZFLFpK
ygktqAeYOLtC6uZJJBwkw6T5NkXBxFEbXRapsxAuc7yfNnMXNx6JUmbAcO5VK055LGmYlRLSfunH
F5mT2jWr61hHww4TQLBqGJUgAQdz4jJklRHXsAAevaZvgd1sHI6d17iHOBwfFILLw2jbv7xmktfc
9C+Tjy9CO3hS6ikZDhGyzI1piDcHxfHWpaKgaOrndc/1O3jNx8FnabAF23o3DM93EBRnI5MHP1hZ
kNnumAmk5tZDOMWrvo6aqyG7V0K2APW0DaRP3yW+qiYGq1dWRqLULhzK8TLI8eRTQ5wqEGAdyrot
it8UqpbbnL3EfrQGXz9Tn3N7LgbZPH7o/fzkp4HziC/3XHbZiOjWUTf690uYb731lDI3rYescjKi
+tLUFZGkTf1oESj3qduhKV9VpmoeNUJ0QKlrr581eQzyrPqITx48xC6U5dvQ8B/erYdygK06dsVj
ilVoYynUlzWuilXqtx/rTrz22JCxGU3ATpy1l4RgwmAQrVn5v+VGhActs+vrwGvC5JYfjTJ446yy
qh0/22Or5ZhLU2OfNQUGmiy51hp++lJlNsX0T6M0q1xxLAAva4vR6yzZu8yla0k06ENtRxx4u+wl
FD8tYFzYw0mf9Wd5IJHO/uSHX6EoflMjnhnHG8JtZJO1lVmU/aMt/C02S2sT6lbtcLYdFO6YdBZ6
6/SwY6IguuIc/AFhGusGjYGVa9WSjDUcQQimcavZr6mgJWZZnftjJsPyzZiFupZRQbXjW68BmeVa
uV9EL/tHO86Ojell56TOn1VD4eUIB+5LOD6R7W6gwDJIxCXYYq3jyj/GrX3WnZq2ehDya2/FcmtM
8uimhXikFr1wy5euHo+oUeyNQdzP6n6CK1ldrZjpRYzqmF8p2GQuEEavL9CUtGo/m96vyKIfhSsT
o3eHLGCYeFZJblpHHvVrObDsBFp81tzrq0hN7VHM/Yizyii2gTltWSbiXdwOZ3v6H/bOrLltZNvS
f+VGv6Ma8xDR3Q+cB5GiKJmS/YKQZQvzjEQi8ev7g1x1T9lV91Z3xH3piD4VR2XJJZEigczce6/1
LUagg9Gcf4AgZwEZ8KdxlYa6hcGBrsSY2vnKc+i8hyQZDoNAZ1xW2FlIotGL9DEgIhOyDsJB1L5b
vyFlGP1bvbS0kFj2JHQxzKQnXGOE6YVTCXoHi9A0jd89FzjfpKcBHcExnr2C84LefavTpN3BEsF6
PkxftS1cHhw/wVmaQh5cacrlaMXD6gPfBVUAdtKIbD8y+/ogTZq1H6JJBsXZwaV5ucgcgC5ONG5t
r6ULS1nnl3W3tSXH7iCnnGILcgf0vCXG8kU/ZGszqsrD0GevoneTE0f5ZtG6FnsX56Z9XPUPsg+s
vdV5bClK/2ia0smbv6a36s4ojGhlOeWwieTwWdptv5F9XhI2RtogHPd2HfiSQm+cLSq9RGgTd/ru
Y8cXPSSJqho2LdVWY+EL45rEhgrUbswL+eJ25j6xcT17+hkTre6MhFcRyccSAV4MqwZw0/GCxNNb
eC2TUr1dj8IkqZBFlkjP7jjp+sPkZ8ZZtgBCyC/EsS0l9w6FqD8XO3kffm0l1AS/FVzNDZAN3+mq
hR7I9GCD/lpOvrvN52GijjePMkoip6+aLfMTa19jD1pMEDN24YSxygibL/wd5hdTrPskMe462ZxN
Obp7TWEAp5d+CQ7V/RJii0u3iIRUidNln2Z6t+qMmsRLt3usc7O75m1q7wu7p5WoFZf27ErHfnCy
6K71qzfdz/11PdjN1kecQKPCFxs6vsZTw1a1L5l6VG11yR1YbjLBzReyIWAw3yNpVtckB29BKtys
30hO6TVvCGxyRW6sWD4unqvABcgmWpopS/QUK/eOk+ig7ukhr6wWhkcK7fQBzSpDusZVBB3Kjrsx
U/cWLjeMw6T34YO0HjSfxdY2O38XApkhFxRHI7WywyhivnIbqDBYfcUW+CmALqeMGIR39rJiy8WH
LUl8Gk2PKGPBvqaZtKuDxP0s1Tc/xp2lEQx2Ton5PusA6sOg/CIcmiYqf+oK0/xkDhNuU/SPYD3q
o+kM36j54xWmqYKZxRTfs1utbGLY7jpAJRsL1/aCtjZMhci+to6znlg4HysWIxX7B4dDE4FA9tea
sMAbeoMX36gJdwna7w79zij75Je+dSeEHp9sFmQDTdmdKRgf+LRbdk45fQfuHGNtIMIOFbd9C8PP
VERPBR2jaxVBt07i7L4Xuc4kI1GbKY4xmMqEjIAIPGtJO11LQ/XY1jq3T68cPN6NIDJTEqE20ZOK
3ah7wON1MzkCnaz6TjMTfWuQAEIqT5wJpkHNLXNER+x423z2ZytCKOvxvmkq/UEa5Qt+uvqiqu69
FNDITJnm20xq3vOkzJlQN2nnSuH9yORkb0xKr10ngpQDlNado/EioCBVWy8PV5aXzik1Ga52GbJW
kcCUYUxqsrsW9fQhTCYagORNTVhk8PMgkyVHz6bRFRCqHJvlo0zH57DSxk0MQveOwMajNbdGXDUM
nLYp5oqqVWd0dOpsspSttHGkqyvUp0xE9mVQ/OCFzVNrGslpN+8ZQotmeIyxbO7cQefmmD9VdSge
9WBvu7l+n5NaXnmV8SmK5doz9eJzy3Rlm4Op2LSV0X/ymmLPwX81uLjdF+sQrzLXI4QaUJHaq1Gr
zxLoyS0OsIH7gb8madbJ++yumJCRBYWz93roU1TxvtsfyfQFPsxj4wAh9oGRdIrfAXydcNfbK/98
/34ZFqTwLTP+Yb9eo7Xcwq06Egh08Z/yZ/cb3WCzXpDQIQk4KyG5MDZa9ZwgklWyBMburANWYegA
agfeuL2T/n0iH9Gx17CK2xWq2a29Wq/P6/PnM86yxSuRAktSrNbj2tw4h2afXJLLcPNfrHewN5x6
axewIO2cJR5RPk2vTb8WDqOPdVZs/K8j46qdvs+P6iIv5lP3GbQ7w8gMTxQ5Hu2SxnVI3ntFAuhG
yC29fNyrKEFwkOjnWBWKrMH4KRb1pgOIhluKQaWo/XoHCHHYhqmwseK3AYkOStv7sjxju6vOvog/
y6oYuVHdNXNr62vGQWDBcVYDDZp5u6is7vJskK9VDQxAjFp1UkjuLkLqtykqN50c8mf+kKJMqiLO
mEn+TCd56bRIEDInbvCW2/azNbh0zFKOm2l5tDB8lDyJx2co9Qs8Nmpz6eUKR+bhkgGuCh8v3gO+
yqaW7srpVHP4+NDYdXNowH3++NSLU/qINa6f1Ezbgwe17RA2XXv4+PTjT1nHpSGK4s5gnHZg8nWn
xXcFndtNY47VIajdink5f/rl05bpyG5yhlVKuOChKjxIHnHU8NFgXrYZc//68TdT6DrLxGnpEBtF
eQhT685jQLj5+MuwGspDM0QViYPFnZSm9qev16VHEw4PTimJHvz4EKVhwc3Nh3997eNPYG3mZZ89
O8e1bMyP2ZXs1+EUNtPy46k7SU1dyUx3GRk1NhxRH8IuqraqJ5/lqNem2Fbg3SbH+f2nd11S/nic
X76WNgCcjDZvl8xJP01lE29az8TI1MVJv2JDgwilNeWByqck/C6HM5NOW3SMJkuPGeMQYlBt5vqf
P3x8LfLanJZeddTmV/3jA/NYeqdJkPFxdEdwNxoSCUtn1SfoGspW21eHbH4gyXj/h3bw/5P9/5Hs
T9n/J3HJ35D9y/J7V/Vkinwn9wZA+reZnf3xXX+g/YPfELWjknVs5NYouJDb/IH2936jfML34bs6
mCdsIP9C+we/WT6cHnDb5qzP9hDx/IH2t36zgwDoE9Jtn/7d/x3an4f5WT6iBwaKe6j3DBXhppgf
CrQ/yYGsOAuK3iaBo9S1Km6IyfHobh8rG37GWnW4WI94qazveFonCDGEi/kkNmP7956a1Cyid8+w
pPONK7HSPtkh3cibrNu+e4+UnVevk2cN2rcBYndLgC9LzmRN4EzGemB20/g+5eKC7Q9+alW7effY
Op4iAxrpxy0xCX0HZ1vHAtoim/q8KhvVJoCKE745sRijJUlFkXms4yG/zzTfqleh1LBPDZVG7q6t
Awi8E7AF6IyWnJAXuh8rVHwCb/WWZBvHJCIO7T4DMTMin0Tk5RcSz7CA9R4RA6uWbOFqSWZDYC9A
ONicctBAGN9NNTJr7sAhj8g4o6JexM3Yz6QbTEw0aETn3gEmyob4XpTIzlCF9XnQdTxaqnQsmZGD
JbpIcycxXr24zaI9GKB0ln3kOoRnmWXkQ8eFZNQY21dbYjBJramhnq08o595hDXj5yrMvsI2JwBB
s4M8PvXRUAAqyL2Q0bZu2zmoiimGm4VsKAg/Y/eHK6CH3cRm7lgFQNPEUAcGPFa6Gjg4zO5nTwUX
gWFNfrKk31iP/IdB/c2Nx/hTFMj8TUfl2G27rAHekrZtDajAYRa3VI7Vf3E5/IVrCxThuQhYHE0z
tJ5KA5t2YnDkBvyM2Y7OJ8RDeIWjechs034oyYPCAkAvolnWRkV0fNeE3ifhYePflEPdjw+BgO/I
mpem6co0wfAf2pZflSG0hdRoZXQm/VB76t36gj3GSdaJq9ju26ar53GpSTw0WImKc7WIp04tEm0o
L6CxNP/d8aTVLbRgkiA3R/px8Ewq3BkLL2k9zv5DEiXaEfgTFmRSlyjZ7bqefGjZ7kDUEkZeSegO
vj9/m/qS3kedg2leh3pXACegnWTuQNTMUTGUW/q5rgfjES+5mdIKdmRzytE9RydtjEbvVjoQY3bQ
f3z/ELKiWDaDP1dM2TrRa94VuaDNIinPSMY1FUNNF2vtIZsi7aW2C/U4eJZ1NaC3rDFmsvUBd77o
noruuAOYlPSOQ4NLp2U19nnyLSfb+0lriZOSJQQmZNHJ12YAdTdqpnOk/VfTHbVDCuqi3Jr12K89
NNhrStSqXkx62a7jvLeOdms0pwRNO6oaGi9aNmFgS7TxKW9dcysTvzoWXuPdjbGebQlYK1aRQbhm
2NjFvnUi+eg2UbiiolRLEGjpLhKWudfDyLnpqgnjRRwkDp4867tdSPWKPLQ929pgPxD6FD7IgXRU
QGblQ10OEa9HF9P2H7oHv4rE1yE36r3QE+sxpuhFiSO8+OTnI/8hoJctaYzGS1F2CdkhKRNSxa0C
TizbWEECIsdPiw62TYkUJIkytLWcxYDeRXdRRQ7oAqEk9Swr5D1ei/JLOdrpuhFBdHHdFhlrm4Zr
zyGoFm64v57U2MKqMzvmvgxaAhQAWB769mRxKW4HaHUbGzPBZbBD7dVMAJ03oqpv8Bv6iy9SKu5S
U/DLUmh9qLj2bqrnrA3kPjlOYl8wmpvQ2WK7OGf4CVZxmurvhZ6Wj60ourNBOjMQDiwwLrKNwtwT
+qY9I20FFjJ4OY0BpTAp63EGLtbKcbgPtF6hokcrkyEQs7cAuezA/CStEHzRDaH/ZxF4AEWB2xwz
9Hid3EZs3BDjn0sphsEBVvcujEx/aTJ32GYFKdx+54BGL2gcLJi3Y+qgofAmDDPlCsHE3BJq8cik
3z23o9MBSIqrdcj7s8MI5ezByY17s+41qCKptiFh3jo0iTFnh0uHWa45nrTUzNmtFPS0HhxzWATe
qgwd762VNvHXU5Pc6dbcwm9rRA2mVW+lT7KGlQQNJE63Pfttz+RQ1fGnsMvVKRZoEk1TJ1BpGsdt
D+Z7HeA1Pjhz4mZK6x1em2uu0OGZWxHbUKMK5d9QMqRw4FLniKOGBkeGwQb5zPgQFgjweQ08luQy
Tal5q2ob6PMcHygzfQ2EYwG5MVvV0lOqzKne0ANMVmVrxxstMsp9Y1YYCdywP3uqxrOVK3Eg42VO
soP+0rNursfIo0lfDcZucocQ8F80IOnE0cSG4ENXsLGlR1O4beqajqBNmEoPQfIbvSb4FmnHEMuD
LlH6VbFFHpQs6yxF3lKAU/R9Oe61DNJcOgkmWCkGSMsTvONKDfuYCeiuLARIJMuifNA9tOpIwJ49
hG6fstY377XQI+oqjrytDFIy5HscpKGGZZvbm0W0VyEtMnYLtFZq09iW/x7benQ0Ej3baJPWXqHE
0dd2wISmEvYNikiUA8WE4HTyiRhVLtMkeHQHMWGVTQch7+EG12tNFMPZYOXYTmBM17nnhstpHKJt
apPsWxKdCraVBANHg+pKmyEZaYVYwzIpo/SAOb47zYlzeFgsMUMh89UYhNbKqkiVCQS2NaLM5HSM
Kpdj+xTD9EMGCEJvmJli7rQXKU11dyLtwAOruGLGT+fQ4M4o7FKRptx2q7EMuIaTtt30aQp0p5SA
m1JdbGNZzBuIRNjDfsdgQXdA6BlcpUUarfIxRC+VTrhRIQ2k63TQ2UNbPb9LlBBXTQPK7xRTuZuM
yt33Cte55hDXTDWE9rNlmemsQNvRuHfWyCjGdVK6Yjtl7kBwocq616qtYXnpg70tq9ECMjEKicOx
qeMHYhzrfe77MS4Ov2ufQflPG0tO9dkmSTHfgNY0vVUaUc5tuqzrwtOYIKtf6aQFi01suL6zIzhK
Tnc+LxIDw4Y0uqfRnmrqqFC0/cqmMXdiU8+rpWXMbWrXVrQEgVOIZJPagdGYC4T4ygnrRRsJTel3
gkSsr9E02CbjmI+j/X91FbT9Xp1fi+/d/5h/8FtVqxZBTP+/fv60+/F59L2aa4qfPll/FBIP4nur
rt+pCvlWftDv/+X/6V/+Xo78U33juXOMz3//8yP8/p3zr/A//9s1rr59/7d9l7+W334qcX584+8l
jmf8ZphUDqjQA9ecC5p/L3H4K0Qo9lxk/Egh+/fsMvM3vgN/ksuby7ZjUpb8UeDw42xHh/hrGXz5
jyd3+WGb5JX78XL8/vmfU4tc7y+BuKghLfx6PAeeF4vcz9r4hquiLYKg2mmoxBZmFH9RhIfrT5BE
za0eVpe20/u1slq6fSUVgwxGd1OVBDySa7gRuXeepVfFxW+GJ79Cx2HSjY2YBVnJnd+lGY1usCnZ
K0rtEyTnjdRs5hinuKjgT+HcTB6a0jvLNKiXjhy3gwG8K2DbbCqf/KhwuuLu8Q9G/dCjAmLpyOha
AV0xwmgXAfrM2WJXvV+xz1p5sWwyety50FEsnLzWt4kSFPqy0exDZuWKFAQIjLrFkdVw3sktOZba
lyqLOdMQnKul7jkoERI0E5bEHmNkSgFWDRmOEzN9J1pFgqjxznVOlK45Gpcsz3e97X0blLdqgwKh
XyfNpdvZu8ACI4tvMzPtlaXJbdOKp97msQmgCrziO4eJq4YGY4qj74qZudXT/nVI3BUIKRPt0SN0
chGawykLSSLqeDW9UVsRfvgg9fyUIAylR7sTZcW31Ct893tNKhTC3hnr4RHf8rEK9EsQ6rdYQziN
jjWkPc0q0xbGDYA4Xot23XWKzIX81PbJu0EAbKAlz2HHQMIXT2bsvIgsWheQRTsig/0zgpBtMWYn
N0tfDWeCPM6vmZUnaQzXWA/3JmNZfCuoBDccmk9CTYjp1TF15TZos4MMkkObamRvpqeE0YxjJCe4
uAz9GcGLTW/3q6TyYG/JLVmSB4PQSIncofLcl0Z1G09TF31y2Yef9Rz+aGDH71bBdYDU6ggFfB+6
xpHzMm53smpSyh44rv0C0dhO8MhVF04szHhoe2hfvfWSDflr5EB2h27oGyTcO2jUkOWU3cIwo4Pe
Zqf5HTZCeRMdstEp+2pn+bsTxe8IiK7zy1hr063xuajt6clocCjqb8ziYqb4S8CGW4XnrfWNVV5m
+yYTwLTlNShbKq5KHie3RljPeZS95TAa8jIiWRQqORBgmRmEUM9Z8zGvYD0ejRjRPJkLSZy/+xEg
CH0US1zPG93OTnP47nxNTg2TanrptpNQFo1vfm0SJbIes/GJ7M2rrO0XMP+HSRpLq85ObZOSqcxj
KJLTR2VdOuCTkQStIkhjDjsf62E5Ys3KXz19ZFNhls27EmMKy4YlUo1T1avLwEQ10ZOXOYO9xbyj
rH5TeOlBVznGoOwAcOZUqIRxE4zEVt1GOtYFOWJjOl2SKTtlst80KdeqBm+fiKB0hDg4XO1cPLVa
cRrm5YBWdjzdgklc6axX0XgF3HZr3fy1Gz4HqkdiON28ZrrN7+AcJa7l2TzyeZ1fmPl6nLPAvERC
OZhuHfy1wQB6L83F/CuFnFVGByC+Z+8cQhAXWjNdZKdfelNuaT+bY7GPrJafR4+d3ycLPJhMZLpI
56UbEbwhD0hs/ysQpSlmTaC18Sg0upZc21k2HufnlkesZchunziGL9PJ3HJ2gVnJUkCZfXQdsZpC
7nVRiE3R5e+jba+T5EUO5HUk45MJQ2m+mDAybEjRuYU95UZx63mlrMF7GRnrLQD83nR732nBY1QD
i3PSg0ZYR2UJlunp4uGDiJ3xqdCdVV+u65nCKNTNS+XWh/QDKyZ59SPteQiihzsyMM52q7/FqDST
MFoN9HxoobpnHC5vqL8/lZx7Ayd970t1NDnWNlzMWpSse0CCkXs2wChpsFerO6saVq40Nsrsd82U
4fp1z7YzPE2NfqlpFY3zH52dY01H6yvpXQ96lR76FhWNmZ+YpW3IcSAhMuaS4JVmKLRsv9BHvxdi
OgZ1/4RyfzPlwMjCERFkdpr/ryUJiumDZnF5jS4JQRhGSKx468Lxgr1x09oIaUxuMZoLVIbTusVV
Mi9WScdtNRkCZ1SUHwxveJoXbHtsZ2XxfcDO1qfTzUiL175pPpnhTRTjk0UIHWTr8c2Mv3cJiN/R
Pc+35LwmYKw7xynvHTdRZ3KPGQZG7SHyX8Qc/QH6/gwn46URzo49MV4Men+FfYPSmbDtbLjEffra
8xh5yeoWiFM8eggALZdbrXhNA8n9Ed+18Xl+rML0zh93nDGeDbONluitgVBqZ6MMSfzV4vshQdDu
cuBcEAn8aTKdZParpweUv6RTKGtHuR8uKZCf/bR5VeBPd05qvKWRS9MtcBZeH9Z3lrDGpSkJ7WWJ
vctila8TpfS1S6GW0axgu/uUJ5PapQNZRDHIObp7L8WIC6fK1FFVxRH87RdLc2wmvv4cBIhFLCyl
onGX9NqydCAi442c9rn+NNKhOBipRB3t2uLHnz6+pqZEbWXRI8lyH5I4NTdgfZF4zUnrH3/6+EDu
x++f2tb8tDG1Fd0h8EV3GFXQHrAnPTOOHldAGu48rEYHPQjJCNXycOk5uK+XcL2Mw8cHqRrjUMB1
26BDfJ4jSSaFfhlE62as8uc4AdcW9UQz+xjV9wWxECIfILHrTKY9I96rAt9oTLEVCBKVendj+Np6
Ah4y0LQqKbql6BbsAYtKw/r07sJUy7C4qJKIENWvxkXjNSvl8ZXevNNqJqJFR2R1g7z3WKuq//FB
mGN/5MlNu8ljLhaTJ82hKF30hNfESG1yLb6UGOvXnL9u6FVz53Vygl3MLgBPw39tSwOpoxj8Q1KK
L4gAZ9tTvDawxgio3whxR3bj3L65o9evarDay0JzM5YbUBY9DIeo5MIG7vyWa9lhKJ2zb9c9OUDM
nVt/RxHwImpA6RO3edqyeHALlEpci2BCxqSW3GxrFXLQgQD1OdeL/l6ncmSxMapu7bP8jVClUYp6
L57mnp1CPpmtegLZfM7RwzWhv52c5DWxd5psj7ab/VPa6F+PyYFJDKE74wLoSX3g1f40A0hSLsNU
ZhU6mey9yQBz5E+lJ59CfzwTJA0oAmVx8k4qwT+Qc4xfyDm27wcmFA3mH/hwDQYhPx/QSbFCB4sd
m06RcVFWjV42d/c58HPWFw46CckhYx7Sn3XP81HpT9XM3xQIv3IS5oe3LMf3eAYkoUEf+/nhpefR
+0ZiuTPRI81rTRlTITc1TZlrZsgruqRX8m3oQCcIK1ubVY2DbZyqf7Tx8kB/4sD8eCK+CRTHxyfN
v39+IpFVBrEP5343v/nOOFwdTia5dvQ9/V5h/zHz/up5IDEbVOVGi3tNXEty8Erk7Fh3jiqwd0lJ
BID3/J+/RIyT/uaZMeKAe2U4Bm3sn59ZnUXEJ2Gb3wWCEkpnJB2jtungCoxScghlGG5n4uvH5V1j
TEhy9cZJ7CnqLpUz22vGNytmAfg4HqIgukRb09VmMPmtZ+uiHUf7iGMIZzu3UFsyXbbzEcQN5DZL
nV3MDTCf0vWeOyUfr0WcHvxCv0yWs4PgvAYXvMoZHMTxcE0FKFz7Jff1TcPmF8ILK4XatohDkbrv
aC1hp0ConiNhGZgnk6CsR926AXA4FtFNi9RbNunP7mifA3xontVefENcw7p4bwLBj09fW4LD2MOW
pu0NC4+rBusgYuec+q+oxmwh5EB8e1X+mMD+h5XsL579j8sDWoVJu8jQHTqOP78JyH6Dgs5ruQOf
ubEr/SKC/FDkXz9O1uMNId7+P3/bkRH9zftuG9acHT5PIn9FKgbS8KlNuTMjVx27PH1Mi41LCkVa
yWvHxrfBJfqqRha1WQOji+GJcvdAU/9gca5H7r83pse4K/dldZqK4RoEAjlpeQ/EkYtB50CaD+qC
PYVCwrzvCC3scRO4peJFZOuQ5d3Eeig4is0/VwI4x9fjDACGOIDOVUHOlRDExcEwRxyXIMu96TZQ
VRUOGsA0Rvb4xe0M2LByS32/xbJ1KhNwSN1XP5YcU5gbBS4M19HIVqZXz5ET2Kql7+xTw9FW2JQW
0aKIzBlFlwuuovAU+qEAxZS9Gb1AXjs8mZgsChHdl9l4k174hPJgOVCCcQK3Xsyc03FbrXPH+ozk
cFvlyet8aO1ruU2d/Fyo7rkV6m0wOY6VCSV7fG3aPSgCBzPjwGuMv+UEnPYU+/aLWTk7ORwKW92N
WvqumfXOjOgZYptSdf5q5OEB0C5WpLG2dkQP7RSr9tD7L+5gXOZyjxPLUa01blfH+1EnQdYlG4xl
Nz405cNosmnxe8zZkIEbnSX0fIBbK88YjtLX30LfPnv06/7h0v6FS/Tj0vYwShkzTvAvJDLQCvjU
iIbdzeXbXNKNvO3GzQvr5/lXLt16V/7DakuP6y+LraPPuEWoNzAv57//03bXmgpkla1YbDMKso7C
tPrnLfVvblnPhQ8FbsIAn+L/8iBJ3GQ9tuJyB5eqpDvb0cTJp6d2zLbwJpceraCHTG+udKrXyu9o
COvHLs7e51N2G0zHtHfXiYUgCygvnRZy8rAhUPYMpv3isRB6CLyAuh87ZNpdmn71XR6mGTIUtcbB
Jux9XogzzEoiMm8DqBLIL9hRyR2rVXHq3GAxeuJq8f4TtfZqkrLd98jFSp4mdZlnTQjM7HNW27vR
4kjelSfHuzLE2DkUOvOTxHd1aFz3rCz3qaJp4Ubrwa8/1XQY/GABuuySWekpkOLJ8JyXCGi/76an
srVOscmAslPHuWzqyefRJ2+VOS3hT85xiu79kNZHR7/AbKmS6O4txqF6JoueIW5crqGT0yYwk3eH
7UJT1CRJdhrG7GDOhBzeST+3dnNfYX44vWWhGVLnhb72U9G166zxXoBALOeiJBhhl/NcUDY+zSu4
Tb32D8uo/jcHHC4xaKZURYzcnV86kCUDq7FSRbkz8E/h5xmWFcADQAPUTS10vIWW6ccKVcESyG+/
0EYsQl29j0ftERd4Dj1zOLeUeQOlobDds7D9Q9cTFYiciQp9Lt2G4dIV4zXWorvON+8aP/0MygdT
UE9LTj+nVvIMdvs1Nfn5sC2JrirF3k7CTUXjr8S1JkzWvIYWwMCdz2l0PlRAGLiK0DnPq2ozDW8V
uZWa3h2TUL55rPwFi5lnVcRJ80jKP2i2w+Fj3Bo0F+jehdp4DfzhaggIuyBsiurLXKQilju02rh1
pn5T0xzpLLEtHE479F/cerw1sX6hwMMTubRols2nMcIuVxHF3CJyzmVP3oog/rG7FoN8U2Lczocg
p5tbFtZLkI4LF76QGzJ/reTNdfiNRcQtYYXoVQ9t73/NHO3K2b1f/edv9N+sYhzc5v8ZVkBn+5e3
WUYN4nA5lDvpl6sO5z+MdPqaUm7ni9xCN24z8q6jf7i+zA+6yy8HR5/jMzu0wcToL8snQzLkDbYo
d33s3JD8nuZ9zu8WQy7WUufNyItTKPvV3D+bQ5Dw0u1aDjy1ovFCh9PkRrE6h4Bfc4UYdzMfsjPa
mq1OGCJnMcP9iqGVfLd2MZ+XfBqlWDnn7kaZ+S9D0G1kkx7mJUMmJ6FpWxI7tzjRUFWAVQg4hRXq
LQrdc2yCJKG5l+Koaeo5YVG/zesu9J9zWtJCLHF9ErUimnWXFicVYPLP5DXi0MN5omqmN3PejEre
zdS+cyWQuT474YVdFel0JYeUGTLrxnwPR1b2Ov/O1oTw0tBv6aSfwHStuuyr5uUnZVP28b1Z0q9j
DAPoMtZjmx/mg4436seey76jcsV+Kpr8jI3dd8IX+oHcsYP/MncoooEBdxyz3dpnkr7f53YI8S5g
odblt6oJtkMxQrCsVoZ8R4a96WVxcm1OHWqa3gp9bYWsRMRDujDLk/E8zdP7+Vg3OeXrhNa9k0jg
Y8wdui1LxEX4QfJg01Huphk8HWj2oBtOdU4nNvXOYsRMobzz3LU26NfN3SbVRBtN2eu5CUft9Tb/
0oHFiSUzLnAFDjpQyzYV13mHh756kINzxrR9mT+vTXVE+s2c7tCK5FTSTh5G9xR32CnjaVwkiJ+q
EFdUn9vwcrLT3FmrqBfx2OHFQiZCEavEk6/km1GljxPNGUPoj+B6WHUFTXIdz4rJ6MCY0ldSKU5G
KSg241fb5llpDis03ddiIC8gTMlai47wtV/mThtqAMwHRGjpzgtb+DHN2T44XdbxY9q4d/OBycjV
zc7tlzSK11WIky+b3oaYrY7TxFAWB20AlcSMGD3HhrivZeQdEj/azL22vs9pLzbraA6nyw51rY4f
FzxDj/kYmbANYyRezauXTVfALslAYxfMa+8c5P1qJkiYhdzPm09p91SQDsHIA8ngb7pGX3++4Obu
a8qmipyGTa6hWwOI3atoL3TecMsnJjzxxE7asPhPKEMaus4sx3OfcPpH9C5s7b8ehag2HSfQHZdF
5C9oYWWljWk7+JU99VZ2vJAQLKzwE30uGh4CKNJcjPqiuKONyYwGQxs30tx7ni+sDnDqwgdCs+gJ
2sIXlV9ziJjzsv3xAzzza5NywG2T9ypQb6mvMdIZz2zej0EWrFBGRotcZu0d/SBCSB4yzUSFUiXL
MdFA0w7sOWWr2eRfEHE8CoVOpy6WlhAXFEU1piSQNk7NkdmfTmWVvBhzF8mduE1Gt2g3htm81i1R
ahG8Cxge+RMprYhyK3qbpFjLxblkqYVTSnS1WW1lGtMJF49pr24BBIBheEd1Xy8rbvB5fYnnqDxY
DLj0lvOq7tr9cY0u6jivOY+Rpp/1BnPYTMnxOYUM8mbp+IxTe9fDEoDAhbRlPe/hOfLg0Oo2FUF7
DcKBeQkMRH4KuCLn+6/zgkfDehyYa+Spfpl/2nxMisy5NEbvda+13rpiJjBfFZlnn+cfAkAe9zg1
Dp0BjXFCZo6HudKwu+HJIMzKqdSbKngC9O0LBXI0MDa7tuYUVImrfpc0nr4ylNzilmdZqtdR073n
vXgik+Iy39C998fR/796on6CLFR11Xv/8wz9YxD8rwH7/0tzd/wi3Ij/8dz9/F3+2+F7231XP03d
f3zbH1N36zcOGq7HaJsW1ocO+A9hsfe/2Tuz7cSVbdt+kVZTrdArEiAMuE6n7Re1LEN1Faq//nSx
9j65zm63aPf9vjgNJjEWIhRzzjH6cP7iE83I26SjTP3+R1Zs/GW5hgcxzqHh51k2Rcm/pu6W+Mvn
2XSdn9CJ0+kB/sek/f80ed9yDf5jZWFF0Wkd0M1igaG1958ti7arSmtwUL3Nc0AAroaSgx2w9Geo
CR0IPSVBkVIOAFEpk1d4AtC6SeK8U2UfDnncvkqfiwW6wjDrs/xSKcLY0onPL3Ef9JSFwqBR1NlB
IYchKsb9tMs5Psepfo+fxjkYy2oxLXThsJCk0fpuc7Tes6mElaaAk9UlnSCC5FMmpph5bYBJIf7s
jCh1a3lpv8VG9h33W/akmKHsbfoNVblOpGHkb5juSAzU/PZcqDEOlWK6X2QaYEDaz8ehaB5F1ff3
YixeRbNeFwcfejdLdZKQLTVdf6Mk1fborlNsisvvlLDMUTKbHDabDZpml4H+bZ7eDrFiTFky4/Dj
V5TEP7Qp+2wtvz7WuhgfES2GDSaEE3SFLXOYBXvJ7zzsr1t9lAXXDvt8bVKFZTiJQqUjNBKqXnc5
4XwHcou1U2dXr9lqeKitcsB22FljuyXwVWblsZPTlwX9RFQxTYsnNKAgCvDmFFhNyxTcSbpQzdRk
cWnyXbIN2qnOf0X0ib/Be6XMQaozpZcyUQBRWmKeE2DREGfLAaoVyj0/aOqVeLcxfqXxSHkx0U2p
BiYDhsmtDmVGshBA7/vczUEEiAboppBMF1plftqArVnGq2BYsgj9BN9Ao9kx7RoCgaaxzoDBeHN5
8BqenPruXFjuR+8P1dGygnrq6+daR8eplSOhwt1ItI1k/1jqC7QX/sfkehrZcxipRQbL2c+4Dwwh
xC9HPfY9BE+Tw9H5jQ9fVGMABpFl7d50beZNYTICEC+0LBy/M73ZdVjfqs2s6JAGKDLPYs7idS89
06opja/G6hEHnfd4XxC424s5haiaIKIZI/i8fII/OO+12avwL3J4x/KL6VFgdYxT4NPhRc3vFgG9
wKL5tF8nPhoNJ11qWJdRpSnbTSDMQNQH565m4GzOnGqdXRARS2qMWZgxbiy9XzdOV9bv5dqerGQK
stkXR+mXzCIBO1RGAZMJHhFjPBF6A1ykydIeljR/r9YHksc9UBPk1yNxQ/hyozd60DfAHeUkeKFp
Tznnx+m76743oAyZJX912P5tbypxwQPhrq2rHYnKFZe55yDla/I+KOA3SMrgjSwSNKBVZ/uSKzWT
sfqt9bb0ceUe53SqornmLXDbyjnVBiZJToWLiPUm0HvicMEpPJmgf6BXjEdGC091B+czNuNxN9sq
23llv17JSiTRz9XDrtO2FFyN/TKe1jTPIVjUsAtbl0s/Jw/sy42woTHNi7oS9yPWhmRMRFBY8+a2
7pgYw1Bqaj+yILC5wvxkiPQEIgsdd1cQ+LPKywbSCOTjUmo4LkSlXoQlcaLhOmNCW+zB49Xg/Pwi
1NXwy61jsOsCcNPk8DD2kGyKNdc/xl6DkJHuhSR8MZ3HcRcXiQr8lGJhVmgKjLE6NnaDu50Eobma
/GCkbZyOiYtaMvuJGzQDYdG+5iouEOkAXV513t6sw9nGu0DBRSrUjmQR7YDIf9SMIbJ/S1GngBl4
n4W/RssMcNTrjJ0DA+iy9DDWqH3xOHvjS7HR1wqroVjrbItGvXjT3IlTVBjrU04S7aT9yvX8i1wX
ERraeLJKeqaJUvq+8o6yrX+JmvovrpyzCVtXJOl3bS6rnQv8sc8b80SHt96R6vW9o2JLJ3mAY4T6
1dPYR/bGiNGPD1Bn5g81OVyBnWwJ8HNJOtMgDnlKn7rzSkAWPAhfc8kRot+9MkQXbYFm2QFvwngq
dKYMzWsEorf6NC0wfzIZ6Eot7Za6Vb4KuG+HyVouPnUdNuO9dqpiv2eNswVNHriHOQZ7UQLNm8il
DO26iQ9DxeCxTqcsKGoFsjGVvyCaRsOwLarpT5mMMIPbMdA0fSQGqCajb+nxAgISn3CY7NQMQ2/c
ZM2SVpKtVXFQ1ZJoLmvrojvOwU3F79TT2BDX5nhcK/dDNbp7aTFLbKM1zA4ELN4ThXy07FLtu9Ii
KA5cHrSqNQkGa0Sga/btI91STHSFFsmueWK32Tx4o5ZeqkIeE1UCVTAVpc/qPSFGG+HKjtpFyPau
NLr8qVMNKgauKhqBa0dbavETKl9ghVl7drw0P1Sp+Dlr1p3UzPi6IJcGYGD+Xgnn27BxzqEyMTGb
aatAXlSYh3KWpp6PZ8UwhBMutfatGOiBzh+69ElUBHzBaRCVCR7QOSM3YcROQg2NcZWRto+rksF4
jz2Cxy24Sin+NA2aHhFI94k7ZDtr1nXajN+52o9IWnjYXI4vc/dtxPq9Y3MM0Y+wRvwPbU4k3kyX
pE6f/ZUGlhwQhsnuyNaMPzhNvlDeJYicYepIXZuC24dxRUSFpcUkMS0GyJ7MoSPkvsntNbJpYkKd
Y/s9Gx+FKX0sSv69F8/Lwe/eTAVvcPJ1iCWyDOqOpUbnaTmLkR/TQ8BVs0Yow38I9Jg7IM9oWyYI
StUEK8SwvQiDj7NDwaRH1pg+9xopVNbw4mE9xpZsBv2U9gHc6G+rCYAH4VtY9RThi5hAbw/gboRd
wYXKxzHMW1Jp22oyEfQbv7kw25s/OhsWPEnucI+LI1oU6dFp3xPCV3YfltVvwOFxw9lclJEvB1sg
uSRek+Sw/GtNMtMlZlu4XcpI6urvzHTGdM8GyZlILJ65mlO9wcnQzWNlufEdFXZNZF8VxnDldiLV
Dmn2oVKdgWg2G6R1JK++re4t8FGHCSUV2ndW7Dxeamb0GqkUjf21oRGwm4C/71LhOKd583FgyIDN
d4Dte6eTtqdY5NibECLLwrBPfEALaJ4RX7t2B9hvoXOrOM4kInu7Bq/mRVtc3tBhmgPdBfGDKHU6
cVHs6Eun9UOnIM4WuNCf0Z/+EKv9glKOKDUQGp3KxHNZvaA8A8wFGeacG+l0nghc8AfnUnNtLrk2
AiazOER570eIvK2jxF4C4oMcVi9FedQOdzJfWVFlIBBPh5s//7UTln/JW+tnFlcrUrTLMiv9ZZiJ
I5Pj6+0LjOsvy7xk95NHtWjPlRtwwR0ZyrfF3tXN9YBhQD82XVYHadKEjssz9TZGFk0D01zbZli7
4DsnK+VAtBVMjKZ3iJ0ERWg78SuXxPrejmP9AD6nJSJz9l51aXqn3CY7BPAHkXlr79F4MJ1r364f
7uyAqgLFBLBrMp7ZKxOYUzqvurM4r3GeH/TKUE9/3+UDUKsmBtMLECon6e3XXPLhUG09RmBm4NRN
LY4KTVv2uN5NMrf7+Yuh8fFlZrblRfAngFv44YAuIMieN9fsNf6KH1CLnNBkZnmt9E3R2LjpvU9s
TUd83uitpNdCoUen786IaCc9DweJxXncSBP6SRBFukeXJ3Y05AlrNgw6OyB5vxQFwq4aXzczOAPh
h/20ePkDJNw4wOJw10wd6UXSkJFy3CVYp/7V8p2NSaze3Dn1gg6jUoUdZxpipiwDzMi4SlHiLR1q
L1qUpbYhQUqu0NNUQDSuja+TvkGMoLiAvFXQSOp3AtWA3ONoQ4lkRmihu3WBhNKBSRqIEPfPpE2T
7022u+FXX4DgzEfgsxyCJILIfixdjpDBdiGqOnO4p+B4qphDlgaGuNYf9XDgYrfrC9qXYMiyZvAO
SSpsNPsziSCj91rOFcGTSHrJZQJv4pTy0KVkQ7Sm8R374hgCIzF2UA3rHbFKZ2DiaH3EjA4HSww9
Uxv/YGs4Ae3U7D0lGYA56zBvCyvNu1TX6P+IYJkHbNjAQhCVjj+zT+Wu5RN7EZwmnMyCtpNjveLt
VGfPcwAabDuUUWsunem9VqXfPrTwdJzE+c7mvMdd6BNHPA8IJafvKm+sJ5abc9dCkMlN0spdgczZ
N2R3oZqaDWJmC8u0olEzCbIgF9NHWlMmE3IWl4+A2+Yveob91FlOSJnanfAdimNL/CIJ7FXXqSZL
NZuhaptIaOKgldPTnOolsBc+umDl0gTPpP0uHftqyVQdR9etw151J0MuK+k/MF6cKntxEuNdNLwj
JYAcSBEeqmFpkxAqrwSJsV0coULV40Xr4k98fQJJuXoZq7gL1dL/pAd0XSc4DH1ZNcHome+ipUDN
G2Z964zPXCUJ1JDR+1yakSoWEs2pH+W6d2BtuVrPhB2wDkm4uRukLlWEjjbjYrKR4K+Tatea2XBJ
VwY8wD9OBPkUUlrPLXsTLoPmbgHrBd0q/d3A9TYV7dA2xeqxJX43yU/Pm5xjX9Q1zThzjtAwjZHH
K8YexaU7zhM6yH2l79APUaYhm91D8Pf2k0+mnj/EX3JJ3PKYd6d5dTwqqMk/d3D5/AFshclF4nVc
xRFOUwFn0zOiGMzG1PjN2ZfNxTXQcE21/UHOANloiXlv48yN8lo+LNg/T0r11xhNROAibgJiaTZB
jzT+YVrdh3am6EP59Y3twY/cA1fHKJhGauTN9Rp5a3OmN/8qc+DhbOGIs7W1Bjrr0ENjNvjI29qb
g1H0OPHh2s0ty0VqJlzxSyxpdueya2mxR+UGiyRRGiFA5zyomjQ/GnlJQrqRlMGN6bea5hXIILyU
7rvrDf3ZToar1aKRyxj4VKab3FcwofbsDtuTn7I+DO0qTgPm05DWEqG9MVtq0WpRbbLLy/urq7XX
hOsRWWxpzBlqXGMNLxp6s9NgAJKrjGkEptTwGR38L4ZttSEbrF9V1nxftTk/sQC7kIBIn0BZB6yr
T8FoZPDfS19/ddof0A3h9q8Mu+Chhu4K6VpreHEQEY+1crvjOAyBSyFjr6gv5ap/mJWBBN2vSU+d
LPOQJ1zK5cCu0Y5t61zZ6lHehL5d8UHGXLPg9ta6uj64KJHF8zIo5Ca6h4Sjg6rVYKVI8EiSQB1b
aP2Z6Pc2++xVdnfzuG9aeyHx6VyAognYhRnYTBqZ7MwuTEemUS2Ec69Q/nH1E8k+pcJppoxr3hbG
071iHEfhSnqS/xsoebGjP/7UWi4wcyYxmeLDHcuBFtVEn4qUAxDAvrVnrKSDorRfyi6WgWezJV/1
xAjM+SueD/049AzwDDpoXV+xYVh/2Wal8UlMP2M24NDK/CPbkW9jX6vAsbiwP2V1/OmMOYjdCu8z
kPV15yjBqrHaP0bqcKyo3d5yYUnpyXcbGNeOBFwtHDS2aKJG2WlhMV97toaUfnsCbQmBGR4cb3jp
NxAY4MvIYCsEt1j1+9JwsGszqs5yWwZJm72lilpmYGsAZyaP75y8ZKrgfa6e3n3kD6AEHRBtXQKw
jVHlqv1IetpSSn4aFk+AmLA6Vto2dGvk3kco7VUI8kfYYutI9eqiO9unMlsPJN1RltDO2neEAVYz
GYFUlCowVjZNFhbIada0vSyy73iuCafBjcxmJjtXbg83cYjLrb9GG62JXxcH0CjWvK+3Ki5rSeXU
rPuYi9lxlUjynS0Xl+N8KyVQ+PGs7BiT9kvf6TMaW89HwjbfJevTBJ6J7MBBC1QhWPvSXQnAfSez
tsKcWncwUNwNKUpvB8PfcW3J1u5b5xD3fHyRyhOUBEt5hUxW0qopYXZHtY7UTXLp36t2As2HJZHQ
Ivt7pm3zy0m/I3wbx4NZkxNSnrziRTOc925JakIgKImrFrcd9la5tSqXESXorEsZkfn84ve5Bp4J
oowsWiOSdounypPnISsf4wVQQZG0Bed32TBdjB8wFa3XscaYC8zox4TJGuhK8UK+SnE2s+ypd6fL
MCbmBe/6EPQU3nu6JOuummm6kKeyPJeoGIaWKO+t1ChUc1bIeM+1OyD0qtvpMKALIISdvN+S6Q7W
kpd0FcxwtR8q86uLRIiNYcX5e/7+/ycY/zfnoOHoSBz+9xMMXAWwzKAwNun/GGH8/f/+NcIQ4i+D
WYNBwB/XAByCqCr+zUYx/nJRy9wcgP/2DFrOX6gULGI2HX47umFmKP+eXuh/4TD0UGCY1IpomMX/
y/TCZEryn9MLBihY/AThW5gHkVz+T4kY5VTr5A2Dg2Ks08if+s9tcAcphXCIao7vBEWgD9l5c40J
/LkVDokFO2Cf6FFnsimwG3Ae3vKYM+AgUGt98GMa9a7WfCvmmvAUY/g1l+zgawnmlmUO76Gcfo/1
BokDUYLTn3g2ijmG/pm+s7JgkcuRlvGwT7Tx3sredRqEuWkSwT7TsNM7b4vksNleW78ZA66H2ZFn
eyqLs/MIIpPw8UZ90oG6Acq8w5INFtDvXTL8kImVBL2gGK3mMehSyMeWpBSKV7boerxGtOSO89AA
b9C7ZAdkVovcLQ8hy6mpudJWh4w9ha/FxX2uOfkj3v0hQLdEAxryOsoFgtaMUv7QOi7Gdtlbr31v
pRFm9Y/Eyqip6jGhzQGApTewwntzvFwAhUwg9VmmwHycyP+z032lGnOPzY6i0KdRgM1Bj/JZMfZM
PV4cGXwMMJIIjSbB8EvRX02igDF8cG3Lx+uC/Tuq8+aIm2J6LJL1RdDgB2CQ5y9C/47E7ERe5Pir
Y8K7qvhjsvFWIuCn0WvEcAPZVTGsDVtQw4epVuwYZ1GGuWu+VSgjQ9NYXo2mWo4+e3AStdtdqy0e
MgkmRJkznsU0IZvxeEMxCqAFnfP6tKUeOKtWXHAyMzfmiS2hWYRsdt8s1uDbo+mJ3SP28s9z+lzG
xVkwnwEJpYmdzhNmJXpwpGc5WbepChc/q3dWo/nRgisx9s3uKCz+SN0y7tDVJ2dPSFqkfYogwsmg
E/BFT6Z/fQFbRZzZf9+8/fT2uNt9/6ubtx/EdqYfuYRebrc0F+ZWOeIxR12yBeb8z99xe77m9pPb
t2sJA6yV7vOf33t7GXYmeno1w9fWUuXdn1fx56WgkV3gzBI29ee+P4/782tv991uEgZk7GmiM/zf
/sg/P7jdlJmEF3v79h+v7+9HYoZ0XJL/pMwXLsj//cB/fHt74O3XrArgQOw0qJ3LOkhErV9uX5Rh
shdYBQlyE071SeaoxEbos+OS93eO78AdkSR9I7XIx/wfX5Dx5GgjCWhgg10HsrA3Kh73IZMzDlaM
Zn76uP2f272DWBeqPISeo7TvnAmRsV7U+9ak7gppvKpoGS8JW/V0rremFqeSoZfaJe4nMle376yk
hFgS0zXoN+MNGSU4XKf1BN5y2mMs3lU5OwbdiFzQCxcGwNZF2774TmpeIL1KyBoh1vavjqczN9l+
ZPYmBY4aLzFmV3aeDocadNNhbCb7IqVrX27fQXJF7o9/GAWdr6hwYxxVl1s7WFYaVR0xcqSe//s+
Lxn21gDMbt4axksX/0DtgR8gt6J0mtxzU1buOZkYuxlJzlxtO+7rnFjsPxtiGRJrV/nZgelQDKXe
gZy/lae3R92+6Fs3/PYdeQfZsZnyd9O1ahbP4tsUtyWjIB9jpL9UDECGCGu8c1ZoWNWit7Sg6YAY
Eq6vXf0g2TrfAZkpD5VuNNfSy9+qpndxhE7lQZGjy/ayNPf6AHDYWiFee643XxYyEo4I/1/Lapkv
9fZlzhiNNgYsWfoE88XsHiHgWOeSlf5ucpL75DGdbDcEDmzs9LGmrZnWp2SpyFvYvoxzZt2pPAn0
mS1WQTqJUFa7qzyeECNdTi2b11er+nQtGBJAQvSJqqVTTncgMWClv2msFz3u1gsavfyEIomdK3fd
7l9RQW4dnwzhGfdl25l/++57S1C8L+g8FqdJE8kBWhDr1JaMUaEPZqLfmNvmfjw1fekGukAGw4gq
GMeuuMQ+r0SuGuMXaA9O/zLSXc9ZN+hjroQ0llNk171LU9LPrX3VTJz8mnSOjeW83U6szgLvyfae
CFgRF9fWrsvrqpjlKHvpmHtz09aUOizk1eJVRBxNtH0dTl49MIQG56XY/aeZfGLU89gBbNjXnojD
mk74LpeqD6ysKU5DToDArBEnMdTSePAcEjItq/iaQoqMrDh7oJ42InMj9M0OUVW7xMlr/HprhVib
OxG6TTTgpvGwoi/at71FVlu2PWZSoP1u3/1955/bt/+Y6XXyr0f+x8NvN03engPaoIfbr8axQoM2
Td3g9sM//+EfT/33txVIQxWbyaH+80puv+/269ey5OUxwmgC6aZt8I8X8Y/HdxX+C1NWZDbpBt1A
rYX/dvsiNgLln5vADbu7/7jv9tNhtJOjbQNnFUdTM8ygi3X3UEnv3kInqi3FjMQv4wPnfofP9p3Y
mjbUy/a7u3qfgCzH65BlPa7utKAAe0cHuZ85rqdiJsvaQfGwDTxMLNv2ESXNGHVx7oXN7PI/TDoB
vV3s5zUFE1oUy6lsjK9oBk8uWs1UrSizDbEzE0MGjtc8jy7mnGp57o1p3lJt+Zsxp2qAe4fcRt1u
pQyEjYEJPU0L6U57V5YQApikskqs2aksSKRL4z5Cua+8mCIWh2amyIQCw3YCCR3qNmBQ1fP09Np3
lHzN3pHm+1RlYGmTzMOdvi9JDbp6JuLBtlevhk32XPw1GWmNcl3uI7feWr52OzNdF/cZsZQ5bTJK
Ju2zbEA8DCmRAHIWUZvk9B4dowxrWkShGNPhMpApqLMQ7nSd9ojBNIu3/URKx7CrRuUD1h3p1m2A
N6eOT3nPVE2fQLHF7XzCdArjGZN/aLawdyyZmWwkrVPijHQxdX3eG63SdvVK0ShUjy2UGJYQ4sTX
wmAHFm906dzynjTehy5VWRR7KNjKXOp8Rm6y1ISDMBXfkD2c8sU5DpJQrNz6mW6xU6X+4hpzFpL4
cl00CxhTqd5hGBOSFdsjTl+kmQuxrHFRdqemIyMg1TRq8TF/bdBZBPMKmrdf3U/AMvKcIKMB9NEq
9mLu44Jp+UIQx2f15g2FG64FUCmNfkqpD+/KjfPQn73vEw2MvTk3Yd6TzttstmIfCiJs2Sk0J41N
xSyPnp7TB1bNJ8AplIhXT0yPDRA8xAB+cTIWk2lAHpHCscmNSBEQ/Veyun8lg4/PWrWhBwuILCX3
5K+4nh0ouV0l551+NtaxuPacjn3q6wTj+BQNuKKpPajTneYO5XH3JVGHxMdx2de/PbtjbB8P+pm0
vWmqcC3Fm3yojjpnDADo9hc/cy8g6RJGI8SYdxxBy50DYhoxgqS4f63OP1vpSMgBiRCtYX3O67I8
uZD2uiTvrunEuUTWQ+TRCN05PSeoaPSHThtfyuGOxC8DI77L9nmFYODEhMsxcWNN9r/4iTbsW3tG
JcR4V8RWcUwZESOR69CCinqXZCUwERadkDHQJZ+Q2mQoJRKHf320IKb8YrTem511fKTgrIydbkXD
ZEbJ4KZ3Xg0wqfKu9Ava0NfvOhJ29rVRPwAJnrGfRapy5M5gxnooZTZEgzVFRr4fLAzWemGL0NKj
EXg2Gq/+y+YenV0Sx2eCvuBBmdaxGO5by8b10bOsOCTwAtpKZOi6hRYScOlhafe/oNwgaJap+tgU
/l52bX6EhY8AlySeqgvYhR2dCg0T0nryLqW0z1n+4CLy3LUJMhTyo9agodE3E91IcYSF1pfvMbzv
06Tm96mtWxIf+/uE4JELbpoPJhcPjk7caV/0YMun3ozc2de+zUlXMKHv6blmZlguvO6MIKHAact0
X/oTvL5EB0SQvzkFWikzQblrNokWEEpjH4ZlAZqRaUe/6MBO6rQX0Vmb+ypmqMAWB+BY4DpFcayw
TuzqXrnY4ZOglnILj2GIMTRoBp0wjVn2c208oKcnyHOSz6QX0PoZaLkWHuejxqwHCJQeIn2sd5UU
jxo7+Wr28mCG/oCdnJhoH98SpVxmpmykfEAmOlt53Dl3Tdz5J6H/NmMvjlKvBLEsJRGx9GUP1ZA9
GGNfUIRzaE3jWKkC4ZxH5IvGu5E5kwystPkpnUvWfxdWTeuZvNawSudPKlYYkqPBNG9lrRIJoQ5s
7eJo3ebadlxzBlvjtfMyWt4k0mi2y7Mq3boaAwN7n1Zd7690wTFBJKv3QTgR00XsdLtyW/HURkvu
2+zdqLp+X8TQvtk/rbKl2U/Hb0uwLlnYiyD2Ae85nQCKqtk/5XAn1jh+gYpMa/GxdCskk4uk3yjt
36gRb4jwIYLsD0bRvWOlmphAf1hbeniRUKbjzjG1Dn8BSWEQ6Fma24+u4qJk9/3vJqV7h8yAK6A9
miEqez6PJlHjGokSa5G+dl5PZVGWj9Y4wQDUyx8x7WCEVvjsu2ogz7LMoNyggIHv4mXOk/S1kwWx
3i6mDu3bENa+gV9/6XDoK6YBRgVSs/AuligfEPM9w027Sv1ZTsNVRzeAWVcjYUp2/bkqWE50+0Oa
xRvJuMDxDIZyM+i9Qr45K66Vyp0Q3FfPDZVn68Qpu82GSRMpLVtkbgbNKkDEkAEv2LSmzGNqONGZ
obaMiR9mVtfhYE89g8n0HHs0bXXlp+FYB21uBdPgPioFm1rDFoPGzQOvZjSHx0bUYBFb96USOoIo
Pn5akkxhXqmfRSUjcqtQ+czOD3dN9Gdb+yXKMRqU9J/nlinSSjXEqJx4dSNqnPG9A0i0F1DRcYae
sDR/qwZOLy2nb1omki3yGtS0282GyLk6ZRZjdmW4NumvqbU/3M2SxiICyaWJ8z3SPIcz5VzU9LUK
afImaohIBGZfLoxV6I4su80W/FuKOaARm6K4TD68lJRectQQ0tDYMq3qFctel8kvTbn+TNYm3+f2
MhwGV7zDCTKY0GsR2aIPdc37mkgjQFymAwqfP3sY+OA3EXdug5Zkfk5bTHKy+oH4IOyyo2gbnlWL
Fr367Anvo9WusSaONQOsjgCgLCWehnCnEpHBjtnMej/GXbrT8/qzokdT6fnzMhFH45Cbt5GTlnHp
jqAQHTpx8ovIwMTftlxmjjDMRsB7NDKq02KrfVfHbw+pL+68Vh4RPx+qybkCyYQP3GoQip3xgDWy
PTC8PPh5zPqhdwGokHTfqfUrJuBmN7qUQDMhVkXf+A+LYJiKUfg8egxUoYMiWvJBP+AEPc4j6j/V
xQBr54dl+u1YfXeYS60KyJ+3D2IFBFuWydeBSILQ7uyXCkTYknTWUSSU8NmAJaa2cEXdOZY+nT7z
fCUSwO04zB3RcLY4m/NUnWeTedpit+++x0W1dLxfWl//kibLZuxirWySFASvQoKZoME8FPF9zcTl
YSlpdWh+TEymTfWZiPRki5PdCBEJieE0Fkzn2fD2l+4pU6sepmkGOAqaGpxh+75vJ4KDWrGEdbO6
Z8CCXyJLrz8bFx1qYYH+yh5TWxp7vfRnBJxbye45SBQWm+CwLSBR9TH76zgyPVs+TBYsyGYMVNm5
L+lg/zZLHZFnKp2d2S9EjGABD/xMVxf2dXVufE/YNA3kHGNe7JxD1noCOJQ/HTb4zXodpEVmbc5M
1EY4Af0zWaATTYP3NY99dtdmOYYDgan73LoYRR6WKInu6rWb9xXS55MwrKuuyS+gzIj7WUWHXLhI
Qs8tPzRneekR53Klbcnh8LsPmuEuesYAK5mdmz8GOjOhY67pqbfMNzgtZzQafmh0lggcUiSgkO8W
o+KqO5x9jFyxq0kI0M3mOCKvSuvYWKPM2VtNe8E4GA1ZzOyTWFc8++gQ6wV6KCmYu7F9HM3kWfft
MhSZyeVq7hHnMOKuxjs4sUOg5hXVLYSn0tScwIP0AnMTm5k9C46JP+9olX7dGA1GP21vBRUOuvt7
T9EJRFn04JYwrVfGa7l0HsGkn52yvxoJL4dN1ZXjZJNh9IAREUZyL74iTyJnvlZvjT894z9+a62B
HS8Oo7DS8ufCGMBtN4uzL6BIgQ9IPgtULKSoFSjTMtQrsK5pbRwh2j2nWSyiRkuuumi98zpkbriD
lJzdKUEes3nQLQAFg2dOB8ugjnE759QaY3Y/DBVDJkRv22qBDYxqzoqtCAn/jKBsNN992WYBLONk
31jm/VzpiE+S3GIrLcUeq/bPhmzHM0XQzo5p/jcA/f3VqYOyOXUzT+clzRnwqYjKmLALktjemFAm
X92kb+5mS6yEGOyYz1Y/reJlaPOFlrwUx17kz6nZpPul88Se/Ag7bOSvshmmSysHoK0D8/JmRv+K
kVI0guKL9Lc9iSsV72JVwsxK0QZxUXSzlF3R1sLqI0GffE/V4wKzSUO7tJ1d6/okbsx1FCuaCy5L
R4y1PGBCN7J1eZCefc0zMR44kwHzIkA2iW+EsyGCeNFQtPraq+dLFbo6eN1cnWqGyWDO2B0hBMzK
iKSfs6iTfgfvuOTSal7WwvUI+LOHYFFoiePJBN1j0yIlY9I7Ulae7B54mz4WcE68kJWcoJiK4GRM
KGw+Vv+uHVZkTi5r8Mi1EDBrPiNGgng41D0yN2XeqYSip8xM41yOCGWolQJbhzwvCUojJhnva/YK
5bLiEt4/z14q93Kcpp0aXHpx5N/ueK0jYX2hirm8D97dCBLl4KULm+Bqs7JxQhlWE3lmBXDOdwgC
S+2SSWbDJbDJENFjECQaGFUDV8u2IIOGkeQvVI0p+ZXyI80ipDI+Fzs7g1TufKJuYf0oRkoMEH+p
531bJCNOgS67n7wpGjq0tPSbA6kyptAwvnW78AOOGKWN5eI2nSKcm69dXGkhBnqycnqdyBWWfjDg
H5LIt3NciTcZdwPHuKJb42stBjuKZ70Czw7Pi7zm5KkBXMX+jeGRDmB2bT+RIN4Z6q0rMHbAvAfx
kWr/xd6ZLDeOZFn0i1AGOOYtSZAEqXlWbGCKQZgc8+j4+j5gVlVERmVXWu97I5MiJJECHD68d++5
ilv0lquE02yrfW0pUhj6bKL3bJBlLlu3jvde0bgPmrRznhb71JdzTRlQRZQhrB/+Er+ori/ga80k
0ZApBPVyDVPpijWF+mVpbuKsj6/bpKzuiLJu9gt786BsX0q0pqwnFHJcTUJbJMpc6qwfM5RL8k29
XbPo0WGciiczjoZg7tmWCr18Bbl2hZ9VBEu+fOcouNgC3TlNo1rJeyhx2EuMjHUeSglb6F6nBjHP
CZHczr3VZJ8Ee96OxQiubHID16HlYfT1Qsq2hYooHgPzAzZbQXy3g6QTlPBuMZ12a6n0SXIyCw3L
xwsrTiWu+dQT1y2m2AP9v5qdPGfV9IWiUbGnOflCVZSweAyl/fqQUo/codOGKSat09TH6XlCffN1
GclPVJNF1N6kaNOZkb9PyfHLBowRsKkPs7YcPVMMm15zURT3jEyflupBd6c9+vaXyUG+qOyOU1my
fC5Q8YMeJ1LUALRsvkXxeMAU8oitEUv9/N1ehvmAq+vUeg0hxtC2idfyt4mJC6WL/M9icOd93dhf
FlMa8Egywndkp7Y0T24ZFog/FEFMZMbUG7jGSG3X1dFTGihzqFx+81V2a/xY/WQSc71PI0LJB3xe
bQdMT7eeJjkzvLquoGbvvjYipwkJTBnpQ+DqMWfg5athVUaAPuqctD7WKJujYtxaYhPpZSAtJ7si
nAdTKJb0aapua4YIz7XvbuUUJ1SP5VtrmnWQ1IZJFqK1ojOp2lJj0bZN6fvHYsBTqhfRKXZVaLYu
W2ucarH1Hbz3E8CYWwlFf1Pl80fpgbUylIfqD6hQ1nfXlCdXXZY8asXj2H3NyOo8N6b5Bb1aUM/0
Xo0Umbipd3rozN/ZY2ZAU+k22sNI6nYVwpymClj7HMqnYEyyILdtDm0pzMKYKhjKy9Utlbo/lnHZ
uBf2nsuOHA0plZfyTvg0nhMLHXTSYi83mLFrb/SQ5VfG0cY3TRiV+R1fQbkn3uZ7n9MCTzCj7Vzb
ock4IOS22F5uXCbPzawN40Yyoe20XqMuGZeoD7GXoZS/1iE7hSCkaaFO3qH24gMP0OZCvoOnnYZa
Uu691EpBuJOOmTXqGfsIHmphyL1qvbBPYQsQFLfzC4seVOU1h2TgHVf2Ym/G0kivLO26y0a6Km1x
a2UdRmKKh62bVweX0vHJHKm+dOZrRXZZMBPkHU5Oe5OyfbUl7fGBXMJem+601HCPPDFUDfqcsImM
NXNqV68sEsau0AB5Ai2yTJ8wW8O/g+vy7tj6CLKj2o9j5V+ZDnhAkqpktx6PMpSqpQ78ErdRoZcf
nKyuFz0Ui+bdTo1/M5MHRllQ+4IvuL0eqRQclEcchym7a41E5O3sY0JXtjPuqwQagF3ejOX3lEQ0
ZGyh6Fg3QatuQcsKlhPrW+qgDEuqR1PeTYMCJglTPaijuA9qDcWjVlrRtrEVulmqDJr24JlH6Omc
Q40OQ1pe7CgCUTfX7zyqpSio/JIBNbGpl+Z1ajlProupwethICnZ7upxWe17BPsNCbWB+cqJKHeO
g13tUDTfl5462xnCoZpEzTCV87VAbrWrLUqPdoqySK+pRhOv1s0Y09LyfsnFB70psXFDUal5X7Ro
+408pQo9kbye6l/bxI8fmJs/3SSiiOLT6M8yMe4lB6WgNbB/u/IuLQjHNqDZ9nF5VQ7xqYu0AgZV
3h6FOd7R+e/o4hC7kmUGuwby4PZKUqhGr82zWPrXiIRfk4aLhpeDC5wPJKv1s0MlPXlhJ2LCJkVw
AUYDZVMaLh0lVaV9ieAoRJ01vrnKOWDVme7SzpJbC4U0lMRKbcHMp9uILOlDBSjxNGkxZYQxHg6s
4pQ/u/nDZSTQkDj2ejIyPjr0Dij5kKuhT0a1FavqGeBwebqESQ1rGpVdTDQef359+axds6Z+/tvl
R2Cfegjq1p+5fH357LfvQRFH7qSd6jwK/IaSSJFlWyzw+TUPsfH6yn/8mj9e9S9/pSdN2HCqE7s/
vunyOqyGNKF/vvgfP7mmmvXVlLFLIyE7iaLjmHsxG971hX6+vz9+T0kOmU56HSr99S++/HfbDmfO
TOnh9998+fqPb7z8JZ1nfyTEUQaXX51QeuI3/PtVfr7U5cJdvkyKMtm6ZaS2ly9/XlHdNspDahrn
tNWeo9Gm2OBTq0yz+guaeqwgOgJNxDUtxbsRg4/UOLmMrJgzbk0UNSy6wjB28IGP5EwU9zew1PWd
Nws/zMzs4OiWsYt7KmGEmz9LZrgMh5BlxN848hOQXmUNuZtocTMHBkJayM3k074X8IKiIdvNimwT
pyyf/aE5KhM9i00yyfh1lICO7AVdsD3kN7CoaJlgNkCC60ISjK8wWJzHJvu2tjBaBR85G+rr2lw+
cvxem6GxryZhHXy0JBu2GK6910rtxiyQjcsFkZ0J23/XjX22pUCxmYroTjeZUDMXhQDMNkb9hFlq
qV0C0dgA+rcOFi16RcN2qexzk/mntkGVnZpWjyb1MNCL35TEGM0owhFOE75SF+I89cXXpeXyVrS4
zNoNYh35u292z30p2k2c065xGbSIVeeQhe2o1d6BQpqBl1N9mNTy1KS9odPRtgAUrpDmbE1qtpvR
0+XWTttDTaROkCTmnuS8d2Q5nBygDnldjMAr21szms10QvuoW/VLIZ3v1WSCVm3U98kteg6IFhM3
QOBNhrCYTXZfBOPylsTiqZJsb2tmMmJ9ayDRr/jjUGstCUksAYy/dIsr2z5OOZlJpYGLx2tpoGfp
UqM78g6NTgKmkZ+jKDV2raIyYJklDOue2XSUHDcG1zBCjM9owrXhrYEovoHM9DRF7CucGlm4r78v
WM4ppLm0o0gU38WD/KpY1AINice+L3FxpEgv3VbsUst+bChxNnMLHBo9+IbciBumscCfES/YQHe3
WWHz5hv/pC8AlbrIpkdGzOLcOS8rLQ5dsgNZVTb7Xu35X9pMQGYxMFW3/eK/dEt9svP+o5jTu0XR
tURw/q7Pg0NKhsST0Lvu/qJ5clb79S/qw78gfYpVsPcrJ4l2EfAk04JlyFYJXd+fBX1JRHREOlCc
UoqmSzFq/snN6SykhryTOuqO1MKGDnI60IoSm36fRHsvpipcDBUQQTMkvOdAD8UgDyAezkah+ffW
rDZzgqw/ZyBUbvfIVBD/zRs3Vk7C728ci5WgtWoDb/B/e+MLeABHUaMNaQTnoeYA0i8p50Fvo3M2
ZD2lwcyjpy+TWztL0pMCD/B37+EvLh71D8c0Vimkxy7vzxcvbSDEzkmRhog11C2RwWFuZEnIzs/Y
4vzEASAnD0fwI4AXtgyDfnJul6Ss3//7TfwPJiU3Eamo5ROwp3uG4/zGIs0rpaw2d2PSOiOyvPAD
hAP5sZ3OJDh12du4xKARpPNk4EC9JomZHBeKLYBUwjrqtOvR75srNvQYmr3pOkYww3oFfTuBvRZY
MdM0ilBcCwiZI8smcn4i+UXrBIZm+uGAy5pdSbBkUBHb5njjiOu8OeR+5V5dPqTrZ71c3v77n/0X
Y9cVvmkB7jA8HWThent+4RUOeNiTfkzi0DFEsZ26ugoyP1eBEbv7mqjXxFrI3m4mzpYkEduiDvFX
0d+XC9v2+aossPIV+gqHsosxjKwk3Yxx4m9a3IcYABJxHMT0OGBy31/e+f/Lo/9GHm2iT+Ym/e/y
6JcfoDfK/ldp9D9/5l90F+MfFmFtPjorQzhrFMq/pdEuAZA8BTrnNlxkBvPaT74LCmmDf/ZAeKLp
/DVURfyDMQSMxSJBFISs5f5fBNLr8/7LnCR8G6eR7/IGmU0tS1/ZL78MSM8YhyWtKCrHjv/NG7CH
pPfLKnzJYgrdv1yYv5i5zd9BMkRAMvYdiz4l0TLm74iqaBgbYVaE+KoWT5PwBk4K40wacmOmAamu
rf4dXgACrKDR1bVfem+NNoey0Dk7jMWXwi1OlcTl206oaSbCc3MKsDsrj1lwy/SZvI6nWtIHcRwT
eLHt72qBzndA+dVaubedZ1oCmU3bOPY4Nuki0EZFnoPW3v33P9T9DxYXf6jt0Gdfkdio3H+7qokj
5WzmdKrpxR7nHoifmXm4SlO7o8C5zXFAs2ER3yxdfnL0ASHW3ulpWWz7CF5TWgNHjIpjohefhVVc
STlOOw+f55aqdpCXzBwKqVYgaFKLqlthe8ZrPiQ06Q75IK1QoMcZHavbLrElAmRc1+jPr2WG1Fo3
kTFV5kkTOs0tF5+OA7eemcODuk+nY0sYG/EctDZkaxAP5/q8U4u33Y+epGmKmctfgfhu3L+pxunW
hOBj4hnPJbVTTJ3Ixz0/O2ZsutjZmbQNXFJbMnVEznc3OtyApDOh9FJFWX40srnD4fzp5Eghlzx9
JGMREQ3adf4sb4cw9h1AD40nf/wYGzvDfSmn3d/cq9/9AeugdC3u00pO4wn9bSXSW6s2gYbAmE9W
/WwTPWVm/oXMS8oS0AFKdFcsMtjRYiuz2S3qm7xqEXM59hEff4W4pj8YMjmSxu5t3Xx1DbhOQNVb
7EQ6neqkZFfUeG9srSSwacGJFaVUhriFZlx8aPEBbYgbp6Kq7o3XUZc4lTFK2pnfbWv6ZZvGpdFM
T5pa/qgFLaKfYLH8rzKhkGK2zZtMyis8ix6gAryvHkAJBInnQtQvFFjuioqB54IjyNEKp0b+pbPL
O+JzyNY5VeMUKuGgeJc34HFuB9FfQRSWM+RnnRZ3P2Ja5xso2HEXSZa1gRX697oBUiRS8GAIJ7z1
fbXDr/Y0d/mnh1adG/VQ+IyYv7lPf56oiJcyTA5UvkEOFCBe8RuEqrNgxSl38mmp1tMOBxyF4thW
e2qDnMiwsOd/s1Ybf/UQexRobQsYp422+c9Toz0aHUJBXtGczXPtOHeLByodqwvh9OXwWqfljanl
KAi9gVo5IzglNQ6GBGyYofQQt8WfHUEjDcKk4W+2T381Zn3d9RgtmGR8k3Xj11lbGCQrFJpELSau
YGAlBzfhrbGSwTWyXbjyFebREozTf78Hf/Gylo6Z03Y9VOem9ds98LHDeBLZ77GwiYCxvSe9Zj7w
quyzo6ZIlT4/5J339N9f1NB/3zdz623BP6OUZpn6jzUqiw3hTzy4xwsHJo1v42nGZzuhKK4p3bn1
yjPC6bi1yHp0nwg5lAS30N+qXP3TMHx6RBxDfZYlHjvonRkZwhmTTIRw6JDya6ThHxQmlE2ZKZzu
+tpdkYh/pFPcAZWGVKXSV/CF9yXo13LkUis3ljhG0OLzuoGcCe+mEL3PatyhrX6HtHyiN4x5JpdF
SJ5ahyGcWObK2VRfYiXkxsWUuTWTudm6tPCbir6H47Xfev05r/MJZ/+EzYgkCTvCZ7807pcelU1u
886m3M3hdsA6inCW0vO3PufBPhuRIMY37cdtXUD4yCUu1w06OImRlWEp5+XKQrKFbmbczorbVjd7
5FbooWeau4SOUZ6nOmWs38vSuvGR7hOoIrfN6jAcUv/Jinnw6JVTaGzMN04ym7xZVwfFEW9qOMoK
f08qcw5JCb/gMOgQmVZZYlts/2ZECOs/Wcy6brDGusL1HN+312f3l20LvCeMhzTnj7FPvWAy91k5
3lIRIpQ96ipKqfeezpEuQaFvmpg8k97F/r4QndLEoZotrBoBpDUTF3AJKM3Tj4Y3ETVfZLAPMhYi
9ioQSybUPkhXNH2IryphPA/ZKoMu8mYr9wMT+q4fMiJaLTIWS4JONpr9jeY13cFioflZiK3tTcgF
Za/jfSVJGFBUZy4eK0ic7JNCfSKzhPWe6jvL9r9WetgmpG9VE52qEVBZ1fUHkVuQTBbre651WGYj
9TTXKBSZs4KK4UR2c1ovj6aeXEm7fPAaD43cTEW/rqA9kS75Bo5y2hNyQOENq6wc/Dwg/RRWDbmR
y8AWKzaKsF+MiDQKRV2oJNFx1F4x/2xmYH8HytnP3VK9RxU8N/wDr60i/Ado9GOWAQFt4i06YG2X
Re6VJxG0Op120ywDoiWUpmPv3vO63TZy/WM8tCESIzK66T4htT9Sn8TFU6Q7J5+uW4xsO48r5Eou
lfXST+gMZnK2ysb+VE1aHch63Zd1y9Gu9rOd4/K+oyy5T9hYb127tzZObuxzP0NisEB2msHazpFg
dVrmHddqJxV2PV0juNZKFzJlTT/UYjZfdR7OM/o6m5/dCkpNbM28zeJTYO6VXHenxt4yaNVF2bih
XObtvKQ5Eec83nYdsdkjJ3uIzO2uycwqnF00iWXDkEjrCnBya6U05Uy2gGaBxmUVasS5OLelrYf1
ujhTBdx4MunB8tTJLjeKNxSQYBOa5GWJ5WNmN2eqk2HmJAIBmoqpKyX0rJqjxDFF5NF+QkUDRYcm
cWkhGMDskNkzChZ5bHR/le1Uw1Yo/96PHepRCHNjfCpbrCfPBY8rGYPmfTK5Wjh2+Rmk1ILW7OTk
/BqWEudQR9aL3dg3jt7kQWckGtOQeQBRVDDJNsyCxLYf8ExtPRu8VpU+kzxwzgwU5FOlwy2T9TOZ
OO5u8SVRZDP1jmIwDm4hoJzkrKVJjlHEJ0gX6CJ6+hyBZamYURTUHvoTt1Van5fEvEUySBNE+yCc
455NKzrrHOeeKdg9zSBKjGh8H0X5EOvc/6LV9bPdzqeO5FoxskO12a1Udo1rZ9AezYiZeSmZYq0Y
/32aoMJO7zNqXpvOIxNDo7A5kJAGiws5Q9utZT6e6p5Ia5VTUqeE+27y2GxmzJ7ULygyTcQ7EGlO
k/rQNNV7a1a4UlJBnlUBBqiKoM4Ar/jw+1OUDN8bZpsQzwVgupkIdju6ofuOcNAO74EcJXStTbEh
/ZlORktUB0FGbvKSF+OPxm048evRkZntppvPg9O8983w5ENRzAmPbJZTo2i3U7+glahcgpXaEhek
i/zetndDH7Hp7g923txg18cmhV8IBA7lZIXDr06K51aO7kZI/yP3gJzZ+fwoaedjQsd1bxbOxq1G
2jVM9SU9hdu+lQtyu0QEcY63Jp+NgyYseBV0F10pr+CPPE0alQ6AGMiZYnSGQr5nJVcnsV5qfSrA
56UVKhZIvGxtX4GdAozM9Py+pnl1UcNv8FTeW7Gj7QlMFnmWHLUZbcGgyL4FCJDRrkGa6kDWsIBG
8jufvanrOH2MDyh9CVHjYa4rZG+N1T+7PqSjvr7NzT7bld4IVWZApoFGtcE+Re/afXY534RLWVj0
vVLmSFQZmwK41aHzhtDrE8RKPsgyYEUfETrYDjzchA6SujPoHJpKS4z8yETrieHFSLInlyT5OWsd
cDPY/vHQ90eAgiroc2TaYwPBzrXcYBzAQQEJoSEwPde+sjcEsqFfWYbTQF9sWlmfSsOHy73KffVV
S7/wlBMOmE3IO33/Zej8+9lgrY79/LmrgQzMyGJ7XY839/RUKTl1xSFvUjfAtVrtkrppQUsOe73Q
r3SPkx/7SNIohw55m/lW+xBRrI2oi4ENHutmOg5nYFGn2oy/mYKydfytsCD0F83abZjH574uUjDi
dbarbSiXUfeqa/63qEAXV6M8VpH2kjv4lCl2ouLYjk2Ac5YsROttJCGrYHohMMq7zVx6Ar0rj/7o
gyXgGJnL0+C7n/QJ9Y3trbhZMiQmnwwZl+r7VCY3lZm8RfEbyTMSYDW6UKtCke0fjJoedU9R7PKz
k0rjHalh+27xAzVLm/4jW4PJsNU2sZHCoDJy4+k1cSaxaTUCFMdMo3RAkNKxHZZnbZD7dBqTY+kD
MCMUnM4wc26ff5JlAyYfWsjRUMZrRVrqrtHtQDQWYkerO5EGW1CLwIWZet55bv3PeX0x+v88arF8
Sep+JelDpmji50RwXMMlTm/9vddQ0Ebum4gN+01DdZnqD8VEzIjmgm0S2uJvaRqwb22L4j2vtIPB
mjsp8sid0ZsDu0bYq/nGjyTDpDWoj7J37qYJnRRkWRFq9fzWu/EVBXKS0Ma9X2qI9m3tWSnDCuc1
TneqkVyy4QkMC4Y+y4DcDa51l9cAK8rQoq120ji5dtY+oo1+0LWkWw+A7R8f6O2DVq9QVvaOfc92
ddlXa86dl6tiOywadZ25QJoj/Ca8SAl+xuldvrx8iNcCRZGR8aMPKFZmsnZPI/oDVeIkc2yvPplS
r09Ow/67X6obNefLKWn65USqO/IdGlzrtUQt3wvCJADtN3ZMlIt/jr0CiajEPmGQtZc35UvrFeke
FX5/wqrAyjFhEEtc7J95ZhwGU1zXtn4N0X4HMQ/pYi+uM5EwQotnhjjLLr1lohmBqKPf3Tg2AMxG
K/IdVlfEHgiJAeZtYi3/MbTp3bTCKVlzftAyuXYRZmF03ywqvoui+fqixPbd5A5/+nPZ5Y9Nnp7p
X/xop5noYvLSPfFxISWfvPX4STl8MxTVDyHjOwEw0RCgkWAkAVZGjM0u43ocHNb14Xke5A/2UHQL
122KlRAJvrD0UQzzdLK3lZdsSWJhMu15lSVFfVj7xRfOfepk64M6TeZQBqNLm7ICnVRsbGBXvSit
EH3GCGf/cDFCDmv/2RFzFNhD9eKwEzpBkwKPwI3OO/scFzyiWlrhRVJedLp8KCepnfQ0v2HfHe2j
1Ve4DExjcrIPFGmaU6vn/rJN0QNvmrZ6yvL+W9ezV7nc3ctnl7GSLsA+UxWxzzbjITlERlGekiwq
TpfPPGswKfM4BZ1C2HJwjh3RenQPlq/QU0jocZIwbfX3OKP6Qw7IC1FRBzLd0dFl+eeKOObAdLRk
ZW390sYOHT9jykT34fi8X52oVRSvTA1FT1ICATqK+k5MoMg2HfsBD0ceokfn2IVmctuwddtaZg/5
pyS2XSzfLTWFlxpmn+EPwXKA9lKDx2NwYEvt/dIOb5za2B7pGpmWyzWKDfaD9t5k3gymNSUr4vK0
ffZJbiTzJVCmeaQh2bb8Ab0gd6ueESIsBZsbtpgnl+Nl60IpmpUSQeN85uuyvpb+LofEiOZj7RC6
DOzh6FUIlS9H7mXkd9NvRKU19mEtCtDI68ulkfkM1YWsYjSdawnvUubSCv+p0eWXZsEEk+WoL3WZ
kXaafyLMDqAMI43i70Pqn+jo/qdYzoj69CRIe/0hEzjBoolvctUtYhPynytWVyy46DaZDwMIV1qN
nh3e9gKKFbgZLsyd4RAW4Ii7qB8h+im2cFlaf3h99Gi35TFTcKtbMz+6cvgoHFjh6ShCSYn8CleR
HKS3KyLgzF5JS8YR09GlntqTH8gJah0xdH6dXbPWMZ1FBEWyHw2qB21fYOS0Z5T7KsUo69mUEShH
Q9zGYIm9LpxtnvFhLStOFV2baJrve7f9jihfbkgYPddGzH59pFDhZN1r5NUHV1HhsPXqxUCcvrUI
kOQKTmfUb9FO9qzaU2sFlcmmiZp7uStaV2xzjTcFs+1uHsOqOw+k0QWX25Mw06QJcFAnyr703Aj6
2+ULDbpsk1EZnOzqNvOR9xHVSxJxND0sFkkB0VLzeOTmjWZ69zohEtsU8iyYO+8BtVWymX2qEj1X
xc2oYkgnfU+H9F6LqPVeRl0+J/ChdAh1M7uTaYbFYeifa3qKlZC8txZC8pbBs5gxQatUHOk/6Jsk
8p4kbCmGBf/Hqa1hQIWeLS43wIQKS+Q5lRj00fdta32TNS5WH6YchaQfKQkOpfWYjFVGNq+/v1zS
NGtAoKXbtVCpYp5Ru8ScuN7OKv9gb4t7cRmTK7dY67hryIfT6cU6wAPMGY8kxGKzpTo/VpzlCuxb
0K2AspHzQaBRYVzLOj9i5aNkw0IRLAz4zdxzXy/F7ZJiHJXtiSZ/utXBgO80pyiDKh/EsVgK9gtT
hquUwnBVI6LDYt1TdMopG6HKHvqpOVUq+xJbVGEM7Wo0KEpA8DzJwnqIPPiXlO9ZjhP3DBwKhYZG
klg2enu/ACXSWWV/9KNHWMzpIYlASqzId45f5VAhRMyqfC8nTgqLP4dGiitXs99iWg+cCuqgKaNT
H+dfV8ZFmA/gv6W3fBb6c78OYDuhsKb5+RfU+2rToiZcSl4kp25mtPr9VLuHwqQ6p2eUlRAmZdSF
KFkw8Khf2NsyP196MpIUPMor3ObJe0qluJGLfd9BiAjYQOHT6wO3Htju4Gq6jLHFwmwL/wAceKN4
dNuVt9Dcdx22xqQieG1hph3aa5OpcqOnhQAua1MNM8RZCAvn4QE4RnMQIvURdcldAV5vO2l1qMB1
AA7h1vlV9y2Kouu1ihvlV32jHpIxftWxhYB9FNpOEhXgj91aR2MXHI9e6EQ0oRXPM39h96NBEAhN
LDnbsGQ4lZjGMbMokPrZdNSYU7YJuAXqD7TaaOpipvWxB0/pA66tj7YZTyyxO5QOWKDjK38ihlJf
MW460muGFWx8S0UH6Ka3MfrVKg2rBiqcaHBb7HNrOsR1XYV0Cl5Tq7/Xu+lYUZEyRBZvKGKTHcax
42CU4FZZnPuCzVgcYyd23ltD0uiQ6hld69Eo3I/R0761yJm2rYEgSLCDa0ya12wL0yylFAWMreV8
Q0zzay2TfJuq+YtrTxquxjwcTXmVFwbnmtKAAiJXPZXT3UCzOdq9ILwaHNqSkrUCf1yl90Olp4Es
0qsFTzL48/bot3p8birnqzHItz7msJh6MsCclQWZZDy6OtxgfRlZi+w3I1og4nTNjeZbAFJVmp3R
vvk7jeBqq0faykCtzrNim+L096lFPXOTDke1FCpAcPIjWkTjbfWoWQJ448kmMqvldPkQ6w1Gzp9f
t+gyZFNNJ62rPMChRnsAVPHQ8g7AI5FD41rMIeMMH6VD3spc0uxM5qXNvOg63H5TYc/CtXW6fO0n
0a1hioo8Hq+gumiWVxENWUQiJb06fMQUCzbEN0ManPSDM8HAxPpunPo8NxkR66c1+IDT5bPLB/Ko
6JiydgeyV+J0+YDgJeGMm7NbW90tP/9jSdIrav5zEGfUCdsKf2Rsgt0306t6FzdTU/Dk5ZXYWpRF
jmVEf5KSKUfjLhxYjuyz7vNCFas2KdmZfvr5wfaRuZrWMAdAlMqzZrV/pB3/vyjhb0QJgvheWj7/
uyhhZbZVHCJ+VSX884f+BWzz/6GvYYaucFY51b8lCb79D04FgpbEr2Ez+j8cw0CiQLXdRL60vvi/
cG0OJDdL0JsxDJ0thmf9X9QIAjHUn/t8ZCu6wkCbRKKn6aKk+K3r1hoO5MUmTk6COdyzYgwrZX/I
Y8Fql4j+pHJpU7+KDpevLh/YCwYU/LKjzsElHI3v9nreuHzwKtUttNr5WseCQIbEcpOnBTNrggun
lw6d6upLr4Ms9+MS4C8u9cQsfjg0EWLG+bXe0NcbcRGq1bTYcoTnx7MrbBJEGVIGcQbjNiqgp2LF
a670kjNVS7pNifI8UAZqO29YHkdl4PtfiH0ckPQ7ueOHHG/o51J2Ab+xg3dGaBhdsB2mQuA2Ys5v
8zxwJve02kZf9flUEnu8BR5xVeX8cBl97ehI7uIqYrJEQp4Oe6fDbwSZF9AHMIKt8FRJOV04G3OY
qcfQSNpAVRwDGP2UhWKfaNlwZMqidwNExgO8KLTUx6rAJN5FZHb7OdLKGOyoiG7nOPkgPwOZWpuV
27nWf5iCoiMNA2BEIug4Mgadg0eViVRjjWGlrqwmDuTqEKvH51ovINNFdht4Qu2H6lybUOiyOPt0
Mvchh2gV9oAV0tGiO2G6QN3iO69WISVXPHBODQwdXpYFqcMQw3jwFjIUluQ2xhKXBpS8V6YBXT12
LDtHTdH1FCGyJJw0CvCB3rmaa+AH6HGu5R1oClp7qYEnaMx5x+7C9cij/GkpM5LyANue0FETJPuQ
sef+IGJhbqYfs59GYRHp6NmJ+ppUK3edpMYjK/loTyhNvIbc+bKzdg3I+o0fJ+gE/GoOFjcCwdpm
EfEBLaumNsFQ0eRpme+J4k6OsgaZkLvWk1+07SnqtdAavWtaHVrIpTm7TWWcY1ancSmw6wCD2k0G
t5cuxl1K/F2BnBnz6IFqDQMHpcjRbTtn7w+EWrNlA69iueUurnEnL3GpQtyiaZC3xv1CVBA2b5E8
eZoblIoejVh3Mo3U0Yv27Cx0wcXM8zjEH/FOixHnIjFvIJqxRBgOiR+rVoNMPHSa8NQ0WR3GZk5O
ZYfBQd6rRPq8A13dLphKQTvYz9grePfCPumEN20rU4/hTPch6Svb3jTbByfOTG4aCeA9zxmVPq64
bauH2um3g2d9l5zfvyRd2DU2AarFyVIevSAAa5axoCTynuKlfCd/0NhFaWodkzSCuVg9xLVK95XV
HX0ThjSBByqkrY4jTR1QWRZ7m/XwULg735u4e4lGyVAfobYkFSdLJfYGttwxZX+byvqmol7VEwax
6VUHuJlWY3sYlvjOnJ29sJ09xSok9xhW0Oqu7kt4zgeieI61K/AwVkgd6zXawMmxfKPOrWWB3wJJ
kKAZZbOBuhZGegtepgqsLZkY002hnvtOWw52TR+V1rsotPjR5NuvMy9DCe69u+w9u2lodobmXhGG
dUdNjWzrwh/PtbC/6piP06WqD07HPb5K6xE9MZ9vPFv3wzh9Tie4B0NOwEVcdPeRgSNxzVKMEVJC
uei3ejmWWwkX+BAV2CkK+w5t4nI7dt2bNiavFL0AvVmVChZA/WEbeXvoSBSBq69ADDiOOXIPjS0Q
JMMEMeG97MP0jxgXDv5EysM6vtopDrALfiZszQa//h7lKroRNCipv1DBt3O0yu3sOttaLclO6Oh0
IhAm26al6QdYfhzKBmEGdc0eGNxWuhOMnPRoL+jMLWmcF1jdJvshDMV1HeRD99Uq8PZXvv8jbaw3
TjVtKMoUKYeobw3FGTGZl2aXCJ2ksaldHXs0C5jaCMpywgQf3l4p9aGsNVr+f9g7j+a4mS1N/5fZ
4wa8WcymvKGnRJHcIChSgvdAwvz6fjJ5P5WuQt0TvZ8NIoFCoVAAMnHynNfUC4LiXnfQi0pskSRE
xN06QwuxeBMh9ZbA7MFgA1PRrMAGWRy6PDHvmLG0WDmlnl7ta6jeKOVFO7OO5htg4/3y5E0g6cNO
R+Vw8T/GGSyDySsC+cqreGzuGtTRD2mVfzQieU9LPz2H+GKuKo0sbjx/8/rMRw/ZpzBAFride1xf
neWtTWTttIU70ZEe2ddwXAjcKRO3ST4eMn38OU9VhcumfY3v1Lwj/bLJSRKtRbloaCu3zZFXy71u
PzagkT48bHkTwnIP2c0xCRx0fnhr2kgurHN9/NEHhbgvU/EAg5yKaUA5vrQCAmLg+yhqvybtFTDo
a4QYTno1bSYAVxTy0IoJjZPhRuu+zslChlGw8QxERYKaq9QL8V4436Iiih71uDxUXceoUtzMAYI8
OiYk8K30J6u7H6wWu4uE9H4SDPV2QjZ1FXw3sKU3ArQ8Ix99kDmxHvWqyG7MmDxE0mSHHqLTDnsS
yM1RR/dDfT2qmldtRnTVyk3KlAGZSR0KwBrssLWN3ekrDMvnxK6peydg/Ee0i3g+XivgM2At+pce
BPt6cSN31RveSH0Elzt8wTxrKun84Odwzopgn+HsMico0KGJ8mx5ZkqtRfuAqYXIhqNj6ZNayJTh
w7RGrqK5SaBmo20RJtdjkG+dURx9xFjvKmMsjlHJbfUamMmlpPiloEXcmnxQ1omTYy/p1hMyxVNT
2i0INvJGMrM7WLW8a2+dJj75dduvcrToTrqZgwy3mGtHQX2FrEKzSpzu0LQR9W4ksnZepT9BhXi2
yMNRtC23aOwzy8mAw1SZ9R7PYgNk8UbragiiZrYvgepQYWc8r0vv6A3aA9jrO0yQKL53Z73t6MZJ
p71Th7fsUfsS6OltZIkIlb/+Rkdzs1/6U5Ak8zZOMMTp5uU5q+m8tol+SxSlUNXK7pm3DnZDaEhS
pOFl5jlIMQIY07DBgjZkodHPsBndVlGy6sgrhF5XnrQWFqpeGaeyBy6ha5jTClcy/LvXcJHT39nD
ddoxfiQ9cUa4kEPUmnTveBETYmgFc+frRycqMEwoqMQDw0D0F8HkO0Mi1TQn/zpBO5ekCGyGUCG/
ga7JPDPwERDwluwqQ0hwUxArrONnzbCeOct53QULY7WhRU+d00JBD/Z25Fn7AR19t61KsOwkSbPC
SbFpJ4+bUE5doTB71NHeRAVeR2SuQBdg9K0rGzTGys8S3oJ1pKFJgBdaPZrZfVWbUDkoZ+pusGOy
visWIyIOdVHRQTigM4A5CpIXTElu0iAxz/oU5pvRsT9aP6gOLtpWi0PEMjhfeD4BGI06OTcXDxUK
PydNFP66GKlg8vLmybD6TWNCzCN5WBKa4V+kx/idgiUA0EAAo5k/wFF25AsR5oH+vZmwOZnKDO+d
aNrgF+is0tGedzUaoLxz4s2EQOTWQnWJWemyncnqUXph6My9QJqc31o1HuQmz0pit2cgHSkiMs5r
6aP9CG5JfIGpp2/MgdejWm2golL2ozf28NIO1FXv0oHgdMZWqKdzbFDNL6VZ5SO40RKdvmS5GnU5
fueBv8aeTew9t40YBauHxnLIuGf5LhOieSqi7jS5NVn+pifLh1fdGRrXddoTsDsOTm9zs2mae00f
601eevHOyRYSJ0xTOrdJz27p3RnMMdahhimdxS2nJIYJVJ2EPITVk2gK93oJk1urWPBDwny5ImFz
NsZNZG4arCIP/ojkq+c6GsRlatkhGY0AxUUkWbPvUwoYKI8RwnKnsSC3ZZ5to3evCERug1igBxIU
7sYNcLqhCArEtLl2E6R+uuYqmtxmm3XWHq4H8w8PcS/T7b6hSifBEPl5DpAtbfXqscKkbGvEFgpA
SNT0RuVejdkybbuMGo/HwZESMH3zAeeRly4JjmbsvcxVBVsrixF2qRywJGa0TkeG0QnHySggAQhA
dbNYScyZXrfkWW50cExkKIu1E2FI6Xd4LUevaIzMWMav05AZDBOH59a3031n8lo1e2wEs+49aQv7
PjeKc1vAXSNeOlr9VKzbGoCW7dSH6BSj5biPI/EOOtK/RnSJYg4JNEoJ4aOWio886JodhiA9koMP
Ap2qp9hxi30Sf3TapO+Gpp2u8Lg5QyY/m/OJ1DplxeElgMgBw+ZWX4LkGvlfpKg0me4JUblvhb9u
lmfBXXubU/Rrpqz8GW31VFxzz7E71g3EHhpESXqPPh37zcrEVHIH2C8Bb7ODZsij5Bw9fZQ4PDM6
tm5yqP0h2nLDASJH/rvpwnMeAW2sQpeRsRHd16hGltEh+WPQSeOyDTbmzHO0BA9ePFyVkQbooll4
D3j+kZLQvLf97kHTkTkPMMh8K1KgaWm1TVKt/DBTvBzJV6/aummIcGXGr6AnMwfeRmMGgXpCNDi5
bUmVf+nRrF0NDv+/NrT2ZJGbxZsxRDPTcrYtJbU1cXi5BvwHnAhOHVI0RrXPPAokc3dbu+PjkKAf
w3Q/2us6CsXZhNJLwWt1rvrbaVxerLq4m3RzuBKomu0SEw9axMfw7StlYNWVayR+6Y7GAjcR0be4
m+9NYY1rijdPhddiLsHkfgKWu2sd6eEHL3oStbuDcjfthyJCDNQ1v6GJnm3jkHS/lptAKY33zvdz
+mnxM0XsIm7T5NoQ4tZksk2UmWmwv8zuKELxJcgMl+pOv2ziTFLyLW+DJ1B/VZojwVjR5DAUQ0LL
Krqu6+4H2jQu/tH9Ftk+RJK42Kml4bjpG/pmrskABGXdXDcpfg9j+9R6UbIFSjvuJtsle64L49pH
yQiQCHiMoEL1EanB3LO3sMdWSZd8a902QRgeeTZNNx/jHlHITngnaKcg4D2PWEcjxPI0WahA8LM2
xI8uMb52U2QfqYhZbXTWQ6xe+5opjL6NVp0Gs0AwmNTB4OwHM3uwZ/ts2nODiVRXbMlByPIUshfG
VFZnHWcubx6oDGQ6k/PKaNBAg/5e9yb19fKrWSU/FpPDFdbM9Nii80/wIv30zTThC/RhfxXBfMXJ
kd6mI3WE/Fdt3wCZMBiODlj6uKuS4K3xlP4Mf6GMqKjWjf4NoycR1xHB/Vyjk9jeatQmxszBSNZH
2sYY7kr8cU+Njr8545RXrNT6ItkVqqUWNXnjgRq173aItGn3FK7RQNCwEFeLxmmMUyUXapXB2wDG
PeZrRHvNUy0XcT7avI7a+MZ13XRv2rFD1BbcIUgaHtWvdfIU1KJGGILKAbjOf05C78H/OLnZbT+B
ExI9oVp/W+1GTM9LrTt68gT1wtFPnfdW4dB2VCtq82QippSJ9ofeGogBIHmD+NNC4CRPVrUwJbwF
gakBkQ3JUKttGrA5HvvomMuLVkQDaimyZaWlTWHCwNpxSH0S84OQlGAvPQ3xXd8jEO1JIMKs6T0a
OeW2YeA5VXKhWgH5uc9Wy21Se/QEAObWbEHCuKNtrohm+xM5k/5k4UgCeA5oNnRH9OkWiQqx5Pcm
gFQKQIDEE/wNEW0qEJynBTWqz8WEmA+g5l8bBW8UnhJ4m8x177QWX99Q9wRhJK1ALi7bYMZohxIl
GXcKx1PvGv9e5JpAtdeniuLKdJtnPESNW6FTOlXI5I/Gqh5EsjGntj5dFobEuijAC4JIsIL0CCxA
5SZHA5/7oNey+jDzej5Rw6a4T4zOA42Yi0LqlAXiUQReaCW1EriT6cYGnrmU/SFDmBbueMroiUfD
faEeNJ50JPr2DeWBCTj7SciF2u5XGaWoLBEAG/3FWVd9KSPgeRAnSsHihOHqwPMMMB5x7xcjvR7t
FrO1ycm7Q52kw0nz/BSplnHBObzuT5dFbk79KXORjqim8l5t5/fTUwCOhZq0jtmGBZxKG7pTXeox
WbyRYgjyi/uo8k4WPh8oHsYIV3Zuf7osSvmjnd1TnlYb7yx5BAOFiBPGyjxA8iyGOZc8M7neavOA
Jo/XAqaovlQgBrapDRxYQ2My8hgmPSx9LJ1pUikhYH5E1S3unwIk0qBqZ4zphv0qpqaXtXryIov7
bjZkZyleHsdMuw6RNvZbD7hdKIXsMuzmHC1bAMw2yG844QsmQfdRjAuWLpzdkBqPjRV8m4ty3KJb
pSVpvMeT+w7T7ompdNNfx71NVd11P1LtEcJIs50KsC2Ao55mJ7qyIETsBqJ1MItjsCvmjyKZ8r1P
Py4EWbrUzG9yDf8ryoO61OxE9pRJA/XKEAtFH65YQYHHyp8iH2ye3ZNFRTu1HwKpqBKhINPmj1Xt
W2jJ9T8J6Ybj4BCVatlTktkNUAbGS6S88tkB5s4j6Mp0OZUBDDxDUGe+N9ymFYfFHQ+rjAjV+glF
xKIZs13agsnNR4EFsLuaButDGpkiIMd8wkVFIjW1F1vnuahm16NrlWsrnMKNGBu83AL3TcufusJb
Nk7rArXNmXCZvmRFZGBJR2zqghRqcNqiLZW37rVXtscsFU9BKa5FW+FhWDE9s/lnqME0w12HQ1Gn
WV8b9CSrgWC5GLVvlVV+0YZq2UMxZpZZir2BZQR8FHATDhX+F4HVzMqCEJ+firL9ljj5cCJ3T25D
M4/w/l8Gi7cqjCdvW5WTeYzGp7Qf2y9kslZATyAlI9wX5KOcdub3U+R4G4xkdmCzU0TRjGnrGcOz
cHzCvYYEVO++UbDJv7uQjtCjAqbjxd/7xUtW9aIFKChwM7RomIAsl9+54N+w5d36uYeMFJA2z6r2
kTA/EMN6xIMZdReUBqPwbgm9eTMN5D3h0e37gAQIaYnVhI/lHvgQkb7tM4IjXDekFT5YoXtbjodQ
R4DdkRaNVuVR+raxSG6jFlGiKfqBMiYITAJyagsyuybulwZdK8PMgGIOzOx0rOiMKr+a7ZTyaRd8
ZYYwrWZ04seeGCHp8I3vXscptTeRg2QXUqlMlixeJXFS3SEfBFC27vSD5VMNmeOvokUNoPNaElXk
VzFCjs+Fcdc+LCZ/PINFTgj+slh+v3PrGcvKQcIWMaebqhESSZaCzwIX3l7TtXi6HPsmnQHHRo7z
YuNsA5rioSqQyJ6s6Uk3ChuD1P41BDS60RwdjIH01e7SmMxFSuBTaQCGy5eIG8M83NlACMFUs9dJ
2zBj7Pz02JZAvct5kQQEWYQqwi/LzJmGSGPvDA+sueHE13SulSxl5N6AsaUPXUEUuK9aeY2mDrob
XjGkD/ZdjcLgxoIFKlNbMbkY66Q3/ptUaL3CNLJkeu7c1iZALycN0bYl1TejQglP6nW2fe0U1uAn
DCAeEWB5xN+NeyPUn9GxfiWxDWonQkl1rI+1b0RnxlYUxPo9Qdw2bnsXt3umdjESsYCOoRLy7t07
6EFJzdovMYUVpiYfqLQnmDXjE0LZ3Fnx9togoOzu/Fx7d+wC7Suh/2zx3ByXyXjCbHvZxaY0y7GL
L+4IvtjNEMpC3mLYenbg7ooQnNEsyD+jAMiYJXVSSXRjN17UtxN45nKGmul+HbPevNMPXbPtKp68
sG6wna86nDE18JJd9bWcoDh4PdYDDRpukd8cGscuga44ApBheRgWBnZgl+kWueqtFfE6BQzz4g+x
2Pn9fGVazg0DFjj0hMmNaQ38NqlJJpc3cf7kiAS6cts8mUsanjQLjGgQIVlkJMvTKHx8QENktufF
Obame1PNFilaE9+hdj7kUjMrCZ6yOmml6ZO5N8A+kw8p9vOcXIssQmON8NPO660Xz98jrVv2Kfqo
q1y4Xwg8v+mxpZHGmvZewPu/itut6HsUYYroOknabqsH34ZwTtdOj/ssuzzFFP9JhJ300WIyUgfQ
OGbvcQSks8z63jZnAK3UY5jwOTVT5eqtysU3eFHKtAXhGfGWVBJb3RoPKJFK3KgGfjxs10UVjVdC
H267Iv9BMtAWLuL0qAgJWxpshORxuypMjqncpj5Qi0SiTAvpuZGCoiavidbiQpSiFvhK1gRAp8Iv
YtJiMxrM0EZuwAKu9KB9KIoOmAyMpmY85QLRRLciZlAL7HIgwMjVOexDqSmRoPsbGpsaYl0jeT0m
pZVBE+c5tKM9rNW1j6rikOjRNiEnSZnODjeUP5tVSMkvssGReHY3HfIwuy7AWh2DoL6NJ17jQWr4
xrocoaoAFTxmuj4T4ScTTpcjLBMSt5u8In7lJdkRoRDEuqh9m2lXHdX2BlWYfTG2TOr9+4b0/XbB
KXdMsocx7F1EUYvgZKGxfoIPOvVOcqrNgUxhAQ4/oJR19HwCIbeD6ZH3ziiBY6WEXtbbWc+LM1S1
/LwYQ3G2o5GMCNOraE5qKAq4J8L8Qvg8cKWOjNmliG4QdrpyoVpqMaY5UyrVRMerOqGxFuvZuUT3
6DxJD6c8NX7Ug12fMCdHP9kmgJtRzNuSLfuIdKxEes1tTk6F24haZapXr4A2Htp5JP8h75EXJv++
W55Yxj1uAFfN5DUbHwHM9dKm2QYdjpmEfYIUJZO/dSJ/CmdscucADhcuB+pH93qRaHvLdotDGjpI
GhIGXhZWSajYYRSZo1RKU30yowodmswXcN4oznGP8hWQuZsyrl8y5QOjT/AcsqS91srR2/22rXe7
a4FVCB2VmZ+7QP6GrkpBlafbkF9VLerR/XEon8bUtU6MnNapEMgCrOAjSjyDHST4PciFIacIy2Jn
UPjDfhNYBbkZOYsIMDI/qZZaOOkE736scHQau+RsCm2fluSpEdnGc5J8HnimPZr+0SkJWnJ51uRh
AtD4ZJtlWG/jybIyvZZnTIb6auElQ7AzMXHBEsE89Yn/o5rJkvJaP3qU5gcrJgwnhCsTnp1KhuFe
1HlMWybSBhLTQcEOiurUYYwz1J63NlzYPGaJdOZlEaDvdDAiprAl9jGrmS9vESn9aQseHC2NmcrI
RfCrZTX4bFsezygufv5uSjC2tsL+E0DiYjeTZ2592MyI8WMQCuzl0Lv2Wsg5YiFni4FjMZ+JyOOq
GxFJ7x7cVUFzdK3noq1Mnj0mSKOIT0heVyiJ+vD5zhAFzz0lIBKUxaTtF8cpTlG6kE8N6sOnallU
V2I/zDbS7yi5FXX4EAZBuVO/MyornlF5CnVdCKfCGu97H3ib5wGiKpCrgazec7LCRuoXtUs1EdLw
mhBZ9ax8BNDDAuqSOMStKO2uU2Q5T/IFf2ok/F6t2hAc9gggHns5yYMEC4bOApw2LjYDpSXngkHc
QEq0Qd+LDuuoPqbw5AuSwtbw3TXnh3RJu50pp6L4N9YnPDGkFIVcnyJBzrNNuBaiGs6QYZMjRugr
BcGZyimGPSxPsZLPZ9tZLVKtAukxTi5unhFDbY/qTJEhYkJkmf2113ELBb5ClFHU8wz3ZmmCXcSP
VPqM84x7UIech4RHSTXVQs/QpZS/TamqQQCXhdlNnOhlXQirW5f2cg+09DWOgJWPsb/vxMxjZsqn
iyfEWNbxgrL9JAcXua213WblUYXYqH9sewMSa+o6QBd6XtB02aQTZi3ycsRXJWCcEzBz99R33boa
MTT77IzyKoi5gSs243QNFoTYsvC/h2gE5jI90jVzBI2HVIpcC+fkQ0yF2EIXr0AlTuXajkN8bj1B
V5GnpfqLWlWLRX4wDvGwEQE5d3Xm06w1O8uSmgHOTWTnoEu4u6nnyLuCK3Rt7TLssVZiHI6iKLKT
a9HlCxSOyaA/8wbTVqlb5OistffI8+ZN/WgNSFAG2XBjlBCWvQi7aeY0m4lcywrzrWuR6HdEECQj
GbnMvM83rUDILGmw/EMja9g3Rkwf1E5mxVU1a/Fek9dcVUHx4Nfmc9q7L27u3zS1EWyYUaJhVyM2
6znOVZ7C9saak9e53p/wdzh3Xv0iwdebxtEfNAfseIGA3XrGyHrVFa9QxdEmFGaxzetkXcYhFVcy
i8Lys32T2F+H+Ww14XWFilRlOuMmMYebdMxfqy5nnLWvhxG5bfRI30nHdw+CXKWAqNBCM37IQ/3Q
E4+hVYUA3lwevUbrN56PEG2bu9ek6e/8NERm9d7wwmlb2ziWTG5yO0n9ZOReSqwe0Hc3mRgTpBKo
9LBA2uqdHrlgnEdQZiYg/00d7dwuNds1jCs4zw2FlLlxXAjw5RGbmwEK+Z3jhfZ7HCIaz/yEt3xF
jCpAmPuj/hTZ2m1A4mIL3D87ouT/0wiI65tY3E8NdjBdpQU71RlJOg/Q5lAkLFt9P7r4p8tRJGjN
dMG4mWY2ReaxmY/AEEAUzL1xa+SLtgviEp/uAt6tAjD+f6zn/xPr6fnB/4j1RH3qrXz7T6in+s6/
oZ6Gbv9LNy3XQ7vDoKSAYNQ/3rxgOv+lO4aBxJQdkGXV+aWyavv4//4fG4CojiCnbrq+49jAFH5h
Pm37XxZKw4EHFtRxXFSq/leYT9yr/8B8Oq7uGvR29IB807fBkP6HmkO9VJmJskF8684SgEQ0glh/
eSibBXC8pkPGrbxdmlsw4HwwzSJ59TuffO7kGuAMYrLz8Xkg9bIDS5FuhvKnL2fEde+8mH7/YNdt
isIuckizcIBzwVclNKBX4B3VOdV9MToUOU1ofBV63V+yuf++LFhFeemyNZJ4XmH8+xJn03tplnsX
ItRtns36vTR1AO+3yrQMFmE4+CvHJX2R2xPTKNtiOmwQB91BenrSnOKbNWvJvvpJHE2c1+5bX5Y4
BmrIcZst+yafwN2H+T7ia1hckhohWf4Mnm/ADmH+gEuMM5bjrxHKiw6LgNZgo/g7B/MpEm/AyLP7
oq+2Q9BSYiHoxWTUO4POIs5YIDLlAzpZ4PAq4DDJRzP451Lk0twEgovYGGYHddNHb28i0QpgZlvY
HRYBeTXtTYjr+Ce7Jz3uYY8EDEW2AROUAYhUwjBc4T5QRxL4poHFjGqYYMOYgaenNp+a812M9RIC
37dNCf+lzpxNb0tNbyt41JKE6LvV73qBxe6glf16yeJq5daPzLWguBrOsjLt/NloceVozPzNGACP
UeyN8GtxqJHWwNRC34f71r0EKW8Vd7GqLZYpJxMNjau6iXfoqzHWUYkq8rbaJS7zvIgrgJc6tdHJ
ezVy8eAuWFxh3KQTCfBWIs6hXrgsUGH9+bYZ4/YM6YDCnabBVsUfmAx53Ac23qscA1HiJ0ykwC94
+L/GufnGrGg6WNgWML8TxzyLyw2mreEhh8HEjZ2gUTXQwWBYTYm0EkVVaVdOvrHHsWpHT7kuFpBK
OJJRl/Zey6Uv11WM6YmYIQnrNzES4uvRqt+KHlCaxqsDmEN6AwdB4nwWd4dOv2W60HIR5Q3adERb
gtdKbv4M8O06xsXwrCdkQtuJSR86ldupSpON1aJA27vRuXcPXfWeaX1xSksTPEBclXsUgeYrZHFk
6se8x/wGzZMWe6U4fgrjID+DywXCmfDORGwTP63CWAEcAUs6IWORPEzdWneRNm/sd6fZw9CGytve
eiQgd5FR+yCjsLeif3sGVHgf2ABMrhjFtuNMepLZTLyqkektEiwX2qBE49n23oo2/KBsqa/1xdBA
51DMZXLWzVOysmeMGMrp2tJLjp2O5GmbYcA5ZuRRx+9oLTq4g7IQsTPgJ4ugrg+48W5mQsOohIlj
MN0y0ucG8NzRQ0T3DkQ3yecSaR8BptnGUrdNKCWGcdVuEQoYNkMOi4sCAfgxKs9NCzvOB+EGFqBC
n3f2rR0jMERu54MrXjLXNo1zNlLfAhph+NzbHtyEFhGrQKSdeGbbCKdRF5dUvTLPWTK+UTbbVd0w
HZwBFtXiIpfv6hZ47KQgFyuq8QiUF9Z+fKNXfruJJVQM01iSUVmNukw+WBsfs6WgsqXYRbVFnT3a
6XY57aH3rrUhHHeBFhB45c9RhdPZWE7WHlGn2wYqHm45iOjNR5ijVm5Tr9NFj6SM9uZbxUOWx28w
6W7LwnJuNU8qDIeAggjw7tNhvo6/JpB6cmPeGClp24kiPhmuPV5B1U53E39vou/bo0R/aO0Zk5mJ
4hz1g7y9jVMzI6fPLK4cxEBllnoH/MJlbE8JNZlTHkA2Z7aFH0ukny+b1B4d5gBmc/r8zudn8ou/
rYP6wyBuISOZ+po4ZTJxpFrUlO4Wzf2wIBmksWXsVZivJtmwFgi0ZWCvFlkLi9jBbq0n84AsiNdN
+7kLbuE3oNyfVYSdmPOuBkSAbrulO7omWDsRjnh6xnghM1Bv3BjCpm962k0slQsW2J4JMwNwgJCW
YawTWqmmWnQ4Wq4XLgNcOqaWalGORnGC2Ydx8a9tRj8ZmxK35LU2LcScvEZH5t2UpRgJ06V9sJKK
4jLFl8hcvlRIBjFh928WB5XRLskPsz3cXthEilxkR/Fx6ApAYUg3ngBg81xlJxAud24UfevD4p6a
fw9khDkC2AS/94OjBe4EdnEdFYc2MyFVyTvnGM2u7aPHya2QtFbbwHNzN8noHMf+a0Ft4IQxi591
8yGS6hFmSXpk8t96Znd9ajVnCOE/0Y91tppPQTz1ulvszXDglUkERRTRvRsyCPjMWFpZHdTEyDPf
AyFdKvFZjNxoAaYfO6tIEv/VIpB084GcINQ/2TR6hsc2qvptY83eQQNO2vQussxTwAs8K/DetStG
3OiXKrsSKreyLDvZ9xjZPNp6IWARnGLXm1bYIQKfNvQrgC+ANT3xqhsIMBa9i7RHU+x0nDWKUphg
5TrExe0o5znJQP+qJ8DSBxw5bZjMKjukfumy+GObicwSCR4TCPjYF/pWpVmKLkVvosZWRl2lNgEH
XSTNj0uSRbXUpPGPbbwZ2x0Yygchq7hqsQB+BwpNbjNdKm2Gl0HOWpbRant0p3qPoeRKyLuRyMyJ
Wlhh4lCpMp9RB8rV47BIrYjIxpij0c2f5oxe2xwNWHqE+9GHOPk9zuN3bYr9ed3Ix3uSj7cPpPd0
WS0yURYH9cnkTe0CwU1mVTBsy1aLwDwC8AEmb597qM9azd7ZoovTdUcS5nIk9C8K+OIQINTRLNn9
VOvzMJ8/Ic9AtX77GbU+FAOiMw3P6a9dVEsd5vN0Lj912Udtq0g32rOGokWReq9/fPjfrqoP/jjm
56l+/pz6/HODuma//Y3fmmov4CwLEciUTVd5q1W/XazfDqKaf/0nvx3ut89/a6qvXhZ/nLRX2Hi3
+ANAfQLzxuri82Sn8bmajQlsrW7s8ShvD+qDkEo/qH+5TxFJNhJU7JhMEwun+EonocvHzqPXoVse
oW908nMfBvbfm11NiAeG11yXBhQdgxLrxpokRsCTaWXNzEkOqq+qdbUw4lJgLU1+wxAGSffcR5qp
m3DDas4lldWdbS8IxXemvtF5jW5tIYBlICO4UxIYs8p/2byIAHXVt17RfOpSVHIM9+Ujp2QqpkTn
yb2sq42afPJVSy0uX6nGvD+InrBIzsrVAgBL9dlCLgk5gpQ4IChQ9VQHqQrUhxDf4HgijHFIUMcq
1FbV/G0r0OHn0iEgcbu5OeGsjMVl1by4xsJgHJPjGVItP/aiJiuQ+oG2nTLzK4bvbxGqoVshe6Na
9LKVEgxLC2CY7nP+vYSZCoSTsW+ZzpldU5sNhoPyUjcmcskCiTK/7nFDiRDO49pY/QcF9wKZMo7F
xJTTl62w21D98o5uMn4sY3DXFGRK1P8IM/cxlCiCUg0Iapu6DIy93pHvXc7PlG9MxIBRovp1FWvg
2MimygwqNSRnEzrInSh0DpHSszCQ0q0XYC6fu9gyn9da+TP6Gs5Wb3N4h7McA3W0xjGF8Y5zaD1M
uF0SEkybHs5dkebTYZJJf3NosNVKDCmXCD1yo84yyPobNCrIyclTUOcVusl07M3bxSp7ojfr/nPH
X7dWraLy8p7Cp15B5iAxU6UkUtWvDLJcJuTvaV3MX1PrmcprGwWaVNkMtbgb9a1RgKSYnb4crwfd
sw8KTOTL2GeU2CKehZ91XOCO8OtOdOrQv1bVB4lv/cgF3oVz0G4gWQX0ElTEUuVy74sQgg3vUmnP
pO6MeqwjXWBKzPQirOzPR1Z9phZgsNF/ll1FLdR//Xyg5ba/rar91C7q08t3/zhUX4qJ2ONadbmL
XIxaLVR6S53cpUd+blwS0nh65OWf9yvSBvegw/dWO6ufZa5JT1bNSXW1z6bq3+psiPz+6YCZ+qHL
KUd1iWQ1caIWDF9sVeSUb9NYC7Vlq7oJaZMKotZsv1ZtWe8BamcwYuJY36rdP5uhvGoYeDgDMYXS
4FFPqmpdFpdt0OHt3WyY29pIKGv+Myap/6QWvTB45asmkBHiU9X8PPt6mbAuuJ4qjJYF7a6alx0G
1IgPNDk1S9f+7qsTgQoO1ls/qosdyC6nWpdrf9mGniEz88jRVped1U9eVi/fVa3Lbbx8cDneH99N
yq8D0pqMYYyZauAcvBiJGLWueh5XPOvPav3z5Jca3B9ETn2jjqXu6eXZCpa3SENBTj1jCczpma7E
PYiHgVBGPYh/b6pDfA5VE7Tlg1/nG9x6qdrIhRpL1KpqqW2XVbXNlVHw/2o/tfMYvo9YNh/V76vz
I2nPY3vpM6EvH+PPh1ltDcxyWMDh/NPvVOtzL9X8c/23o/62158/8Oe3NAPwce9+MRYdO0R5DdVr
RLXUd/+27bKL+tRUUaBqXhbqflxWVUt97789am34XIHLV9SOf/zU37b9cdQ/fimSA/6kb1tZplF9
tieTYIkGoIbs65fF4ls1+ED5PrlsVK3LNsy46eJqvektmp97quFWHfyy62+fqCYwBjQ0qD98PtHu
UgKuu3SU39Y/m6pf/bZVrav9VT/79zdx4JsAcwzZYpDSIzhu3qGyuaZu3+VLBp8k6nHbrIM9HBh9
HYxfs6m01no3IIKM446EaXn35IVxl12G5ivuPke7gQq4UCR+Ke3y4DaW9tU0wuBOmFWzMUPxiLwq
ZN92CmBJZAh5gTTUXeehnFJK3xY0f6o59dUyo4CDhH16lPr6YLBIN5InAXMC8scXaMOMHtk6DDd3
mhrj/vzDn8PJgk3hICdVktIAl5+Lpl6v6sV6WeBy9s/b9rdXrmr+bfc/tqlXt9r2+Qt/+97nL4xZ
cOV2MB9ipn50TbXwVd+9rMNjZxJD6lzCF2X/leuj7FyfG//6+R9fd50eVV3XqzHXkYOa+nrhe2V6
q/YUWUN5eGru1Qez6oJ/byYR9mhOXr0bSeuuIdVQ30LoAAVqaMKI30P3id+98mrQam50BRbC9nCN
fYZZZO+Srj2QsPNOI7TDNfMoitm9/YQkL+pD7pU/BTdWCebIT+tXX7O2Zlc4FAidB7Bh77WJ55Ec
nrcJof9hNMCeov6JVExSjsgYLd1moDSJoZzWIdAwdPjuFcD4UlwJG/KM+14bzu2rG8UOAAgiw0bz
/4u981hunNuy9Lv0HBHwBxj0hCRAK8pLqZwgpFQK3uPAPX19gG6Fbv9R0VU970EyQJMSRQLH7L3W
tzp+xV2YqZgGQEZ58IYhPs5ox4aonP0Y+bOLp3ergecn/iA/MMUvcVYEjUKH3ilK8GJL+RZGIwFX
GdQii17mSJ2NKt9CmKYQvqmdpQIfTM3GFcSOi3E0qBRMVzJlqFLYRrqQ50o/SMNtRWKwN1Uc0RRF
hDPM+7AFG262QeYVZvmpaO6tqcBMmvtub1fKV66Mk5cT1+pVEe88s14y25w2gsJcXZXijnzKdzyd
4QFmwpYyAZq54FXa9b2Dr46UdrDYQJBoHMRb/QMcWXeVE5BZtyZVN7F80QQ2fJ/ic3Kqo6X0AK6j
cSSvOZfelBZ3dam6t+z7/gg3ggRYCgf+K4rgpS2qDcijAAhV4KGp8xaVX2NRaWc78fWA4IzQyUC+
Yn1h20blHN5bXRb2Afoy4pAePeCoNv4A/zlRaSK4DgJmrYqqHWloBYwjACOULTSz2RkY/zZKYTwi
xnbO1lSbZJIRhFm3z+4cGDshQhehpfuYjN20TdU2vk8s+SsidypF9PFU4s8FgKE9IaUi2FEnW5wB
KoHCFtwUc1P4cKMpaOMpWvrS56KxZq/oNZj9g7l33PqdFPZyVxGliNwMyNhEetpFaIjVbKV4k84V
n+20pZMOGS1VKJRr4jmftHd2n+wqcbv7RUuaUdAE/LlkqwQFZSapkFet9R/AgxxA+AgPMsW+1AZh
2QIz8zL6Qz1h1KPeRMd3mxXE3E1ZcWlkCFpak3DLOgJ+j3QXFQ/c3hsy0tFPKbDWsjkQ2NmF6LJt
ehWu1iCibT+XCAgv0+wnEyfbDBNCVFr0MRnqR1KNxWPTp8mpsMpuZ5fajlNOu3YTtXL6LbgThrM7
x87jkGkXMTB2BmaFYDu8jE3RHgaLeaWkwyb1Egyo/BuKuLhLh/TT0YZD3DqVlzQlzbnOvk6kven4
wnSpfsx2od8wUqRUEBAqMw29kR8DVwwBpdfU9a8ssUwP6ZPY4rFkc5gcwfUtcpHofe7QnblGdnJL
5NJNYP4qfb1ER5ba7W97oJWQTL/CQUybudMvAGR/K450vVJB8+miym4fpuoPIPPoPlFz6ElVMfph
21BsipRtbzTNRTgYFDV7eNOFzUlCjXiK45BTWvzRgsj2e0Cit/aSomkbjSdKrdoaqngiYCbfaa1O
khVJAaA79a3bMmIQirxrEhJH+6WXmFV5va0q9zOn1JaPA1Dvab4QHHIv6vRMORYVuTimeMKIpnl1
Y2bDHgx3w+mnNMqjE/I73OZQ6tQ9C8vam0Z6DxIU0GR8ZfqzrRStei2OId+jN9WPpdrofxDXVQup
F6UF1vVI9Ycs2LYZH6SiZechwbzQ8Ot24fSiW/2rO5DOmk2TRxgiX0oh73IrPw84bzxDmWEwVHl0
cEx8ABrYzI00DYM3bb30Vqme6uAVoMkOF5yH+u2F1E3UEq5Y4IX62WnwVptJcK8HsVc2QeI7smt3
w1ydm2wpkqsKH0Kp3TgyPuAPG6/mqATE6AHcjyfmpTxEyEcDYLqwnsEi2XyZpWkfaiBhXYQ/LiCn
sDfSnB08KbTmXBy7piGhcZDFsTbZEdq6SVCfxlUekjpLuvg0IKqy/akehpug6mqs2Y3hVzRtYrdq
DrFEUpbgJ1xGfq5AOdDPprDr4x5jdBEmTdnR7KAqvFUdPVMd3vgmJElHCbs/IVHBAFXu+8FACV72
ZJY0QGzMFGE8srvCisIbY9afLbUigG5K07NUjJMxvddtpVwzfeZ0ibKbQVEwCuVJf6QptylhHG+R
2u+zmsGSoQFleU8Eep/HeNPasxMKVNvU+18ZH8+2m4cAMDlRi8nElsdgpWtK5RkifaAyvyMFO96r
fGK71HCTvZFGvxOtvMJiworRDgSiNgvvOtRvdKW/m7vk7DYMbzKwP9gx79uaYq0b39AUJ2IhsRGN
p8xGShDe6LZebWXtXAOVsGyjIaKRaDu6VfZ4b8UWcdAZNBoUuQejKNzzSavoBY9cjmdVec7ICN+E
i1HdDRAEGvEr6DzHy96DgK6+MuN9HlEao1yUpNG99ICJtj2eviyNASzZ9+Nk7GnMpSjJfIpHBjr7
CXgfl3jtuF5L+uYWd8xvuttcoAE/qIRDcghIIrRy7Zm89e6e/HYgSqW+d6LhKDM+IahEfuOOyVlT
0R4rgddUl2Fs3YcwDoHIm5syhjqg23DBxUgWRl6WpHQMh0SdTikd5QzXQxICbbHjnmEcaCkz1EnP
F2x5xnqcCFSv0InzrTqCQ0ioZOib40epTyj0c5vVdE3e01S4E/HSbYhDkzygtq6fA+1OzNk1HQDK
iN+GO6fbyegpbeE/Mghj91SCKCj8wJ2HNFihzJuW01ZZmpawxHud6Pr0bCq/JiJN9qFB/oaeKQ0e
3/YNrxeMX2N+QrJGDC8e+QIIAOpySE/MXftCR9k+ONYb/gjMTtV5UDLUxCNGVIMoh0PcDy9OGx00
UdTHLmnGrS3SmUnuGCDNorMfSWJZpp0FXncPtEUgnL+LJJJ01k2VG4Lrq+YHDOZUhrNIMTdzqF6F
EozXgHAOEvugexPcBy/5nUpbsOmt6LMqZpxyIvDo1/JJxJofHUuBJ6WMcXjn6q4yHlFJOOQCWAq8
EybUzF5iT0Ec1BXgfkPSCZY1l2A8bYK8/dWjvsDbUr05Vn8E6aRtVJi6rht95VP6htIEXyx1iUtT
dA+I710/snrrMIbOR5SnTxbMetzviQpOHVNLS6wT/jnrMRKvOfsf2tH4C5qssj2tii+5dSOU3yKM
6n0s2TtMylkZ5uGCav+3Oik2JCXWLWHHUozRtCzS6CHu27MoZ0AeAWD/FBdyPDEo1zqpEJMm6PoO
BGtLzFX5nW4YCUBK+eJMzldT2/B6czLU3b5mhppuemQAaVNHWxvPxL4hNixaJOqprI6xcufqNpkq
hKpxQUHqERL2NhAeIiDso966hNsCE82GvKe6DFMxVA8ZrGJf+VUMOgv10i3PekwzPXcQi1rmY8zo
IJwjI/pzPjs7YG/TWW3u0pF44iwf/szS/IKxtjAuZ2zsyIdy86aDj7CDZYZjonf9mtBTe3E2lJYL
VSsIrgRm6ZuwxjvLsjum3znHctgXSd3s1EixN2EM3TI3lhGIwc9ohzs5jieXdRCrqmw/txOKwSDk
vHcHFuGpuldGoJVGpx7GJDfvQeMgeqERGh3wCr/BN7m2VthcuwJz/hg1CkJRzQdY4NtRVV07NtCa
oxbg7kbf7JatyVBvk8n5nec6DUKDvKTKdmrOfuc5wuc0sQIYg+ohEdO+1Ey0rog1pTFWFGPbhCyk
4ZKB2AhpS+4SW39Buv4pCCiB9JSwWYAh7VeWkW/J0NmzbfhVlxiwJJqDjDAIXNuD2DoD06c21we3
aPajREngCkTdE3i6WT4jvRWnIrmTqrGs0Alldor8ncTbi4gpAAG+QcA/obKQmtWf0Q/bmx4/seQs
HHS4fqDzHkfp/CHMa/hVOu5r3WSwWI3sM04Um0gl4Ossdw+jwfmVmdcmtfSXrBGvLcoeGqSaB7od
MFuh76LCIGK9ayHBjOiSAjK8tCJ5qTozf2xReJOtkm/HGbFTEivPpEbFfgtpJiin3FNJ0GavNr+C
w6s9dcyA8/Jd2hapeErZ7sIGmlAwysi3WQ80E3J8B2HatqR2p0W7XjGugzEMmxoP176a+n5TkEuA
EQ+DW6btQ+FOB3tOsEhhxmxsMB6xyUIHV/awDeEp7kSTKF4f3uvMNz5GffowGVMutgu2GRuV8iZi
FW0zz3rol1aArT4EEIX+04ED1LPkiETqDVRDM2b/UzNMhyGtYBx3ABemjuJz5lxStYaWJTvrNWe7
lMAc2pao0rZW02SYqPjpPZ41R+3ygxFb6qahLTY2uGbhWvc73B0mbvzmlgwOe8zYfDCSZVj9LTFZ
fpRnAdvECe3sPIDEj2Z7Y5vsknun3efkPWd5Ph2mNrnPbVF6EdhiLmqCVAN0vkknbosgJ/F3NBSC
INWtqJr+PlnozgHirUiYdE4a1GngMRPAaB0XHGegj+sEil1haSfsfZEfTNmLmoCd0Jm0hshW9tD4
6Y44ZCU05cM4tC9O/BCZHWZNSDwyTMttik69SOwj30YTthBsE9jIIV+e6cy7FOluh/eAC1rgtiiJ
rHYi9yWqSNSm732v6aG9R1FW7AWeWUvDtyIbMHLarKGs1XPkdAGLGa0hVxBc2iSir4zPkniuCZRX
nP6NB/uD/j0pJVFwTGz526LKBdQje27GgWrY1B2sLtyDwCFuKCia3SB/kdLh98K9xMjpLUPiceus
81ddK+kpCGBWMUU86GxBAOknlW+GOauj0ICTzVdaWeTAMAuHYRtdZSnmDWhwjJySGOmikUwD8nnW
5a9cC/VryadHcnRzVYkEpyNQ4vSwihYWW1b4bmM8Js7Sg7VFuNO6pQYx3cq6bPwW9NcurknfLgwt
9IRMsrOjdd+5dv9fW/zfaYtN3TX+b9ri2zR7j8r8/xQXf/+nf4mLXZMIWwTElk6kNPpdF+3u8Lft
/vf/UmiAIiG2bUFKmwrTdZH1/ktcbIjlGaEJ2yHP0RQ2sbT/CZQ1YM1aCKnYE+nL/3X+n8TFq4T5
3xNuecBYgLb4kumckn39T6BsnzoFQmFMQrE4ZyVhTcOEb0Wk7i4LopehmYkOmBXWovBcCYeCnWJg
76ZHS2oLa4ZugGGkLmnoZkYfFY9Q3YFdTkyTjHqFOhWROSfTPBU4mw1P6sdoKOKzNPaVaqVbow9M
SI/dx1gD4pjbcoC+jrGFEcGctIMbualvLga9ebHqteSUk5nAaIgdQmATt14qC4EfIUOsNVXFpuU9
itN69HMDmHvU8QxOaoyA0lUggfNKMmOAPK6H9QAdIWXU9UtM+W5G572aIEavN2FbYS9pAvZiFiPT
ejfNiUPLZuKyf168PrHexMv/WI9+fgD8UOpvGN5RbcDYar6iFkWc4rAPnBcr4XqDDwLAEuShg5VA
pJuwjLkt7JLvo66EzYXGdJrTnoWq6I4BLE1cHlzyuQt51XWVe0mAkQ/1liGVhn1rQ18gNuD8c4MB
FeKQTdzvlAYMdUHck9rqIq7TidM+x3Z8qYMefiyWNWtAWqQn+yItQRo1rFIH549d4aOjBQPKR81+
ZTNF3yimgOz0CaGINCSGZFnR2cRSkN5yJhOCMkgodo6jUJ6Loo3R0/xkCN1q7jgfSju/kAcfb4ZG
ih3QJ/0mRP55Mw7gIzdpF/CxhbYK6QB+cTSlRwXcgNDbcIT/oUUXZfoyCq0g8DwjkHLOb6AUHcjg
OTeJIS/BJL2k0z8o7lI6GGHWFCj6bzDSs/JuumBnWKVxU1FkxMo/ONR0+8dlxTESIXWxR0pU5IKw
kFawktMq4+zs5oxCjUuZzTQOLcrmqxm5QA3zpt8bQ9hTzkzJtcHkBveJWgBliHnrqKTg6PlwKTCf
XAy7Q4AxUhQYS+uiZrG9F878sj7nYsjaLdkl5GtQYlpeYCe2c9Qbwov4028mZzJutOVdd2300ivg
gpsYIffy3Lzc2HF+O+lQECJ1fgYZ2+w7k/oCBeT50gz8WYMd83lYyEJ15Y9YzJXzYrMcFsOlNckb
WzZc8625NNgSQ/gtbsx/f2xo3poovcaLoRPFSn5WFpMnhTAfJWJ3atwSLyi/HGnjcrg++HNTRMJT
yEfFlQTm0Fr9mVAX90k3ndd7+uLWTFVaR2gz2XzoaM5pIXt1cz9b4TPzY8gIZepnsivGsGxO1sjF
Uhv2Het7ELxyOmHBVfw07K9G6o4nabG4crvG3FEoXwInClM7OuNduuCyq8TRvd6Bm7sE4Awgzw6l
C8hy7WqtDdfvw0qYO5Sd5UENqmze/smcxfG5eAExDA+nIXs3Lb45Z/GSFQulZQWpNH23a1NULOtD
bkM8hKaZPWxTBPwMCQUak8HG4QRPd7A18CJlmFNrTTtkljWmXmx9SD/t5E869r0X0YE8JcsNzqx/
Ha2PjU6/Txbwd6vBm2qhzu9oAh6QT4Iz693ZM6sWT17gvhsQtP0VHLO+JaI14FY3GgTQ5ZOkxg6y
hvYKzX7EwGa2i41xOJD9SvfQYlHMNNZ4blHTluXERrRA5qLalVC3Qgj4rMIZG+D8gOBZLKqdWtvE
Pvjm4p1t1UI9oU9dVrzsG8iYigtiCKQb+bliT36fdM/GPNmn2nFGisfFkx3wocd9DYNMoZSsBtpA
AVdd2irIne3OcHFyUyFYtvZbgRGT9eml7bE1WLHyWRi9e4QeoMnCOiyhlqvoxv7uQi5KHLloclZh
zno01OQhOTHll5JEBNaB6MHWE+BHDNOW5UOnyspf253od8hwsmKmq+92p1wmL8CnOzfAdZcLmoDx
4oJdUUdmYWLOyBrYbp0xYUnU/+hCqOQ/YWQ15vYeC3FwQvZtHBDjT+2b1f5daT51Hk6s8hcrK3bj
BYVVuCIF8Qf1L3LsL9p3jbe+ksglYzdWcGzWV6d2Nu2CAORjkEhP5ASKOoMOtNHo/GY6sqp3jnE+
CCq2bFqcaVJ2ymzCO3kY6pFknKX7+fO3r3e/hQ/pHN6QGOR8fwxtAiVQDaD8LmKY9WbVYlmjfaGQ
+zEUGmGSi0fb7I2CzDVCH8vZxYSSx2KTUNPIVM6OdDlBU1o78zQLZGS4bEiaSBDX9+RGXUdhlAdb
0fwVQ0XpnZpGme4znRRKyR4Ja08C11ojcRWKgTzh8xGx4BrRQAeoql9BHkSfxypA7aNHtWOAkHkV
esSNLGENQh5UfLYrM2u9mVHLLkArdTFTkgwBLShxsYeg11qVLnky01+Ksa3YzAVVU+0qdtynVcb4
c7M+1s7yXoV36K/D23pjLMPez11SLKsT/npoKaHAnICiz+Y0O6xXf6iSdrNZD9cbh9iCbY5XYoPX
+QIinvRGFcj5Ss/6Rmhpst3rbfAvwtPMkB51gPcLECKt3t9iE4b0Y6q/19+7jrfre/nH3ZkS8b5Y
tJmLsk24W2SgzjFIK1rjfU3dGvrBawvsA3vGoJ7Wm1bJzF2Lv74q1dC8aKImRqazvnLWX94YKdGZ
du1uLqoR2fmTEtgp2qXlzIzM0CvJu4URsFyb3w1704bp7XQQ71ZhyBDUyrHC+dVHmq8P4RtsXsBT
QCUWOn8rdAZmQqfOsmzT/bducJGF5auCT18OV5nH+szP00j7WimN489z60vXFyQ01o4U+FagmBgS
6zCQ+LzeW+V+yWKa/rn7fQSu6GgMDO21HWpwkXFDAATDPLN+jpVll/05IV/GBD25N/iL8c2NJzPJ
1EvSi/liSffYV4pDKYPklbgp/sZ5D/N5CTKhzTz7muve/1cypgJf+QJr+E811M9r/qvHMGMA0yRQ
9luGub54vSEGuTlodb/7eegf/3994kdNJUdKxopimN+XXlXl8XC7XoV1Yxfa1hlhWengNLYjA7oE
BlYHEAtWatrPFPpzdz3qV7f9+vR6f51mf+7mRr0jtnw6dSOdpEJTR2+dcvRl8oF1Ry10vT8s15Fl
Ort+9S5Ei6FhvQGxgNTAQZ9x6KGK4hiTl/VmFAKvEzMyzXrSoSpCMjeBLqA8rPC2FeMG8jhoKaLj
gJngLsj6QNwQV38VjvN2PRwpXGLGUTRAFP946t9eBZESOemYM1euryo8qZbVcV61+j/OlfVovZFE
MdEPX4bmirTQBlU1h+xaagBLy+FqcsFGh6h/PZxWJcvqf1mf11sLHzuNkOwclhGF6lX6q60SlO8f
/u+P/PzIYJHB/BhqxlZ3jlJs14f/8apoWjwJ6zPfh+tv/34j60vX+3EteNV6//s3/vwoNQFXTwRL
V5wF+W7fL1p/9z/exffb/vn1Pz/9f/BYmZ8TUatN77MROs7BNLXsR+OQFCey67wWY9tBHaansTCx
hsQDjX+tvppw9nYAehn0iIZLYhJyS7cCMmQs6PEZq2KjmsSMirs2HatfbIW/WKK/d4RkenOkJ0S7
KoVf6rxcK9Hv5LpFW7SNnkerUHdA04KT7c4bM5LEkAUQ9dvWnrwsdju/K7sng7TnXeUQSDAzo2zs
vn8iB2nYyQXIWZrzptPgZ/fiHBbJWYliwot1ZBbp8meaI7uAQbZ+pjDx2cLvBlJJiDxi204LiGuB
pm8C9ovMhgqIQdH9DWzat844BNtI7d8QgcfwW385FBE3okpSqmw9zdPGn0btN1xVehV+X46ShbZD
29dWjCPc0FPO5XJIW+xQpKeDijPPZdlJhr74LXK6AmcXBP+PzMVOZhT0imgg+GERvXa9ShvViFC1
sSEFUXoKDWNvkE6sVSEcgbAmRiuUnzbA7Ypy5V4PqEgkyAPChp2bbLpXRdifNJMaeylg5BNzK/+V
MIfpIR0D30h9uOEgj6sc5n5me1FmfKRQ5FxKEy99/qHK3pMsuW4nmWGpZK1bYyOF5n5XT2gZSuK1
NxwRqTAU7DhMWW1D+/cMkGVnFm57LFOKt2pmhsfEwOXJLns/NkSy5baSQ0rMtk1munvX6d7VuQXp
1oQv7YgYBs90saVwgnuC7aNHOtheMVMIf8SNjg20wriKiq1mOO8JZ/opYaYm36GffTWKnwCAPQeC
/MNKV25mmwVozsKssGxSULoAMVgR4g2G/DuE2qMzNObeyEqMr7X5QGrfI7La6+Ci4E3ClEazFt7K
NkGCOEK01RWPhmC1C/jI97Ht7pWhrrwwh3ocJ8Gn0rcX/tXoFmj2Q0stQc0xwLWmRrxKxDAZQyZF
ebRLyoTIDjM7WbN668aNekzDrjmpIrmo/TTdupOSHnMlu1a1Cf2G81XTAsITKmrAgKvA3rWeOZAi
iTfHAA4kSEBxhzs9MRHrmPWp7boPfVlkOapAul69KqbDsEqTIDOqZpdA47NyMmiLorNunLnEAt5H
8DXcNDkDy8fa2YsHaInJpPp0Tgk4tdJfAMs/rNZ6MB1V/VW15Wu1CHqmPlU3To0IexjnZq/PQ3+j
qiRQoQoTI/pvUydtcOpzpgMDVFczXstiZ9qS/nKq3dulbIHxkckXP6Jqts+MrBt1jBj7nsSlVt30
oSGrDry7SQFL+aTc/VLA28oi+lz4WRd8ZIsCwyYEKqOjRCgi8I6+/QyiDE+G6T5aooZ3dJZJS9PK
xMJR2wsvT44m03820DsIuNys00xVi2We4w0KeADUC5c2I3VtCORfFrno4kaSDgIGJwKLW4+kBhqh
WIDy1sX/EYEktbBZB1rn2WH6uyTZhjDXcddGWbM1SkY+gaVwA4EVZlIB2DUKXnFYAjyEkofE8RAN
6mNFC5noNfIaheV6XW2eU1UAfR9RMyUaThWRtp9D57b7gDFqq04o4+KOPa45sovu2muRDHdhDxdP
2vuhdJ4GmVKVsrEmo6b/jG0dxZqhb/Uhfqd3sl1kN9tAh/jXcn75hdvfBHrzQgNsAKM0Ff5EDT/S
X/o++6rgPRPq2YhDScvJUjh9q3fKFPxN5O3h+k/f3GA8zHb5pEUotdoy/aTsH9L4wduYmGNHpLuR
P+Y2uZOuS/YU1JNMXFoD12hbZg+kYJFEZNomzaUu82gnQSCYjF2VVJ0XaTPBcuO7DIffo1OTez48
d2F2on614KGyRzfun5UJEXaup96I42tSxttCtz/6wu8yhpoYZjAWT/rPBeFTYnB2o/o1RLifB63/
crTikEY94ksXq3Uxc/rF8CUpZc5XWi/sHpyIHEw6HBAJQZGmZoBgJ3dRL1dQjg2agi7ro90o449q
AJhZ1l4i+/2QSpKXF8c32qeDw1SV7cHf3mSG6niGG0JHiM16C0L5EwJdBdXhl2nWMMZLRFpl23/I
Fvs7EXpcF7ij4kgjsBP+sP67XzI8gioVB+pQUKO2rS3Na9jGXoC3jHNjQp0ltnYHpsrNbaQldIVN
62bOg+tYOZSvB/rMZiDfUGudSnbDfjMQnGTbNrCe6AYmPw0v1+wXMtmVejPBfzni1jB0ix28CCA9
U4W2RTswC9ee28GnFDEq2mR+LRc9R53Aduyx5+4iFo2boS/JUxzSexu7NSpeaiTR+G7qprpL+Eba
NntpUIWwZtT/6uVdaFGGIjWI3rU5MRS+kJN6bt+rKHk2Z+W9c+P6NAay2WozSZJsV69TgJJlDqNb
o9eQ/mgFmUi3eaHdOXPT7Qo3qf1eIXDL7chu60LtOJkMxlFQ+7I3nrsanZSEPbCngPBggnGl2Q69
I67U+yos5L4pEoMyj/JgluDfc+lu+r4Kt7Ij1j4qTXLQE2KJI1fdz117l5LqrAugmqOcL7EKVb5U
KVbzleX00adwYnQwM9PTBByOAvN0WVakRjeZT1fQDbL0lpVftw2FQNfenGUR3YmYeLOyNz9MUuS0
qjmVJvL1mARHbwyoBUaJ49HuRQ2pqQWIoOCPFo1PcuZzVJIa7S2wYmIrUI41bos+qmYF2+sPmmWc
rDC5znTodMXoPDUS0qvahFZbEu3MvvjIyqH0rRpuWZTAf3RBlcMaeQ+SPqaIyhLQcNtbdWpylFIG
ckWxT5zeC60y/EuDlio+hD/3tVGKB8JFMBKY8URJuLpT49NQlPuhENlJRx4MfFt1vVRH6SaHB3a5
TNRcdY2mMMJZDmVPQFSjCQdB16YnNnuPpd6mlwFR4YBMK1eKkdHcvYmWbcicP1jsOnepCtbBSeeb
yajutVjVzgsvqSqUc5vADtCaCvqwAGUxz3V17/YISBoHYmWIBHcOK0SIdXmmJB7VAU7BBrh9q/xS
IEduWvZe29Scym1Ja5dqU3EXxq64pdtPWpFLLhAmAQDmtV91mutlctSufYOUUFUhVjODY+gjbb4v
Rk9mMR0Y8jcmyziW+vRQmdN4JwwVvQA2lx018JhQlgrTG5XJg2mDstTkQQ8pfRV5eZ7ILBbWjKCC
OWmnyuJPmZif8C8nDIPEUYUsrTbIucbbgWZvOjwVLAn3eom4x84kFDQV5wOihAN6DocB0SWctxsv
Ecl7t7NjYcyitpsNrscySdlaPdm17GG3udVeUzMiKpgfuyl7CpSuABILciTe912M/MFsjriH0PDZ
dP47yFp7Me7szEAIqce2X9K5Ye74kPaSfpMxKsc6GiarDS5JScaqHURfcUsKFMEzzK8sI4ODlVcP
hv0oXE17Choi48Kh9SFgonhNd1ZdvxFBAGam019MncU9nKL7PLReKwNHZ6zea45NBmJNes0ID2iH
VC7YqeX8UKIl3I45+YQqn/gUKehtF71NUslDNp57mcqNJVSKyeODtAd1q5RkoYjxJCR2cTPX7zoa
ndtOHf9YhTMhRyDLOZM8hCUv2KjN/OKIZV8AshUgFyCSIKLto7S/JWESOwRlCHwqlSUMfTHkSDki
z20xMdsMXfY05YjURJx/GgDUdnkOZ3DUnHanxQpJ17V+qnHrR3nn1yQ5ouaQp3hyD2VjExop6A6C
zqkO5CFn20Rg7s9w2bLLMVGRJj69xZvM5jdnpUVqMWqeaDBuVcmkhSzUq+I52aUxUd5JLH9Lxv6t
IeN5H6UEAneAaObO8TBkgmNu5Ls9dk+pdO9N0rEAXFJj0BBZB7PXQK3dGNP4PhU5f53uvvY5dCBV
4Nipansj54rtWjShvAecQyHtTNooUvgC80RLASgHGZE2yvJXIqSyklsC20QPfKwFpFCe+zj+sGLy
GvrGEBukO0MyfDUzs5I1Wr4d9n/Nab7mZJd7JslNfGds2yD1Znkz+YNbPjs18wcxnq/4kfaV6P/K
fHzWo/BYhuaeZf17kEbTMXRZLBeu/aC2xQ1hgE9pEmzsTOlOnSX3RUkMYjETzgM5ySK8eFOOJoJJ
Y7wBYXsqg6CmCPSuz9DuqgGnwFwBlopDGs14RFokraV2kSoaVduux3NnXmkNhTt7JoEpmvGwk6Un
Z/K5+MqM3ZRNt+xdqARZyrljTcoo7FKuUTv5MhdGeWWXoqfo1NqZj6yagoH0UdybUfeHvu1XJEFH
tjOFxxAahGWbz4wSnzXNM7/Kjb3WhzUXBgF7ncuoDVd6x/wcXnqlZxIN0TbRWUf2Q2vBBWfkKvWL
jT/X3yVKSPQ7y3urStmlBA2EGxp6WfypItZBGGy9EU4DCNcEkwzt040/oG5T9OOcbAX5iiPt6k3c
44wsCKpRNIqJbVN+RTMKryiaSG6cPkh9JTivT45BsLwBtS8OWtTIDZnRaa38kiGueybXK2uEV6Mz
Hhu9vzMK5d4hPxGs+4RTJ6SUipoPZeq+7pif2MjXCNoArETPoQjAVZSub4SpA1KYSG1bidghEzzq
6qW2j3LATexCWQFkUvOguBeswE0qzIxq+GO3I/ZcI1tUsfriRVh0YnwUUDPJKRtKC9RNSO8mmmp9
o07EnseOqV1SKgyoP2Ewi+GdsA440co2n1HUxgiBIN0nL3g5Il17C3MI311roXyZmJ07uLW91l41
ZyMyhUbJaN/ohrDOVcysbMoAVBbK7UY9U33C9V3jacpatb7CKFzA7M/xZJFmDuvYgbPY6/pHKQnX
SCHr+ArbeI4GPArC16AqgRNNv1x4PBulJtBZAGBpjSj0IoFbyzUGXM8TzMucEKfdNIldppSlj69q
LJVnOXy5EVVvW3serFoSxuT8VqxnIWxmOWMRo5cCyTO7RfpEGyEZAcCS00vNCK+h+XWMKnG1KrXe
zmWoXYoJ+qlkpVonJiuHFD9fCb0RPwzcq05sc6e9ixSagnVqMjwkdy6mnhC3h4aSej/xFraVxsjH
e44Mp/RqeuYay9HmP9g7k+XGlS3L/kpajguvALg7mrLKGrCnSKqPRprAFCEJfd/j62sBcd+N5j6L
m5njnDAIhUSCBOBwP2fvtV39Mq9RMQh4GHTIlbEsPtKgD5/aFnk20Uq7SDNNcjAV02+chqvCuSUR
EW9Ejy7S9YutMbkf4rp6R83+PmtKVBredERhrFipeBzjugw/Br3rbMzQgQOcMDvXPsMvc6FjqfFi
h18lyliVQvcuJ4TcKfPObgKBbpbiotfah3oEuT5Y2I9g6K+Mj6nXkr1LzKSXTxlCKfgonR/uyvgw
sLpfN2nxyE3zglX0zvY5PdOtmI+TEUfuuu8EnxGl+rorzYp5NGcL2WcrzQ7NrR8Q9au796I3nvIo
cXfkCmyEdSwiK1oHwn4IKECvHHmJFRKDxMuuQj+4pR7Xr1Qf39qK9ikyi7LuH60xegy76X4Ywjs/
HI9hgxa1TndVda1i8ynnI3gdoXfl1yJgsdFrt7UiplVoeCtQk2WTvZsXpiTYrLhwmdD6xo2I/RfT
E7OcDALV1O7bqHyPArvCrFdedWnj7JT2wUEYWSj90rWwuaoQ4WTu8XFVaT3LqbszOVrCk1tAe3og
H5xpeizlEB2MJ5oKpDticG4gA0Yd0RYpZwz5bvnaUdWmmdxtqFfP5B09WyA75q8YwP97W7vPom2/
ZNmXvvYwxtDgSHXvA22ku5JsUyAK7+ha98lUvPtB/JCo/DHrBFmvGSJWI7O/uJzP+5oQMIIx69UU
MiRF5YhKtclfkqg6VpX9ACubGOyEQsFwlAQ6JWbxoFR0qmr9k23UDz3UuGCgVZw73p0DGXeNjuM9
duI71//YA3Iya+0c4HRt9eRrodNVqmyNELJ2h2TEXutz7kBFehwBjG6xMY3ykxbeFlP4FDf1W+pf
i7pCylQg6fQb5wK2d5W3wY1nIFjQxMXu1Lsy0nrty7lYZYrrrjNRQhYWVSRm2kGxbQhO9JpPggDe
wP9cDb52TJvxDi09g6COAi28n8L9/8BCyatoxr8T9JmO9VtY6PXbl+qljn8W9H37o38K+tQ/hCGl
VNJVlg74k9f7U9AHSFTZyhK2Y9jCMZHS/ZMWOkv9hOnolnAtlH7iB1qo/l8R8BmmzRv+KODTHal0
ZUjh2gQ+KHbtZzpoQmSCPnpBd8462QxgikkMuCwNkO8tlWXzv/kzf1bGuItN+vcvgxyX3Bg/R5e7
MUQa7Zb3/9bdWf6yk0SJd3YoxyIlCDm58+bYlmQOcLHNfl+S6BLP0S5B/zF3cvOYTT3obvqpwH6M
J4y3R7pV1IgUETEZWTFEXJMbExUoRORLCyJziyuKRj+Z7ha1J50BdBLdtO/d4tFzwP/NoTQV6TQN
5Y2GtJp0jq1Rc4BNNUfZULAerzzSbZKo+4jG4JjMsTfuTO5q5iicorePpqiIJvE0MEY5JJjKY7k0
+jrZPh9tEnX6OVpHziE7LYyYYo7dUTprpZgknnSO5Ekb1ziSGbsaW/Fq4NZLe8qJvA82MBOt4xzt
Q/3q4s5hP/Ec++M5BADpcxRQE046EE8coCMp85FRq029syMSa6I5SKgpso9m5B9qS7VHqXXvvQzI
fumzh1inbtHOgUTeHE2kKEXOUUWwZT76HKit7VxR0DM3ueidwzAHHBkHUgwLpdHQ6rNraKguuIFh
m83BSNlIcZmgpM5BaiLn8CSEWWcI3x9dn4oglbJy21WPGXlLje/qawmA+jKG+kCAU3JbBWWwb5vd
NMc1VeQ2dZHxQNVUAYcq9rWd3k2F8wTzlBCCOfQp80tkmm0H72CJhCIbaiAjyiErSsyhUcIVX7uw
HLf9wHmAw/AZ41G88XrCphLro94LkqznGCqp0zFr52iqgIwq1n0bjVkAveNrr9KpdQ/M6OVEfkDh
giYq1zGkb5xvW2rwL51FkFBWBCbCd3KYC5SDhv4177psE6kXzQ7oqulpsaEnssJWUJ6dLkmpHXH4
jLhCC5DEHL28uClS19oQSK1xStMSpEt+AySfHpkCBi9Y6aWNICmjZ77RMx3zrfwjcF+S2wgaoE7X
9aQia0crFVtMX1tZltHanJhZjkx8/SDH+BxIilOEBIihuipKBBSWTa7L2ObM1HOWX6mlR1vdDK5T
f2JynmgHw4raNbsabIzS/pJU6ZegbDc5XbdVJ+37qEnedH1m2ijiFuaKiWIyp8mXDHvbysatte0W
H586sqZ5xbfqbUVzh9rHpPCWo6VMnDsDd5rpJ89xEG91Y/gyJd1TMJTVgRhX8gSb7MUpiFKpCSzX
hPjgFPjk255jpZklkYLNSXO/DEbxMI+vK2DgLgdN0unMLm7ZD4emJWNkVkxqvdT3GT6dU+OF71ac
3jM8zsu1aJ+TsLENMQ5rFsrDPph7G1vZikczKx6rOPMOmq4wKaDq+vZga3Bx5acwHVsKOeZtVFl3
caO5OA2YTaqahBajdfQryyQ3hlmBHVPvli4gDUs/TXCCCXOSVwMlHqZNQ7ypMlCmWXuJRPzYpECo
uLqkNu0YAIQy7jUWQaJNaQkb8lRqhMuHn9RErY56KmKjkn7FWCcnlgbVJrzymeztlOhxrET9eIaX
u+ezvE4oUC8iHa6B53JqmOWhLSXl3uG2TCi2235tH+yUBHc7/jBqRbHy7UJs4AVffNv5Qj+8P1dY
5JwYta1Xo8+ynPscvu/OT0wchaWNYI1VvaI8Eg4OUhykRKwQx62mCEyloDze4S3MbrxSIQykLVuS
Z2ZGT9IF9lhgf/JJC1/pLPURfKp1IKHwpg7xMc5s3pjeilRRT8cYho4725pSPhfesK7bC/nOEY5H
GqIxHfARGU6QqlvWm62BIR0Jo0dXBz9YHav0WlThvWG16xK0LC3CihrQpH1ppUMkasHa1JT0ckg8
IT6wa0Ma6u5t5m28TvOvknyqVs0M1bXlgKNzZM1L7Pq6axHKYdI2p6DZCNzV6zHydvOlNUwt1i9F
mz6OXs0UaJOSV9VkBtjVM7Kicu2t7LvPDEj8NCLQrTXOeZC/Fnl/w83gXMFmoO7DoBvIufVM9LKf
n91oxH3Yv4cmktUsrd4Ci/SJxuu5VTbvI8JmNHPBY9TUxQFT5CY3/GkHDfYd7sJAAc2B+mbLc6gK
AHXGNqYWz20vbDfWbKuKQavhB3bepybFjQXqs48xi9UN9r2U2GSNbC3DRZXdJupGtzXrWoBAWY9D
kF8CypX9YN5X43gGa9DOorjs3Hk78jIQa5vJR6ORqBRj0e2bjNTUKBxvcdR8KPUMSFXkcu3gI1YT
yN7RI7rKYl0z9t6lQVZaOwUXcr8RsSLIrBlsEv3e3DCr8d4g4cTCANFYnlwKRdvMGZ6aHiOgV4kX
r/RYx/Pavt2+w+y1WfCH57yxJkCy4d2YfnRQ/F9xA7IliwBbT/xtPFrvKiHT3hEUOzqz23jBXKVV
9j0vCd43ZtDr9eg21OeWg+mf477Uzl0bnPTCZc1N1NlBAvpfYUjml7FvleV4gqneIzYApVNtugLK
T5q4yVrnelqVLXFAYd4B/nBnbZHxVnbu1pUUvHqr+JyWivVnlL27nUH/XC9n7TbqEwDuKJj9Q1fX
I/K6DssFrQ+9or4uq44iPCX7NdJfXFQAA5wS35PFwAYe9hT6RKmFcTUnf2yxSbkUibtb5pE1fqQg
JAAXgrtgON7WYX9onOGFTCfWsnlt7zrRv/lXaJjsQ53hB8kn7cmMonA/1HZ7Yq5grZpEFtzs6WcW
xhxePkha7HH5xcD6dKyc5uBpVnzW9PSU187N2Jg0FXBybCj5EratGZs2le5GUoIaSUek/E46V0Pj
p+Zg4VoHAeHIYqOP9NMSgUmB7y+CpFi+tS0DhhA5fr4QOAxjGbIKDILXpaKCjUhgWIG3Rbhgp/ml
Yf1usKJctdQt1jrk8VUn0jd7FDHL6paxCKlP+JpxJMvJBNg6pv3RRmQ9S/3pdg4esnkbAoGj6FEq
zeQy0kxIDqPa99Rh1oVvb6MoRkbA+7r9XNkbibvWdfqidZ8lm0amWGEH/U6rRQHoL0CDS570vouC
+wxs8VlpxUywZsJA2eXCOcAcJKHuoSPRwXJPGbh7tev4dYr0L6TsPHgBOAv63nONqn0ug8nZjq2j
rqooa+hdm8FWqfEDKJLoYGXpcKk88UjTuNjkEGSo+WD3614lHCiQ5CSst7QCOxwtOLYDosqJQqdN
ecpE+9VsfHXjklaUom2fMTiPaeoUd6Qrhp46OiXZ1STmoLlxnUuZh2g7DG7kdI5oizn4Hifht+fa
HnZWRNGqJGBwA3CdJfZIcAym5BuET/1e2RROxj4gUpw6AnRSrXskF+8mpy4CQRt/qZCI75HLrDLu
a7pHomhAHZgE4/A6yqERIOJQKNAJ5kVc0631wuDizamwYbwmcclCLh0B02JQDouzHvlIleLyDX1F
SSMMavLyrDX7G6F042hqyBTpkovVYPcQnAIlYFP0n7Qx1Whqj2cJKOk6sLmwiTQ/jNHYHvtZ7RE5
SbaP9E4DWhtdD2mMBsqZp+0Yj4iMYipn5ogONN+7kJE8bKKuUDsyjVYRCsADN4pzVdvNKSHQ5lB7
090Ydd5hiKmf9Lp9NdgUBWPaCvA/7fuko/fuhjI+elGpf0wdcRtB2BgMordjmvb0ou3taFDPHHVx
aoshupSec0kZSFojP9f5pN8OCLCFMQZnYjafYNTjQZCed4iH/LGsJ+eUFuWDovIx6Zl9MNP7Wnem
2wm1yrac0nKHBdnbui4Q/NC0LOhBnr3rnYl4Ykt70FM6QB4ri13WhcALdONTg9uCmduq6tL+ujez
nBzMs+8h758cJqdLgnD6Z4zwEjD8y8+cOPka+sw4PJ1A4cLpuC3CRUaZ8D1SWC/sDQiN/jCDZK4W
UbSeZIjDvm8D5ggBjs/rBxMaeZeO5TbL/PdvObqLgH55yBf5vejMk1+Kl7AR7RoDCd1PbfZnuG46
PyUw7+rbdlO++CgHtzBAyysj1uZ4txljClpjUwUI0pf/WB5CJKzUJ9tDK4egOzGQK3xf8doeUqxh
C7swlV6EbGhW9BJR42xbo/60oC0XsfL3h34G3y2bowZvQ6pq19b0J1uf+vwi1F1eY3nQGdhZgNj7
7z/69gbV7E7pAtALMwJ1eTVvRr+slqfff+jKENINQXyLUntRZjPX8sZvIu3K9acjhekfuKDfHDR/
QO+QopWz5Z7+4s2ipGfhgf2gqQdrj0B8F9fAhd0Wu10VaBNLVECy6yWKmCxh1htLFjEsM6DIMxXw
u6BXm78l6xwDETIJVmbG6IErWCTz3600tDcnYxtqAN3BqC+w2kWLvzzDkAgZRg7255YR/Jtye9Fs
5wWm3cPoABOd86+5LwAmnm04cTbn9y3bGLQotdomLWRN0NvAP9PM3Pblmazi9qBsghBmxns9PyzP
kqqR28Ycnrr5Vz190zRp8C1zeTn5QoOYvdCZoxs6OABrA0QwOB7ONp+5joEqiKccpPlELGhP2iLe
hrNliESy8qp11VAcegKpgsiw9n5MCNzyoDrysApZlFcUZhEEEmO9/GiakD7TLmYNnH0AQEbbYRFR
OzM405gdPctmRmLMdhDtq8LAjkSJcu6vPMVvAMWZ0TgGxGfE7hx5Mftt3AUI/911892EM2k0ylSV
udDsUpbhi71Gn9ozizjvm9VEY8mwDbwUmpiF7KmaP8HygZbPQlc6n9n7IqJ5Mi5ReIsanGGiuEIG
SzgNYtTF3WFrdn1FRkVSQUyKGErMeyV7I1m1I/7VaE6UXOIjYy6UDUwhY5XNroTlgWv6j2ej1TDg
f99e/ltffoj6u9+6I2vkP//O0ufW67LdtGZaff7l1SaEYMdafxuKOYOtlHguvj2V9KoYxVvmJvMP
cT94q7QKGee//2YH0hvAPw/Ls+UXu4H7MNWbEdIQp4SJCahQ5DcuWyQbcRLNP3dF9blsG3u7bFXY
e42t7qO8hf+kNoWWoWLIQXeIP0Mml7jJXzYt5EauxajSOyxSV99fXoha24CvBqc8f7fL1/o9rXP5
GTLk5mp59q9+BTSgOnQZI/qSLkGZidMwJ153q/mVRWBBMC+zZXqD6Gq2RSHm130foQwysfzKXnC6
y1MauxdEcNbOHW7zEWKMs3B1F6ffEh/xLUyAMm65mco5oSK/05aj2c4H8YenixadgPKDHQbdnjwE
BslvsYS5m8lDTJb9kqEnrM7ZFpqOpwoTyPfdXzbDJXDvz6yMoCih+rTox2bZKhYdhnwGL+RDf257
PSmyNEQJ4OOTLTGAy7OM8XPokNdRJq7w6entt8++/KeqUWIhocqQiYys8EZqf/OowgWEbmV5Omgi
X1PTbtbJPPims30xmp8tm4NfsQJN52zKBjc8YsHjEnKwPAju+oxNkuSD3tCuzWDWIv50Es6bS+rp
ck4q6m87o5e3P5zfy1OK+9Yq7i1nvWwWIsDcZRinH35vObP1xrg2lIbm9/vJv/zO9/cojWI2FRXA
cua0VfKQuJ6yYc7bRO/5bQeXP6mtOSFpmDmdjt5PaN9nDumSoYty6I8g3V82l/8gDcRe/09H5j/T
kRGWNXMP/vf/+79fh//jv+Wbl+bl396Wv7x+Sd/+498/hfXXfB4Kfwxw++Ov/mjJONY/aKyYylCm
QkEEbODPloxr/sNxDKZxLi0XOAqK//pnSwbGgiNM6SCTl6ZtC3bjD8aCNP8h0W5gGYCbojsue/jP
/bvNk9Fnf37Z/resTW/zMGvq//h3A2TEDw0a6bguTSGhI3Pg5QxLsA/F15f7MPPn3/5fxMoFMetW
67Ro12yvGeBB3isjo/pZDuOOcSi4Vlm0KoxJHFHBDutMx/mF/G3fyv7yw9f3x+79tDv6v9gd27R0
Vxrgbizjl34RtU2zAA+mTkKZDk6noNhF5tdutIsbPXtxC69YKydtMMQXN73bJ1e/f/+f21Xfvg1b
Wny7pCE4yK5//jbcyJpq15wN+oP3lDtd+6DQtFlNnZ16HfJqbzUpZZPmXCvklb9/b2P+qr8dseMr
mX3zoeBU4Vwhlw9h1a+9siroA7+Nqa/Gaa9ecm+M9xap3FR4Kf5XofmoRf5p7gHAawGMGr0S53kV
5xFeIZbmUKlw1PgBYsG0r6fD3+yc+hc7ZzChdAm/Qma97PwP50lfxqzTtEqy+KuJoKzLJ0WE6K5E
VL9LayatbQ1GwJf+RkNgt9HCFPs0gKm4Mx8ScmaOhHOVLEJ3v98vORNAfvnSuBoMF0Qf2kB4JD8f
MaYjdWoPoTwFwDr2fom+rm7QjWee+67Hsf9B6ugbzUTbRJPsN3XSqaukTNUVSYrhPj7UkTQPou6Q
iFIdG8fG3mk6Oofe9qMb3WDu2gF+aKsHgY4PzbZkteyHxomsnFcgUdZdmz9hWbDJUZWHEFgBwAk/
fyb56oMWmfIeNPUtF1l8cRHQ601k3NHiQKtuFkyBx7vW997rTFZ3Xo65G/4pkbiR/aRZ5icdqcH5
99+WYfzl27J0LitLpwds2XJuAv94tUdG4LWJ70kSt3J953u13FjKaDYgu+tVTdGZSG26NmFukS+X
VV/zuZnw392RmTwDeEbSNpa/XGh+BDYN5bk8KQcPUKsHF9QX4n5qh31hNg9gRBCIj/VJevLIuuPY
OKj5fv9l/PXMoZ5Gu1uhC+XCU+bP3wXalkrD4CJPRKbggztIm7LW0I5H6brU7iPytYq/G97+Otry
npaJCZZ/uSX8crbqHQjsxkQ9KXQaGVUOOLo2H3Lfuc09CKqRq0+nWUprNsz348m+6JKlRGmIj1Wl
/ubSMf863pAyZ5LbZAnJgfgVruN4wugmzRCnPG7OedyLM8HSFwejso6M6F53xq/K1sINnlu0siTw
7SZaWsaQT0faS+QOBoVxaQnpxjCg1BWT62TrWsk92X3qmI9Ru8KQ5h2dJj+nVT3u4pzB20BFxuXW
fqNAfbvv/osbh/nXkdsiM0VfQk11af56ZnumQQqpFctTj+b7lE2Fd1NVM+5qCNL9EAEK81znXGg1
PE8146hrhYl/tJ5FXpT39TStegQ2YFvibOdMRJ2IHjddXgTdse3FifBR8KoQND09cDdWaqD9pqi+
1Ubf3iW2IDDZIlBEFWirIxe2+e/P1Z9DVudbA58OFQVRxZyutv7L5RInrkW1ruC8iVV5GLQipWTP
7vZZm5/KblZU5tvfv6Uxn/8/j6wWdyPwNgaKEQFg5+frA615lVPEF6dQucN96vvjLbDlW6MowSKr
Cp0Zzqo9rkTntDw45lparzFhoX9zUzZ+vvdwo5eSNZntSmYo9l+v1CIA4lGWhXbVeDH9AkN/kDQt
9jZeLqi44bA3+wiKgkPJP/URNpk1pXkIzYKg9brdu4m/8QmEf8CqWP3NTVv9PKLO+4bQeRa3WPMh
EvMc7scRtYgnSFiG7V6VRDFCCLW35FKyxOroVFm+i9K8jVLCkJwLPob6ZJCfSXifczPfV/w+Mbdm
icYaW5h26hUwUmsAgtHBoDXc8hR7yt1XOadxlin7MMCzdZmVoUmuXVDL/GE0KgljxDsNRqvOA31U
JCGlce2EVnkYG8fFoeNBeIDD4IOxzWp11RDqt6sjuIZDQHK8M3sWIOWE+zQedmWVp1umRzHpiqG5
iUibNIBcHKRf6LcAuo08P/3+POMQ/nymKaa+NvdwZj2uLoTF7O/n75BWGQ60VMgr3zeSda2sD7MW
eZeHlrajP3CDrwDtKy5G1MvQgib2HSEH6kZmaBRYvSom/THiPlJCfAS4QBtLz8vxKhUgmSLwnQk+
nKuw6SOiPOUzsRHHKYoxzNAQWtymV+OMAHFt627o9XCfxDEGAEAhG2No1nFsgrZ08Jn2Vn9NgivG
aJ+0P2uu0wSkzq4rmCrraZKUpMCSUgVJM/oHcl4bL9sD8ceb2sV3p1eCm0xhE3zrTVgPpyI4agn0
nL4Q+SkMBC6+sHKvUA14bT9eZ/208xLAWxAlMkwZVrNjesAp1Mcn3EJiPY3OgXEjvIM4o+0pL7mr
MPuUFHF3nILsPncU7T49OMzToirpnkdQF2MS1A+BWSLjCHRz65bagEjW8m5giFm0v+Vtwxh602tA
vWBpBVtLL/oj8/99GQX1Oa0datWKplIsEgIGxtql1VoRCOBSUa+VCS8ia711OSWIIBCpbHTMP1eC
mFksVp9pbs4ncAuqohteSMXUHpLkOcqiz0IdkskIt0YLvNTuwuFcy54IgV7/lHe+fwQd+tI2bTL7
nzCTaYhdKLXkyHKSbDPYurZq0k5cIaiZZU5Y946quw5pHVxqONXTANoiq+p10rj2Q+9P7ioH/0Mm
Q7MnHMC6GqfxQ5SF/XmIxIFCRXDUU+uNdN9uVwduuU3sGllrHoY7mPo4RoPGv+2QdUPlDA8iqYPn
OBtvpJMdUrhl97bJMe8FE/mmvbfiLj57CbQxX3modsjLZRofPMq4tO8Cw8Pg7jPxSNNq3w9Wcwwd
MLxhlrzDt/Lvtc5793TT2/YqJrgrSNw9BGImsyqZLpmPwZ9KK7lwGzCYwTV5nqiQJ8f53BcYi6Ls
Uka9ffKQM+yZqNJz8ux+S3iygN4+Vo+oyLduVexbzQNtV4/3ThrsiYAm7FhZa0F0L0YIvcDmlGZH
w8Vd1Nga6ZbFtVlO2VZPSB7lXBObvGqZzxgcG+HO0VJm5nApkcxX+m3x7QyvMn3bpB5nqsszo/Te
8VdjnJvyV0rzE5S4Kb9FW3TNSEaGQjC5e1/MFtwaILbbWgbIgS8al8YHTzxhL79349A8Tz0zC8FK
el8EMjr1iOQ0cN99Cc2+Fv7ex+dwi/xgE2EPY/hICWmz3sKMzA+VYiyoacyt3bjLj8iOTjXyfvoi
UbCD1OrT4ypfJAb5Axy/4lD7AMXJ4WDAcK873KC3fEC8iVFFKJ3pvUjXG0+zplyTXX/xW0PfeLlw
aOvCVaMSFT76ijMsCym0QyGXHt4HJIF+29qvzVlNXXCPbQ5Ap8PEW9qiuqG5vZks3M+JTsCOVb67
FLMuiapf6qQpb6TdYUaavlAU7a+ydqy3Khb5Pg6rz6GORrAEkZtXz6HhbepcBTfAN1Dv457cjI4b
XzwfvEhv4zKseUPQnumaDI1wP5UUAKgTXmM0GPe6xtHSU+IQyaGmfmVr0Rmy+MeK5fBeEbcDK4CE
9trNv6ZMKcDAoyU0jOKWAJP62DkxHZfQu5gBaklzyh6wkHs7yxXHTpueA1zPyGdGHEqaTVe5kxuv
7J6rBaJf711CYnBzgekjphRKbmtY59AxDmPtXSJ3qO9AZ2eeY+6shrx1uksRl11e42hqWIbmpvFI
b9BvbP+xNQSQ6ST9UMloOGtG7H0spXzz9YHg8GmMWUazJ13WirukKBxACL37sXXj/Fp4jEgRECxg
6Dqcb6Hh4bQx/1fJhAGh/ISMDLei9KtD1bbDOe3cR8wjIdcb4L3BkDezPWUgfBoRAixZkanx0T8P
esfsWuo10if9Oszd+Blbz7o3In+HDxOw8YBsrQYs1DXGbemV/LnEA1HXzkWbLhUmtt2yOMtYGe/M
Bgt7VFWznMAJ833VZva6NydgNtrDRMoE1h1ZHl1GpzucSpBvh62ROuo0xtNtRg7AtjKzbpemJGro
Uf1IcQxURzr7LmL32Uut/J6cbKSdTUQDvodyDKVNfOqk0e2KCIKSxuAkppg7hFm/TaQxbbJedMfM
8wJSI8AXz54SUBn7njXDJgjkuM2teOAkMe8I6hnXlmIt4ZpewKUbKyQYNKCKLHnEdpScRX0eu0o7
uLTNN1Ax/PHUTgWrxWK4rR1vbrj466D21Bm0xAe3MuTK0xBmIvxR8Krp+Mt4NsmioMftyZhiIUsZ
cJ9cDbotbkzM4KvYJvqo7N3PZT1+JgmnOgypbPemWz5pJdNsH1fyGoqYRRNipvuXOs3oCX9vMS8u
HNnXr2Nk+gyQpMOQ71diLaJqVMrsPcWEs3E0Jc5lYN81VpneOLWBOaophl3aOueua6o75uE4P10X
9penIPRWwQkkSUk0c0UoKNYve6DYH7B+EeNW6eAlrDzQqCALRJ6O0Lc9vr9jPw6sLlG8SFfr9uFk
6LshJipjkNEKTspw7qoo2jYRbDarbxG6DXDYakn9xkDmfC4dDW7hAG+zM6GATF1/xTisQ9HYufZo
sx7vepJfmk1iuNZNlWNf7sihRyQQNMfRMvST2SXXblu9lqYYn0N/noCZ+yoYtctQy62Mo/a6Jg4T
JFoMxLJzr6NSUOgj43g/ZEAKZ/LRBnCjxc3fjHbNAPE4HhkWfYCwBy8n66BLc5z8NTR0DYXSKhL0
4ZAORpcxoeCwKktNbZd3jMoA27gVhqtYPUFh7M8RfVIUTY2EGRKpczDR/+fOa55BfogUsxZUdnUM
ggzjZGvFcyIiQBirdrneHXDY4Nm4M2Jrntw3u3Heg7zrj7Ujn7vMei2KiOWu1LeZFzUbvLpfYs0L
WZIAge7Jw8DwooAm4/APTHdXVMRskJF71kV3nVktCxXZPJmae2yGk0bAOblGxZtUEGxck6vLtNTK
G6K9MYTcO+TXvOiDrezSz20eB4cuDhmmcx9ghHU/pMQzAVuEF5QFz5Z1mothQwDD3s5JijLU+5Ch
bu3M9Asa7k+qjo+2bpF1OyCXQljAJE7tpp4Ym2qqHwYuWfx/WUjK+zM6uHifYtDdjmD7/XJojonr
eztcN5tqRCXqBZj8y4qIkai+aKYzHPRsl7VEeTiPXY9XtRrERzTGq9HgsPXN+KyG2NqFwXB0FNnd
iWpGjnX+oqfjS2tEh3Y0vqLkNVBbB3ry0I29jzAyAqhSyENafdTaEPN+7LrrUNViXalXM1HZukZa
to2Mcpo1zquBg5HP4krHNctVXpiIzAd1PXZIk/uyKZgYx2otihrbHhR2ryI4ph9zuQ787K5DHxTa
EFtRkm09gTgMMSAcEbxGMwiwCmMcduW5HIA3xDivVnXvVxta8Mx+rU1etzksfUlwTZiTuiObbdPt
EAw6fBXNQ0tkFOosszsCqghxPEsXiZ1BRK/sk1u/maG004AWGgDy1BWsPXx6zQr9N1yRw2gSrteR
1KTNcSAFZCWWwb2HmrQG+Bo12MGR/BuhoW1Z9EH275nLJsE6ckMoTdNNGV9rIn5qY/05DVIHpPFg
rRu8jUJlN5pd7Qn2btady4DOSg3hVA0kpEatiSkSfEb4xor3APeg2VbkRW26Sn7kxnDLXPRVop1n
TOLOjZR3w7yz30jNvnO0MNybNWzJSpUAPcr7BEzuDEkrt7ET7Jihr8gOOqY57f52YJSz9UOhlW+j
YokhYCsybH6qvB7LPaUkJYhKb3zNIL3efNADRot0ZkCgGDjJCINTKuIHVhVXU1/nW7vA7cmO7jNf
jIxj1sFtC/rItSAppfZJ+GntdO+RSBWot36AMxwI3d7VY7QfB/sx9JDzx2ja1l7kbdM0EGQh+mfd
EOVONMDkOqfDt5h6d2kBiNbp7wsmwYwfqMel5n7tNIbKrqJMT9vHp9+7shzt61BaG9GpB9HDydJ7
70NfiVdRQA8QOL3LFHpJVYZAIAkDcmMylQnhmHJSFPyc20/dWJjS2i8iu50SjCW9q6lNTNdcs9b9
BGAmVgJAcwc5Js+/JBrMzoYGEAzH17jr6y2IUHKmJhx0Wrk1YL+ecZzgbDeeOlNVa6tJzj4TwTXE
qENmz8YKVdiMtEPwado3ZX3teKpbe73rk81Q35kmr6l5iD7YkaPy+BS1bkEl6zx0UGh+wJYg0wDi
TNiGY99lXVDjL1WQuQ2oS9aTqgwdgmQ+3IC89SIT42CEwhd1gbbq8fGvOHUdvv/42uxmJq3BclxS
rNrKVF45rCYYKr6Ez/mAM08Ow0sSBtzqXWbKjsndpRXu6v+zd57LbWNZ174iTB3kg79MYKao4PQH
Jcs2cs64+u8BPNPq1vQ7fQNfuQpF0hRFgeAJe6/1LHNNv4x1vgn5T1RGCyXJZsflP6JwBLoZ6+3K
GxHr1L51jipm11Q1gRjZn6HjrgmF7vxKBROZrmyre63ML4nW/FCcmOVJc5ynMI10so0PTqzWETez
y9HdfFLPYQUWOxDECiptfDT6AMG7/ykTxS/VZ3huBxxEvcN22JTrRiZXZH0IQNJgHTvWAxKTYjdn
oE2Up/e2NfmIDZ3HHuxaUmfdmRJo/4QHXt2ytyBWyKFKpE9ltTVlljP7xNFWhW2oq2pcrvXRgYFk
fKPiKY4IMGGwadLbBB0ppqovbUpYg9jhW1I2yeiRu1baI5LyUHOHvPxpOlK9WFZ+JvwlOsI5INvH
wf3Z4RXSRG5tJfbMK68TXZdb5F1E18BPH/QxmA7vj+Op6FfKNKqMOnnIjkpItMx8L5a7y4FNSSE4
zcy4hV5H6xbNGo1yYg+7pAyuha7DuGrybiRIrD8082PV8tjYBD+CjOCxHOs8ej4FdUktjnYZ+Nfl
gHL537csHUHa4I+EuvnyRe+tL0aid/sWyrbg3PbOIfAV4NTzXbsvz3FhcgnF68JR6RNAbobDkBTf
kh1qrGIFaBTiIVYDtomAfjK7k+tWiTEBpOIbu+JhY6tTv3MK7PAWHyHhCGFa/KiziHSHOEJg7HV3
2ZO0ktbM1ka8K0g5yR0QDXEAI2Wsmb9B9B/5k7qs3rUmWnBK25fK7HdBRzAHCk00LSxeN+iYf5hm
dZ6MYCYYUB8zmWZis32KIv/WJoFwjTzY8bI3ijL+OpzYzTmkaq5WdGnjXRghQ6y68blGYTiGtQWA
JPrVTsguLKPkCzTXGAOd1X8ZgDqgSr2mJEohvbKrQ21MwaNUu3Ot6cFDS86QGgaX3sjcIaQiqtdW
d55Hyn4cdWZun2UtIJ+T4vcmBZFaHMyY3WA+1SlqXEeehqJtzrIugVK02a2ewula+EnuMkkNLjTo
AgV/qDyarbo3NKCIbKI1ZEuDiTFl+jHqefBE9+KCSSE4S1kC2y9Qxwyj59wIlsyQo9xFbDv7iqXF
akpV+4mgi2rj+Wq3UUgUONVmeqtNk8naT0jpSsd0H8ejw4jdDK6dQTwbC76iQekfRahGhyEnRkSR
BiM0ivCuDkIX1kH+ICiVId7N13bq1GePpCJb6z+ngeJv6A2b5zrLnpDr3zDFx+e8mu3otnXpC2Dq
UuMtZ74mXeZNgiXLhwzVJMozqd7N4BE/U7ntvdD/3NXpVc65jXmxQzpP0c0K7U2BBJ3Ixqbb8m35
CmMt2adJQ2zcADvGHhGd5fZLZDcM7yDjLvyuJFbzXTUwD/htWD0l0SHRjPxkBvlbBTvrZhCJtJ86
WVAKZHbVzOGb09mfJg27cVmp6Yk/neCkVOu2A7rGvNcRD4WxW0nDYodiWKchy3Y2m9vYcPxLPz5o
k05KpE9SCi1JvH0FbpmwxkRDR7Bf1WARHwuW9w0KmhOWzs9aTgQx5j9zTzKEcoYV8uSM8c5RcjTA
FvN/0yTpOU+pn/gdG5/B8T9XhfeqSC1EayQfx96ozgguXtTEVE/qgL3eokZ3LCblRYxB/qjq+oHt
tgRNg4Z52XxqeekTPG5dqBT5D20NhizNyCiOdb90IWeKSyE6cUmMSL3UIskRWRvOrq4FxrblweU5
fWZ2F/kE02ylGFZ9DwwRPPV9XO9CesAUrFgCIPCeM9zS5t45RnNgKgT+PMxokTY3zDPZkfqWPK6R
0G8jwxY30AnQ257qSOYD739WC6UC4UsZYwLtkWf5uC3Z/uz73np2PN3ZY8QjEjgnBpKyqFv0RNVJ
jR44b52+ltYLWAJsnxNPw2YX2/N1/BhM6hcxfIkg8G30JMQPiV2hFqLjMwDWNRaA2tGRI24HdhAy
YAn2oVvy8fSQbyPvlkFOgzMJHnJfyHDfR1DQ0jz4Eeo5k+q40YzsQjvfWJWhme1mI0Zb3Rw2ZKt+
GJOZGRG8IZwHBqUo4zEKrXUbWM5ezpkUhtZaB+F/KjqA+8uB79HjZERvhiIZSeWA015QapkkNfq2
p2a/3IIHQw2/iLR6m1E3wHrh5yfBpn/j6PhOBtvCnlCbnJVEUtIMpryf01iR7avHSa3DU9fNTTn2
/T0pC5irNp3EzNB3Kr2gARQQEUNsMKifSP0MfTg9CYZm4SvDzgnUAwFj9qpxkuRQV2xCtNF6Gnvr
rfZtcx1Zy/iqPsM/N91OLe59NYJEYrjeDuZwC8lx2oekMXk1p1nv4Ji35GT72B82tT4HZbYRuuCa
NZ4OjSZof8LUHA62UZ+UCaOexVJ9Y6XmIY6pRpd+/susYuXE6L9vU94MrrJxH0sXzkNHrq1OOlpb
JUdZOC/FZId3MsRWGFB+tkZpHfORdzyYSrTtGkZHtmSARiv/guesXeEyLdaRQu5YkUX5Ks09aJ/B
1k/scFUycgLd88ZjUA4G2yqiLPk2bMmiYnFIKWIlYueT3inaqU+Up6EScwVkhRnS2jo2xX0JPI4+
mXMTMQUqNLTfOvaShyiksI7tZ2V3XNzRCHanNbbtYBLIWYt41yYp5zsSa+IMS0QtlMFGbUT3qa5w
SkwPunpQ+qF2qfK7vmU8FrS01ubUllsF++XMuzCbEKprJIA2GVbgpgp9DLMwsGP2ByL4krVqTxQ2
Ff1rqGpEiiXVpTGq9JAM6obmrecGYG1pKUisg9hYteGN0pzCbo2SnsUylPqi7bPfkVP5Q1AkShNw
1WM5l3yGFARj8WrH+GaD4T4Fo7GfYvGg+kXjopypaRPLa5gaM72MPNcWljt4rJbUsoo2thptC63y
txRDMHuHKSAhAbHJIvSUSBRWdRBXcNb+LI203dlOfCe4wmHjg4NZyT9bTAw7v2fXoxp7z/S+wgzr
t6XqEKOYEkiWxkSo5oxL66mAnzPYKPjZV/NiNFNi1Kxmkd9hVXtEOuMdQihqOf0+Dxx0xNajb3TY
kzTvR2UpP01fTzBoYEhk4feNeD/suA6LayOhlVba7IPIgjyKsoCiRJU3UNMnoUkfn7L3tU8tNJSd
zHYDfrB1X6NriBn2IQfSp2lSe58InfAI/ZPn+1+dCr5coY/FOrOkDyYnVCEph4wK7FaDMGdO9Gim
6t6mUTAik1GUkBhIhb3Wtas9Rp+aQKfjEVePUdW+TUPDpfirD1ktlLSdNBzUJw/RMCPFDl7xTobt
dhJfpiqkhB+WJS/vMwzJcTc5XbhVcou8+5TccWVrDf2bU8wlDjrSm94gE7sqU1fJfZbpZOdEwqUj
zIyXDIiz1PGsUqLYISN7MQecXn2dfDItAgFCVlar1GTR7BTYKcOUEME4se6TYnwbRTeHtkntiKhw
O1rEszmaXq2pO/eb0TMYLPT58lZ+mdEoNlVVJltrNEyX4jQlj1kX6+kuzdeZI1X+QCLG10PWP/AY
wqlugNE1EaAfrVVJLKYI1LMfd2wW4BOeuoOQu7KfXpQ0vzuTnAXMzZ7YPmKCC0iWC3qvE6doXkhS
/KqYHggl86hq04gDP+z6avQ0sIU/9flGn93RI0vvo06WwqqAcbBGWRNtGFZNrNalcTRDTJVGOX21
/aZ5icLAvFlBd2s7hxC+2ts7MHKeiXujsVp5BNP3CWMChIXI1RT6yb1gEZ8aY3fqWdtptg9LKT0g
tCzOdelmjvmSSflqJfDd5GjvCU+xbwVeaoc6/W4Kq2gnEjYWKcFwjlont3DqTmmrD09AQaE5Zs3z
5CveKTAyeTbagPWVsel1aNTEXBIdZ7NQKog/pOSksw/W2B2lxZxeWW7z2qKdP4Kyo2/A9deqL4lH
niDZOZssRsXdGf4TVMKfrUJ4HJvm7JLmw9VsZe+Omk76YZG+ZVPHFiOqa4wj8hXJFnC3QhefNH/y
1k2oE/Uc1/sCv2cby5KG+/BAKANt8YzKi+F8zudmBwzbb/qQf057WBU01/w9q9I3nGbkXndtt5Yp
Nt94mmq3ifBVY3DQac2qD8IvsMvb6bBhBdjsw0LZqd02CeIQGC7JDhIcOnR6Z+1QaoLpngtawXSJ
cG9Vz6af/cjt9s0oRew2nnoxQT+c9bDbx6hJcH8WxTrXCcoKct3V1KTf6iYzND0kCRa4sFlNFP4+
48dXWSyTddb6+roXsqZm1aouupjv9KMbjNblXTIWu7pMInJOS8i/dYX+MINKFlnjNU0UGOcQ6onO
gUJmFnS4BuPuq6lrweW6pmWMeIGs3ZDRrTVY/OA7ZrVllKCdnJKgz1F129B5xCkOz8uHueUP0toi
TF2DWbhkZu+74xgf0er4206x8XKSvx0n9MPVmcbnAEhdecFo7xDEfyU+C2A64ohEGwp0BvFBMHKu
ZUhTlIJubDbJYeq42r1VgIGTKiRraCqCmzqq92RcBEd9i2RdkBe/ivDnfSqIRWwES5Gczs1aoEuF
g0VcdWl3I1ONpR/MjGxTTVRwHHA702y3ipMTABInJSzrqi+VnWYuUeeYuUQP+9qLfo0hAcZFr38f
gPXtWzlh+RrZoZe+v2nq0S39MjlXsYFKcQBtiNXBPyhKrDx5pStjHPWhTcfQQDti2RDQs5825BJ/
KIwztm1rg0QFvLaC/tMyNeJAdhmf0g0APGiYiskb9cx6JmcqrR3SPesptoLXHOmsNTUE8cAquEKD
hmVhHUYroeAkHlS0ZiXb69ry9jh/20MUs6FS2Bb5Gi1xBZ3Smto4GwQ7CHch2dEEjxlbrYqdo6Rg
/ICI6lmgSoPcrl2T3lB2pIuA8NBKz1XhNVpftCEFZsdahQS1mFeMvrLLJt7bcMTOq8xfpczUbSSR
DKrhPg1Tnw5IOE8bNUpqp4ckC+IpaVyDbenNrDv6o2p91mDrASPxkdC2xbmzqktXes1OJ1fX6PLk
Wk5kr9YTmcBo4OgboiXHiDt0G6sbiMXxycCcxEi+TVe+2CNfFakkL4UgiSjweurloj7Bj4ffgi5j
Y3bmdG05c+hpGgg5/Oqi7kCaOYTqedisN1nYHtDF7H0Nx7VTauxwFXVNQaKi9cDeNariZmUbkPMc
4lSPs2qeQGE6KCMs5UhN8+1ICu5DbwoWnV4tt7Itz6gWmm1mTA+KRXClzi4M/ESBsMEGku7URnqt
sOS63QjBp9JsGJ0RfLpBl94x7j5Fa6sW2s3OlWgzeAKszYCCJOiwbLelvtMMyu4jybTboqNnItPu
0Ucq+JQ62imuOG+lGnkY6ByyCtttrXSfQ04fRiCC3YoJ4Duh6/3gvJhT9F1tgz3rwpapF0/L+2F5
bLGyfHhMSUTJjKDjihcxvt6CZvRsuAxnx2Fkm3iNlpvLg8uhtCUsk9rq121FlG+ORNOb7aKRhuFK
mVQCfZb77w/as4mvXIK/lpvLM2sQyaugocme2jb77362e3txRazT/GppNp28nGkyhlI51+t4T4DT
/3NTpFl6wHvABIJz7/1QLuko7/ftkXVoSMaYEmEQLPnzCPoQj1U/ljvDzE1X0Wp3+b/3J4gS2kej
FXJdz07D5d0CoMD5tdxcDqRdVEe77c5dGRJ5/Ie1aLES9Xz9kzQe9/bsLaSt+lTGOmSi+Z4To92z
iARb/m95qJdQfGrfeDKIZ2UE9aHRxXF+gPFKJ3jrT6mbEzS+7+a4KxKzXq3JJH2ZF4vnD6kAtuaq
2XNt6FRPsE8TPIvkYVHZ/f+U1OexwIjz+iNlKAzrpgrfmr+YcUyaUMup+r8sPK8U3Yj+y//q4fn9
Y//28Kiq9S9HRds5+x900zSQ5/4Hq6YZ/7J1S9ekqiFb/Y99x4GohnvHVuUs/lyk1f+x75j/MunX
An6aZe+Gyrv7YNf5n/adjxpuQOtSdVRD0Fa3YO98EPRPaAxapW5h/wgz3GRVPMJJoS7li1kqk2bb
VDdJEoBjC80FPwlIM0ImoQfMeTx1IUt60c4+SlpxUZL415/O5N+Jsj/K3Xl3ZLc66JUp43GCPkiI
fXMwEnRyxt0isqOccuOSOArLBXQQhzBR77nhPZoqXawsj1ioU41c25aq7lsaJ5RGZbiNfQR2SCVh
gpnR2Zvo6gnik1e62ge31guRq2QktlkdXUHv+z+8/Y8OgeXt6wipUQ7b9J8+aHtRHMVQ11TjPjlD
8bWacjIkpgj4FpDmdYHwF11G4DwEAjxa/xXQWvPQqNqJZOvgrAcQXoBKETgrs6tNCqFU4m0jG/XF
KapDmCtyA54g3YVaWR26rn7UZn0wpWbIlyld1kLYZ0JG7v/wN/1Va2tI02Ftg+EEIw8WJ/Xj36Tp
oQ9tP9HvXOiZW9XCXpOv5O9Ej8BSY6VoB6p5jrk+dkUsZ7FFiRpEDcYzQuLeRZj4ItnBn+xU3zmz
0tiQz1oYtmsNzNujlYCx9zOVXrvf/IMgffEj/FmQvrx1vjsG3yi+VfqHqykrMq/1C0e7qwztwlKi
R1bGfVpWhIqH3tr2uwDhPzSacIwvLJOGbwUbYTRSJnbxfRSCeV9MP4M/DTu9ZaXdx33oMpGvS/6E
E36dC8wDSLY2Wg+tyoKbVPRtk/eCDRhIHNtGpBSFLNi83EZfWLGRswyoyeAWiQVX6wFxo+ZsS5jc
67gPgl1JU4scmiLfIzGCeC/oj+b+fiIN/F543oaFVoH3HOpeOfrXkALmZTnE6Es7C22dFQDqisVl
HMrwQHJkswPYCcOPOhMp7+M3J2cdDsv8cweh6xIRc7xlqBjcGjfNSkZ0pwzRdLflFhSlB7pLVNN0
pX7UNS2/MlUectVxZcn+k3rwqrfiZ2ui1VsNsUqIBsiXkQrDgTwyQseV4sdoDc4hDesvpKb2uIWk
gX6VFLP0Hz0P2t9dqkBH0IVrpir0jx4hybzaDnag3UHanDu7lVRdq8r1mMhRJhoHaWvXXjckXpP6
JQhNfRunkgQYH+bNpLHlg6rutg7l2RiFDSDoe69s/Dn8QXfGaTNVzoXQY+fzP3zDZrX6x8vUchg7
7MX46XwYNSyFoCCKYiqJsAQfCSt49GPrptsIxjQLeQUkc5K2PIQG+EUzwjCgKCjxU+28YoLQTqDe
fy2a/B5S56FOHRoDAdKfMpvg3rf/6Dr8m7OM90eXNu08hoWPY3TnOFlcxoN6x5VQPoiRGuoYfwv7
5By0ebuWklV7lMmjzIhMnLL4rPrRSxjL5vC/z9tsaf143nCDCZuEIt6N+dGO5I2sxYXgU2qzjgWX
apyrz0kQWWeSrFD9KO2ntPsa55nxFE7xxdcGVle9pt2WUznWzS4c++RaZbOua2zXPiyKSDsUZcaS
vlZN4k6VMx9OvwqybN8NKbhMZNpdbOTXjP1w76kOjjjCoNhIi7OiZCMmy+RLFAfK78XY/21W+ptL
RNeFwZJitsD910im4S1w0A6Kez3AkW57NMtSIO2pdHjckfk4J0bQl7orSklx1hvQx1v6RR07CsOh
PiG3RJEG8qM6BLZ20ppUAOJTBhd5prIpiSxZ/e/Pxvrvidy2WVwwZ/DP/i/fmlpEIlTgzNwXVS3h
qJ3LIO1OFFgKLJM3aRr6qkRmAcMS5WZrU0FOq8g4UBDdtLH5oNIv2iLoeDNlJ89qAATTlPk3Q6hs
hGYnky71+MCq/NZPILI0q9MP0vhsURDfi0AnbDhn953xG/ZtrR8DxzI2KdT1HR0AEEKqnQLmGNOz
oFOBk/nEQvoxpvp7bmIYZqTQwgwdKI3Ec36Q7K6l7A7MCvIWDSQ7QMJ6yGrf/KUAm8zCQr2z8z/q
UUu7EgCo6vj6SzooFdKEnJLh7AOYsVUeddBjGlRbY/6jNLouu/993o15rPgwliBnwR6p4tBzGFD+
6oyJ8Gq2cnTUOwgVfHn21D2in8hPExvnvaVYwyOqlh5hWp6cx3FqV0E/Hqx8dCgEpdU+BZcEbMeg
u6US6alc21Yn19qg/RUJvzugjdz4ko1+4b+0Xb32dIkmsWwR+xMisfIa1obZaDz5mQVRNYpusZJZ
z4Slr5NMO016q11kjjijJL3gosUGesGYbl6OQq+cdIKqjV0atNTcmQdXfWQX29SMnYOGU+AfrtAP
HrFlXWPrBnZOYXC+zI8OOWXQ2s7yDPWO4eSzUYKTlG3whSoY2iN6thtpKePK66uSQmGakrRF1aBN
+1VsIHSF2Fiv9GK8ZDqdx//9GVofV5H06xnT2DiI2dKufnxnaUP9R6Bevfezxyeit/vgmGa2cuIX
6mnyjCD5PCjUM+GhVRvVAtFFuLC5kuDM1svlW0DF25tjZbKrxd5G4xyrcNuJM8KFy6TlCugfK3EB
9Sk7o6E8GtdTvIEhPNKj2KPcEo+9/rm3mBeVflIRBlqAQOzmVcmS/qB6lMKgeKeJSdXYAMo0JIVL
k8ZZBWUBIopiiVnPF78ONVh0pAilKI4GL2hXNL2Id6d1vM4MtJOB76B+SMWw6anUoDMar3H8GsVj
e6bFUSQMzaw94Hnk2qcYg8Cuk3q16ooi3Tl+X60Dh9TJ2tfqNRFb01YPc3+D5jT5p/EX3+SHLxbb
JcEXCue4oeE/+2gbn2RMbHg4+ncl7vNrqiBJMzDvrc0ssEmeO5tm+SP0hoZt/igPTRSCosmC52ZS
iMwxCa4J7O9yqOIrofQGDjx7mjYUJ1g2quJAyVEGa2StxCr7NGMi6zv1oIVP721HpxfXvA53bRPH
D0L92jSl+hh7wwtiAnFp8wcQwTcYbShck0aAR6reQhLjSIqYMf4mGo++06yntFGOaA1a2pYoKzLY
+DimaCex/sWk1F4IX9gZiPNZq+JYI/NAbJhxIqL2CI8akkeYm8lmQqgbdLTNaXOtI0kfvAgoLVpy
zFxRYaNPB0Nb15ndnyFdY8habmntHWnR0Z6FB37oeWca/FsRD/HNLPttmsckKymV7c6+rAKRBpIN
gtELOah7P9YeIf1593ENBvucWT09tDL6rPZ2tY+ohtCey7dTTN+/mhAFpWD/XERcqGPt8OYH0lmV
UdG5dlTbLi+r4/OMakJPAURzoZeIvJGoipzy8cCi91omX8ZKBWqN2m9Nq5ds0UE7dqUynp0CEy+u
h9phPYCWdLh7EguBCnz5Osqc0C7PsbZAH98mnL77rAr4O03jSmDHWTF5N8k6bf3qRigEHnnglptO
X5B8KB1TcudJMCLFwex+RlqfnERfX9MuEa4l8eJVLW4HKFp3o+fq4eMl0jS1f6iR4v3WyU89IFJP
dNeoc/QHJF3fan16zWQW7KK5Tzdm4JHZK2GusR6MyvtSRcH0EOb9jg5CuKlULoiIErJS1DldJyvZ
AUb6YSSadhhsBMuIWcRz1eSHHEHKiY8tBMua0yYb1b1u6ug4a8SryjBtowLkhIiTAiii9UAY6bQn
xr25FBv2Px72HKRUeftTqjmq4KqOLok6ElZm6TX137q+wgqsr0nlbKa0rQ5SlZgZnUW/NqeeMd86
JTksU92nF6+oL22Iq1UYcrjbtYXRUVPWxHL06NKb8SYThNu4josdMTAk1Zqk1tl9WpEQ0lrkbLAL
A/BmCzW+9smvHB/nw5Cg51JFeXV4zx5LrtyvB+LGPH/TAtAn0YqaDk1EhE4UiamI69apAfLr9hXS
XB6qbsHk16icpmY1gWzZRijQT1VC7Gdugv8MDKJPpRg+GfwUMFEBWX1S5OdhJrF3076ogXQiiRMP
SdOIB1yG/UNETySlXd1wkuqoAMGdEtaKLgJBIPiIa9F5x2bW9qSB9doShLE17YnUuMG64dsr3SSv
MzJ/FHPty4k4Iptus1Y5b2NgrPH1fRs8qUDvrGHVDhgmVzZXPuKreDrqk89YGzQ/7SYars58sAt4
WqWkKMTebvYJerHbDcmPEcv3w9T0zUHRvAcSKtZKORnP8GcuVeX5l9DSkX87Vbcn2+cTbSztyfK1
U4Bt4RoK16b2gFOKaA6Fy/Z7OCHA8xQbFWwar9TG6c4ToE8WY6CI1Wo4FeZLULAXiqcAIRDKcrir
9sOylvGj8FYPSnj17OrqB16w91ENwozDUUspg/VdV8KRriNwyHWXH3vbXpcWMcdtPnwrZ1YUwXpP
RmxsPdOqt8R4fDEDCshpaePaast4Q6Jq/twbtyKyVwxf6o1xKti0RbSvNaiTINTBKcdAQzHirRu8
4MAIBwhVnfIzaFT90Fbeg56TiVY7rfGiqtqLQhzTdpC0vsfQBHAL37s6/ukmu3fuu4MGc5DdLFiq
EB4U26Li912tnklry//Qe74xKk+7xVEMXWUSWzIVieWeHcYYVa2VBzlkTZcU8pY2/PsQDMpFswEq
DgqntS2B+L0f8BiLsDAP9oKLHBhl4exrP2hSIBXTWRdZoICQjdvjMZwPtk+cuYdkAVVaty/VEAUH
tfig7zpX09JDBDp7m47d6++Hg/AcWFrsFk3WHqv5kOKhO7Yh/UjLMBGolnSJIUhubLb0+3BA0rUa
lbY+LodABQKmCA5NErxZ9HPBs5Ca7jkIybRckAmWJS/AZl4q1Nqu7EjgQiyL12MGpCcjYc96AKdB
79TwZGd8Waaqw1Q5jU9awECdamnCUgi/JAa7bmmXzDhARBGAzf56d+qjbDMppbmynTra9gYRXl2d
faL7j2hxLuIvh2nm+L3frUbFAIhMWuTctlhaE8zFxXG5u9zySZkjtX3+7wiaKzGK9Vq3s1s1qE/R
HMqsNEzJdmJDdGWw32jBuKqwDBHdEE9uPge5GtRBO78lOC8eH0RID1mRzYlERGVrqz9FgWC0J4cK
1IjFnhZocywttBclhGkDZR1kAAvbRNmjcO77texRCCbOc0ONfUfCVrxVtOS1J84WE5CJGp+cq7aL
rTm8YGdbREsEhUeX3BxXNSYZ6DEhWD7IOjTngvTYV+KX4iivxORsQsXm64nXnAQNWu/I36pZpVXH
BEB05CqyxDnLeMwOuI6B9jL34+Eijzl7pUe762XWkuNTEzRn+i1W0O6sDcQcsVdHVYUKzDJD8ORe
QznThwqIbLdbj3p9ojS0zxLJBZH2hFsgieerNh+Yvg6OX9Xu8lC0MBPn5y23lsfen/v7Z5eX+bv/
fn8FM6A42HQKsYAffmf6G932x68pZoOtMw6Ikuf3tTw9Xp6jlV1CK8g+FiOS+9/vePmtxbwqgsXz
E12gNm2X35ozPE2o9Bs+kYm93vIK7+/+/c/6/cf4hcaan9xQf1Q2ZgWdJcmGXYSQ5gQlQOfbxwZJ
5s2PKPJcZdDFinXahAvP05F6e2F7XA7Ieqs1OjcdTnrDgI9yXxu7Zp2pEv+wA79emrgLIqA7J2HF
iHrBha+olVMMK7Q3gJvWIRSBeczAipKqacJJzkwa2KCen3op+SYv/70cWvZBR4nmbA2twFgjz4Is
ufwPs6AJtYEopYiw7uV5y0PLYbmbmtAOFZMUkvlFlsfNRP77VkHXdNWJyNm8/wAr+YSZmM5DWkBV
wLYCL1lpDmncTEfEkNMMM621dUJcuyT3ax99wWX1ZKYmdOt50PB8swGMPd/MUqWe0AlL4qmWB5ZD
b4lCbKO56ZcXLMJoHjt4IJkBlgMunH/fWu4uTFrbNLhE3p8j/3j2+2PLz70TbN9fZvBriDy1ZIzp
AdNvWlujiKDNl2cMkm6a1+zPftOHO40eAAugdCBM549DRqDNnx8E8vPn//5wd/m5ZoZRvr+CPwZy
JOD4Py/7dz/CcoCUOBwpm6Cl1vH72WkKzuD3zUkfeBfvP0lCXuOaTDkmph090Ly9t8T/LL/l/Wnv
v1RBe/On9/R3z1u6Ye8/+6c/fPmfDz/SOwRgTPrF0YsHxIQUHH+fuaG1dbVYL69TeFPdPC38YS8l
u3y/nBmwHFm6n4S9Alpm7pfP7P0TXe7+5hH/BhT/iU38/tT3DzqEijFRZNHYsQGiIAQFsdTk6hGt
ZqGx7u8np9jOzsOSjfgCs60I1cMYNF8Bw6RF9ZeFnOwsQ4dVsTtSy56NTw1/P6NBv/COcXljaZoP
VS2xfbzf90wfkXdNQEOB4G1r09Z+xzGjFM+Ppqb61CU8MsvSEDZ9tQuF7NfLWV0+l4qFL5br/Jkg
8e7gzSsYbf6Ap+YlCYk7/uOSe/90lsf+9BEVy2X6+6y/3/SIMWMEbdtvsvXfwFjRxTKhxo/5RPBS
iyzHKe3sjj/7NHgKyd+TOTzmMSbZVcGOCxWiVPA5hlFhu5aHGH6Ye5hGjBjZBu68LZqmdjuUZ+uc
pSTKgqm60IK4DKVWfjbRmXj6WWZ3TzX9Q+yMB1/49pyK6JNjrX5HLG5cy1w8ow0PD1pzxYRVndDv
3zFga3sKLd/RCBE0eDXsONkaDMHMeXSJatxcuVZal7ANnqeKMEk7MZ6jvozQycjvOYMVXtdIEObd
BVslZK4fQudbWZEklLc9mhZD92ZBMhy/gtKYJb45gbR2HcngBCyoX83Yx9aLOwUMsLLO/aa4xVO5
AybQrz3hDbusZ0OvGONrOA3fMqUDWxNRgRKCzRMdJo21gWPtqhpLkh7b2mrQ8+FAJOHbRAN416eK
43p+7T8IROj2ZmHfRf6IKjUnejuzf2TgS3aibh3UxEi4YRE9lpkfPtr1VLpFF710Ke5ZmsPJRh0L
f6OPudwSFWq+ah0FM53YYLf2wwPB1enNz6lWhUHS7cqQ2KpIfDZnoaoKHXAdpoNPAHV1JV0df0mV
vUG5yC5dMZCSmEV76qAPDEjlCWV8cEjC5BpFVndIrPiO4CqFmzLjxQzj+6CN4lOV7AV596dcISEA
0Wq+kdrotkB2WbvMSagIkWEJMxVGJaolLEJrPo+3yUaS5RTmKcS/m3kDKdZa9CvNqVPGGIfREmYq
KYjIgY8pfaAzpIDsk8RKpujPQ13JV4Jz/h9757HbOLdt61e5uH1ecDGzqxwtZ5erQ7gSMxfzIvn0
5yO9z3bhxwYuTv90BEmWZAWGueYc4xsaCrPOOAgZwsTCetoO3SV1OCjYoqnujYZ8d7sRiFyEf6mk
h7teG6izSf2tZH/rx646uGIYH2MUb3Y3p0ra3YPRIu4azJEZZe6l57DF4uGSa/iac6LTPPdusoLw
WCQMMRP0ffiz9l370AJW2HS95V3A/7+GvSuOloxRPAbZrhvpIeo2EdZ1kJKL2I/2eVDadwKcU+th
HFL/kkV5t9JzgPOx+KFpmlrD+bY5u4Yj8T0thkWnso+mY+/9+x5/rwGpwIjLOwJvKY8kGuPcD+O7
xBevzG+oYFmh74TA7zzZEqYMG9ao4M/ldXEmmecpKk3jkn9MjJxfW/+HUY6PY1wEJJFb303sEffh
EECKHMcrI7z8znax7lKr9MdaDngFZPNaD7X9ZFTpNTPqBP/L8LOo6VGFeFGuo5arTQfj+uSTNjQx
XH9GGrdVOrCMIk8J5m7kqzK98sj6dCYc6rOH7dLPADs37o8lcxNHFvW5F5O/NYyEd8cXjA7Z0g4k
VLwkZVY/p8MqCYzhPjV3oRM2Dx6R97V0TlpsZ7SKmYqKzKVEyox1Mo3DHji3vmdoM6wpNslw10L9
4oEs38uM+UFVjOHZR/9U2EjKDIoC5Hb2xkR6go/LfwPlnF0scHnr3uimjQ4ZaDOCvt+QzmmeKbzA
w+YGwZwVallUtIEoujUe22+j4p2z2tdWdt1+w35ABk6fBVfNLX6PbfENye2OhxQ7E44fo7uuPFdD
1z0iPXgyahwTLjc3wVSaTFs0wrhJ4IQWdVeU3l0XoRsfXe0dATiBpWVLTHdkIOB34lOaTfmFsetP
XKnP4GKe23D0dmHpHqQ9XZO8/Ca1+s6xMRDqeM00f3jX2xS5P1KabeLXwWYePwrzt54cFUT7D/HN
CAqMcZGGm+lYup14joFcuDjEZG99V1iPDl3SP7Z28sdOExAiGXMTW9LNBQGxaJMbJtQrJg31MR8f
vbgis3cgn8JyiulJ9XQYzYIfAOLE3mXVmjmJ9oJnBGPVxcgS45ks3M3AOOBiVwa+ZW8O8dGIAxs9
hPFjqB9lVO96e3ybrKrZlmHT3tkYj7ZSVsT5uE/67HYLMTith2jYDLgi9lrACnAkcm6f0I8CQhfi
BFGXAnH61e42VtuVT0bj0dIyy1vUEa3uxaK75NMPqcb6waNdRzrJE6Wcs1VMD4ZMjd/MJr2aZnZp
zCR68kNcMSJKEPE1ddmsChW9aCY+V1enETb5yH8mp3vox5+xYdU/tAZDQlmR5tWmbLR0I+GeJMpY
ue4AcK0PFT2gtHwYW85pXtaUCNAZ9LFD1Idueuhbqzst9wRmWJ/NofhNjm52cKxunY/S2QOKg9di
a4epoYYypjjagI7JrqVMsDjxf6ykL69hMpCyYyv2iw5jq0jS5GWEBV6HMlqPXp7c2qCr2azRqKsZ
6qGG4jbkdnaq46zesk2sG8c4kxjMHu2UhCq14y/Hbu9GKchkHeMPlJXuMSzmwzaMzO1YgGipKSop
vSAsZu1A635E9NC1h4ka6t512v3J1KV9HDzN3eo9AnFdt2CopUTPWdafYuzUa2knp1R35hT7LH5s
spDsqjjc6xIrU+SnH2Y0ymvTF/qqYU59ah80lyGgU5HHzoF+z9iFpbzl7rEPhPS7wRa1dEUN59hL
R73QWmHz1TCN1gTPSDPEcw8siFpJfdCc1/dZwhLeg6NztRIf8dCECH1Ih7taPYTlO/9yOuK/aHej
mL5FDoErox4B0yDGnck9zsDAomUa8M2sy8J9aSVCal0jzDevSZoRafoWZmQceo6BlV4Zza52Rlpz
OrPdMsAqqTcRxj4j+2ZZ2UuvLIpXWqx+ULWbMVYO9QDB8HZBEEeItVqp8IaPTO4ShzeRaDgqiJQ7
KHP09rSFaa7As9edD4Z34k53uz1fJFmI6t0scNo5WN7CmsmcZM70MAwAfSrMxa5/P4S9szGKDLor
m3Ife/0G3g/wuj5hqxinm5jMBDkpvKfWbW6TsJstJsHXmFUzHeQpfg7IWgpDsgYre5z2E2pSL7AO
IP5+xRVJl3rP7krEULlN3OZOS9saaxUkrcZy33TrD1VddvAN5W4KGx4rBKTfDHPwRhv6L+w7NJJ9
542zV7lNSQEXxCo9lJn7Ek359BFhmYJphim1MStqRqg7Zyt1cOwZlbaHDg3QycYU34QnTqH6K0F6
P9yy3GKRUqcgFtMKz6RGmy3oLlMY+ZfSyW/CcanrUY9s4wxiXpOy0qippS8sxaFsuQ9aM1deQXbo
gi7dp8J7WChk7dwuIdOHKZtAqg/SrNwBydtEIQHJzeBEqyhXCCCSlIUy6JV3nyhHL8IwaGdOdVF4
t5UawrPejtEqTZV+aNMKC1ho3hMQ5N3bhdoHLh2MTJFINoYHWtn0VazpHaQndFUOBg3jmI3oaMNJ
U9AYCdvgRBr9Y4JmZk26XnuoNMCy0KyyI8Mqnk1gTJ5R7CPqH9a6b1wWvDqOCtgVL6W76OjbbNu6
OkIk37svB388pYb+PuQZNAfBCWX2LRQDyblzTd9w4jtAf/pV2eIGlr1UDsfq3A3OVerfowK9GYJm
C4CcI9hgXE55s4lz272vEvleivQcd6W214XRQFvAqpkwfds3irdDWZWgiWj7I4a5x2TU+qPvdelm
0Lw/FDy48esGupZvTcdBqKPDue1mOP6xxqW173DU0cIdPpyGAYwFhufF1tNbbjWngVyya+g00y6u
q3SL8Ynukmmz01st9jTnroiAu3jpdzjP7u+igZ0n32NTHx4xsd2yznwHeODfXL98K/xUnFrDyrdG
ScYc3L+AKaBtHzTRAS9WOHFjpH4RhtqrU7EC5sSC3LLP79BiYXrlNXN8LWu4OZUvnvusxM4U5Eza
Jo80Gpxgnu49phx/s7HDnSxB5iQj2jnEhfleL3tjL6zB26K2/UNv/BE0FF+WdPn5QAES1DAeppDw
dWICKY8aFOPOvk7C6U4nYSquh3vgjxj43itiXO6NyAfQVlXlxpZyugGbdFalWQdbD1BpAHZEitbc
B2N7D761g9QQnKQFDCCzrqJtsdWGQkLS6x+yhFAK6cRXP8jAP6Ca2mWiPIW+AC3jgeZd5JlhDGPW
Ahm24/i6pl/SMOSwicgZbIidUV9u6rkYT7Xh7kdvMr/pSJZd5CU5WCRP1907NTY/BYG/FgPqC8y5
Ay6o6dg5Uq75FkZGwFPBKxPXx0zjgEx2k4Z5eVSx+oMMcR+JiuemFtN+hjWrwWBcHQ/UlDpJol32
uwqxgyDD0SmOZHrCFk27MReP+JxeI0+7MKWRd+HwXYPFvPZoQt4jiE424RxOuFykiF2vVT6+qdTt
DlR++WUiqTP3wIAyz8/xsaNEyogQicjOO7C8eW48wunTb01tIZX08XMHThns8FyxSFOsQZaxkzT6
E/5285oE1eu/WgOZZh5DfNGSO4f0wuP6Hear62SX/qVgPbJKWDhvUk42h9T3fs0BaRwMunPVpA9V
mopzmDjWLkhgzZvQVgPd1q4WoXzroDIwJg3ao6XG36yvm4M22j+M2bWZaEWERVqKFWuic2bb3xjw
eUcvjXwEufovOZUkb06FttMtuzl3HcAl9ptD2UuoVI1Gwq7WQZUyWlS6VgdniVzERtKDt+rMX1vQ
9laZn1dYqEZirFtuRiX2ayxA+klz/ZizWyq3TSH7dcLgY8+KuF7l7Fxr2jbZuZCk9o75dO9kubaZ
hTZdzewGK6tcCZ8YP/QJqK+2YL8PDCLMN1v+0ifqo1GqS8tq7Egd/sY200DLeWzpajykqX+nlXRp
Wl3Pd12kD/cjAS4gDp01m2m8CkPLerB97Ux/AXZdUlyz1twVYW4eHB0rMEtCDJZzWjLI+xy3f6mf
jETDg5bhRhfIunYhSIVNY8VvDT3FK+lOwdrGBDo3uGJshq6/j0Y9XaPDVBBGqDNLVL9nXmy04Dy4
YzUenMZB7VYbcI3mBknWNr/KuA+uQxneG2F/i+LAfx1agUS5ANzCeRfXXOk1K5yfF7CDxqkAJovK
wcoPIJLNrelm6ORAkzP1rfAOymrfpiYQEUAQW81Mho0cV47WGo/40n9LxYw1bIphDym6u/gQ0A42
gzLYRuKP1ujm1W3y7dTV1Q0bPYylOD5NbKXrofa6Q+EwPk/n4XYUZOJOg2XSyOhSMvJiuKITnejo
w0m6vrqPCM1z6M9okbqpxnkpS+0KwwEUrkt6QOfrR8Qd47VNfAsIb9hd3TC7aVWtr515QRJWMO3z
qXubumjnEh30S2GeyjFIrQKrM14Uh0S/deLnvm4Z/PbuXdUY1Xc/73e1lf00DB8HaWU8VbYWH9IA
FYXhg0rOSSR+IMtv7xPWtsOUG2ylPwEihUpAs6K4R35pHgOStd2sJHCwQOWVtA6R4vQe1qh1kg1a
ynnJoCCbMPJsDAR0bn/FhYMoShpbN8DNByrEopfF4FzVxcQWObJan4uSRIjkFGLq2jG+ZNJe1ocq
QnwJl2ZmFaln0wbYFjDmZ2AQGNshwYvRpqdggCdlBN4GTkWwTzrRMcHAwgAMKWZ+p3/4VFB2VfMd
p+W3Pk21U2cbCRQShiHl1rPqcb1YEjyPxQsRAQ77awh5LQx/4EXrGTM+hhwu7iIN8ORorG2TJbmX
Dkh5Ij/fjjOloukKjvtTpq9rlnpr5ijaDuTlKUwaYv4KlVy88aaNEYZcOcIlj+A/ew2hFoUPoy3W
jozgTdRME8iKwGjBbjGzb3LLPaXtSJmWdsaulRjnRWjt2KMBMdXsqDWzvEC7GcXA6Kq2tmGid2c9
9VY23DJvht0N0ZEYcROKpQWK0Y3KveyrJ9BbMDLdq8kI/4DOG/tfYe0++2t685j4VNR16Y83oiO0
da1lyW4qgrexrMstsBxIelnZ3Ex1z9kovmiN+21pwWBHttaE8olD+m7KTDDDRRAk1y2722QNDBF7
fdOEabfX6t9xbWe0U0mIKvr+l50TmoOletskOkr9DGaRO9hPdlMQMSBtZBPVSHUgfbAtYjymZc2a
FZQ5XdLyDx/7wazilxySz6ahZQpsDzhKUWIpbmH9rdUs4YgC/XsrkmTjham+MXLCZ7BYs+1EhXMz
Ov0Uj9ZugBuwLxFxb5ypmHZaFFQHw5W0/1wqa9Mss0f8zS9eHz/6A4ilMIQBbvUUII7e5zvdl9ZO
5vbdABv6XDJE0O8swmdOdmn+7pBYXERubwY4grAJUU/EOogv9LdqneTagNONM1xMpbKZYhfgTydg
8ntzgdGjcWxK+xrBwj8naXBThb7zXGl/qPJKUjVu7Jw+Up7gPrGT6VeqYeDM9Y7tqZ4qcuYBKohO
/l7E8MHg/QBC0byt6FXBW7S9YK/zIbcRO/zNUePGNkAcDOrPRF7YyIoJcZzVH3rxg4IrvrWTQd+v
HrKr6cn73olpNsrM3CUSeWrK3rym20xwTldfpfIudiiKR/q2xlrEjruhmnppkyreM25GPRDb3gXB
0btVlvW5gtiJ6tmKtzWAnFXSEJE9Vg2KB29g9AEywAmc9ajnaJISeQ76TmeyDSnP9cPoeWQkgVQX
fUghZz66Y29QFXeHRheXKSuta4AsesCpYo1PcNvLox3V4Y62kr1eWo9JCNxSa++NdKBLr0E9strk
W8Vi+JI42msfMH/x0Hyew7S8NfEsXvS1DfZ+BrBKhCflwzJJ3PNykWkW21yTP2ZuYKLctH5HrFER
DqOeWymt+CA0lipZXorUGd7S2EV3Gm0LEWFvIIL5ubT8p4wd4RwCnoOXOu/VKc24IaPFRdLtDSVc
c8OYufcDHWMxokGPtquGycb1sz+V35O7XE6cyJryaqa5fmbIAlJ2AoAV4bc+2Wj+yS29VFmXvcRD
kj7UP4yZsxDL9IWzs7gUI/TLutpbmpE86Sjrt7kYGdkIaySBp15r8In3xMB5iDhq2IVzb0HUjyxR
tIMOX2s/xSgMI+YfulcTWveL2M/oXPUc7VNTeypabhlgzsdW+NcxT4+aBKpVaTVBcsL4HledtxV5
zR7lkViqPLq88WCAuBDIIorhgMeBHlZkmOvUqNY0bOLDmIB4soHAH1CIIBca8YiPueetewdDOosR
Z6MF1ZPemMNeCeCYkek+Fu64N1u0etITd3mRfm+nWUHTl81jAaGpUIDzE9Zq51La3jEpaBSKWLZn
DPx7ORj6DULDK19BubUmSvDRFPdmxMcvmFCuEbfnu8pLQCoV8CZMKuI9Gt36BAq/jAaJZM8xLmOm
/dBU7+wLr5x2riRmuYxf2zAfDhi/RwiTTk9jNb4GRRqtw6xvL5lHQnUwdNit0x/k8m5iz8g/Eo6m
AB7rDY6f8FqmrdoCZUl2tkg4GhH1vIFdUq40Jcxvdk9zOG3fCCwKiADUns2yLe+akOOWa4lgD3Bs
Ew3+9FAPfXEfDH8KhvIg81ld0PIZ750oSG5DimnfLb7VetmcJJYxpHk6MhrgG2hki/baFUA0epv1
gwGOUPX2FdORfQUf8jOHPHCU3qjdGPY/ES0i1rTr6rtBYcCGuUoz6Ilzjr8agXaeG2MbNHieNVya
h95/pO+dPmnan2xs5Z6ZYQ+IlKWOKon6pjNyzfQMJU4IHTUFRUK6qHlLLClvvnDzu6x5+bxh9GwX
SLLXWoxgz7EK90xKYoLQTlnkCJLVwWlHPseGYiMRYX8xWxssRjeWK0WC9WExXBiKCspoWFEyKpJ7
0lIZTYHIqHpGVkaoyYsak7duRg7pQr+XDKyaqHO2n6C4UtR0oozDslLkI6D6TbSD27Qzgo/jvWe3
CGwdd2/EU7d29TFgjU7zbkiGewzSOUeOhzoSw413QIUO6iZTRrZNAzls0fzuJT/WmppGbFCHuldn
qj6mPOl3Q4eEowqFsyO29j2cjyeuGxTrqtUewqaH5dmPwwEdo7ahjHQP/VhB6+0essJUV+YGJA+o
IWLMYdUPZcNpX/lo9iyom8VcsRaUxUhiAHp3nBxodnkrDf/FqmiBU/QNMDDNofnEebgSDZoscCVJ
0Jwru/O3TYlsru/xm/GZ0CS2PXmYNOTCQbz2kmVZpX7SwEwPozVGu0Dl3lqUtbuyYuT8ptGal1KJ
c6lPyY11cslSIIaCGNnMIopSYhYNabi2tnimod/T6abHSmyvGp+txEoeQg5ZxDkganHHJ9XYPEKP
PXRlYt2Xc3kWi20wGReaCxiNEo0RiRy9TVDD+S2x0JBObzy7BM20SHhzmplUGrR5lVf+dszUAn/l
QqiGI0YjbpNqsfPdxKPoOsPaxVPCganzzmI+eOau3h10fjetMtZ1OToUfyLd1CC4SBcnLCnLgUux
RoGDYaORnu2TMS1ChlgnGVbJfU8/Y00sNiIJKAynErkFM03nrgSHsZlYcF0AYr0FzvchdNpXfqyX
WHnA6ONarWy4d7ThBtademTtIst46U35wwLqfhd4ewPaIutnFkALsB015+MUYUge6n1hd+W7ARte
5fFTbqhiq3VOez/J/GiRiEZ0QrZeJnNpxq5eCuUdWkFmgWXMhOzKEHcG0RPu+NwBPsXKnPkcILOR
4NcBgZaj3m3P5EP6wcaQ5kFjpXTJrB8actw92M0NQ4mK02ZHNLgfhusxc6JzK8l5XWIKctjKXoR7
pBAtY+JqUtu4jumGhCiYs4nQPZILyj25olu/Vedu7NX9M7BT42xbYAmTV0qnaoOYOeGEXOvbzpkO
xH8xKpn5LFBsX5BKD2ffGtR5ZFI0NLYJFi+tyBgo8j1sjh+uGRZn3TDz83JNAp8+q1S8hlVd7gJT
TqQ+c7FcGyYTZ6gGoD/Jmqur0dh2MNq2NjqBWgTj2jCQjXkzGH7o5KPCPsQkmZ8ZEDCyRFLQVtIt
8Cukk3gG6zHTvbCx1yEgzaGIBtKz/fViLysYrz5NyU+EWDeoU857w3ol8sV7ObjdI1zC8gyuFfO7
KqE/aS75WbOpIKYZSMD81ehb9WAm35El2k+tle6t0e8RmHX6Oj/Lsuk2QhrGOm3/yJhgZyr/PeMH
urqY8TkpT+6O2pY42oT6K49hbgzfLD3nMBfBePU9k0Vknnws+gjgsrSnVVxdoaOG4AChY/qqoJHp
eeXei/rnyE+MixZxpKQN9dHxRhK0eivUFH9Ea1cr22Y3rnVwmYHWnskeec3F8DgDHKEoyp9JDGdC
BNpmNGxxsif7agWe3IBMIPPBglIXjywMvf5cMy46+0F+Kbsw3agSG68lqbrNtsOu4QO8sM2XEN/7
iTLJ2bRMuemecnZo3Wn1KZGtjbu4HM3dEhNcwLhhHJiR0AspEJwLbHL03d6uyemexMrU1gReM0su
n7sZThp6HCUKPcB4znRqnRQjGUtdHq6agYZ57QvaiqqFHV/DK25yAFFdKu2HOHYy9Kn2MbmigQxe
zAZuGQCzYe07KFJiN6M3WowfSMOrg26fQk1zrrSyKPsNbRsDcHmB0wT1EF0U5819zuQl75oK1bsX
47qkpzvZNueBUR4QVqmDQoJQRDSeq/5gKl0/aPkPjC5y38v4FtGQXeEsaQ5N42yBqezTLnF/qgNh
KwQDqO5RGvXNi1S9qW0N8FpH/xOwhLOKU4J3otQXVNqGuFV9e00sbMu5/JbTUoNLCNCoFCU8wtJt
dypglecimhh94OgHP2vxvTjusBtCf0DRl2fXoeh+DomgLxmkR3N0XyoxJ3OCQl0NVoJbvM3Vti1J
xWJugUUQVLPj+eLKAuWhDkR9Ku36PTT1O0M2+X1rG4CiVHhtPHE/dtFEozYLNhwIgTKGGOr1Qmce
xvyJ9d+seVR3muXqx3pqHhc/QWuJZwSe8ti21EWWlTwltewPU+G8tpabsbQGJG1JsMSKM0UepUAU
R59whUBh02PqtHYyYV6Ktv0I66olhQLi2oRqZ/Hl/S8R5f9DRDFMdEh/WRg3/ww1vvvdf/z6+Bui
8q+n/JuGYv2/OacNEodFVi5oj79oKBhU/5uBYsBAYdLhWxbpmjoZgv/3//yLgWLa/Ml2uNebkxpt
4fyPGCgLf+Uvm6wN0cCl1KANaJq+Y7j/hFpAGKHar0vzGoXMAfua7JjaTFag0ImniIgai1Hr06/A
AhB9dB10hjaNqCMqVCiTUb8EEjRbb4fDzsGAVbQGll5qQK2Wu9YR05pjaLhih2Z4JoYPEfVYe0Dc
dx2ZZgpg/6Q3cs4yOgAZwJY0uC91HoxbH7gtLG3WIQ2kIuGdauKQrkCmVoa0XQAEc7dlimFN69Ms
CfMONZpqoAfVpbatZ88Mxb7qYHEJpJlrnZ7pFq/fUW81/SRKW+5ENzSsuOpn6h4UaLp8M321Mwuc
PV7QHP2Ow4/ZKyaQWsJx3apukUuvesSQsqXFgSySpJkgoPEdK1ecA8MiZYowaY32GkNetfENyrqO
sJoVkaAPmpUyNclhPBr6W4fOLRHT2bezgwyY60vZ3Mf6eJ3KKNqovhKwndTJw9NNtztstoM+PaTU
QUjJUabRSaKMAU06iUcfF8BqeYYDvhXjK117wyNhFCEaYZtRlq8ZtPG/B4c8mqQnaiC9B11Ysn7P
my1ZiVQXIs+MnawsvuzyT9eJUy31bh21sGvDuNhNZhHsfOuXg8t2TV4Q4D+cXir1g7tYrh1xJrDI
vim9zbdFerOqdtFCDQCq1R+3Ue+DzWlFC6CJJiz4/UJtYuAUm4RlGrVtBnSE7vJxCqwdxDpO1kVd
EPCQ0sdlaIJKAWOW1flrqTMHtdpd0aRbo/X6U9/lKE7ckE5dq0ewZIEx9pq4p1uIemask60Hp8KB
focuLzW3Wejb674/BfchRfw1o4kKmi+FgZNoz6giSo6dKw7WJQuqnv3AG7s9meFpuUH8nd3jPTgH
tmwv7pNnpOEhbCSxld0fu2ZqUQn5o4gpgxqdYaKR+AT3cArD96O/4WNF1uaxwCzS4DzRNTyWhKOs
tNBi0dObd0DV1iqfxTZmBbIdw3FaogkJ3QNt0/Q8CLCmxECeE5M8zCKAqSwsTIxWHL7QTOzpKZiz
IY2guSDnVBRB2+UEmRN1MfRXbA8rFXdMZGLsB72WDhunMmfJZXZ0QL2tCKX27nnXB1Qh7PMqQzXY
A+LK0uINYlqDR1GSB2M+m1nUvVdd8ZSFxYuua/1G9oDD/XhAfDKch16FZ8w45XGMahRpMQP+Uajp
ldFJvbLDWvvQzPgqFCjUTPeRV+FcXXkBJjhNO6Kq1+/quENQMGkuFW7+Zri5vOYGlVgpaXO4bmLv
syAy77zcu7A+yQ/z4aqgFoEfF4YTIrZMXFvd637jw5cXVw8ukydJzEgym8IziMjS4DtgGiY3OhGN
15jpNZ1i+W7YZXAmjGDYqqEJ8Wyn1SnwgGk6MFzxMA3ZLfDBdTpuHBzj0qIXmqWKziPxBLhh+o3d
av3WbqC0Rr3stpUDtS+oC3dLjhbkZWGLPWFNCD5zRfsyCF7b1kqeO9pXsvKYyxm4M9Lc8U5S19Dg
NoiNzLuWOSfQepamxElBZ0nyS4Rk4vMiSxIAlsGxceF8F/zkmgPvSai2vfnm8Bs3gf2Uhqw486Td
0uTpz10xbGy7LU+V7nwftdLae2F+5thPv8uCXK0J+puC4ITTckErqzl1UaNgIs5Xl9vLNfR1PY4y
D8/Z59/HEe/bcnv5+9fNz0cud7o1mfO06HjkX1eXPw02ULhmEPfLSywPWe7/xyt2JrJ4M6UY/TAW
+Dh5yicfuQ8wvVn9/nkV5C+4vPn2cq2bH7RcfD0nddki4DjzGK+JefrXn76e83Xf8uzlD26WEY3W
2QGco4w0kuXO//wOtOV9LQ/4/HfLq/x19fNpy3/5vApn98zuDsr632/+r5f+emP/8bN+PvIfn3N5
zlAHcj240CK/XvfrcU3dP40AX3f//FefH/Dro389Zbn2z4cvd/716ZZ//dc7/Xr65zP/evnlK4CF
iQHo6x2WKEc2dgP7vzY0vunl+cuFRWS8jjz53z/48qTlT1/fUelbTMJsiEdieA/t3vh8wuejMO+t
UjDmeWumGydtGUwyhraviUQwjs3AonUUd7tqKB9yTeBSHLEqMqzHljQUsy1puffrT21tZBgd4JnM
j/66f7lmz09eXuHrr5+v0oQoHVmU//sVMakx4Wb6P1RpdVbYnfSkPsXEQ4BfnK8yFav+dXuMia6L
ihjX9dedRUB2bSrfPp+y/GF5HgRbsRt0dcMO7XMc0JzqFOZz2A1huxz6o3STeT5yKL08jQ2G2uVa
bWGoNTuTfIIW7rORA5LBnuwHA8xc9uJlF0UozKGgNIhdNwz2M3mufRj+jDCnNTVwcfQaH2Jm/9tt
fnMkBx1bjN8zxs0YmV0Mp4j4i9M4u7eWC2Lc5H+8+fW45Wn8Gszf6beXqOAOAxwSjDfu0UKsGOvD
jyLy611dNwyH/Cky15ap3klhfJIBp/nYaWY1HocFJy7lifk3IMnF+ktiseW0xWFUe5MS5+RlnXPS
fc0h3zgB8YKoet2FoTotF818zZMMtxnH9whC5AwT7ugUuFl/0udry82yncS+9+RRQ3B3Xi6UTP11
yPRiLTEfIcKovYLwVEgvlG7MtmeT0XLh0g4yVDA3YzFfLo6j5aKLtT+lsNW2lKWUCDTNeO8Mzn2t
SFIYzclAkTzgX2Hx62QBkvcBL7k9FUfI0u60LjRci6iQ0k0/UWy28wSBPpx5AtNmnrQQt0GuEn0T
mQYe25r5n64QYjh99S7wxmK0rTid8b0lyMOYDx2xn6OVotkJ4LyiAaEiB6uMuUV9KU4+GbEnRPCu
RSsJ4iOl32xwWsx8yzUUrZvaNOVhMT4NRh+tMqHLbcG65YQkwuCMRTTFcs13IoosaWM2MfvT8huw
ZSMZCrsqW1MA4H2bv393vlDYco5V9ujNZmN98RnjiuDUlZkHvWrUfnkPi8EwXQCranYgLrezqaA0
oMxbzF/G/IvYVeDlB4Ts0zqO4Tz8w7Hnz169T9uemVt3DP3E7tODiO+WZ49ejOIAx+chiVAOzdve
1wa4XPvHfTgWMiYy9K69+Wjou/OcgvxxqsBsZc6eaGP+SH/dhp4Yb1mfxXNLl4OLM3/uz48zOyez
+WL5yH6JgjQHJoLulQ1r+XjLBpdPs3v283eY/+IFRyuiRbE4x5YPvFz7uljua1PN2MKc+7Y4Kz/N
ePNnRmyDl2ax6S134jEgZKVtqs2y1y2b0HLt62L5DpabnE0oVxPrYM9efYK6EegBQ/q8+Lo5Zvq7
CkHEFKN+T0CfPWGj5cj1edW0Bn/Vw9hajzMkwKg1Nuhlq54v/nFTEquXm2GwbxfHv1A1R7T/vkDA
Q7kz30QTUe3ZLE6eMgdAA8r4jbClnkMNcPvNF1HUlNsBegzhQ1VwsEhtokH9p4zhKDSzmXn5/vrZ
8blcW+77utlmxakxanEMsI7vOxuPWUqShDZBBBuVW5+dzsEdhoBskyiDblqIXWk/cs5bPpDFLm1L
hixIe3ELMEQj4S40so2BRo09qx5OhoZe3ao3mB1vXsCg0uhdZ5ZEMOAYjW5DVlaGPOy/2DuPrWa2
LUu/So5qV9wKbxrVCScvIYQA0YkB/BDe+3j6+qRzM+9NMypH9avD4fALIRPae6+15vxmsg/j5GUc
u9gL2yrzpEZFiHJ/An16188E9wUdjitNw3/ztwqIEYuhIhOv7VwayOGuR9zQYJ1eP64ORGupP0XZ
S3oHDvz1Tt+/+8fFYNSou9VLQbaRAy1DdKd7baRmn5NUKlurKbSdcf8iUAwKdUfEdQk1uXvsatYY
bzOyJ0LLIp6oNtdYnv0h6l/7yhL8sMlCt85oLtdD1OSoojXoShn0twiQXMe0fmW0FWJDovbUxRD4
nGe4bjS1JC+k791GFIEfmKwgQC/glS9yuo7EeC1VLdlCDIpRskGsvy8WtMTLLbBJ4CiP/ydtXYOJ
wlZLzzXYFoXIAPNu/EYx3G7F+wF7epyNZYVKtRde8aLSLBiOWa4OntFaT5DY+Cw1zcuorxTKXuaf
93tXsdvcQzWwi9//7riUigOELy8MNzQamC8TlJCu46Sjk2MIxgdbEvt8O0LBQIMq+HEn7SuYT5iu
7z97/OuSRJPTtN1L1LPWLEt4DYIs8B+hPq36tajCvJXbUNqBYjFi7m4q0nEb18NVE1CChcQ54aUE
488covUeD6wwk3bVp/K+tMpTQ1/AExeDU/hvhKdnF9XDO6Gds2eOZISGo+wPJvL0yappQbBSPr4U
WHUyuxV/1JbPotkQjNKKFzOo4zUMbsIPtoz8u7++6+e02waW1G0xrugbYzihtU4g0EAFLVhLvKLJ
cEo8bsCnd5Pqn8bQ9H6XkOgziIE7dDH8vABV/uO5RdVgOOI0mjZyM16++5eBCIXtQJPFzXqWmXl5
K+fmNcTeQbG9kDJpMA419JRME+Ia55RhK5PJ+ZB0hQmlFvdNh0P98erkD2qBioEHGmHJiGYEMkyx
mW8f35kPn/Y/fkjSab4l93lH2ztaPX4u3+3tj+/+8eVxM3r0eNEeP3z8/+Ne07ggWEziDbz/oX+6
3eNbUdZTT9P1379+9/GzPBk3ccFYotC+8Vf2RBmQ0DoihXXVWRXcVksu6MKWg7VI6fPcBMs6GQlx
sQRPkVFuNMa9hSbMvhIorR0C5NJm6ysc89elmsndyEbT7SfiUyqCM7jkah3fMNLWvljlpuTRslBh
8ve46tB92bUyBG4I+2bMs+Y7mNrFHivro8RVYJeofexgwH2htj3aApREnoBffzsOi/C8yNG3lKwm
U1E/WsUkt+I+ATOisDkEErj8Io3nT6OJ98tU6leZ3teaFlNPfoY2fCBffvz7qJB6oUtjth2CJrjU
Un/Vp2X6hEga4Y4NUGGGVXssUAo+Wi6fkVw+F3Ig7sncwybdxtqmWwhHuPdjPklnlqY+/UT2g9dz
0SuYMEZxRWN/fNwrrxqXOgCtgwWm6sQQlmPW/c9hfLxFiZpfxqqRt5oKeSSfK3ygPef6UsTEjZ7j
VkuT4RdMadd1ay2vYxVtHk8CAxjGizZmet7W0hPVDx8IzutPpo6ern3kn4hNcDaWWNr1UzTTXePR
3qfYi6Wn77mADMhAoou2q4/etYCG4/1R9TPeuCjBvTUamXnWkDz+9XDVEHV1TPbJ0wD8Yl8oc/jX
Xc4GyJdJk1+ZoHbrci4tOHzdeMsBVz7uMipNwuewP21bzUgv/TB9PH4uZvBV8jBADDHnymHRu9FR
749BisqjCaniSmew3LRTk/uSoIefKNUez13FFMAguMWXxSjlJU6X58cdkpOQO4NmdsdorvRjWcJY
ejxrckCvsoj4tCawHjIAEaSShhv18Y/kNFiRPH4sutn5qawEa1k0tCtJj/vHvS6RITmPS6xHFXt6
XHaPX1Rr8ZtuNJJksoZ2EWg99/HwC4njJUrE17jUHQkqoD/XlQqyFEkkPjNCcGal+C56dasmkfw2
mXefuSyESFCb6RxOqAsft+hDyDC6kLwLsQrPeEZrVbEgnVtBw0Qn5uV3PKmrQIvndyLPLC9S6mUb
3bujoMWRVXOhPe6HMCAfIHl047Qlg+FQzK1kBe3dZ0Fr834/AAK8hJTuWwYb1MMokHN+KKKnpoEK
/bhFmJduKA7BrbVQ4qZIPnYUBtKJNnHuPP5KM7XMlufuI5xl3u5AZqM38/okBhEJive/ojNHzTvN
/FjgT7lTJSX7oqQPnZFE/tctsJbbA4E4nyaDeBccULfP51g8agEsxsdfwSewWAn2b7Ls3GISlH2L
fe1otAgDH3/EGhCnY7583ECsoAQZgH0OXWdYB7aI4K9bGUgZktn4Gno9Z0832gNg34VLEIPFOLTZ
d/b3B1RKEbygUTko6lgeUCdUbtowIaWv+dfjqcV7xqkQHQOhCfZx3PVurajZVy7sHo9HwsCExars
gJs14r4PIhE3byZ/Durb4wbtfDd2irV6RFdR4TEmNrsLO1iJPW/PMNCmFqrmDyMdWpFjJz4bYVSx
ty3tOl+K4RlrMfIbSa//3LPSMr1XP2sFhAEYCfFYc33uCh6jNxAQ+ip04fNf92ZFF3il2msgZKRj
wzjcGZKgHrmYUJBHZvBp8mY9bpoqZJLnfVw/w6Yc1sRmkKRbltozFhwMI/fHVpS4n2nOfqrGmLhV
WjdHfNPjLtVaxYNOUL+JWf30uCmfnpdebLpXWiup3/GR2Nag0E5jaamcfIr2S4kSW73fK8J3HDGd
LpyleZbXHJ6E1aIrycUIaUkXnPL/gEtxRWsQPhI4om7oZkIbHiNjwrMdmhPhsny81EU9Pl4eXTZf
B7GJX9W2qxkjTxIe+qI5Ta1AKgqB6pyM3h63XHo0Rv0gAVUNBms9zrDDu6HZTX3dX0YDd8fjZnOY
wQ215g8hqVDR9Z12GMUw2hOWy4wsMKL3pU8Pj+diVda7OPTK1YiEAYG22eFTFcWTZOD1j2nbfEvD
4fEC1VRywPyW5jy0Y7qJo2HGCRFql3hYqAnvL0ygh77JuOojEFmrTdkaD4aMbg0KLCm3cdu9S7m0
e9yUTt0nxED2yZwEBCPIkEoIU7nRC8s860s+03xV1O8+bzzZaoRb2pPtNiJ92BcY0I9aksYuh8ju
KzfPhPho35OQsSlahnACdypvq1pF0kWa1VszzofHfUUdAKwkTF6YLzCyn/oJYzJbtxGSFsij1r6H
2FqTPSu9W9oyeEAmph2Wy/CUt3Di/7qP+4N6/G8fWsLRFLmYpPvS9Pi1++8/bqaE2/8/Gy86CJH/
/WzcItvjf/1rIsd/MRsf/2X9eQdLx83PfxiR33/z7yNyQ/ybLkmmpIN3lxm2/z0sxJD/pmmmrlga
+EudJhGo4H+dlmt/UxhjaxZMWomJufKPabkq/w2cvGEy3DYkzZRF5f9lWq79e5S3RigJUzYF4u19
/G6KD1zx9+czGSjt//4f0v9UgUaHNava2grbVRrrByWPPJI2hGu9zwgVdxYZ7cgWu8o9YPal+1S/
w5fuFY0iauQZeMvsT5Cohbeu2uFekXQGKyv8NlqDZnqNpQYLGHV+dE07RjqbKnjOVpDv/eKTiTxl
IdVETsz4VfpT7yzX2Fiulvx3MOh/z1f/+3O0mBNrmmLwnzvz/p+eYxOgL5PJAlhTnb32El7CflnV
pvKUjHzIm/73zhYh5D2+abH0/E8XxNNfcO5/KRiCE37Y8ZKp1r8HPv/111XeKfpioiFq/zGnguP7
VHO6QGJ3tcad+Fs+Nyc1crBy+PlvhCaMsvLXuKjPZeASukWtfSHr62BdCF1fTjWS7LPUHKQ9rZ3P
/Lhs0nPau+2RxX4895WDBeM4fyKFmxlIXoxktSRuuZ6+y1dSR55ge5g/IWWPJ3BMTn9SjvhP6o0+
CtLyEg6irR26HIenTRvO7j/qa36F/I3fRqMFbCDEd5XFBmNFqxR4UEj3Z5/vRx8lPDTP9d3FW7uU
5RTtgFwu9RG/h7RrV+ZWcfOP8oo9OvpOXng6/vRW/C4rDiqgjA7BWu/tVLaHT4ju474/JYj//eRn
Xucu3pHZiwM7rexfeVejMbLI3hU2lPnt18KEEuykm3+1BnomV9g0HyiUc9lrrsgUmGXJsoc1MHy5
95CvASGtyXl+WjAnYD92GvOlPKc/TKlxUQiH8kVbLc8mIkriCF+wQZWJy8sR7uf34hNpb4ph19Z+
CXlBdMy5WiKjySO0NwzXgwkrgBfEBY6hGIDDmau+DznX9GGRMlpSXiGeVdEHt2Ocm49xp3+VT8Gp
K4/yBS6wqdhDuY5DJAmO9UwqyBFI4jHcgogNn/TdgGuFNjcjaqf6JDXGhBNlR2cyLH8TL/Tl3gdz
iydv/OoSD9JBlJIu6GpO8C4zhC6f4pcuOpg7dSafHtG8w9HTK3bLChGsB4LawnVf2NpN+hMcKhic
h+W9DW3LzU8oIT6ig3xQQl7atnIJygMRDsYxWOxkZaBLt4tkNe/MNwuAC5mzpZv9NOeMOOSjDGHi
JN4w9GrP4cYgpQcZYeyUsjNKjvUy8EqQ+d4hhNjXnS2vk89+0zj5SX6WKtu8hl/6sW93nWDHb8EV
uz9BpEdCV0Ea9pqtbPRjfhqRu3i5sjfOrerd8Qnr4mv0C0gN63qdvVsu6wnbYO8kB+vJemVsU9L/
qhyiWJycT4ed/Qxk1Nj9Tk5ektKpT+z6pzbzIayLvQ2VzEi34zttL+Ostm4/2Lg1Ahdr/qe+RhdY
25JnwZOg5emUvnVGWIiEDgmiowMYgJ7uqRSG3wzk709Q9wvP2BC+HC68kAyyV8lhXgfVGk0fmSpH
6LH9JjqkCXMl1kAFIoWImsNDJ3QHGKMuoYr+k10jj8PlLcU2upLteQ3dhzPPao4c5I/X7mN21/M6
uqqiIxCKEDrhyehcki+1l+Czxfi5BUoiH4ZhM7/R1fJUMtTPfWCTAS+soM6IWHJWkEVocpknpb/i
UDt0t2iLody4zc/iG9xvuMa2+CydEFX/39dHtr9/1mpBwicIiigJQ5Iktrn/qNWCQGhqoy7X6zbs
3MJaEGUbb2bc/jfY/f+0CN//jGbJhiWy2cn6f0hO4JA892IARVSTxpf7nwC4uZnD6YcISiI2c7Ap
S80W/29ngf9i6Zfl/7y7mgDlSVFRddUwwYCxjf/zzkP2O5xUi7xUScjfMMgGHt4VWGJTyFGduIgP
SWvxWmd+UL2S+6e6kvlZKmOBRLx1BkPQGf/NL2WAoASECR+1rFz8HicdDQdxn/bTaWKw5dRm0/qS
gos1FmPVMycZqb8sVf5CJLmd1u2xm1gyMsBM2Pt2yGSSU7Eo9R5zOV27BJOm7pPT177KVY8DxIjv
OEz0SVkBPRY05HOX54HPVU609ryWFTK/zfLaaUZ/CbVWPlhZsbuD2N08NQSSNsNqY3XtfoLWv5pD
NrJArG7WUG5C7ZSFObJ/7bsPR6cu+gxey11zfw+hzlFsdVu8cdJKESF39xgY9RQCEbHlaEHA7o3M
/Ol6x844Znw2iuEphtfm8rZ3LAemXVh0MxDsoDnJMVRF1ptcNYLLALdypSb+7ZsuPcoj0j3yYS8p
ERGHeKjp+N8zw0pZBoKgAdI35zWG27Oexakjzrk/xXD0Va1QeJDmL8wlCRNfUlBncMkFNgAaXEkh
UitZWNSVCiON2XThC3IKfj8RjUPXGuh6F+gY4sjGZ6inuVHmlS6oX6M1qSidPGjsOUIMI1sPgyzY
Yqe1GzDy3jQmT0opfFsyj6zQlhdN/gx5vOTW538aMtPWGgEONgDHU4J6OBLo9nSlrvlyrL/2MYBH
FfjJGIA7yXQOCUPLGa25yxR1ncTf8CJW8C1S6Sia0R0y8CSBFZm056USlJUazm+0LF+rKfskYU0k
eqid2ucpKi5JEBL11f5JTNBwCxfwovbMLdq3+/fq6KHCg5ERCzi3coVQ80VyNVHgKaY0xtgSCqv3
NCpXikwZ6zPd1zyBhQMp4xhB/45lqFqAvxzV4p02cYPAFVwJGbCzBlF1MowQklOxtRsIR0XFONfE
5IbT3vSF6WfmUheF7GWqoFgDrAaajIjTSu/s+pWQ9gjpwx5id68/oVUFlsXO0B0H3oE5CDlFLMx6
SNip3KoK/X68VGqFUjnicaQuZiDaw9GqEHv3/p6JgeBP2Q/mL98AKKVEmgtt0GsWxM1mvVafdEb4
uUbX4j6mLrGvYM41c0BoZG2Mk2EnDcTwmP44fBDpQxsIim1EO+XgVWg/SfS5TJdlgJAxDVezHfeW
AhbZEH0V6eJdUtguMJc5og1TrO9yo9F3CoKPFbkmpznSEhLYAkP2TMiRtt70yj4gyL23Q5h9NJPK
edxoHWAou9IGdy6keiPrxbxOclyn5C5UiDOnnmZJ80yqeLBCERC6OOYaBw+MtEXVJRFZiUWjUszW
NQc5XM/oESXAuQhSCCWuqsIzJTFGAhH7RsvM+/FFn5mDZ3HDmU22umhVd+ZT0KF+YI7fuomEnkHF
xOKNkYhaUB3TraETHRJwaH38KDbfCmYVZKLmGWHb3EgDZfXXd4P8zSci2S2QjhwjlLBv1AycwgZu
ZoS3o2AGg18w6mVoI7LggyCJvafYyWZbPC3P7ciUw+EIQEi32x4IHs/teMWohCNjcJOvy1q+JRAz
3OaA2v4gfWYE4u6wyeuWaz0tgs3and7mC5/9es+kavol0NMbOCHs0fnd7PIcmbZ4o5+pnqLPdo9n
+9CjWTyWX/mOI7sIqciW33mP9Hdz116iterGKlpB1vmTUTHOQ7LrENCcq7xQDjBBlPINPMaj+MTs
ReJ4isEKlQcNsDtyiGCxjXRGVROSpGA3NzKtZgMbNy5il3wbg5h4W/syn8w/5qb+iYcbIn8S5+Dy
qD2/OPzWiB5ex73MlGkGiUe3mVMPNhg3O1or47V84SAfPpn29ErIx0o8xStgRQabGJits/KbfSzJ
qnDMr+UjWWwwYq1Xypy07fmet0PEjdvtujXyCwSiw06GMRECaGYBhXCVkJWIZWKFIhfUaij787ie
TF/hdDV6QL0ldaORs82nrcPE4og4lGzWUg3LEAxyQqNrL57syryfzzFz6TAgnImnB1jVW3a5h3PK
9COB2AgWBPYT6AfOVCOhdUJAAW+kIwPm4XB6xJKBHU7ZVFCq3uUKIyXoU6ecYeXYWE2EyNZOMra6
DV8OjIbIdoXqpMGNrW3dHd95jQkMmOlaiXajrGVeD52WmC9jnMeTNXizAM7Ejr34DHMOZkD5gyRP
aXbNV4l++Iu7IU+Q8Qd2xYzI2S2pKlQhevE8DpvJuglHljDrqGlb/SZU3rDmssiFDS+xETJNuBhH
9c/Qsfp5lGToJRsEKR3jPM6M5otxLBiOJEcz3ul/NE84L6/BifqpvTFQrrG+v0wN9is7/ODo+17s
q83wh5qsQEb1g+3nqB/yz750iF/p3sYrydYQI60jHxsahOUawi9JQeW18psLPDbM4+aNT4DylVOs
JS4kegw7Vke56dRXkDuqqx3Tq8ZRFd44HbvEg1scuM0bkBCMOARMIUmg+ukPaMn5THKEErwJqodo
vzQkjde2Ua/qK1SyOdzwNLnrYXgqpXcIRQW8U3MfEv+Weknq8CIaFJLY2B1tL9UeeRdbkwoUf03J
O+VzH8RB8AYVOIFf+/Q1XFZgWPV0lfU74UstvPg5JKB0cTRrVXMQO1qnOWcKzIj6MG2GfdoSQOhz
5aKxFGwURrsepcCWPueB3B1ONgRrWE7yLuL/2wfFmtpWD5yCw3axKb8YdQdUczakIyZsMCo4/SPY
izHvAvW0hbXMmtF/JZ4KPJTKPFoXk20wNX/PVp3ucBigABs9KHIoy07dKsiJOXBTxW4HGzK9TA65
CdCGS8QJITXuawpy4g0OFlcNJSp9AS/7aAiOH52JOKczFTms8PSFwB3Idi+m5fRvpFzgRDcdZdM6
0jv495V+zVY0c274Kxa2j012iH3lWtBX8Iz9DoUeWMvcm55qksKesjP1zK3zk00cO+ohZRkj6chF
1W78QfMDfu2ocr/DO8reD57DmUrXLNbRdlgNix1WPOssdxfP2pSlO53wX8+NIzIbLH3xGDx3xMs6
ZJdRAo4uZXn33J6EW73TLuSgdO/m2Srtj2hD0iqNFI4J52DyLDQPrNrDJZl9c7Ww6G8sHxysl7+y
hXZPuNek/eRDoTo234jZsH3KhzR2rJOALI/j1rX66l3twAqrvijH+Aovd63K21DZqrMXzLY8gzgE
c7uvuk0lPuln9WBcyleSPDlgEmxchG7AVaetmW9kPlKHXbOR3o12u5wo6Y7sMLRCqBHjr84iAwy4
kRfxYTVco8dW4OS5WwVbXvfcVd/rXRHbFWPmdwmckMJlYB6BijTouMiECdaRsJ4kn/cpgI9EjH16
Fqd9ieomcShSBzoKvQ9MiXzRksPCnqpS+tPWX5wqLHT93V49Ry+CreCL982zvLIuTIZQ7xDiGzI+
QMoRO6AwervZoB4HZzbtY3gXnmkd62MTsSEdGYpLfCp/cS4oGy678G35zo+PZQ4ezDb/oLuCskv6
yMM1xyLLm59I0N6m5zDeKtIXcYyJid/5EH+MHLyy3YJuJgLsszOZGmf6gcW/n7dhugvGl54ZZCj8
2oTmmIZXYtRMGFjNlGAv6RbVsMcc/U2wXCqC8ZDd6EAo7xIwRnpdtnTKNotfn5koE1KQn8MP9iUW
A0X5tAa/Pwyn8jmGlP7d+fji8jdRdEymx0zoeAFGO2ErY30MKQXxe0pedp2qa2hyCndSAMbsLaXP
piKx2t2Sj85w0hMxzfN5eg+CC/7slAPoRuGKTRARN24Px8kOPrBIwjks4At91dfyowz26msVPydP
ZoUVZ00qwe1+8EQR84kLmoj24Z4GZafb5LQo64WN4k1aV7666oFM4AV0MEuuug3laX+4x2g0q1r2
+x9Tc3Eas2xiTAHQ2t/Mi7gcg0uxNrzg1v/g8684BbwMpX3X8TXoduzwKHr51QCl8lSeCfx4rgDE
OuknHPb6V/H7DyKTwt95m3/KyhlKcUtRh+LhMOzGkUvazi7sefHZcuanQVxp8abbxt78oTJJvLKq
K9hGuFd6Y8d011yQrrCLKGvzVadNCQ7oREPpU/HFH/5H0lbkGcPawU8M4i1I7KT2MskJXmS6lzvt
uaJZEvlRds5/lIVTrJf/aGAz0vNi7VLJZxYIidg4onIYoMXAkKJOED+YYVEqfA2LSHEi2mr4vjA3
RWxkd6pXtn7JRy+msB1VVroR43Df4CxdiJdqKNRhm4BdSoAvriQAswfG0dk78rDg0Ci/bfPd4CR6
4jmBkyfBJNiEP5xhSIThkHBWyHsilItTwtboAA97ZGJUt6TnjGurP4jjkbNpYB+59K9jCoHKjl6G
/fAHS+pHgFKcRNyv+oeqkRhj0vqC31b3JzYaYsaIdlVt7S2cbPYs0quklbFdDrOb73NMsrbkjsQC
HwHz3aCFFOoKtRVIzWrXDXZ9jL1FhB3gq3+gfEFRXzWgHXbqoV7T8GN5we57zG7FJlmhxWq/+oq0
Fx5avStbJxttdooTmNWjae7E1fQz/JhHrkoBDtDLcogOxbf1Ep66AwIt9cvaxK/Nnjnw3TT9CgNz
Ln6l5WnWSFBxKL3mZFOQi9j407dhrirGFBalDJ4lLnShdac4V5zBDGW0FbO4W2SV13mqtXDLdNKJ
gCXtxjCTdtPjHySxOww5uAixRRSJlrElwYl/fXx53O7x3ePXjDFkIU9TgPZlL+2sKcbr9Pjn0liq
bTA/ZWG3HvMkOoP1cUlFJxvRBNFPJqrd1S2uV7GBNSbzelVKiDW50iWIiFiiI9MxtITcu4kPdt4O
RJNIsYt65Ezw4k7XTB6bhXhJUHPRR2eqAeQQLTsoatXt0iq15SEFn6chTUIpTdZ4wolKwFYczKLX
kr1kgwOgGWVp9DmDKPQgLtykVI+8um/Hi5Tja8uLzK9lOuyixYG7Y7BFejEgOojnl5Y5tlsGeFki
lY1LqNxwVlwja0J0TZnsypaBHTpraJrLZJ0r8RS9xrGv1aC9hMSQ8IfB2hyUoPFrDa1vXbAVlnXZ
PdecjkwlgjmVmHYzob/IJpVyrR13as++XqULjRRz3EV3YyKBmc4gSsEhapWbri7E4bI+JH2KSohQ
NAbpyXNVonSvDGSXrKNRvRsU0ZUWbOt1zQl5LINzFgcfqpK2207GDloii9XhK1Fua+DM/EdiF3KW
TRruqK+fukpEjcpYHcd9nnpznFOJzBwq8g7I1mhdo9yInAQTRjSY29YI90E1vetpISPXEZiTdfpT
kHxmfYPtyJJ+1CqjLBuY1w8E20Ajj9l/BfBwanZTTYoVjBEWYONKQPTcoQYLpuclPOeIot7z/r0V
mBpPYncr7v5WCX9iErzU2i9etsZWwux1iDL2VaKe6alZvzXQGAlJEUjJgM5JwWPIZxRqk+qNYCwp
fZc3IqiGdTfBianF6HcJNNpIVENmiKKbeIl1QC+v7pdrbZC01CckWAFMofetg8zVw/Ftvv8x+Alh
iqBdBjlABxoTWwPNXo86X8Wq5cSJDIU6ktdiRXs6VqzVQiKzkxaorBp51y9vYy28DUV01NlDCUOk
2ziUb11HMfb43TzRfkVzk0oVizXyu5Z+GiQySv7MPGU6XsxmFl86UX0vpnTd155OhhQqCbFm15kX
65VVObJ7M+QRGN9S0L6V2riNcgriquCIqpTdtagFpNkqRHxjtL7gfEtx8AWufZvGQ78zSg7MFdRQ
TGzIN25WJr03PR3HVGWAhYTbScd5jzgA7DwlA0lenKzq2ICDTNpTk4eb50hjqETOADVjVK9KKaaY
QVAn18YZ/M0r5HPKJgNArSHe0mr8SiZ2GrMI0EvTD8q7jRbDhpAR6lnJoAEvvyIyx3CjsKRkItVy
hAvJRc/pdbkye/Usd2vA8zoQvVjfDhIbgBG+9JMarQxlNVCXJt0gOpIgnie2qZYMQ2BDL0GUfGqo
K+g+Galndt1GzpR0pbTQCjLZAmI30LcQQqXYtDUdvXv8CEukp8wkozZBT/or87awr06mVZzjsblK
NXSdwZhNYpIk7I3dszW2LdfbeM0hmdmxrFPJGHfLdMvYIuicZCwZJ4tGuK6AvoW64FdSeVZ4abk6
5WLdqBxptUZt7SHt35ISwGGQMYthDc/3Vv2qmJRoUpHcjA6wqZoEZKxAQkxC82UAerjorYsPOvVN
rBNlSS09DZHsaaBRXYJs5VPFHJB4j8HXiUnA0grJy1pCW02nS2JiE4er/VlnVK5llF/Bm2B75L1S
LKWx5wl7mArXk2DXVdcFPxG+TAXRCNT5BCY4nnMdR6SHlJRZujpt2wFvn/wRTRxkq+4G+yOUqiNz
jXVFei1BHu2PNTG4B/YsQrIwhOJQzspduhwenGdivTZ5XV9EyzxOVbMaRp1JWyeOm7xp/lTZ1prF
zzDM2U6LXrBxdmDNaGFkopa5pYLfpkx/Gy06ZOWA5B7ZjRpS4sy3T30mnUlDsRy30Z3aQp9UEeR9
19MVaYR7rWqOz7FZcPBI4rMI10/LtHyt1Ix9J0Lll9K6hE2S+1k/s7GmFRSNZdPp2JqTRtyVDRnB
iZg9T0N3G6qktuuc1J5QDimWORPlxXAuBeFzGnpvjpRTOBTItnBvT2D1UqtvARxRSuIkhZE/+VkL
NJas1NbWc7lZBymeGKzUDM5wpaNWNdzSyq/lNPKjirZaMw67LAqvojG5Le7ttMX4Wo/E5RrjSPd3
kFctqxkpueldD6UcAdy/Ztj6V3ine3vJtppWLJ+LFu8kDL2bRJTOuckZNOuq60h0HbO+7jIpdHCD
0TgTqsdZXGWBl62VorYpEIyMuolZK0gdMjQNbdUGlZ/WihvEoKsVgYgCGn1KZklOLBUbhXDWwYwv
As//NaZ5npbpO86TiJ0YchDUQy54bIIF0cMbdSCYzcKvJSs5LeQEHXPaqLEfVRT26AcpMANE67HQ
l5sES1W/xKQ+43r3AzhtpxTL2ZBgf9JHWAshgYTRMkowB6AszDSAUH9TGurzp5paiTOCM3fKKt0s
orTOS3OjklwP6VoiPbBPkWGXOtRKchNQbLhjNDvpIiOfFHn/9WDxlYi6TELE4gSJ8DSrXb7RKjVx
G7OgZM9Lv4YTtMI+8jvWA23cDAv6yyCImmeSp1HPCaVD2x9aGTh1Tx7SouKLM7tLm5v0NbtmE/Tm
OjPu0TaNdh5ztlzwgxsEx8eUl8iJAwN0PUwdcoHjhKFVlsWXeoaHXrfamzxVmiOm+S0NxOvYRPNK
04nojq03Qwxp9A2TrykjbAWrzTdDqL+rWLicNiF+T1JShjQFpCAVc3SfjX4pye/4SNBE6/QEzHvP
WpOz5wXgc1QtlyZlAsHCrqke5jVOAOr4YhblPQBW+tOTrEvUQruij1/ZkVrV/hB0z2G7KTPjS5dj
EKaFjlty/k3KMPJNfTAhXutOqapeP9Ffk2Bv0nImNEUnxbCe+FQb9bdR1+xsOpcE+ae5202t7qa+
dCfngKBDZS5L10Dswz0QAwp/1BFlAK4nS+JLmie9z4AGka+JKqhmlJ0S9m1Dg8+QWE9MNOaRvkbY
/R/2zmS5cWTLtr9S9uZIc/TAoCbsG/W9NIEpIhRwdA44euDra4GR90ZW3vvsvZrXBEZSFCmRgDfn
7L22f43UGAWGWV37YgQdHd5H8DLW7TTP+0T1t729MwJM/Zbs7P1cK+fUFIQ6XG797e6Yl9j4Sjau
OvuW0BnamgvpcoCi9pfD5bGgnkJYpvFHnOJCuBx0zxXAgAXMrmLVFpnWu+gw6zSe+u6WotmFWWjh
NgLSI3QMjVL2VPiIIVjHEAJWS/boZuyNLaIqapo5O7e4ak9AecujQ9XJXYyYmc7/PEDjuzcKvPHz
4s1s0qlWK8st/ZO1uDYvB6XQn7TvhGf5J8Ajfx4S5AXO7Opj2niYRZZDYY38ObojrtwVDwUYRROe
rLoT0WDt+87NrnKdOf8L0Pn6/xEJ2rZYNH3/FAb8i0jw6Uupr6b5Qj3w6wWPP/7z//z5W38KBAPz
D8/1feGj/7WxXnnk0/8pEgzFH6giYL9bAS7ggOM/RYK294dH5wztniUcE96C9xup4/wBT8xDPhhi
DLTDwPmfiAQtYfEH/HeZBss1zwwdYdogfsJFqvhXIQPhRDawb3cJOsBCdokbNnE+ngbHbo+teOkW
d2FpW5WgpUDB39Al4qXlwctPLgeDQGDqp4vd8HL/b0HElx9cHlPMgeuxyyN6XhRmFq9UszhzRRzT
zbrc/3UzsGuWnGG7V0B1D7mDmG6x/viLbehy63LoEoFZqOso5xravl0uzJPZNEjWLjeHCEr49nJT
L++SOSl1KtNGF4UWgKhhTdipHIwjWo54bY0xY3WQvbi5WhYi5P+6zI/tfB4YxMei7k6m8HN2nBEb
itGiNOd76ox1Cttao6dNgv0rJV5ll8n40xwpq00UAmvTJos387+jIHbEezF58gbDAIMKweGEjyyF
WlrQRec0u6rKb1vR3w2OzIiooOs9mYC8yFMDQoNGqIvttexjuH41+0YrTg6ug+c+HpMzev9dOCzw
fyXfqto+T2OMhyKwwawDwAPTnsAO7e7HvGH10rprZz/qeaZL9ZzJXu4KemHdMFIYIvXXKpxXyF9P
zdDOW4+0LJyF1rpQo782i+J+AqO/hmUt19TJ3F2AoDE2+10600eczeBNkQNUVfW4daPURvgEIbGn
92kWAezdqUSh1iA4KbvQBLRO8cPQiNjafVqKmTjth6FN3/NRbVUyzxQ22SREVFMyMp7hPnQDkhCH
zhoCsIH1BZpB+pfIxQvQvweRoIcKktss6pydb2KHjBOamWYOw5OdyCqVwbXTVCMmV7j5yvA2KrFQ
5OfVnZ3V+t7KTm5f+1uQt+16YkcSC9/ZBeRSw9wElalMIP6VMT/4YVPvZAM8cgLfneThmQkO4VWd
FKvOHt8tJqV1BhV9N5qLjjLyvg3Lq3gTmrDxTS2xEQQIgMMN5o8kspKdGYCfWq6g+ZEtXEGtYQR2
sCAC3BgJGXi9tSOR6LbeRM3aB4Lgc9pEaXVUibL2U1Hvmw6gZmt52Ncz6nOsPw0xPISiRsKno2Y3
aHIWFLbForExtbbUsLMgO8S9zRbPq0+ip2JTD8cZ5ndVexT04UNtonuinY8usUYqgMjk1eTgJf03
XJ/gL+fynrB7aoks243O4voxxa6qLWZnyq1mJrZmVOk1mwYUDQnM4nogAGxEOjiyUlhSe6kmcCG2
hBRQeks71JUjq52s0ubZiLOnWti04gzzLOYDxaQfidWB0MmI/fBKAeSUAKvGEXgvocchvSy/cXaw
LOiGZCsIrqdRWMqNYoVIe5uVMJtQzuINjJ+33u0oYOZ7YwGYmAV9kkw5Z5PeetdOw85sO3NVlrDq
XcC2yoKviT182xjxPpnDQ06xxMDJu/cEEdWcQPdlPa2qaXprBlbHtWNb22n5w7QqnXVno4Gboeod
C+epML2PzGehT1XMFbiOiw8Y2qyyAHEBR2DJZu8GAtX8r87124MXeDNfR6SQ0mDtrbPmNec0O/g2
ct6Y9Ug70/Ei0vIchRJIPUrHKrw2HcHXQ7W8b3FXuSyeRVntZUhZ2LDGdB/W8G38AXE2kaVF/ZbF
nbs2Kzs9MIDs0eKQuyRpEUt1S4UHnA8BOTPlLHZUHpxTcS0Qvq1tcqXuOuH8gLVKO7Tbdcl4N/ZJ
ezPlzrTu8VMdm/AxWvYrje9GfEDJeJjZytScY6IDGjvny1LWYs09JfG07ylcstgjfRF32dCL71bG
vULEnzFM0cQhyw6LBrAikhbyfhPJhymOjL0lGTl79g+V6ycbApdwgHM2Snti9KCB53gv9oiLc0yo
EICfBO8fKGupXa6CuKN5qoDT+8ovt/Ogjx4kgPUEtHKV6CE6y6V5Cv3JHSZv2w/BlzMyvPTelB+m
kOu8OgJizT5yb1HBM1MFdfHmOj+Ngsw203B7UpCSY1QiCS6rn0GprBNAl4NRm90BgNXTWLBlHA3C
34ByEwKTS8QMpNmkqtk0mREdZ5Nxs/tR6Xg+RLP9QqWoR6nD3iprUBSWKrS2nNWQvBimKsfcxvl0
9P2HFDtgbaCtC0yUIYNL5DYVv4FKaUs3xyz6qzn9hl2L1wEcfY7SdeFZH32vP+w6tVcOUp+N7shp
ExlCijBV38Zw+FxCqYoEfasx3hZ91YGNDE+p1M3ZDm+FT3jupIjHgj/3DpltOAZy0UJI+ACF3Lsu
gDSnVf46t+f8YORTtK9zQm+Q2K/DeAZJV8FiFi5ddWFF28Ivm6OcvG4j2/oUjufG5JK0Rw/VgET+
PaakabzUEE1g4vPhVTPdCiLd9mM4jqfI1UuYfHgAQlFyCrPrtOtbJQdEJBnNCVjW2xliyT4XAE0z
xaAxZD9dygzbAtMsEd+TT32is47Na+9Uh7CfrquuYqBB7uHN+StGnSVfBLUYwEvWL+qnCj1jHbo0
bpTUwUYxqcQNYRXZ/FR7DX5LL52uegQkLBs0m3rbQWaQbFNjds+ZnM+M0zeJhzTNtfVLDVl7Pwnv
BqkdJr1xT9TLbZLWct32et7aJddEoxpoKo73YBjQzVwifcgz2S3LF/JMo40HNCs1xY0PYIsr500E
+XTSVUU+aCZ/wV8uBJKMhUTWpAHdiYfKRVJE+WrjymFJaXFHxoES7RYqgkIP5bGYQxpjy8GW1gdI
43SDBeV6hCK/dTMG9TnL72VVcebJ8KOXRbGtMqwLsUvgFWZqxjoH4Tu5ZU+iV2olo+ldBH26HZxw
Y7CJo+wvEP7HgfqskpSER+JETn1mIPNCr/ogMgjh0yLlSb34mFTuQQd0ofxS0+H4EU2N3qLAQwka
mskaF3ywYj0BDdb4xpjP9s7Qt3Hbu7sLoQOlpr32BrTfGQ2FjRkiFqv1EoM1pZym07qzkmmfus29
om8aFUZ+pGIt3B4+yjJ+U6esqGBTLrFUr3e6qR8uvI8hs+B2FT3anCjx7c1gs6rObFLPXPo4Hi3j
mg38ScglXpf3hMUnTkVbUnki7ow9vjvcJqLZ+HZOaMmytBVKPdmp6a0Z/68HSHYn37b6/dgQTuNJ
F165vB1tuh+QMeq1ObUUZdPcOpSaDrP09cnpcr0Dn/Kg4Fcd7eRxki+U55KN6LAlXP4cjwIw54k8
+mGR7PI+otqqMUiPEZ3l2sJxgLpvCV8gitRkTRha+c5oq6c0XChlEyvpXTca13OYUZMkKpRxj2L5
snaPwUWukNyiU0rNL+0a7RaGnDxqJETa1+nG06gmKRospZVeb0SC7oFMp4qJARjKhe5T0Ldpoud0
ZrHcOAWh0PpF2MEDcKya4CzxYlteswMtSSm3PA0NPNsOG98iy20PqUlrvW8JVqiR38WNODXKHzYy
dPoVqI0ZZbHwACkWHwVe6/0M12Q2wF34rKPaglMqVh+6fyzS4GtIGC+kKG9Uahr70qLEqu3nEdFK
prOnRBvW+kL86Ro7QybsfYaJgSzXlRFkZr55MUV6kwzIn0suJ5OmDcGoJn84JYYifGMdKHehlV6V
pCLsslLscqv/6rOIOHoFijcjw5VGTTvmZ4JT7FMlnqrAIrCstacT7aXb1qF5K73GXecBGuCO9DJW
o8R4qRDNGaeR63TYXQRrMFFVJEeO2b2hXb130atBeYWAKYBmRTndWxZ9FfmczXQswod68vwTrHf/
NMTfSeqZIGHOxc7S6sW2TXL+xGwCb4RElJBUsDZivNCBdpu9zcbNGaS98/PqnRUFLduCwQaYC2zB
eqXB4a/qYg6QE6tnzWC786AnLyDAJNGP/SDzPezq/mwE43qaASVN3cEnKfXUJO0nq4eXXJcJl1Vz
dkNI0V0KHCfbCUqNJ8tDxJqFFS436TqnbnL3ic7HQ+N25DP7xBVXIEVPRkYwuQ+PDOPcNmcs/3VR
O0Nxb2lUfeSbLY2Wf4B4PNoPxN/6E/36Es1N/+GnmtO9ovtcCKT7cYcpe2wZOjx0J2ZoIdctRq7u
IFUoAvmIotZiwTdB7qhDyPBdkeyXgLIEevgJKQx1JCJDeTlA7E/lFHvgPlp57orZA8ewLPlScYo8
quuh9F9i/IZrCf1gfYEkufpMynB60uhu84T37ioSuzp652iGoYg24YtOsH4hbUd9tJzmkxQYWTp4
paH37id0I7KqXPdYtNNFq2fb5MnV8zmndOkO9NuTaq7BmM7uqRYsqX2XHmOF0izLSZh0PgoE++Bv
i36jg59F1wGcWw5CkFW1ilybKuzMObrsXZ24/POQV90SoTDuBoOi+uVx7WGGsskv3F4OkedjsMhj
0kSFdVmkb2fbvGciBQS5FOvsrDO3Rqs/XXvGDgNNfA1gACv57KKbVLo/JTBWTjm5RNCQvPIwUJLw
6EEhEtEjygvd79rXhMHoFM3CARNTuL9uZYNHh1MzWjMPqRVmb0CeimaVooTOmkQa+NgHxNXa2ba0
Xk/a0XehiuVeeNo/wAjZ+BrST7/87Pfh8lie5uhqjBGu//IUjbfw5KXpgzI9n9Ax4hLt5N5yCkIY
VTR9dyizrKclIiMtMybQ0kN1ZcTxXnqCmTn0o02rEbCrGsKMUwfBFsDP22BCmZmckLyaUuLmS8QX
2YGR/Q4gPuVyCdBw5rXkZA4QIzFXQIgPql+HaJklTclqN9XtfLocRIqnTXWovxqvYNhA+Dv60Xy6
HIz5XtvYXC7T2u+HiSasXK6hqXChiy+HuaueVOssYWOdJrjX+YxoSO3MyBrOs89Jlc4MvjiqWS0X
5XGes+FM4gxNgU6laot/QbNVz3eh6o+w4NeRFe4YAwgiKqTHmVM4JN5wAD7zjTLvo9v6i/HQfNah
3TFxRpA1wOFQD6YfhTeyt9pqXzfWaWRRum/SHEmkRqTCmQcDifQ1OzOdK5Ei1s7TF2IG4vdRPRh4
5roWBZQq4430zeTT6Tsa3sS3nKM5upeq9h+riqUB/IRqSeBpVOTeRWHCuCrzH4Qh7qMQ/UBSdSS2
O4RremM6bb0so0TOKuKpk/aZ5i3uSYeNwWiV8Gutj1kU5EOG3btq0n4FBrusUvu1qVKERxBcVjT1
yzOgYj6smIjDFAl8F4jx6DruF8S2JymK8OB2AhWN7e/JQxoPkSwRHCTJcVbqMyoK87vS5YmiwCv6
B/uhzr0YKy9dKyu2JOX2fsXmabypEv2DDuS8SWa2liUIeGqFKZqvMsSHYPnXvWgx1hXTuCqCIbxK
qm8gaexzdTtCjXpgB2Jt6rIYdnUCV0QyIpbTDFyGFPZNXJnFeo47pP4x64nJU9auHshoZne7qbXS
hAXW9dWALeEqdtIHd/icRpl9WM5IjF/rbdPRfiJg4TN4JcgnvGFWjDd1S8aKdOmxtKF1HBEBQA1X
01ULDGw3G6G796cmvJIlnci0QVJd43YJ8TjtezmeqorAlr7KJhrpP2up5qPnpsN+ZjnCBiQwtnkT
PZXwybD6scBIfWe81k0zbW3anxsZDN9yI2luXdW8wotx1hJU3ykiJvzUhTHQwYDJ9DIJG6woT1OS
FQeCPkjg6FC3heh2w2X4z3pvhi1FQ6A00qfLQ6yFptOdzsOOuhaHC9YxHWyaWhbpSN1SY+qX+m27
HHA9bcLG5eLDX2WTqbcugY2vF6IhzLX4OVsGbWDAS6Sd3F3YgJA5AGBa9R27+uHXQ9al6FpZ3nM7
akysPqKcy+GCMQw8vStbgIfJMuNoedcktG8uP7+AAX8xAZVkrQA8BsOl1bC4vuAALxDAy8Eam80E
4IoUdDhxnbcQ0VwqCKfLoidq+Kcvt3IzJQJXmS+XnU7JtsYvpLkfR1MdRk4U/Pw/TE1qbpUUx6L3
woPhVeHZQtlZlvR54pCyCi0hyi3wfQ5VzJfXjznpNm3YIZJhR6mJcRSTQs8tGT+Mu9HMUJxFrUk0
niZkY/S+iKswz5MTnIMgNSn/zVBRh26blw8yTiGZDeA2Vdqt0ih78mYM87NP9TixEMDZESk6Valv
U817YWFDo6rdu9iKo22/uAfdifxhzlbio6eSIZKYB7k1MrSowSxvg3ZbDarflzY5M0FOtC9FdspH
MN6rZaiJ7zrbv0t7J9t2GQQRFF9HguEe0AD8pKiV7fm+s3HcVVLU23xO5Hqq+ucsLQ7s2eLtFAC1
oq2BOoevABEAoWvJRMZ60JjTrk6f84Q0wQm1o0gyZIex/GQff9uhdstCVOY0GNtdTcfYorjI8Igb
RDNF+80YrfiWMtM+hMYiRDXSfmu7EVaabhxOoWkxlgcTwSUJH7Y/62LjNxk9bJsOnk3DlDC/DEoD
bWz/Gxl1xzbMSRSecPxwreISfHUH/5RmW22N2a0OoQzWYBo2FcKGlQDaTZF3wzuzuMk8frtbxrB5
PneTme39bn4cTVCTLF6hsiVUrxsbHau2q6slEAbzZGrelhPGHYsIexEkVzYfjkeY9Fp71rCjnUGA
YqivPWqluZF+jYKaLoFHVyP9AMwgxUcyoOq1SBNYCQQIczvfmI0BHZVeqm6NRwr9j1sd0X+p0Mw3
lH2XZawaPjHuFSu0Vc1DMSdvMauih6bi3240elQa6RSc2TMkefy4mAHt63YqBqri8pGkcQMqHzMe
cShrfHZPnhVf+6yJ+waL+bh80Xpy9JWfrkey7VeOZ9EpDoiAa19USBZpXvjPtH5eXAczo+wcZ++3
+fUAzHQVeujcKTdDFgugIAxGwZQBa0hG/rGRpnVQkXmdp8xmysiidUdgZD2+diD3j4Y5PQVBvkNb
EG4qxixmtfpKY5NDoTQcMpucJZpp1a4j/1oaaXSAMv5gWTQEEqDlWxEP29n0rj1KcU0jaJsUVX0q
GpKjijy6z6LrjpTkJQ7C3ALp39E7xb5DuNpmMjSFADhnBtmqa2Fik4pp9RQhyTuW/WWE7Q/bkjeW
Kiu05mXOwvg9lneyiyMcxz2CffyGguUBkuOBAhZC4wBY+Jr3xpRlkzEJR9DHDIiOetZ8WIJBBVuK
UX+gY/o5fodOSakiVtfGJNyrIpavKv3OTlVSvFuQPBlnd4uIj2iMjarupgTZ/wxEktzv3Vg01VPj
cIL486N2RcB+yd44saPOXfJRdi1X2oADZfbeUpMOvkmsT0ua1CrNYsQfdKurzNuIqpx2yKMSZmDg
OrGwzQ0IqRS/SuAWCDKsNyRMPQop+9lprW+JraqtHsivknP5ooj+XZtdAsrNlGekccRqjCj0MqqJ
ajKfZsrh9UTmMNdc1TlPURIi0/H7K/LAnzKnc1C14aT1ehY/BcFCMsUJD7PoMzaBUlQuHAQJz9am
c7I29QMRyoeBVU/T2sPOgzm1ImMgc2gPoZ6ZCbHeBL7xIETUPkrHAncYvpOPgIfJJE+bZPodeqEb
K0oIaXWwmg0xeoxKLRu0lJ6RYjYil3WVxg0YxwDRp58v1rNJkpdET2FrZcaxG6gbh1Nqbj27TECs
u8A7TDTuTGzogBLjG6ncezcirwFg5C5NKoTRo4mTGynOyu/3rD++c7Gjxxd8jWr0KCtYbK4xP/gW
zKFzb3KlaXR+7M9weVblHgM05pjYfPHzNtmzZz6iFb2KlXt0EsLrfSsrN05ZXyFXI68Nta6abhsr
2NZ57eHkksij6uuZ3R0fRPaoK/unVc8HOmv8/f7wPviwPyIZdmjK8mv5hAuB0RANsqIDpD0+hpCX
6GWlryPgKo2Rf4gM+y2R1/APGUq0jV+Z4uARVSuJeeSCotPFRuQsspr2dpSLpaWfCyIEiImbtxU0
NowslrHhqq9rNFytr+ztiDzG0Lrc9Xn4vY1Ay8kZnHOczsd+uaAaakQwyAiUrrGFVWwH3IpLhHmi
gaVKx4bBxbVisopH9qBT17AHEj6CoQATb9Rt2ZZzFqp1l/sfVDe/61LVO4C+q3E4+mYonpIS5axA
S2svi8TY/p5M7TmbSnFkrCFDojh6gh5R6Mfb4Ie/hzAusNX7MEzSpWS0OCZwt0ioV7mVftJh07uk
hS1G9d7dIFR+rMvMQ4+ZPfQAsVZiEYwpLulNO09qm5P0uwKk2228ZnxyfFjtRZ1iOhzHzSjpQMoK
ekPTordJJYOqH5Q7d0L2F6xn+kanmFQL4l0Xsy3rSsFyXY/FgdXvm84B8eQWvkXdm9cJDc4hV9B/
Uje3b6yqfzfwLKMHxCvkamyBg+8txDTCgFVTgjkIPFS0zU/GGGx9wg/WauzPbUx3YWTM2Js9lVc5
o/4qwm9oq8/+TCs4HWqqPcENvVxvB7nSWpe9U+bBvu3RokIo4I/858FflsGplf7LY7+fYsxmi9ot
BoqhFek8l7wy1aJ//hVdlogSRQFVBL2mhVNhDSj4ETMboQwLefYvz4ciRP+7yJ+ry69fnvOXm5dn
Xg7lUkzwLC4Pc3mJwO5uzdlE6bQAwi+Hy+/+vvvrj/j9fn956b89/df7TUMltrE5M1RH6bC+/OKw
gK3j5R0GN0XZcHlrk5RuaHgL1yS2nsUMUN2PwRI4cfudoth06Noq2+syKLEP2ghNU++7N2WHvn9N
dMlsCLxFTlAnfb8+5Vq9p/MwfcicYVrCcAmszj0Y1kzFatmVhMMShvH3mwo1KvgaNjht14FmW564
fG+XQ4r0jFXAch/VQQhaZbkprVDT5lluNsJPT8Bn8qh3jmVx/vvPL6/nKyrWv14lX97t8qTLwbPS
f7zSrwcdjG5yYcRXzMG/n/f7z/r1Wr/v/7vn/LvHHMTxR7/Z66WA7jZkGgyUGpGA43+43CX3iH/n
nz+93Lo8dvnp5e7lcHmB33f/3e/+u5cquhIjsc13US/NERpt1JXoG8T8t5zgy/1/+6Bd1ew5fv+8
XH4p+f1Ll/uXH3ua3U8XHIeldVB3nNL0q7kZlf70583Ljy4HF1SOoY3j71//21tc7toCje1FWvW/
MW7/D1QdlDgTps3/XYX2yNpN/sf6sy5zVkL/TYr261f/waoL/kCyL3zP8xZF2SJt+1OJFth/2C74
NMdGVLYI0cCo/YmrI8HNEi6MMwuUnGPxrN9KNOsP4QTC9V2XjZJlO/8zJZr9L0q0EM2iK4iaC4RH
r0D8jeTTJVamaEaVUEDamITL3r9KdPdERi3mqBHgYt889CDq1/XYU0FxwKGn05mFBBsMQuj2tz4p
IUieouLG1/eRb0SbcIY7VBrmiVYpEV8yinDp3kx1VR96EX5PU2Z3ksLpPY2QZ2zwtEidgAsMJMtu
YqKb8vQxRMQiamU/IwgARzba2OIAZm5GDxrBlNm4yeOFEUOQd45lhrxi7HaN2c9b4SNuchVVBIuY
2F01hkgMYhf7JrYZVkOZZZroY3Bc160st2FdYQ2PklMwMsfXAsueXcfhXlXJNqNsu4taljTx4N00
To9Vo8ofkTgRftHb3kFnMy0XFs5U9auzoOBt6yE4FgnbREuOz6EM8LrnaX1luPtuhAdQjRZx9bgw
3g0bR05T2/s4TcOdkSdwUdsUdzTny8kb1I86o9qhyhamcmmZ+ybr3CUgj/BdD8eZkzRveZkg8jLk
C+4LgpUTfAKJtvcUs48WZ9W5K33zlA/2t3rRjgWNVnS9jn5iuk8hxrhtmeijsohTV4UsruIxOnSR
FSNk6uM1KoBynD7nvrkq7Gc3dMOzbWA2T6PhwRapOsw54hx0OMG1j1K9RwASEvgbtQk6IqNxbofJ
KZChMP9nMnLWUYwF0O2Mc4aC4yQJrr9J+xAEQ1g9w0dvd3Y3sb5LCA7M2Q6tJJCuro+uogaFzxDB
6LYlVcolWXouzVdVzfpK1P7LWPotalxWbFMk/IdhwWj0iMsj3U1Hr0TwEnb0uKeBRZXXljCyI3i0
Xcu+MbIJQ4gfHHZ0aIlSWmYVzrxiEfZ60dlGqLgeLbrPk/TmM1oCFqmte1/7dvbAB7oxQu9Axt7w
VBkh4sxfyCTylvMedNyMWQorMbOIkcU2qQI/TP7dleV7/p2TpeGqpAFQmNXntCZCgflY3Ru07FeO
wIZYW733KhOXfdbkHlQlkJv4+a3v5dM2GymiYszpV4Gergtw6XdN/+TFojrLsXhAX7NNuvYRReR8
mmrYkzKW58r0rsImsk8kNdK2923/PqqaQ2XhjjIVASaOrq+ScRxWduvYR5yTxzTX3bYFcbkel+Uu
WYELSo72QtlnBxrN+jz/SA0yiWH7N5xAxaM3tjdWnkz3cG1+FB0iNssXgu8VSEQDo30nNbaOtPDw
jiTsgDVbcrS448ao1HAwUOSerehsGh/+FD7h6dUICjdFqt09X5QcFohEGlwZIdv5kirNKuia8JTV
2bMosDvC/iQSWt3Srqd5wiJxtMb8llANVlvemdDqFNg0zruEYg3xk9apM4OQBVLT70NZDTu3LE/R
WHX7rE8lUCarvh1meppAfEMg1U+19aLYyRVBABFamMlNHPvmOg2t9Wga/h07pSeGIP9uGDriCmxS
bFTUrJOyKLce8tMroeCG0J4Gh9CxDBSkdqR6EVRlJOeZnr7BhOlflW2ILga5EFkk+BU7PD/XTtA9
FJUeTmniyU0Aemk9xJ29NVIsK1MVJnw+1ofpY/pEhx7uhex+NF62i6ng7klDyA64UHBoOfWX3005
AKzM3LTCkNshDYq7DSqq4DzUxnNOSPgusSEKFhVtXeWZCa65cl7J2LibKQts51H2AMCDn04YvdQ0
eNYV1hfcLB7G5VcKPMnNFOChT3UU8XePt3y0a5lMxYNWXwB+u2dWOqsSziSSXfcgHCzW2MNWJjnC
IzLnNk77Y22SS2hEwA4GV4ybvgeGODAJyIAqjD99RVRh941eEkOIN6ecol9TF05m0teUUnhOqNRb
jbAUUE+MddsZn5VPsRF/mI8uKbqSZgMvS6jvc6BPXWm2wASH74UZFxAWWthRFEH9SRJLnudb26Tl
VOQA7InnRmWKVTHR4ypCBAl9YNpZU8JFiQiimkCTl3bWr5IZVFFMz5pN9HgYQ9QWQeZfOY4x3gUm
oq5hPo61J06djyVCzbDW7Nqtt2M8FAzzo7Oel55jY7wu8Y1TMyZbtwrt4xSS/zwN39yxGNeeHYz7
0MP7Ys/63Yrnb4Gk0FbXR290cOvAyZwy9z4QTnIXJ6a5CVsq+A46GFgs/BONk9zXEgcm9T21o8kS
U+YyiJ90ru1oJN9C+eHOzOJqXdPiNuwsPOVmi8PdIZZxzot2I8R10LvzbeunCryPEodAoWybEdoM
Jnv3GaIkIx2VkwD+iaZT0LjqpnAcTWutADai0mKL9g2CFfYmpuyUVEk5tSdv1lsCZ6ZDmDnZGvHY
K90bebDaxMRpBe0iHdTnBOhzbMN0aU2iXfFmd2OxS95ITjDK6wywBKIcy+rOw2X8PBbGoRhpaErU
fM3s/Jh8X17jY8PAabPrMtufExEST6o5iLJ4M/2hekDe9lrq+TtxPfF2bjlnoMRv3NJtbilh5DBd
02QfRoZxMrv6PfAyXPl5vFT8KW1GLp5DH7n2njCt4tG02iNCEsRRjN877UbWXcQ/YNeBeR9Ck0Wc
kLxN2TEdm+gQWBbxpT6aXkpTkEeIbX3NeucxSMb7Br3qW2+h5XLRhVVp5z4FkfHMsITKU7avvhn/
kA7NFFqYzY2PgH0bsoJZx20pDhm21U1GA/LRSeCPBHndbrRgzBOw3FF3N9Hb6E0f1tS2N2ZC8SJM
r4hSdz57EVO/8VFlEth7E+hEnOWi58Md43+6MniLquhTihmcqIPWVnW4hcs4968oHDpPvQ9ryIGx
0ppxvwuwcT64HkycGq3rYZ4QH7eJ4awrf8xOnTs+ODRer+2+VhtrNqqDR47qHMkvbdDmcb06fQQO
TxMSfSUOM9u9xaFmrgng8XZhbUl8kPJYZYPzs4xThsb8arCmLxmIK1/61XFxX9HCgtGiq3g/yAxX
XGKih5xMwqjMmSu/a6/gQJHEO9A2q/BxhvVT2HISu6HdfyfyY115GgNmI9YUVppjRah8XpaPfFQC
9WKCMrW1ux0WOwhlmPXPgSamPvZBHOqg40txgUSYCP3GRD556d2yzuoLXAF55O19CWQtLPQzc+/O
q+PsiBe123TCfeiq5u6i7aqDjyBywA6Zc/g4++DvZTmra7KZ8JLFuGDzGb1nEn1ZTP4IP0ssdgpl
uLGcOFlNTkaGiJHE2wJ5rQKB24B6IebZOxRK3AVgS+bm1Rlc6Phd+B5ZFQpGSVQrshQmuNTZZLNL
EDKGwv9i77yyI0fSLL2V2QDqGLRhHl1rdzpVMF5wyCADWsOgVj8fmNU9mVndXRvoFz/JyAjSCYcw
u/+933WC4mWgtQfGTmksBcoPVugYcpA9hW/+LTdBE7v98BWUxTG0wultbMxHmh8+Gi+n7cSEoWqp
M/cj7iDSTLFAVyenJ0ugc1oCsezbrdP/sHuINpnNqrRYwq4qJr3+8ls+R7eJnKvsrOMUZtpaaL9N
X4XHivziKhbgaDEVgWtqaEMmUW1tRs0CimH0Lb3QfnQjHpwF9BVIZeFa66lVlqW4Fr4W7vU++SwJ
oK6aXh8pYB5eq6JZV6VGdRyp9jd6gc8+BTP7mBjSzp69/pH14ksJjVeQl8zwf7PuaUEICYWLJAFe
2RWfJjypxDHg/zVkfgXD0IVhRC/ftV5sPSZmYh0zm/nffP/DfnZghhazowLz74IV+mPZQ9uYKAdc
sMeK0+nYiPAlFwU2iW74lHaExmrgjUyrFrCI9F+cOVH3hy9ubiP87iXk/rwPBQm51hCrIsWxFEYw
EDnjjJhGE73rtizAzkBOKbAuCS5/jwO/X74dkFHXv+nFzPCMIACZAiaO7WE9AObROYgYSeAAO+0o
BZyCiRHQCLBXuAyjueYRdPw+zldJWTJkK+NXnfn3RrXVRWvcaKtDdF1iZWOcYMzj20YdA1cxfw3J
nCsbO485z5+N2VHbs7ZcmxnuLmaQH201aOtMYR/1mKAuGA0/VcMYrxqi+EtzCjb0m6EOzzbudgwf
Ktt1NvYswbA8mSr3DkIAfMqHk3TJqf0MOy9g/xBfMxuPPpgBj/l0c0RaDfa+ZlunYR4mR2KbtEwu
MYCHZ10D+pQn8W6yZXwFKTlHX8BLZ7jrpXRpBpnSlyLECzgkVnRPevgE0Jo65bFADpP4ruNyKO3q
yxOheGTGxiQX8XGd5iSiEj8m7DShEzPWW9LTKDZJQOrHiCpsH721xcGp5oxvEzewhoFqtb3ZPk4x
3AAtkG8kw3cjlDqSBukP1Pc3K3a2bamf3D78CG0vZzBgvWr1OcS9UbWkKfxK75YGSREO5XQlnvHW
Jt6GMvaF6NOA7YcGhtRhkjbf2UIxLjyBF8jpjklON1t6mXt3/Kw4VpBKLFuM255dcR12HVQ1nA1K
I+g9Sv/g88yCuYE8rtgDUj0WOzuFeRZHPnVsg7haDuFM3wZOQzDVVNV7FzPxUpF91xq0fk+g39p+
lhyj8CXp5bszmDeu3VuuklffLJ2D12YHfRAXy3HVioX99zcqpkHfVWWyq/z6QDyJB0dp6rCiYbi7
06sRZMbRL7iOw1qyLezmykqy1stv+4NKsp5dEPJB6KVEQLCy+MC0iiwbCQWZu3QOota9l26TRLvO
HfGtnVt7b8RU5WYomYHB79RAMEVaNjpSbNA+6QN95MbzECnSN3HGIjIjo7TqarYja7Of/EWfXQnB
18cAXth4LYdY35eNqZH/o0OvtpmIau2nptj01p6riLdhKxjr+iKHkbLwhMT9mEH2+/79cRIrdj3y
iZ2VfbDmJO+3r9Cbg8A2368sLcks1qYyk9TJDHUm06L6R2vK3lKnvRoqggXX9+Oq0FhHsZZ50rHQ
7XLPBWhPOJd5VvCL1VDNuj5gHhXaxOdsMvo+jp5Ou+f+EnfwXZd6sk5auEqdm60nmV4Es7l1MJUx
nOPmRTigdjUnPAdu+pnJVF/ILregRGw1wVrZSIjz9yl9Lq6V4PVWw9bqSmfBBPLZ7emPV/r41edv
DZOYR8P4coCSZEOEXybBM9TBlKCOBL/wKI1tGl6zsYco52BRHrRir8iw+SGukthtP/RK3wFOWVWT
4W4ZO9/iQP+pdNLfiimgEm8tGuChwBRPp6nL/E7FO3jRk99gTotpnjf1dw9FYmFXACqa0V4HCXub
esQBGRhfpVZ554saPe8nHIVOwnsher7pUcYCGRydBuuk14xwoQyMR/YoFuFISC2AyacSs7+2zPjg
YMXGxvbldoiy+GSw1F+2dROsRaqoBW7KQ2GtbcJK1kgL2mjrnxATQiS0eQ+AMsJ56Rx9DRJEFIPt
Kky9umI7/Yzt4lmUsPFpHlvgzZxWzRwY65Nudi15dJhT3HV1mwzmudnTGatoiKRKGM5aQdmgRvkM
MJSAkWqW7Op0WJdTekvyat8OxVfFXpcpFu5ll4mllg7X8jl0maIOhM7C+sXT8CqnYXprvLRZN9FP
IwSwIGw4sdmU4J52n8OWG1qBFDIZF67rTTyWB7pWv8qW08HAlGP5FUyNuofn3GGFwycxwESYuhHs
Rpm/zxCNqnIeKxGnyzBtV4lvAoixCC9h2n4f82HXmTzlPLO5GDxLFhnbONfBtNAS83RtngsFaxYQ
wzCqFpH1KePwE93QC+PHIYDFnJgmH1D9I3GSt96ZJeK9VfPJ6RW0OCx1tm8/YMtFZu3S9yLUz90A
JiYfqGDAREQSaO+2Pl60/FPW1X4oSGqmLRZZmKEiDvO1xUqZwBbU7a6FQtH65YlN1VEAdigLf4Ha
cyVz8BR15aPEBznf4Tcx6xsWR3eukTYoCVp0X87shWp05zXohkvhcHCQKOq4vCMwHSJD+4h8E09K
am3KJD4IidnS4jYfwOHzQV7pVbbhpgbA0DJvdYttyhu44zJsJJHwOnnwHXvrK54a8DPOegqYUMr+
pSFs7OXDr8gn/aLX41mLzA9tqB4nWr9olPrshH53p34uYdpPSf7WpTrumwL9iHTVSilqPzUwC14/
fOqErHzwO53kc2CjcrGYqoEBN/fwZKAEBPqz6dj7EWhGwADca3Akle1bUdlPPbuAvog3KTfztEh2
TWctTdwJU6hts4xUBDk1ftlduCg0kw8UBkpSQgfWhPkpQ6ZEhU4s0I1cZJv0xXYK3qPf0EhEapjg
0KKVWgXWC0OdLD+QgW/h3so+i4qBe12fzbrnwSpwbzEU5KKyxjPuvY/WsI6+Pe6L3kZWGfKXwQ4K
NlLYvBPWZS3M7LFIv0YLf7TPGZ7OuxuZ7UaSxrr8xIH2RpQIC73O+rHI5dop82s1lcSSb9TbtXj4
6bh6KpL25nFOgXPLKpJ+4OWqiZbLIPGNhe0z4sQR1JrouAa1EzaFgGvHdQsaQ+hRrGqYQrVibc3I
/jEP2QX5sfWCWSVJ5MGz0T8K/vmEBt3mmo4YOvwurYRtVOI91xrcMcpkQNhi9rB9k4hMLACoo7Z4
ffi7yc1La7tgM1C1AW2vjVbFKzPMxbkqvkZ0MAczTGSG5jZXRJ0dda+mzNrjXw/ROJZ2loxrq58/
EXVvvCFdprLzMaqFZz9pQnblKSB/n0xxFJGsw/Y6izl5FZWbSOPWq9t08Jh5T5m1MPd62NXLyR8+
giT8mVdEkKLwSKNytmQXni71rF9KJv8a4ukxZTQR7hgAglYV9HpWPoTajNwYNBByTiVXHeHdpSFw
JE4eTzzZsMekvxJHzaiQqvxiPGlcVkZKpi3KQFKkuk0EnJY/S4dDNGSKhSeYUzIJ704Y9PtBVAnp
ICwlnPoLe0hgZrp2tDAiGzoyKKkBQKaBXdu0sznmd8iIQVQlQFfV2c8BHLGqvzi2/p6nvyq/M59l
yISgbtQCV3N8bEZ9biyllwPQSb5Jg7nqNq03uupq4la0JJAIWGumtQ5JeKxy8DebxojuU6wK5HIL
EGaF+FlFHTv1QFuHPuGk2i53NZ15F/s6qV+iNC24lYXkKTeybMQXTyVxQSi1exoN4HsajTelWXEY
kCQErph1GMP1yr15sAMAe+7OjMpk2PJctHbGoDTI20kDARdmrennL7Se3+ogeCo9YGlhHL0mLXlU
u7euHTctT6+MbeR4N1FZT3o4wviTYXR2auKoUZCaZADte9mAmAd8x7Yl6T7qMHhqcaUurGausQnQ
VQujXoumeZTpjIxsPYIaeD5zTErjvh1xT0gUoEVc8oQoEeo39cTVKT2y8sSqWYuYoXfDb76BFd8S
pqYLm/PghJ8SK3Zr7JIWcLgh5e889gA2cq9ySPeuu8rZhVVB2U/8Wo9aebPwD+o1p2GbB2uVRs1a
ZO06JHUWeeKFBS5Y8ZKCFgNNhBVI+ksVGoli4zlI3GqfeGzCbC8zryKYfjZ25nBem8WlC+tNllbP
VJhiXrZJv9sjsMm8p90m899LRVdAr0M07EyvQ5WiZCXl22Kaxg3TvaD2q1WvvuJmPAxm9tm33aox
CqiamvMG9e06BcHaITZddWaxIOzwI28SSmC8/HFweVPiQbqwtAdU/XoO61k/Dbd/lDkSBgZtgbEJ
QSGAH6zlU7VhV1HRMkMw01lZqudQB1hwYNaVCxHhtc7TnT40O51ujFWiaXg3R53OgmVTP/pIOhG4
hoUbs4ETBiCY3geG6D42pn9lWYD0D2sPGTNZCJALLte41wAgNyecfF6CoMAc4j7WFoXOZBPIGlL6
wF8GXPc7Gz/tsT67wjdWesnYz4zKuxGtdS9m8W1tszG+lFn9s+5bztj0zWa56wzAAUJoXwO6u0Yg
1qZZhLtyd0vmvYE5rVnOUD/16gxMDsPEYc0lqq8p7dimZOxSkLvMbSLUgzH0r0wX11ljYi6EfOOp
3xOHpLOtLzmkwMlLvksf7DLOvch8N/0G4132CSR/CLyHYnSGpW5QX+KBgcBaZNU+NUKd81ADtp1A
93tQPVwnOFdR87MBZlcXzQurPGsTKXlRg3vWHEh1NbvWhdBTqozaH6XtH+bvVdvJmfT+kRXrtjV/
VF5NmHQeOQ0HnWdrZPVbP8qPQXat3PyHZ4y3Xjh3j9R06xMP7n4Yhnvik8Q9szLGfGvH/opGWNYp
3H3MNZUMdOLAphtYmdSFvU65SdXtvD8R1HcVE1udcjybJbfKKNMf5Tg9RU3+Y5jrVk1Im7Nx0imP
Zl88p9YTR23FVbqP8G0r5iH14F3tXl3nz0tpCLpZfOVHXihFFoXz4LfNz75E1ZpiMBSOYq894HUt
KMjQ/B2Ikx2tNvHCSHHY1RlPRgttvTTrCpm+enBS9Uo3DYe74Qlg3A1HwtmyF7Ez3Zy4Xtcwjxln
v8U22LEirh4a74Es0wUX476W44Ya6m3OsnjRV/ZLpIyNQxLIV/m5qhVw1ER7GsguceQe4hilSnM9
hjUh1JOUzA15rk+missU+9uybIObqZK7mCl0ZdrthnauX2du0Gh4rCm6WJSdda0M3Jcq/CxSBq5h
BTp6iF7QnkPuhDQLuEYLEksYV+fiWz8Rto7p2BnkIhGtO5gIXrDNe5K07JKzadVze7TULSAo2HKO
4Fg+R5a+jeJwr+LwyYhZeGvmZiL8lzTlzqdGxAZE7ztMXUoCnOXAVAljrZwbSWz1CN9k084tuF6+
HSxCPNwUT0YRrbMof5xP/FaL34sU1YNnWtFd+pFgnlmtatP9kSY4bTUiLYm9blr5zKD9R48DNLaH
IztsbleVeNV7SQvW+Ds3cUfhFH4YueQXuhPw4QB1WPZ6fmTpgcsaPriot1mjw/kCooz6QBIbNcG4
DFFE3LV8Z3z91gxyp8d4GUMj27r9rxz3dM7Y09Km1UyqoOz7IFvtY9IboGXW82jI5yZEd0eM+Mxb
52lM6K3TDEgL1QtzTBpyF7byfwrbf7Cm5ndShc95nmwSO3lg5rwnK7hM6FGQ+CsIuVxFt9WK6skJ
1Yoh1Sby0g9DMAd2zMc8oGnBVr+QYXYTtVs0VdeaILXUvGVc9VpenlQYU/SA07XV3GVgmasucXdJ
lt0mRrAmOEf2nnBq6b5gZrrExngI3XjFM2YPnfXZMPVbwWdiSvnJe4X/jA0dEEiRPQsmaQ7Pz0rP
bjGmTav68kc8j4FxaVIAEeATAzfewRw8RdNwkQ6eE1COk2kda7OkoCNZ1kl3tDX1w+SiciB+OaOe
rSJmpol4SJvoLc8oVwF/yfTaQIRENTebV1uzT3ZEjBuxsXSrRRiVtMKCPegYpoi2v5pTee0NIj+T
edEyHfmZ56UMDo2fnAgEPSEuPdY8UxYTE5EC6m4wQhAtOLW5e9pQc0fJ5ZkZN0Udt3/P7Z4EK1Fl
pEhHtUenmHdfMA/SA0WMV3s0aJmyMb94JMWX88niG9nND246/N+wlAMdTTCLNZ/UHCTCdOnniFZ5
ikhnjrgnyk1RQ/0IrlaX7rw2f9Itue4AUbiFDWm9qNatKK9pO66V+2jG/d4eTcwJKPyB8cMec3Ob
DUhA7vgIpIgf0QNPsuvr1FnneDRu5P8/iGvughoiSjadfKaozTRdsqT5manoXmRPXkh/o+m6r6P8
6XvjfrDpXdQIJZMMurRNcveXchqee71679Wmq5tT3zQ/Qmt8c4mfZon3EkouOeoeUqtpf8H5PFuo
4IxFtqUomGICckOnKvZDa6wiLdglrgtQG/Nuhy8mwijRe2hx1MgNSXGGdrT1E9ZI3DEwmvMx9WW2
cAcHjr8GtFTp+aZimQVW4VHX5p5yV39munX26JXAHXBgj7OLrPTF6rjs+yngu09HgfxQms0u12tO
P4Qn27qx5qVhCe6xLteeRyhQvzpV9lSk9TYwH4Ypem36+tGx7Q1ohQXTAeTyEKwJXtu43FALjUBt
Q/3Vrd/zz01G50GY3jGswjMBN5DAM0dn/oGZpT+6GW7CKPROQ6DuXoijtuFMCaNnIzM2bVe8uLQZ
TGdbD2EiDxb7kLDbprY8aiHz5/kvDVn1qtyA7V70ZTQhTSGZ81QY5YMKNzCZzX6VFvmjxFJiKbph
MCQbjQ9M3rTvYsLz7nmriQ3cwi9g71sDTRvO9GJOasY9bEqc+00kl46FKAIuLGEqX7bTwkBghsty
BmpQLJKRx8HQ72q3u3pUh/nC2vt9cx019zwGRPJDwFaTubd+dAoRe3zqpghE+biTUl2t6C2Ypcy+
+Ip7+YHaSlExM9DZ6R+4H5X3zIhmF/jpl2/Jsx9CaBmdai9F8z75zt3PIGYoKqNyFBxlLvkB9H40
KVgmbpFlRpaLChI1uj9zpmkrmwk5NXMHPYFlg4fLosPLouk9dzXKy9hvx22GdQHbABOofAkgm7Vt
ZrzNt8yggWidESZn+uMsteZKd7xJWkNUB8AeoApWPq6Jsz2Gu5b1xIGE+7en8X/tn//G/snTxAEM
+N/bPy9f/f95K+rkz8bPf/6j/zB+6v+Qtm4wNLN013PYZv+n89P1/uE6gpEUoRiIUN+m0P9fVIxN
VNowL1zdlI6LKbQpuJppwhX/sDwPkRGTpmTSzDf8jyLlf5YnNn/7+s89uvpclfhHve7MS7QtMlCm
5dpcdEzn4LX+zfepd07VCTyU+1EE6bUTaXv3ARawWlv0wA5Wk+5PGBWhaAX+b9sBnDCl8L//dND+
+a7+8i6s/+JdSE8XHCaOhf53DmLXCG2qJGSqPPWqDVuAx87Lzsiy+sWezGwDYO1cEwGHLMLFqWvr
wMapMZQhEZ55LGnU9R+n/K/h/wZfxX/xlgx6pf9+YCxhsUkQrmV4NAXw///cbqyZhltKlj8GEUz0
BA2ni8KdnabuZ9bG4pYOasc0uN2aZvBh2W6xxAjrUDVp0C+n3X3CKGuV92oLmpLceIqi6npEfOmu
p4VHaP0W/YI7QNESYSl9zABuvdP6ZoeNwT9owfD8bw4y3Mq//0akQjjbJCeU5Kn919+o0gRifVPn
e+FN4miShMIVSOdfGdGIVXqoJH6NoyoZjJ1eWtsE1jo9uU7Rlic55HMix7jmhnz10V/W/+a9cRX8
y3vjRDcteru5SObz/c9Hu23auO6lm+2BONz9nmovU6T7gpnPNhAeqSIPN8JoVtSuKHCsNngFA1ZY
6lB4YfrJdM20ayCAzf6b9/UvJybuaoEJjzdGxSlm67++r1hAhTCa2ttZyb6ayVlMnemH1XiSY3k7
tTa6DCw/Mo/U9xpB/1JmOGqKnEXNZE/6OaNS5X9+S/a/dK7i1J7LVnEy8lkaMEj/cqgguIsp8IcO
rpaOXzH2taNTU44FXYzC0Kh+TP0zqmnwAEw7fmLftx5t6vImC5pNVrPsEGyBLrlVAE/vNLUiX20d
ACnQ6zEJjN40YnU+GTUzxcMK2ntpJ9aTQ6T65HQCihE2YT2mOXu4xtK294zHbAqpDNADzN1HOZjr
zh8/CpV3S6l5w6YpipPVYA6uy2Zvm8Vb2FKuNDTgpNJY35laczGxHW4KGH4XzD7gvX5H0K7WIoQ8
NrjUn7oYoJijDcPa8epoha+8X/T5nBw15NP/fHgNS/+X68S1dZ0/57oXnjCw1v/lAOeEH4M4a9XO
6OkKNLLiYgb+sWKLRbsxaNS4gtieVLK7Df5wGXJrOjKNyG/MX26aGnBDtxoYcAqJjl5Xf9WZS4tK
xQEa1Wcf0tHHHt4/JoApjiRyf5UV/rEoGj2OLx1EjtWvHFcr3/yWwpSQMrB0MJpt4aPP9IZ1S6Tx
5I0hmJfGFRet5uX7v5DpgkPrqFvnUdWDKcfBOaiH1++XNPQuui+LfV/o/pqSkqPb5Hc+RnVJCYnu
mpnG0Fn5+BD6V/oX1C1vM30rkoncaEMpYVOHVy+G/t+PAncgVNMV00wHa/3SbrOYdbUN9Ip2iKVd
wMgPgwIcXx7vLWtKzq1XJmfD/hgVwX5YAMHZSENBi65K9zzgVsJR8YaLO1oKo0524dhYuH9QyU+J
TheWw1TlgmkkOusRDVBGQB1HjMu0UTsebcTd9Gk85nWnX4BIoBKPF8fFvmRX2qora7kCJ+Cd+rCq
99ZMfk4B5iz0otT3PNjpJRfMG3qLML8usR04YdScVER5HEHAg4YL4tSk5SbNlLlLGv8dOvszoX55
+P6MnBRsQhWS03V7+HKmKd7oy6S/s4IoA8KEkERb7M1MuzAHp7RawwvHU3XvVW704LbymIEYwoia
RA++1gHxjz3GSqK6sDuptppW6Y9g3XzuzDJfYujckMQPTjakywvupvHS42RaGRZUD5WOJwOUgEW/
UIWXMIr3hVkjPpXtzwhQ56kZdELW6GNL5RL1TezhMLp4bc2Rp3ysBdkaAxUyzJDGJ2t+aUZhIkWF
l2RyfXYcbDXCQuc2K4c7zktccrYeXQcRou100FAnNdN4nDrdd+BHb7Q0iZvPmDiK4mhPBPR9qKvx
pjJ0967NXrwkOU4Y5ABSDubdEpV2jXqL9QZfmZZ4yqeBg6wX3nVExXRKTN52Ou1V4LkADXixgzra
e5LB0/eXk5fLP/5HYvN7tF1PFeX8Z2j7LLknoHuZUUyn778MCAYLp8ytNaA1uclc0S3LoAke6vkl
nWO9XCQMJeYvx4qbKS7n4WzVzvb7jyw4nQHCzaHBdrQEvBJuMWsGjxSquNsAFAKyqKXdv19EbB/C
dJwuYv4bGBDVLpUtG9zyjGXPuX2/0IUD1sMaf31/lQGTuPDrrQYWjoex6ZBkozB9/H4ZOv9NTm6+
GblpLxrVAm/QaD9YuNRj1WmWHaahKm9e2mNAGLz2MQAMyAN2OiG509Zjei/Ah1zysU3/aJLT1ovg
heS1u6NEhPCiHbeLwmlw/StaOYXXaNTHJzQBTAZFwH5VvsmqW0bOZx8l0XM7chIDBVlaqf2i2w3l
okXm7nWLsaiqLFqMjOFXWijvVpOud42fMkOo7tC31PhCQ8PRcmiShz6yc0DYUUzU7cYWUAkkulWs
MNWkfsw8K/bWhEmQqfp0T8tFtYaObK9hGJ5UPSOSXQCeiYWFNGBAvBwlNY5e1Y/bNEumTdAzv+/i
RN9jtfttcGvbYEdhqNESJkhpvkH8ltTlbafZER0CmM/qAWpQmv3EwBluLG6+u4x2urxGti60Nlxp
JFEa0WVbUcakDkbjOW5hA3Prqm5OSOuK6J/8QXPWfeDJ5fDNntOLnKZxJlW+DM5pGKk/jiatyBq0
HxRBcl44VpmfMrixlWpvonXgPmKi/b4/Tak0n0bO5br5IYXGpD7zLpk59UcvwrelywHFpY+2yj4O
7ENg6PGnLN0dBOEBpng//LQaayJm3VyU0QeYdrhJOFKuLPbiy6ZkzG7F0w7xpNrpZrgk+52/BemE
ozWwTlHQeOs8N4ttAixYDL1HaCfSDmTCcNLXSy/UsyOf300GUU8k2b255YTPUfjuuhoTDRylu7PT
AvKwLpeKpfA298FnkRmDZiHNcTNl0Jqx5FDBGeYD9FT9Q2h5zXpVEaKNM8qtVXGMu1l+j9rwNJj6
sQXmc7IC/Pk50A7VHfMi1l6RF6jJsFa9EbLZj8g+MFe5TIq+OTZkQKWqPNpYWnhgyL4JE4K5M6RP
Dv4TBAk4Y8J+TALmjgoxgNNRewkUY8ZwKLakiNzVaAfTTVaMOWJAZQ0mIrccSn48423RSh6s3XSU
Q51ATx3mB4GeXkUmcaBRfx3hCAfC0O+TGW5WyowV+NyrM5aFdyIk4Z0ygBIteCAnsOwDsqi7FEyX
il9CErEVfRnvTFWe8dMVF+F9hb1Jo4tv/mBRY+8Tu/6KyP4TDndMbGDeVQc5c8CJBBTVyfAapTGm
O9cc7gA39WPuWjyOJRaUyUhoGcaccqsVVRFd7ljvRSPLt8gNX7qktw9mwxCxpx8bYkWmLR3dRFpR
AdAk/1A76HkS4hYNN12yFxXjBuITZRTQZ0uOS2twhCXOTQcGuwXJV5Zlsa+g4mCVgILEbC0mp+HX
++83r7VB81AqjwleCbauwkBkk/1ftkDnzx7ayhQgpIbeE7zcmttAF+3NduDpL61wZ0fxWxWO2pl5
L4M8jqxWt1fihShMVpQdh5B8gBcrnybBDnNVB/XGrK4p0+fdANqy0cp90ZXdrhu+ajsvzn0h+9Xk
17/LSZpQdXiAxzbU+Kna63GlbWRQ1Lu0MM0DDzU8OHx4S09vUP8DYPYh6uKqabgVKvzDBhbcZQiI
c5sgMDJrLLS9EXM2zd+j9Zkd5pSFbzmD9iam9oU3xcCAjYBsCL3PQc+gYcBmQ/TH80AHOCeoemvf
L7VT2pF5mRibrVTjrjlNDOiOFKo4X6kVTTcqaozIdfdG68ltHc/a6CgPqlQG+p2MtxFaxaJjKNp4
XfoE6V1plDkHZV0de7DvRWg+zaEdGZB5pHDp1UcG3VDD8mQovybrAuyzrwo49RhZuG/UG1gP8bMa
xW8Mic7CH934XitKgMGevHedNkGrz8Bwa4TxMGPR5Nl25TGN+Dm0GEGmZKa+0tv44jQua1Mzi3da
OCSr7y+V6oYTTxYOcSePYcszqrPphlJZtk80jxF475wlrOFj6djdIh0dn4EoMiN8DmIdoX/TYJd8
mW4DzoL8Sg2YxLBoe6yz3DlCqycn2ii1Fh0kOrZx338S9b1zlAa02GqilCBOIzrfvv9P+f2vVHmE
1UUN3txIl+ZRf6pVUGLZB/aRZy0UD3fElED1wNqq4es5mv8JWind9H0p4BhkP2s2ZMcuiILT9399
v7gUBKx6gY0Tx48GwUtY2tFjUlzhpzp8/xVSnYcBTtGWOfRvt529omK8aHZsHhzNMf54yVM+vaqr
/FU0200B21IGxiRjZYsivcopehPVXOUgLjpbugfoiXC3nJuG34jWvvIuUoPIIArOQsP/f//+M1Ia
oDbrTm6b0gTAKDRaiMewvgN4Xsq2rW7fXyHb6wcHxPDi+8tgZ+dBu+E0zleVk0VrRwIP4ZQxH1Bc
zYcxiaimA7MLc4T4Uo3asq9MZhmDow8X0bcnJYLqEesNHh7z7urMUoqxyugV4O3UtV6dpJc869Q+
waiXe2n17soSYJ1FEOr3NtHFPXT0JbOB6ua3nrUpesEOzAjWSFP9wlDz5SNhzJTuju1GcZLcf7FA
2BjHNO2qk/E8jJMQBwwqE6m1+WvcOALnKZxTWTg0URTTkXYCiVAOxLhBRDtYWnA3lay3E/abY0nd
2KFjYUfvw3T4fgHIoSgw+M+vwxHDqwyGaU2iiTsvwPavSAdi5+g7xyWSsqjsB6Cd3cHlIoI3Ru54
jpxlWekRKqljHElBvR2aCs4OvnfcPz80MXE5YElfsW7YDzkt4Hkk07UKMoro0x914XzgYA6O+HkY
vMYO3y06dQV8nGkMHkQfX7wpujAgWsJpf2KFt8O7y3iStzoSGIb3pHOLJG3T8hSQ86gqHoefVQry
sjLiV01QNQWmb0lM+cnJ2XrV5t5kjQZczVoCCIm4BL1f9mS9u5O7g2/4rOWhWnYTvdfOtHJyPFbB
U1j6OPvbuNjmA8b0cA4b9nQqwXjaxVb7wOLkNZyfMCk2gbHYNIJG2rLaGToI1pS4b4jr1PG3LfB3
YTT0yeUBTveeUqN0DE540fa9CwAeYKloxHuh7qzzia/TSrWYBlY1eu2SjTV9Y2l3w66z6Hwgbqzv
UodrqtKjI/QRCrOl+rI0lwyQnbwPc3IYYsurUTjtPidF7LNCp+bR2SO1LceZPo+mdHDn2+X3S2av
MBw5DHu9r2bi94z/H3tnsuS2kmXbf6k50tDDMagJCRLso4+QNIFJIV30gMPR4+vfApX1VJlVlWVv
/gaXRjIo3ggSgB8/Z++1e1AYlns0RId51XaeXEK0Nh3p7GZtSPRfUmyFre/HQYBdtjT8Ppl5gLXz
rEEe2tfN4BHwUECSJ2oYRUshSrFtcvGum762i1yBILSdSKbA28LMLpabOoVSzNLJaILtUF0af0V8
1HJkzLys9ELNoBDo8uZ7/tXKZPnIvBoJERLrdd5P0NvS/eTC8cBlKGHcZfoPQgNhC8+/OVhl/dfo
oNyOMgeY7OQ777Fr3fzGOdZp59MBdY1TVSQ2+6vEenN9+UX1aQGjky0wxtNym/hECZqw79tGek85
0a4k66pvKYgwjGb2VStwpzYDQQKq+c6oFPCO2ywhLqd0CyGFzLCEUGGCfp7ZtOdn2wN0JQqLhpln
JTet8IMuNdWtI7xu33ba+8Dlp4Lxc87mQeykZPkSkVSBaVhMB1XE+KXQiNbUn/3l1su0DhHpyacU
jN9qDSr7fOW4eR6bcpfEKIPIijoqL0MhSSLs33Sj0y+wOySu2K5lL9TwIZroKRpEFVLZReAUKEAM
DX+F73ToDrMUa097qhFuwW4yuH45+gPEcu8xoUFNwsqjyI6DTQChXIEGS+zZ56zw50OmQ9OmlsLl
LJ70xb0uOAwIzCbRGWcqzsnBd/b5OHS74hX3rXfQUrhjdKmbh7pJX1DYB9oSiQvf2rDN0LieYbuA
d8ppKWfkp8Dsc892ztl/xM3XEGXs4a5d141YM9/82bGOFAqXOscnmbf89oWdPQl3jN7qrNrXcn73
fOaHVQyjGTtEQ6NarZ59/EKrM8LQfK5bU8w4bdk4hlwwCY14WdsImh3H9MaKmwdQxrdcI30vyfh5
PlPTpnoUsS1qDojpTebeaN/pTYxdjsilRlgcy8nCxVmzbpJ9sI+85e0O4XVoXS+I9YQ8tUaKHQkP
PbAn+U2saUqT/koKxF7Da4ikphXG6Y60ZtSOtBXGdtH8EEvxI6MZAW83Ask2mI443R9XRK5NSZoc
3TWOSa4g+zvN/v7wfmMbC7L4//HH0Rqg8ufVI9k4+3lMXoQJDEqO22aAJ503PUZfqFM7VwPNPVfA
iBrQs2p9AZ2pE0JLBHIOrhtfFcEdV3+/GbIZvcJPZp9HCwIAxdoFz2V6LDS8A+5DL5nW9OnwVKEz
z/1MnKqS5IZClt8xmJAtZLWCwx73yWI+tKXfs9PUgKTlak28g+MQAxR7jmAtbEAXl3tjjJ+8UBGD
94IH4E3pwgrvpjjdccoTkjMyfoirnY0lsELpj95LrxirQO790KeyfvWjuX5dvDVnB5XDMB612s2x
h4n5lswpTksP01yOKy72iSlvhgI2V6If4g7R/Nj2dDLm6rjY+Lo2S4fEQ5u0EogAokU0kC+omiop
85NfLz/5srG5DRqGjxGugTCzLkjl/AVToX8bk8UKC9+VbBSJJl5YjVVbswOcbRgegrYuJEs6dnH9
4GTtVdR1dW76KvQ5kgNNr3xeldIggui11VHciSVn/luqc1TRbIiQoQUt87JLXlQ3y6i1d+mLcQ+t
WRyLLh6efM1fefdL9znlSegBohuWzn7B6lyHnAIVY/6keq+r6AweRfveR3TvyA4abhMw5BtLNBsl
f9hJivHvsaTHg1i39ib76xAnTy55Cr/KZAwGMqVNrjEPRWQNlyrOyADWZ3KCWvdHidaJrRfxip5O
I73ok2eg0HQGe5q8bKgJA43b/GhqI3rJ0l4AjsCKgRpI9JJVWKwtHaGhNCZrOSKbb7C4k+9IZECL
1j3p3VvcxASAFrUBdb7XLp7S4gBeMCHfafGX1bQHNpTu0W2Au8Ze9ZAbg/FKs+0U01CgRvHns8MO
bkZv9KI6eHTrI4IYIS6VnXfrmPEyfV+0g7L7bgeL9jVhj7DNenbBsYI5iiumDm29I0ATa2FPZf40
xdc5c7xrpkAl6Jr7qQTYfudbNWGjRlptTBPBsI5unqVFshSiOvs4ZuSQKTl411GVV9j06YVk24Lx
4HRmOlkfuWZeByNDqlm633ELbkkAL4Oaju9jprfa1sRw0BloFBsE733LYtzGuggmsfxsm3I42BEk
RI3m6oa5VbV3dQa4SiX7TMXkkE5peyWpdwyysWeXQMj8mM/q0Pfz1yTpKNFHZdzubSnfITwE8eyz
oX9vLAICqrpmCevEF1fmMkhkYp2KdHHoYsAGNUkIjibF1DNe3tO5qQ7mPL7wbYFiqeAzpvmw7Cuz
tzeEGEDh93ozzGN92RscYFwiiq2bEcKd0x1ua16f4P33O6/YDoyRmlnvz0PRXWhzOpfJQPRTPlTw
4J+ShcDSCpv8VUMND7qIYnJsp9CZv4LaufkVwr44BxzExwvUufpSLESbD657zkz8rtU8fsSVVj/2
TYRJvOcMHF30mhMjG7Q0Dz5m/20O4jBf4vZhdUDFHhMbe+zT/YIL9tyl/fPi5nTSnZ+NRbyBgzRj
jDWK7cwG5ICdj506wspGE9TH5a4fLS90XUgJ09h96uOcnBe800E74NIcDrVaEZP11F+TZkBxSXjA
TluuYyOc0JqVhTwXUs29c9CWpRtEHVZcPyad2RurI1qSfpsKzGpzzsdh2/YtLYX3Vb2RA106Ufcw
mwNw6yF/ieHb3PBKmeccjrLb2PpumhEM5Yms4UxuDZ9dpG+a7kFbM2xnNp4JDb2x7/Vwadn+0yqW
H1ztqcL1bA9SufpGxsmcpqfestObqzFrpkhqseOpiBSdmEoIgOb0mLRcDi3VaZdMabypGT+ODs2A
SS1XYUfGoW/7NQyVXWLMVAIuNZ8fha17htvdQzby8RH6TdiYKtoaKyjKs+eACw//SHa42aMe8XmN
G+4M1e/XYAEeJQFeO1X9M7zO/ssw61/6jhXWq5YqTEito5ONnFSqJTnGPUbahPn8XDIaMzLXCmvo
2kBD9OHmQseXYH2jrLMvSyy9oz/V77aRJRenNcHiV6YPSDKywB+2MQehlj8J3iJIxYSOycoitEZh
v8TbYfIOKfv/M+hfpJj+DKiGmjHqaBzlg9mF7HCbK1Li/gRXPaycGnJk4r4DvOkPXKveGVVoNM/r
pt1Pa2lhKAa+pmjpL5kcfaaQJX710QZcBK+W1UHrGJrkNE4iIxzW1AA7hROEUG0I7XS+GBQUF2u9
AYodzCruzxGE5L3UBSZDxlLEODBslqnxOoJzCaNMSwOtOdNJLc/kkhvbdtT+KqKmYT4RyVfLFsOD
luPRE191Z3ZeW025AGnpeI3511Qfuis4WXVBhXogFo20wiWLgDqyAPjsE7tZOremWZjnCTC8EY2z
M3LS8pzEmGsqhT+hMZrqPGkmG8RyumoZJV+iIy6FTtxPAWGNv9ysKfb3DJIVVnX0u/cyrpkcGFm0
db0cA5jLwk671Vy9YGsiTZrDi41oWWzclgsGv+B0qlqmAtjFiBYcYpp+XjbjhdJiCABrctGIifgg
+xY46kBwU42WgmAq1pfFRB3JiijHW+IIjIkFg/ih6hC0puOhGnF1M9FmxFRU1nhFhQ5ZuCcTyntQ
2KoeuvXmftkpOIPRoeQHb3pgaEmt3nSiunnrmNqejPbqTA8kMiYHkXGFzypEPTMU7Ydkveel2q+c
VJBN1Y3uYSwMZqMoHQdV8FxUXd0azJdN6IKgjD0TQuhg0CROLMlKdgpJwpR1hTH61lulCpZJG4aS
ZkcZK3fsXsduyg5jqV9zcnL9toIrOeaYvnR04Vz3iMzy8VDNXJvDol6+JySrsEMu/ZfeSK9Vp/Sv
uL4qyNxutdMX47Fv2fiXZQ+Tng9y26ZNFdqq1kjcKb6tzpIgH/2zrJxqnZp77z4aVur9k6db8avq
jHM6TvM5dsjISDKPjGRLfOLWUeEc1eMO6eY5YW70ddLjYHHRhypK0puBGedqTxlqaWcgw47u9kCp
Z3i18SMfmz0OHaYHFKEV2T7UtppitmnS2QkHy3RI6Gr916zygUl125Ha9QIo4KINCIcNA5RVo9cP
tOh3eW5KktX1X5AHPp26qg8Rnt5XSBBnWguvqbTSA/mf2D7X4+F+ZES6DG1Kjp3sijowyzI6FiRP
bTm4OeLb/M1WUDkF7QzSLWz1RMo6yDIz2ujW3G0bWmXMocgDI0vBYN3YMIxXlzgzXhmA60FRMc8Z
2Lvt6Wyx7WPcibUe5h84AHx7dCqyacGareoJ/rjzS2sXnioKPaTONN+WnqqV6NElvF+ErZqpUiqo
6Zyp+8T/nl5L1erhPDQAmCommyozNZwRnnNdWu89qevutdJ9+5pY5nvePLnM/1/c3ElffThQwG9T
I0wyH5mAD7/UHiWJuIg3WL7WGwtZ0+97C5CW3w+TmXQ4L0191jrYeV2a+UfLhsKzzddwlftNVY0f
hsqLYEKCYfupBMUkmdzrhf4fd3PG2sdxvtJsrk/3m3tQLtlw9el3ZG6fsnrUHQ1wTvnsd/itcGgm
0y7xwNb/vl+l8M5iZWUOEoXiGKXkYf/J0vVFSi6Q25yNrtGPrdX/zNfQq2yZeYM7hBaHZnW63zPy
Gvm+735knoPyd1ipur/vQmgDhRsTvtV4XI0SvFoBc2V5Mli0Tst6c3/458bBs7hrcma1dyTu/Q3u
b/j7rVbw7f3eSj9doGgBT1IwwIu8iHbONL7ff5jfn7u/QX4H/95/hX96w1wizkLM+H7np+J+54u4
00p/P6ZxClSVmK4RUQaOQYvoq4Icg3tAMbO7v0cV/3kYJRqFKsGe96f+PJ+tWW3/9Nyfh39eZzHm
wWH3f9+ZZKWC3kHVU9rzDsl68/ubuz/WNMk3kbbxiYNfZ3CZ2qfIVjZYxcTFDeiUCDL8PBxH4dM6
fLm/QLN/+GYrj5M3yfbsG6Rw3d/XWyqOjvvdaI3zuP/kfs9IBOa8rPv889T9ebG+7H6vhRARzl59
/PN29+d/v2c90fizJfq5e1g5HbzulEFnOt3v3W/uP+hTduAFKuRtKl/8NRCkWwPi5sEtYOFxRt2J
v9RFGzO2iuP9a07uh9ufr7XI98N6Ut3PpGlNibvfDOs928Ux2UBx3GnxOJ0aWU0nk/Y8TT0e/rm5
P1cmCztDja55jl990xWw8u5/yJ/Q+NlTMZQENSEXEdWbnw1IndALFAA+QSii/lx1TQnhlLnae65c
Y+to9/n6vBPAVCwf/18uXjWBF4Fxc5gRp8wS7e7LpvlZpsmbUVXP1hoAOk67mVH+htY56LKYNKt2
DinQzLMgwgpmu7Gd2eHhoR5I2zAfSjODljPnP4XPfodB+Jtb8z8su3WyyDmtVfWHmK3jULX2toKE
EbaWdbXXIC9UYNc8blAfOdO72TgPnZnFJOjE+2RZm80p1MvcTU4ev+AGdNrc/qAXx6ycwegGAVgu
I74Z3hBNBmELGDI63KclMYB0N/F3FgWSeSrtY+Ra18gGnmD112mdDfcdyZwuMnXPP9tzG5FLcB66
hhlpP8NV7j/sQj3SMQv76M3QYyNIZvEpnY/OLd0tbMJjG+efXK0DhoD8PXEaZppAr9XMnwusZM0u
+boZzIoZpE0snTdz9L7jhNOBQm0nr/sUK0Zr9j1tA4XV2pA5tUBVY4KTmGwWWMbxS+Ai76tt2hMA
tLqfe3pA1zhKvzXkx7H1gP9hmNOxRmyRMbkZSvaWUfSYCuaJMX6/pCK33JO4ff3AKux+yzSHhgwI
3v1IA9VeLV/oURa2bmRNDIV4KWD9GxafXMtO7BSZw1GLe+K6CB0gkKVgfu4bX2s3hKMNYbWkxCfZ
Bc5B9ETkblXP1q4u863tE5ooqGsCNPoDe9qiFURvVHD1UIJvbMsII8Q2m6lpeiZWdCVN/Cm+sl7m
zgQu5Hb9Fm3EMy2qK397iwsxRVEM0GPvpXx6CjNe5ixA39zqnbPzL7iFHTmqpCQx4KbAP9oxB5dB
zEe02MwwrITs4LTZub3+gw1EyylrGirg2M4C6kPSV1YPOXxb+TF3VkVPOv2RSugnaKIDFJLRbnGw
NVml8Tx7zk+YqIEzklehQYTo+Ix7pZs7LEYzQ5QSgNpkH2xEXlsd5c5e15p83yXd9GYWGA0nTZt3
VMlmWOHcDxQU0UMWT/7WBjv2OhFGXAJkPC/wMjaiLJ3XpTLaJ6bq+2XdNtyfIsoFysBoPOvVrLEK
4Xhpm+WrGZnOtVw6j0AdMJIZmbA0vE3vGDuT96r1ScMEPSLMUaUIOp3odUJdfPTZJJJNW3GCWrhK
K9cxkPvYJuEGVJwgQZ5skvxekkTCaltJYtBlQ3o4y95H44euBb2SxRiNzgT41QnO1G2Q2RsLxYBd
lJtuOk1Tq79k9SWNeCdgnT8bYfnssaLx1YNXDKIsZilcfhVp2p/MdEwfU0uDSVPuLRmZXKsK/+B5
y3qaaOlznHigwKxLzWAW7uJwbhaHGQGE0E3pEeRlec+Tke7nYhkeCc99aSr1meikR1rdTK96tqoH
1+4wIukG8cAGpsYuUohtamMKjFLJXeljp7Nb62awsxvqqjsj/P5OvZMTMt/RwURoQbloj2TTvJcy
E1T/5AtEwIlIjXtF6NFtzGEcN4BVKZ0kZWEBpMEV9tUxZ/tamcgVJ3QNe1ebXc7kzNnSxS5o+3tg
WRPjYhv2UzMMTJdc0CC0qzBKah/WNLhXqxOXCd3VYVngU5RlMgU4JWSg0m5Vq5cJXNXu11yYLygr
kpeO9nwSdeWbO57nhTBsJyFJwck/SmMeL3jL5DXTjOe76qZRdCXTWj/FC9gdl//9v1YWG6tj4B+s
FsC9HM/CjW0auFn/2WqxDGbmk0UrD7lB8Ps4rIkZZaSt1P83gWjxBW+oCtQy751V3DG5Xfq//Arm
f3F7CAEO0dKhVegMAq1/krP7wCb7DEH/odSQO0W9+eCR6RZoY5IGLGRfC5P6HEGA3JMzltxsP976
ZoljTtZEPUOHRBmHPW4Vm+qDUT6AOXgFoLwc2a7qt1UFeu9G/esPzlwF1//0wUFJ03FPoMO3Ub3/
oyAbN0NhZfXEB+eTJlc4hjjGQ3QzrAXZe13YoTMIWIODcRxgRIVsm/Kvi3Uw7PxHOs6go23/O6gh
QyQ/XFN/r2nm0PxxfiFQcWyuX5TAdGMe2xpERpmmy+l/+f3/i7mBT903cREI3+XPuAvO/5OVZG4z
PDMGaZdZXFG621odpF3LH+Hga0NQfUSVUQHHagcC2b0vg5tyecAt2fndrjYhNaHtv2BRc/JMHRZX
fPHXDkiTya+ceXhdpQwnCWK6LUFrdZl9szvSS+9/xP+3gL3O8te//9t3qrwqSEFYp5/dP7q53NUz
9S8sYHRh//sEANO6/9P/MII5f7Md0/Vs4ToerdLVSrLynf793zRh/83ikkC3xLBdW9gWlo+/G8Es
928Op6zFbFG3TP4Z/+rvRjDL+hsv5SJqUr7q+Det/xcjGBbm1WPzn08zBg6mZfme45JCoFue9Y+n
mZcTr4dTOzukumOH7iTfHEENqINBrqTZP2WWlzzF2ciQzyhQClIXWlK3nqu+JHqZ9KmTw7Q1Hyv3
WcIw29FKq/bpolWXcabfMC628zhEKB7k8Oj2cBgRNb4gaUIXnI7lpV17yJa6+jCc81RfvkEkWI3t
I/KVrpJnktTyTQwuhIRqw3tq/MXfzhjNXzyg75Am4+1sRNazwAGw70zDPDt16p+phPu90VC0mElD
B3NiXljDUv7sfO2aCEPjN3eLs125xWGZonIdy49fdKUCdJ3T11Qgq2iQGkvFagi0HLz1bEJGTDwE
evg5pzLu38iRY0ihsZr03dK9taXoiQKl/SwFBDpXNzDUx0VAqDCC5IU+71Tf5uVpjhL7OIjmu+/5
FaleeUjad7EvU0dcYDkkoeo1xGE7WXfGzbLSDx/VEDyNBPRcOVx8pAMin88t7JCID+td71RQSBcg
sb+81m4Jr8AZVOC69i8NNXxd87/T24URKJxLHGkgJxpipRjeHKplfEZw5xNg9TJ6JuuwXe7hm7d7
zW4RbNaXrO39d/2cPem+Uz3G/fQlGskLLSewInNJYM6sesyoYT4C921HZDD+GvrIVfnRnobnuz8D
Kue0ccsiCf2VnudeNIFgVOZYymvKSVqAEKs6YZ4ggPqb3lYZiH7kyemCs0Yo0DqNUR+k/ZPziNTR
rLQP3uwyT/CjIohq6xVncETUUbubRNI+CFzKW8+JJGUe0H3lmFMozW4Cdyi7PegnJnjzsMf5pY7F
1GhEreUsx+VcEPVCdd7laF406SRng3Z23eo/pMaEExCP9aRrJ9YgSFAm5hKn99nl86bbIgKJ1elu
fLLgIqKFbYqAylLbaxEI7M7FxgH/33pkAiiYWxNkDpn4m7L0/CLXG4a15ygf0kMCPPms5wXHfUKn
q7VOwOrqk+c/s0SYVxjQ5hVTZxm0BWKM1IaGvKKqOLJOAuxBMGZAIGjNrrXk1m2E+zRZMyV6UvGw
ZQqrStXjQajY8OtptIsbMvrkfa4Yo0stNQ8czKDz9aNN0uoU7hkhwEFXz+/VTFrYwEdOe21pwixa
v1OsUlmULaFZQuuxZnfYe73cgbTpN6/jVPXnSSU/rKgrjqphi+i4wHdFVgS1jrINhmi4eEod5uV5
TLtzg57n0dPLalsa658/QxFCeI48lzDgoLNFF3brwSqJmcBsB1CoNWS+Y5QlaPrmHzpd3ke/NhGu
5ydQddbVjMV7okX1mX4NYty1kwmz+EtZG6GnWkS3XIGvnDsfDggYrlyGtzeK5WmBDnjUPeKeVZqd
UTkkewspFVyrGjVOTyeh7xh/ZoSA4ccfmPvOEOqjIudEI9Jgo2qJlRED181K0+aasRfLVPUNNkUT
kA8FOg+C1fRGcMSus1OARSu9BFIn84k+20GU6+gYpezJ/eW9mir54Nn11jNQQrcj4Fl98b8InyHh
UnlQ5pzyq0HYXe3a0b4RWv01RTs8696+bzCbxGVX3Vx/mp6Z25TbwpPJxZsX8u0EvWrm/97WrRx3
a2tlD8xdmU92rj+YuB4fxOg9wVfX2CXAPBTAXW9rhgNyfe/HOEBFrR0IZNl7PMbgy0opdiRVDFl2
pLcAjhZ703HwVj1d6TESUyl+t2TtOZpadsik9sMB4vdC6sBDXTh7O6FN4eqQg7NCkZpAaXNx0YZW
c/+hz1z5jV+6l5gPkqN/l+ipfmvX9k5F3CBk5KEPY38xCYDHSpgONsp0iO12432P08h/t6I5utnK
OClQmcEkI7TwGdOwMSuni1tq5n7GJ7132Z1gCpqIOxD1t8yBCuZZ2huOqHOp3B7Oy641V/S24Qnk
X9mwR+bwV5b6PQJas9/kbc0UcAXDIbhMD2Vuz+dG5F+K1HihXa+dRZQAPinyVzV/yoGI1gRIS6Zp
X0qvP0sJ8WRZWz+5OZLjnqx4OCwHO/CDrLRLo25mUp7iGV8yBgZiqKtvs8srBzZE+15ByIudyt/G
8UwUQdqlB58jHi6Sr9CG0AW3fsZ1QgZ93DiHRY9pmhRy2xNB/pLNOZkIc/o86XkTVor/kIhcy8QK
CN+JAkP6w9luwaszjfkSJU4D/LNEuZQnICfFUobTomXhEElEj/T4QzcxAe079WtfAEmo2nIK76Yu
YQ0H3fC8vacIbnEGR7/4DbNd3DUiFItLVicCjCMR72MgiBuC1VXF+N0YEdD//mYaeoB33QQCUk+n
NDMeGczEW2W7zrPNMRSPhFICsD4x4UQT5phOyEotAxBkfkD/4S9znr8jyDPeZ+OsD5X/DrvsmcLo
+0JnYovO09/ZefsWD0RXbMArtpel0XYyF9/hjIynWhu/yPakGaSTuuQfkvuyehxt4/x7IfHm7IiP
hlUx84yd3Sj9AB2x2uDqAS9bMmUnmELugFmXOLXIEVrM72ajO085+/JjAYifbFsLMlnDSp2Q/QtV
rhIH1fU6c6qkfq3TbNkh+xG73lQW6Ch0G4XV1mdlWrh6SqIX+3w+6cQmHTjdN1U0frrFc7G6ThtG
4WFnIPlSTW4850UceN3gn62mDodR+afWIabasx7i3tafUa9MrYzPtpGe1FzXWJQ6EjCIlxymCMlG
Al/MaWX71PoRTe4outTkZMPuxuPQMvK/DFVygoPUbTNJ38sril/N0lAVIOzFgvTUlBzZmO+m51jv
X7pWc16V0W2KztW3WCEIpyWQSsMmfymzb4WFI19080+lOzUNOXhj60BrdTBcAaT0m67FZrxx8rgK
Z73uN4MoaGOSCjtAEPk2skfbm/qylSPIDTc39VtacOzXUlX4Tid9zzdtIan4KvwYtUJTk1xpdVp8
HJcM5qFYpVmwQwYXTYbIaCHM6CuiEZRUqxw7sEUjNmowk4vr1L96XGT7GgwtuUZoBm27OrajUI/o
Fz5GgFooO186T6tfsvBeRjA9cXFFPNOdNvZ60+TBmPfVl6HZ9ROXNm15NJz808soO2z4oUxOvKug
LgzwD6kwWWhLev7XCh52Yo8PSH++O3bSh+VyYG4PINbI2qc1yhlBkncWRbFHS2xc1kAGuwBBNcx/
WY6VXDoymlDQLSwKXgpnBPsog2S42h2Nlj6N5l1lyIRqLeseS0qtyR5pzmf9IzVreSFiXmegjsTB
tuPikFg5EhotmTeDFRuEYrrvpdnCqswX/VDWzrI1PYI7GIUS78kIBthfigKjjg+zmN/stk9Dy4xe
PU2lB2ZjKRy38QHHPQWBWlBR9zSvO8555hdb19ReM1pokVBfCCXlHQI5ZM2DtMHDx+OTDySdrjkK
z6w+6LlNRJkx6yfHPDF+NG5N5pIhPcKqUdDTNpE7TM+lLd8T4hTy3pFHMZSsnXJ5zo0KbGAyX+tU
baZ4mmBSkWVqpcaxnQhO0iYihVwxBJZGEa7Gut0Nba7vk6L6WVUsuZFmpZe8gjqczgSWgS22b50A
PO9O7hKy6wIDqVkN2wwN6bFY6m22rigtTrUS787xXgzx+9KsJXR26ORLm/Zy3QWYcBPlNhoX/+Ll
NOH6QqahMuWLN0UxmbNptm+S4ompbnbl56fCFSh+cnzcWg6nP3XwiRnjQBalPaMYXouy0RunS5Zg
y4tc2FLgn/2zPpbfaCShlNCq4tL0WcOEA1eBp6X5xRkr1LkY0H1vlmS+NvPOB7Fx6CdMXu6AdaaB
5pNOhfOiLCx/LuHAO53Vkki3aEdScz0+Wz7sD+Wxe1p/mA6w141RbpZSzkzftB1y8ZIeuca5y+U4
cfXuWMc+jIiBwIiGYnvfO9VCidEUVJX+UbMofPuUmlpT1lakZX1A7YiVB0VTyND5gBv7Wvlq3PLO
bWDoA9MLPCB1/w0FDocd+4CN6+i7zJ7+8oQUQUuXPii6/NM2IcLaFpQQ1N6cKlCaYUEBPY5bwjbG
BaiG7wsVsNwzFEJRWsAvNuM529KPMG840QkLRz8WwUIwOQQSvApFnH3JckHsQiuYdqyXAb66XVu8
Z0jYH+Bbr4RFoY4dpNeFWHt2UFADXWXYgWnGNx+D9qshASMqKuB68A8M3oaALKw4iOYpOdvT9IKj
gqj6jrTqVcLJ5oqVbmLDoher8aVPsf7nM9JpkqQdz0X542Oc814k5mCmKQtX0bwvWcBdRTUdqdDT
NBBR2fzhZ41Bih0d+KIFW+2vh6WCKmOsVsUyz69ylh+wp1wOPyR7gnwQdBzz17Yclu2wevGzOnL3
omWeDu+eLzTNvxCPYG+AG6RB3i/tfhAu/WStOjkjSQoNeZn7goifkz3l58q0m6PROD8NoYbdhNB7
S4Y6/t200A5THI2sqyAv56HG7NkG9w13KuYcyVX5Ms85n/hg/EXD30QSQXRDEg+fsyP5ugt8EY2N
eo/N5xawMH9c2YhDv7bssNxR2Jbkwo6zFu9V4+mBJASB/DeayZDtrD28inZLkMChbWV1sA0/CVIP
eX0uTQo7ctNzI62vmo0A3aNaIbtF3xtYLBMCqz5Ta4Jw1dQ7vLsmIpYOzzSaYSaA5GQYm47r9j6y
cTo482e7HDv2nYelnfyrHMCg1lXlX5tIO8opbw9qglR6d4EyRHP5Dmca5HjsA3odxVaSiFyZS3Sd
ouEbO1deUAzRaRHdh/AG9yhNp3tU9SMet5BVvHuIWI9Cm1ZO0CA1S2hahb2FxajwL8uIf7VjiLJx
nK7Y64rUMZ2RD8245ZfIFlCizYShlzDoKpvFpTA1gxw717qkqOaxJcoG/ASJdLFRPScYRC3H7EBp
iRoDUJyErgCrKsr2qKobSk37wqyxOKakrjXQtZglGh4i9Jbu/87wWfzqtkRUGSH40ABVUqmTqjI7
K5qzg6HmT0FH8Pg7g9yw1yXpaRmqdcOi2qmrFlvncln8MkQalt/YEXQhFnVGcSCQdyJd5BY7vCKT
C/S1sS6BkzJ1xgzZm6u66SIRFQ8EAS+zeiRGYUbENm5RurWvWMfL1iI0JvGdK/uOMOsq8dhN+vPv
gCn/HU2VtdFd4UJAiGpqIpLBcFyTcpblzQdod0lm55blcgmbyOl3NZEY21SZw8Fjm1lihTxqi3gy
gEs+1uLbAMu518f6URrI7lsINjjZnEBjOThi692q/8PeeaxHjqRZ9onQH4QZDNi6FiTd6dTc4Atp
0Fo/fR8wu6uqo3qqZvazKK9gJplBOgHDL+49txNnMefGYUIVC3PDHXdJyZBKCcPnNo6Ok3WPsi+8
j5LhPW2N5rXyZgYG+ffWMKInkUbvQbyIAYPw8+uJFSObCxpIBBZKvR141ZeeQcxsufVTmHC+OLUD
tQYFcti1/Z5DDjwl+ip49I4G2h3CQt5MCiwQXnBAMS3i22yfRb19GUwxrIsm0PuCi7xlu0sqr1s0
B4BT0EsQItCImAcfNtvyrH6wl592NBykqzkwWD8Gw+qEqjpG016N1Ht6IOtnCFgMCk05V8U2syZL
/3ZnNV1ZEh9MmDW3kRLQnm6Z7MqPmIm+18bMjpxE7yDnMpsSxZkos9+xqM17GcqtzNB2wpuyj7EF
mdAf0XW2hPY8uFtWxh6BVIDt3HjNNn+PvN44NtFMlMnoEInE3oMElEoBxC2MA+FRTwX7lv1cJ+wO
svoAOCDf96EfMEQkdUlMoKrTQdr7EqUOOMmRuKJRiO9dj6xNHEs5NO9W46+ExVRzxUl+YWMfHgj+
o8RvFBZGw783i5/e2O7HkcSEummxv5v+R2jwbnnMZ9YUexo/8lxfGzbD5gyb2UGAfqWyGa7Vpyfm
YjdArIWTmp9EEBR3WWbIWxiGm7gx38K+dT618Q6etTtHjkQE4wZH11b6HHvpiR9muLgNQFTLrvci
9sxDGnHO8xQ3NoZhMIzJzEcjltjKsIo8DNaiwMRvlKBnf8q7au/jJuDUhPbaB1yzxTKsdYbmJqOa
YaZHQDbhOGo7xzZcPZFzWJj5a5M8jpjfGKW4P2wnxKFp4B4QAqFoNzwjW1YXMRyhj8g7n+eybQ3B
QTZwmBt3orXxRb6aXcjBfTbG28zzgj2Dc6ZYueIvicneGAMyHXFxj4TxaOMQYXRf5d2kyQsiWKvs
oYDabaN3suyt1dfEokdax1ZcZXsjKsSKgX677bWR7aq6TnaYzHwYsPF6Bi7BECi8FsZ0Kxy68dQV
IJa7/hVJ3Iw2on4YhPejl4X/lMSW/1QKJgQjswlPXAdWseB7MK8xco53TeYeDUy2a8MLqqcQyJVB
cXc/6OQNGE5z4riM1hlzhkfmI2syL5ItIZnZkXT6irE+oW+oIbD7D2R6ms5psvA9GyxnV1GVoS21
PwgcZV7YudDI2+jNVeXBS+rXSv7oe9BOTDi8DVS63y6eIkaWjD88TeUcjv5RuUl1KsrqAYUghW2T
p49EGj25LP73VF/jMZ3EA6WOPmozCQ+gRGO0MkWDb8kw1mlhM3GtbBe9EWKLrrNOuKprZsG1WAU9
6zUDR6qncuojnhWxzS4C08n3vgS8OJTEjYCku44ZSDrPyL95BtLEOdH7CM0dTxwUwAZHsr0E1Lcj
MBVgsTiZeR65LkMFrYZ9rNWDMqvmRIDA2JmEt8WMjZP0ZrDgJ10RuvXyYv4cSatqCC042Itur43k
k8kIZQci4NOoFgt5wTHZWSSTU4qt3ZqJq8EnkQFgnrwuPJBjaK7rimCkpjcvVCDO7itGTDUEL3ro
Vtco4IqDxFzntjy+VINhE+0XfPvYp/J3O2g6VNVj6AEZg8KKkH87OsXwV3TYAjf2eNuY3dbJSmGo
pa1A0CENxE/iwdTIxU1MFU3nooqbq0cRLFbGdIlNR3i9/fo+YcHP/LySHjttyRdyeP/94kV1UFeF
ttYjMV9p740HSmoO1wJwnhVJwqFN6CQ/vhxq7hIKH0/okDJyExGJN6evF1RHZM4o8zhVDAeHIWm2
GSqhsg12sk/eijr9WRakm8aNvssWhVwe0To6Mv2tim7GD901tMUeAvw6bzchFlc8IGpPFs0PfGA8
RQ1GVQmuBf9jDt7DGDmnPStxKFDESEM1eLJ50clExlM42Rtn0WGahoe1CnzCRiyXyNcLI18cIexf
SEaY+hOIqmQfdP1dsiTbT6NNym04fG9Dvya4LHlCNE12n7aaFe5w9hJ4hITprXWegVvVPR0h+//d
kCe3fEKQ5ka53DQRSNPOPTEdLHY91/tpzrK7BdW2p9R1Fh9lTngpTdZqtJNhC8yhgNXsf0fi8hMm
Oflg6nmOAaGaxs4ses3yhkUGT0kwU/5xMsLmZDk63NlEZpC+3KP1QyI39dOnxCxCtsGGKjDdNyPJ
PKNnEbtCHJKH9GsdZiRTmWO3CjSxqdXEL6LKXwjQEZvOJGIsckV38sYriFUegYW8h0qRn1wRZzvR
BOcCAuvaissZnnnCxaP1ay96+6WYW2sBbxwkhwDJiViwNV7b3VxOL37qOJuvHcncFPXZyZe/6+HO
iiZwal6XfHhFCxCL6kOqBrG5JZ9DY7SRMinnhObo1R5Gd2tGrbEaUYiyxtD7xBg4szst3icXXbqF
iMQKxMZZlLVMrCZzXbI+oZdxidIK/ZaLoFzcuiMeoIJsmYo5/aKbHJaXqSnrHa3m7a/rElgxJ6hD
5IVwX0TU39eTes78n7J9JXXkZkzAkmfS0DCUDUwufCxQOWmImSnXc5f8Hk04Nj4KaNcwOIV9BIS2
8BaLtbGIBsn2SQIUZIVwDmWu7JPBF4c2GU2iWZhjeauWh/HaQSR6GLgoyQJihrhzO/r2H5Qpvuts
/aaxACmLuyEVNyaO63SRWBvILjy7/DSjnps3P/cJBbD7NDZXEn8+hQ/p2lCQLxg3vGNdf2t+eOFD
ZrkdfPY7s0GC33dLU21jBG2ehCJ3YmAsM/W30usWgSuqOlTqAbMgt+s2JvGrK1ytLwlx14HhvYR8
6kmF1nZw4uQgF3n3GJTDYZiNdTZiIaychenYnbKQUIfJzdEcNuQA7zsq3pkJWVWhImSizZJ57bZR
s0KF0dIOVtaETWcqHr1ktEjCcTVhjYQJbGhYzVWWoN/UmtkdzIMi0rfErphG5BZmhiZ5EGgeZx7h
U/SkGT9RvmBf8XnsaKLdNqHTszqefXMZaUCVwEFZTm62bbrxZ7zIsfNDSfSYhwqb8wdIEorSTTk5
2bGexSGspb/XNESW2w4HZ0LRHGpxQNxankiBLk5mLE5dBQpNIr8/KMNZ4j52mO3yQz8sxv6qok1y
/J/kWmE81TM1c2ajRFOMvpgPkKQZ01T6/n3kqncKYpxreMI9DoxTV+K9XI3SOuhaw9OwnOaUBljv
XL7eij0yeCbNvbEkyLBD0dsG0B2V0iBOfklg1DyZd32AR4l6khke1jLtFKd5QWdlFWX1CKloRfYF
2i2/3+HpfS2XLwt0wwOv4rfTGI9UCB0T5uBicv58Pe6+XsrlbBe4x7ex9K6VGZ5HO+TnCwoCixbp
OTDKp0oix9GBQ0GMrWbTA5XirKvoVWz6wrQ/FWyol+8Wsc64JkCYWzvP8EDToCLjgtPf6QeCznXg
a6xU3QVcdbJ3E270pJi+eUO51RF7tDavaZqXp/TynX/9aUi/9RFJMIq88fVYGMSssucz8+x1fHRy
XG+8sWUJV3Gi8C0pZxjPesHaznHSVPW6hLsRI/7jeTVsSRO7+UVMMtfiYfpKKTQtcOFzpu790RpJ
0urfbJV96zTpHdE0oMNPKX8z2xZ0yM53f6lO5NZ3OJ4d8NQrD/G/QXkKbNryiGns8yORhmsB9mDf
WcOrlDwzOM6JrApwV4JSqDFQ4YUnrVxsU8+LyaOK9Sb1Ax5dRDssvJ8lRtr+XQkM1JI55ohj+uu5
zQCrOxrNN8c0nkU0XmCAgsd1grPW7qGyxK0p0mivGhWsyzaZmZaxRVD9dOmadMSIthtNl+Vk6e6J
Mnyd+lhzedcPSTueCbGTuGrD7eTU4ubUkCriMuAodsc7fpMtQoDhWffDhcr2kW7N23gSrH7mu3gC
o/y3tDgg6JU3vrlYS+b0zeNOqjoYVgE2XcBYh/aNWBX7ODeTWudQUNau7gFCmb+aoaJ6KuBXctIF
+wjl/HYIgqeaFhBlelNfmIjWAVFkzYJhtwlD99NyPA3k1qUpGnG1DOYcVehd8lzFRrfOw/CRcyJg
rMgYQ7LZhk5glRYno6WbY1cjIW/QTset8lYMb7NrkZkmN7Cxr50q2MukSQ+aKJU1E7vFw2bsukya
R9NrdrluGBdk3keUerC8LIoYNV1IQm3OdeQxTUBx00VEDUJHX1OYkBv4LYjz7ya/4pXrTQSQWQSx
oN+ABdNXn7lrfxrxOnVaeTZLBzNy/D23kLAUEzltjmcMMP6TRTFiNeucznoN92Nt9LeCnGM6Houn
5Cr2zR52nWNveT7mGz/BTg1VqodE4bz6EPIOVvfTtIxDY9nB0cH9RPrmGs22vMZ4/zYt2IG9lSkc
4VX8/OVLJx39kPSBdRrkr4DAXzZt+ijpJde1m7Zrv/hdF0H67ueMV0hYB3KffPr7yk/1OqaCPAyC
AMrZkb/8siG8u2lIe5yIDcoCMkiBc7jzSKYAQdBOYxVbfgAQRC4DMiETQh1ye8MClDA0X0HBG2EU
BsJ95SJYi3lhCTYl4QKLMEADaVo284FP7ieZqwe7vZk90h0DDA+0JAo8obmp1rmpv+GAyJd1yg/X
T/yNyQdDDP4y0sAQW+ybfYA+PTFrd4cNgxs8gyXiDmyILOIBp0EzaXqq65gcBHOecPoIYIFxf9WE
PJWJvcp8UiArLa9epzJaqft2RoDe69LYDxHjuq5h6J6mF4sGm6god9NoveeAig9eUco1rfQ7cWVl
av4M6oHZhDOCHvN9NEmoTveBzPcBgyFOK6oUM97AywNIAg1SAZMD8zqOhHQJBU+urpv1KFBt4UZ/
c2wBdXkJP5GeO69bqdqD7ahf/f28xeTOTi4L+tUkIO4XbsyyfN6MW5MF2i6IxaddPzsKsG83oFGI
RhgL7K9Q/qD+2JqNC+GJIVfhIHNJ8kfEFd5OgadioYyEIfMOiTB4HCVINYlX8CWZtGxlaOPhbfXt
NLBvHFh35eI8mku3hkKnwDChUrI8zeJdkUiVuTg6OAVVBSOLmhpnI2tcZhYcGoZg2dQk2Xd/qCf4
QXxjsvTBf00AX/NAHKIGAmMU2iRCHtzKPBskJ291mDynZWWdJ+I5ncqgv+uh4VWYpgwec1DCN8jB
6tWEgTAGAwxqpbrR5fGQNlOMDdG8tTBSp1E3HUWKDqhurK00yHrIBkwZc/aI9THeOFH/XdXyaW7r
fs2Yf1OW8TEgnwClsOWwNmLuuE797mjCHPDAc52Kxt66k5kc2g7HYJDauzgY2B5KoqqFg3854b3T
1nAzau2vQ66OMpEnFqMpwXnlPhYG/glA8XI0ITYAXd1oZU8r3Vg/WP2CKy+Vs2liiCKzPV5NqJGb
8UaHU+PWm9doTKKd8GZMJOQuFeQbMvQiXKG4135Ts78R39OBbB9vUCZgE+7zrOg/EP+QItiqAMOj
f2YRbOxTiNseX7JLoeHW+dhR6Y3IkJb/yuCaYldBGakEKqe2SBWjIGBREDvdDEx0CtyI/Q1BZMH0
uzDD8eDkKNs9co1oIRoKx2bj2CEP3qQQO5tAVYynqyBoBdxG+ylL+zudexbhmn21WoggZVUSiknu
5M5lb7FBv84OGjFSOWRbbeiP2n7M23x+KbM9qvmtGCitB9u2drAWSxL0eBbJzGTWqwYTmg1JQgHb
AXbi4zbDaAIJ8j1Pp27tNR1Cl/GJJGuae2lDZAM9tzaz5WpoFFv4FB4WONYa6+rWNOPnzrXePNZH
mWiZryAT9awi5J57SdEh7pBo0KZzfSAic5pHJ/TCM2sq7K7QbAkrina+bZ09N3gL/SLYdK3aYRaJ
zq6oT0mGx3mZ4rekhhD3rUGKUf/PBs4Wi40R+b3QakWYYBzqr1WZXgIF3NEiUB5EVh0g7oPcWGXR
KathHNfl9BE/jJ344aTcrlOZv5QtSX1m739GUNh3oU96HBhfZHDWMobMiGyitcj7lnsCNVi/wlrf
nbQTb8vqvIAYIpvnss8qjHo+eg0kqLXJsfWCcTi6pmxPQ77ciSM1NGcfTs6/nJtm17dQC188pdqj
uVTuaqmuv17++lDROLmTcDdf/lNjqhKGHESkZ5lOV84yWPh6sf72p//bf5YxxVi1NJ6zn5Le5TG4
/fIW9rEJgnSkz5zcztp5tfdk0hImRTChNsL+XyfDKY7b4fT1p/Bvf/r68H/7Z1+f8vev+N8+RYiR
ZiGS3aYRVsJJU5GUuGDIQzhDW23NOIyKFmXeFADNIaEzCWegUGH9IgbxU4MlvQCeHqCaJYS+VR6G
bbwfpWvmO4Ecee3yWaJHZto6ULQCwhKt8uTZPQPBibVr1zItHPr4jitvzxGLd2miJun8cLwMRgWF
BkZlvqQvoyhlU8mYQ7KqXYkuOmv+PakA3Q4dy7oDbmPUwecn1kEf499vzsxxXZgcc6Aw5dYlBFoK
H+yg9U3HpENPS050Tjq0YcWcko6ihOpWDN/JlA5s0M9QXgN3k4/OZ2kH1wkqyF7Rwi9LbKMbvtul
a52DqAWeyRJ0SbBOlyzrJLzUfuwwMyRsqF/yrm1i4+ylonQD47XLfpuNnz0N1kdLUDbD1XAzE52t
K8yQiTPtnaYlNTpJABeN6Grm2hbr2tsnJYEAwUBnP4zFz3mK76ldeAyazSt6aObSM0fB5KUPlAtb
j44IjyRBgJHV3TJinIj/RkUE8MeWLwN0bbr0iM8wQQvZ0Y+GAQX8wGjcwRnLDjbR4vmSMd4uaeNW
R+44/TL5WtmH1w3YZygcTEle15DB0Cn+yi3XZy/snH00zwBsl3TzvvPkSRB4ni7J593S0Y1LGjrj
onGjRhLS8TM/pB3UqgoyzTroyFEP2p+V5MZtl4T1oiFrvRhjBlmPmglspQC0FXAXlmx2Ds2OLC4e
NCRIQWOcCj/HmZo9wrJ8Cr/y3Zek93qBcBoW6e/ukgPvLYnwjSQbHhMl8nfGqbjm9wmnIN8ds/Ql
Ud4nWt5fMuYB4qfnidj5dsmfF2Y3nfolk77sSafXNVoJn1CxlaXJrhdLiD3A5rn1oWP7Q3gog/oE
xwrN9whfZfn5rfriuCS1mqP5wLacSebk0nlnbypJrnJ0rgQkfQvDV9yKydkzSxNZAoNlhtK3Lqbe
sRk/ff2HfAk2hJ/JGBg5h66xa5kZEBTqHtBtTKt0ZhZLBqZGzecFp9awyQrzh0MV9tB2J6g20pxY
Wtls1YtzQqK0kz7EeXwqso6/t2emP62UVoQgkRKpKoMLh3oYjSvdf+LvKPI+6pBecIkFyLyByKeS
8i2F7xZH95603tpR5mvHD741pXXnxO6+TRUumvR9rHs0jWB31BB8OKQ9scWOu6feCVfmbIYnQh3p
aliZCUcgeSZLFLLJu1V15k6Bu1lX0fQBL2Ri4888qo+NZBvEAb9YAGNPhax+mfiQ6zCJbx1ChpVZ
uet4SPcDTKdbHrLZIi71VXnKh1pIvU77sFVspFhNe/ElS0hBNIJwZxQixBfk+qA7off5GVOXQdwV
o28c8HSzcayxkGJ0QOMdQn4mzkx+c+00uctnogu67VSp28goR7NxLBF17DC3PqZLFzUsaao2mNDa
Y/PA3hF3aDo8eylzjrSLFfYvtg5F6X+PcR+g5uryreWl08leLr9WMqr3G952nc/NmvXyObQB5emE
6ZZJRboOqDNwvjYPoXbZW5XxW1yWS7YzTD/cFBV8AjIeeG7rmdMPPys+KmycGh0wKP6BUThQCl+t
ITz4tDQSdgiaGXY7w0fvR+PJ6QCqfr34JZFAg83coIzq+9zqe3DK7oPnIApKyTFO5/gUtLbJGqF8
7C1J5oweTl8vXYlARZoGJGQveB2T0V3hOyjBcUbd1unHn5lZqLXnI3WuOgivh6nAjdo6SbuB0fyc
ZxSKOCeGVc/A+oTjlrHT8jIXPSPCls1i10T5ybKj1xnWB3sEQsNi1+7ONgknc1b/tKMETNfyNSgA
aKyWMw0z4W9CfQCKROJVQJKE48xCu3LYefb1vYe+6aMs2eCVCM1yINP1ssEGNLfQwpOfyKXCY++V
5qUnWww2I9QCHRmv6BWzOYiuiIzb9UiSBN1FInZD4zY8NUf2ACaO19Ijp5dx3IKm+j0xr6eTEGe3
iQBiLbiifLbqX165zdep7PVaDBZPFed96FgUmyZiLDl40SUR1R3zc3JHGTZRl3X3xAAcaz8vboGS
30mDedIinD+Mojj7ahh/ZQ6maFhQc/gB4q+ACCdJ5NQl6mQvbjZs7V5t4EzxLIddHzPBn7AMzCFL
VN8uo3e78z+cQdY/p+YN7B04ZvOqW+HSLQ1yI3Lnd6AQo5JfDaC29uJt0Nv0hjmCLQcvyobUOxLs
ouBXMgt01C04IeIDV7qY8/tJIRElG89/UosE3C9q7xMvbVs219aUN7eKOoB/Ojk2nrfzsuqFGRWL
q3RxC2Rwz8bpm4yvYozC57y2GKNHchOx1OfO4GRTVfyN3Fd9lhAR79rW6XZU2eVRakQlCVnEBRq5
MjAb9MWNSTtbwWJGte87/V+2ekz39XMZlqeYynYl85s7dWAbrXlbTeBl44h8+z5E2DVVpcYBY2GK
4vfohqo8ao8ZrD398gH4QvTbFzAtf9tVePRqJN807+4uGnijfNDklw6r6ZGjsNsLFBZPeL7oc/E0
/ZL6YM1GeZipcDdKz91ZhxLHTGdda4j517FmrahcF+JwAZ13qO6/EkM6twv3iR0yAmbcdu+55mOL
XBr5cpPf6yphuxozTO3BQnKmd9ZHY8/RLkoIxlHLmuLrJaMnPCVvQ9iW93kSl3BnInfrYaRe/fUh
g/x904qJ4JP4fhLzcPXa8D2c8HhBR3M4UO1b7BHHRWo1eioC4LcpOSx7VfvQ38J2DR1Scd6NZHOS
drtOcOwfW9W8Y9FO7rRc3vOSyY1ILHFXJcaL7OCAMQfIt23421Lu8oicXlkH9fSoM3pIgVpasg7u
8Hfz60Hl2JQJItd0PjWhDB569ABOOpwQnCZX72lwEyREgC9I2ugQSPhg0ercWhIxYH8YGSWxLZgl
lZhmCg7jg5Hl3vYrl/4ffI7Xv5yB/5jaJv80NGMYlPgZbWyDtsI8+EegWBcGINAB6xxcu8HEMzf2
fd+apwjE/CNv165jNnVKhJO3pCzXWxfUBE9xNv9zjimFUgoxezpFKYqW+LVfwKlFltpwtyLjgHyF
/E3PzeDflM5/WaGcNLTXRa1SSK3NwR2jGHxdRO2cpO5zm/oN3o/OOjsJOvzCsk0GCSZp2C3aFrsM
Pr5YSo1fxUe7cy4lTOz7v794Wd4cUt09a6tir0WOQNmjgDMn5QLT7JpyW5rWrVN+8Jez9v+YNCf+
tAfzNnqOxb5LKM/hrfzD3gxAxmLH0GpgaOpn2Wvro6vjfp04sQfP23CZcPTR+/xeThCUZrzQG8b4
zg21I+gCMiWPnUidG/vX5qKI90CzgIFFZNhfGHY/ceNixunUszk1BrnpwPoYyV3HJHY3vPfNtnDd
H7DNmhPi4PDRxoaI5CL8TOsUTdE4Z6TFjPkGKAKDUxGqNfLP4EFZ3dEjx+qMJPTa2vj0RFMdW/bO
1GeN9eoJ9uf/+nJz/jSv8waB6KIEtF1ssurPjLjc6YIiRBdw6OxgM8IO37pBsy+Hgh83tidKSRnD
Eqzac28iZQ37Xcw1sB8cgLWMhx+Chf8YsqFQE3DzLwNbLNvqIDUIiYx94/qnLDN98bbVOE8v2Rg9
jGYGJyZBy2gE2QdYuf7JGMQZDc+//tn4e//ZfMsP5y7/Qy5MHOT/NN/mEy7WvJ+RvbtpekReyvh0
NxRO9BmWDRZIXcCsEvwi2F6JHYRT4mONyPgO35FnV0ERXKflQcQy3eYey1b2p2Deps58qX1JfkOd
MermsiJrF8YXo6vmoh2V/sOfEhmCkXPah6kj6sawk/ZHzxHpmlP+5sKI2EH5X1YSuHKth7kAQqu1
qT6CMjtmgm1cPpqvZht/RHYfvVDddPsUB8xBAPe8pQjBV2iREGIOkDRnbbwx9XGfsEokqy6OCC6i
51gXhQ+Wl73JYYKKDiqRO8c62+G19mB7V9ryyE9qTkjLu/UAU/6u9EG20cxyIAR4Ket4DICB5299
4/a/epZdgWg/i26a0LgjBbXlre3RMSRKVsTtwMQtmeXvy2wE9kRDDc4cI2lWIedTXe++V2NxsepZ
/uJoPTD9DM4u1Ece2EGwajvYB3EgYOdb0n3AZofjwsgOmC4haWMyjMMdz+16NxtYVIZdM5fNB7Y3
hOPNkXsX/+7gt3d2jMtF9DyOhrp8z5XrrwhFeUGLJU5xKLND69TTXrZIMfvYJrKvaJ1tSpkRBoX1
8a+vQuefTyKplCWVA63AVNafdxgLHpLT8eQefAamBxPpssNo8171b2lvX6OFZiZ07W4ZJtrnFBAZ
Iz+Askjo6fi9oSV+auEmmvb3TDLnJdpJ75XJntycJJveaSK6D3uH3eAU6BZV/dx6K9U2GfAfZpDE
y2ydwmd+H4QfCNsQbTAdXYtsvjdbPjP1BnmAG/5vbr7FXv+H8R01Ba436BLKsUzrj/BJQ1bG3Nkq
PMyquETJZF/sKdJrNzWiB/CB5yy3Ca/ROeHGwERFb3bPdDQXY+hoMOumuzYCj2WvbLY/Ut8bQeou
w0oHmQye5bJH/a2zHuXgIoScx28W7r+VY+AA1HH8wk1Ubnx2YkndPLhOeLILeWAcnezSMWA/rSq5
Se1M7iq5b9h/bWbWWf/mLbDcf/7VQyQQ0nfxezB9/JNRoXqzxBFchYfeLvvLlGrvvqsd9mX2u6va
9nEGNXiqdPRDCbQbIirfhijY1EqPO1eZDOQyv/xIk0vbW0/plKBizmznOVNarCq4jB4PkbOs6v7N
jz4CZArXfui/V6NpHuxqwudmCPPViQnKaV3utCbGrzIVl9YJkO+zxg6L9DVn8XaZo/rN0G20joIk
PsER7Z58RfxRXj53TIQ2VQYnpOuKawry/lKzQibgevoktblHZprtmnJCHS7d1wZY86UFQHbhvHwn
IsfcuLbFZdpG7Q39kAMbsXmwq07SGmbYQwbjvsNVBFRIkDw2EOresKrZtJN9/6Ut4cw+Niktf2/C
Y5ZTNd9Kad28rizOXVXfHGdh1yCIumU0g6U/ozhGL7ln13o2ihLPSZtHe6+TuClmDzCsf27NilXB
YEYced6jtLpkb7ituSBpxXYwEKRiU9SlQIGuSu/Olo2BaAn5y4i0bMf846eCj7jFTZ2ssIDlwHbS
4EpEx4WJQ7qPe6BWpYeSuMk1MUq071vTysjg8hTiO8tIdpGd5Fcz6g5ITpHvRfTlwcywW1o6Wc3h
EJ/RdDcr12BoLkMC0q3KsveiTTgKXimuqP/AGpHnhfG5+S4twjwB3CDlmvsPUznNfg4RoeCMpPbr
MDiW4JuZntA3wN/9TcTVFd3mvYVk6zJkDEcFDlPiyTB80HZd67Tzt66SznaErruNAJ2yWs/RAirU
FlNkPuMzLx7TcIzWg8tXhoFLrT57ryjFVo6i70Nh6t5l3cSCpwyMl399oEJL/eejRdlKuJYnLOH6
f2buhpbBYKhXBtx1BtaLifCSKlIKUHTbq2kWP3ua6FtexsFmspp0S14AmMfQ+uxzpaEnMLgzADPf
F74/XhvDDo+dz2MtI/qKOOfoUIMs2PUwcw+O4761OZD+csruZSGBxk4G0r2qb1ZOmLYPPiBnX3oF
Dd4VjHB4XdZ9jxSkeCssW22jHNVvwHIehGi89/q2XUGx4+s045RR5SlPISeBEYv4oZdDt4FcI+8l
rK9VWFgWm+HiG2tzJtVecd9BzELdz/UYSUs92GlLJqkbNbtwqGOSYrBuZ1P7lg22ug5JtHVwmy0+
vV0WnjKja35AuztGBDIhtLza9nfGF/3BKNiWF/ClKSIeFBUuT5JhOAAPQX/igtrmQN4OPX+Ltl3J
XiqYD46rr20eI7mhBWM1Nx3hXpCrsvjgpTo7LmO9FDjtIWNiQz7I4L9io71Ppgo6hXjMZzRXFN7O
KZQ+dsCW4BLs82D2tO9sBTbs1Qw97JLklOYIk+7QYa4to1wYdtmpTlHGDFiTzm6uzR0y9kXUtigh
EFejd5HPMc4bJl/Q4voALWacFPPB95LqIUIPMoOt2AqNGQ+VZKzj7IefIAzwY5v8mcA+28RsbL6u
2P+P+fn3mJ+l7/p3mJ/Nt6Rov/3BB1q+8L8gPz64Hhccj7ItQVo0d/zfID+WKf7DFC7MMwjciv+D
5PPfae/+f5imCWZEMMkzpakoUP477V3+B0IrYDx8Gc0hncH/C+THUs7/jDUXnq+EozAg8R1KziTn
j1qHcHCkKuAs75yVvVBuv14Q4TtUXc7MMaXsvb1IJY2FcNt/CT7//vHXP2xNspJ6dKJ/sVenGgkt
ATenPhNk6s4+XNW0Xs64YXJWUnQEWCH79ugMFwJqnSzrnNBAsMUk9OtlGDzAL5HT+0fGUl/bSl1T
xh++YKNfH0s7ODtjBS9dZ5rcQIyt6+yW9+xT5zB7TbE0hZNzI8PePOQEWZTWjFwtQmrAfDfoL9AK
x00esxnHrf/S6Pk5M4fubhiyozHYWx/gEDvVpNzFMIGYWSF91cJ7HKB+iCBEUziDNUl4klf+1IIG
KjrqEnFoLSvb6IncuwIvEovg6ofDIcVqTV1LhwbCS25NRYSs2b6RWqo2tqSCcNJ4CytBr1WGzcyI
4Du6Mrir8gYDWeT/dkcwa9mipWT+2kas+vOyvYcIsvGy4V600iAGQL5V2XRBNfVo0SRKAHpEmWZQ
n9V/sndmS44ia7Z+IsqYccza+kJzKOY5Mm+wiMhI5nnm6ftzV1UpT+7a+/QD9A3mIAlJ4ID7+tew
KcwAMyP9wYUTsBMIWH28Ai3bxPAiHEnvw6ZF7rCL2lfGIxAjYSNNBbySnJyAdJRCpNCf8SGq0JY4
yNiwabSxJ38o4RismXc0zNlWdkJycVd8ryTfgCp2vk5d7PYsY7mM4uZbJcQT6vhHo27uROs9I1Z7
aQVGkuGYHPzcxecp4LhzL/Pqe5NgOw3qRGoP62WqLkeeEpsorH/UHbSb0ip+oP2cSshM2RJsEY0C
NYyf4whl2AooGkhyeIpBdLGFsUoip4NIIcZtstpZejwhQCWKwnMvGh1grDUiCqCFE2xLu/5pmsy4
Zn1Z9lFP3TK890m5zzrjy8k4W1n1lA/QlLpihk8eOT8psa/hK14mXUjJxpPg/FjxDOBPI0baECvD
sfR6Ol4TfY/HmnKVV867xuysnVeif8m89Tj6H5WToZYYm9uieBt1C7YftYq1QX9YYZbxaLyCatbw
4XKfUoK704fgypr8nexPlV4eSl1QeSSMDB4FDuBLdhdnF8Wo4RGPQWMOU9pzb80B+w9rIf/QjmFn
gRtTJJt/kLB8Qw4WuoQuAcPVdbx0kFP0lAMGI79vphm9rZ6+NEbwahUkb/fwH3ucdJkcOpRW8SLQ
KvOH3el3Wn/0OoPiV2ogBhbJwbFMHFBFVNIhIApUWIiN7o8ee+5NKvN0BmJzoyZ7FDpAFXZ2F/4y
3VoCPLccy3qDGT4aQjKJahc/nda+I/saGk0W3DiENuXIj2q/GHEqOTQWdrr6zATFjK8b0T2N6ZjC
JMm3dkFPds1uwcyTIWgXgjmscxdeSFbiUtVVyaF5HAfBSfYgBqB8GWeGMTzFN33qwtF3wvtusi4x
rbzEf54Eu1u9AHoXOLZjvTv/5Au+5bF9p0V1t0qb+APt3AWWlNREm8fATT5ox+Ac7kFoCM+mhN97
UcVDurOC5CquQ6bum6HfjwM5MRSH8e1zQk6UiSWuZaMMM22YqY6D48qM9wgC4tvWwEsgrH8mncbM
8AaZ+lPXkDIWUvPtDK7pIbHu+ug6AxqFfdfeu1b8MtooglrYOHXXX4zaSPZGOd6ZeB96QDM8Jehe
yffBwgYEocHPlmgFisQpwkptunQz/dFP6MymAx2Kyc+X7tzgl4l6Wty2WfwVGJOB7nV8AJ+I+JHd
k1Fa/cqeYWQhvcMiCUakWHikEKTyOETDZ2uVD3o1fJ8qfiRG/ze2CRW4Q3PGP98Iz76L/IJEHIBy
r8/ftal5NkZrM5j2c4magORisUaFUxvo+oZMfwh4CED8/Yl1xtM41gRXJD+nsLjEp36nmVWHhoen
SUfRZw1hGkOxjZf1HQ6/6YpM5a1Z3jA2RwzhSNls8ayze1N4yVYP4NekFoLDnOTkoN/Xy9r/dBPu
FT2DZuF8LrM9bdFFsZOYKhVF0C2JlozXlkKsuoWcFSpkYVZIFehrEOtfXiAtJmyAoMXuMX3xrgJz
2PnTeOnN2NMM+XJHSAT8wGZrS1KXSRoRyON6MLN3UrJ0PXzQ5fAw766I3J3S/M7OAySnHoS8vnK2
Te8j8ofE2xmwhYv7bMi+4JJAxYCh5g/Tu7AmfSOm8m4g4iiWV9e01DusrKS8LvoiK2o7jMR/BdJB
OvEbxvawjbXvbgsGnbY+CD2Ul3AcNgTc9mvGKzeiCD4HMlMYoVeCKuBHZ4Yv04RBrQDIGxKYRNhO
HWLgzFXr6W9F0CEksyK0hGK+mGoLIys89LCJvpq09G6OGE6MwZrpKzp9LdhE7rjXneXBYHKGBpc0
nKCGljux39S+1gusCJIOaVniHqrRABzxXikyRGvZ2ykBGvtWwCsJiTQNJ/NbOALo4MfwkVvNPVIH
tJUJ5fO3gvgvb56+/KnbajDkYf89o/h5LCZICqiBvyVQa/bEBB3bxUIviIlAifi3Dokj5dZw0fkH
oxUQ4aby3irNB3uJLnHkilZGvrJMvI/9xr1DwgpZnzeJ4slHC0J5590eTVLt4+SlWuiIOkRpmAqX
LRkvG8+puN+hMmO+U+/JhkhX+cL8unDoNySDwRPHXbxfFtJBs/rNGfMa2gvbKVCg28fh6oohxXos
dZ5u9BDLbvZhkR3cyj5CTTwOLj8YhuezP+WXDbR1zvi32CBDOVncH2Tw7F0PRDUZtQ+fksW6cogp
i/yLMbWuuwwSVVtn3zusyPdlxUSxJfoiHcVa13E4GZGMkaRQmJexY276HlFAFRdPLijDBqLLu2Un
T8UsnYea+suaAblE/Wylur9NqhFPlyy7oqJkrgIE95NuPZcDl2tUiRcPX9pKPMcDhFXLC15T7LG2
TtR8MwUJJ25ZbcIyeXDz4KsoGlJJfIZPXoKVywx4jWohtol71GPuN0RZWPn0YVUVAt5Qv6msDyzA
V/aYPRk+jATvW46TLbyPEOYAqDp3xNxun4RtM2/L9VdN07l/DfSEAD730PIRvRSv2JS5DH68lY4d
C6DmeITBRsxOP0I0hclAvfvRENUn0Jfl699HR/xoIyQlbTtepa0wV75NPTIisaEsn9E0QQ+L9LsW
gdQqgTUlLNi6ZudSpB9t5BgTnt0ivKUqS/Xnotdjxkdp+C2zUvgZ4XudLjeRlTxQmrlBcXONTaK/
RjJ9abU4RRAM1CyUTVqsyyj8Ti9zgSaNPOvHRVjfyXS7LB24LkaWPfZETJMtik51Cso1RoZYPd6N
ZfjqlBNGQGkEqmdx36VkwO1voxX2EyiFvtJcMH2fSn0RT29OsgTcvKq7gIE1fwWl6YwjAiaFPISi
8LZ0wJWmfO+bBMRDWDDwfwJIDnP8X3QxfyaoZ/UQKUoDDLGD70B0sXPJiFyzcwHCUGLTMO/qMXgC
w+rWpKNWqwANvO7LYmPkWChE7ksLKkrScoObo+xBVnFXfhfyBdInBhXAO9WtJ1dAeNUKQpucGWcS
vC9fU0NS5OpPDPwfEg0WYpZF75MY37xo+EFp/ctcXMm+/Yh9VHOVzrGKAmg+lBCpUgMC+MN+sLvk
AC31wTDz/eyMV8zfL13TCdZz2HyH9IvdN2RQEkPB1Ks2wRYv9t7MJL8kQ+ln1PGInQ1Cb0yxcQxx
gMUUwm9O7w0SGNfwMT+jTosJPx2vDT299Y0BMXrkfnQZooHCI34olQ+8ac1zvOylXHRspLYyvxAu
HKxZr3n894+Q4j4wQo6kgHnPDRcDNliJCCZS3Wb8D8UX1cL0yQ3nwYqIJg/uR/gYZHiuiw4GRQnZ
FluydEPe5D20HkSDgHSHCA21kzxPdvE0hyGP/3WAEeqadL+QyQYFn0jybbQEwwmTkXLvOKvamcBG
YV6UGMcskXc7EhpmooDazHULB29iEtS6hJvlu8Hsr+pyfDRh8aIYKQ/9Ym6E7n/a4fzQWplzaPr6
bh6NF70SFKuSKw2+DZcuF5gAmEfguMpw+lqWMV+PmnkxxFxTXerCHDHuU42s9KlnPLDEV1HBHar2
X0wDo5USV/+tFaOo0T37trGo+XTGS+pFW9KsseCQ8U5jfki8nOCxp2S0cQ/K5KjWxh7GTXgAxiCm
Wnzdw2ndYe3Sr60SJvjMPcr3KXYE34LR6C76nHDiMIJC+KTp+FMVgPGrVrLn3PzKGuGwBLn3bNnR
i8D/oxy9m4rjGla9JJ5/9dQ/jZp0RvPVNoevOAp+hMv4hn/BRx+5L6HNeNsXR+bfd5iJ/azT6j4Q
AhpkjKU0gOgams8K8jX0FecTp4QLw5iumviWAnS3xYdkL0oqIjisGVZ/qHEQ5yrOcLkb53Ibu9SP
wrJ6Ip332CUAcmnBpNbXUaxRxX7PcY3i4pw0ZnzRt6i5xW/PWYdkzCKHxIUsTh/MxWq3/hx9JcLe
9eGTw3PPdLef/WgQB2rH3gEBxEqJr9UCGytgBtVMcMNZua4Rb9VqnqPlrOjrFLTJmSgIPg2DWVJz
kRMPEonww9sorqHxFPit+VX1Q30um0LA9aYONwC2f+27lF9fYOuyddwmPH2f2jbh9kAUxgQxCenq
Ue1BSNBjGAzoWTCIUZ2YzXsgt6nFyJWGU2WLDa+blKu8Hl2IFMT3rGcZBaPJmKAQ13j+lR5+H0ao
l34bUYdTEugubR+HeUEQnYpbwE8MVU5gzBin6JjSVYfa+0jxtYOvDCO4/fvfEp5LMpkD05hYjfzY
ySOgWrik82Wq6edTTuXFxJeKToshPAcJpjKZJqopF6UWFptU29fg3Dy8R2I81N/KWs1etr801ae9
GY8crlp45acmlYStW7jxQX3f1LYUbFs5rHtFenNUR+50lGICWktHsu+l0F4dlbTjmd92BqiL3KaO
v/qEaqltp+6g1tXCktGa2BwcahSN3dg/qBMf4/yVIh6lI5x7g3qlmeDiUHQihU4eCvUjzaHh+HRh
iSWnTBeYnfqjm9qtaDNqvnInduENC7Ida5f7gUOvAwIpuovQinYFefGbDtcYbrC8US7yxPX2S7hg
m1FzWuHVFwdkt72Lh2FR/ssX//IbVBM2SLEyzEgyZvmJp7MXRxBHyVAyN5PsHOQdoM5tMHtwMb2a
HrIMWo46VBNwX4pNwt9XjTC9gMRDeUB/P4JWHd2gWxIa3ltWVEAnS0T0XetzfXs+wlwiR9MTeC/K
XqV+Uon8AiLaAH+e3zKgFs7cRSdK0MHrq8250EdT253eKq8r9Um1x3+7jYSVhZpDRAi1vD6o6IMl
QNNXPxk7K++A2QQlx78uMvkGXNN4g82wuApnKgl03ql3RvyNpEy+3hYesFSgYrj+7fe6JcFdESEH
fmEhpZffrb5S/doluUYCi72FVbpIydSVpv6xgjnPvUtuKz17K+9Ijrl428Crx13kZXdeqNERVc9T
i/PV+ksXPTXV6wswKM6ukl/LwT59pIucvfbStcXudFaLOmz3ZthcnK9w9ffUR9Q2tRrKXqgPGHd3
KYfJi3fqNVt1dvWO8+d/74JqXZ011Tp9Rq2fmr+9rlZ/23bqtlXtun/eesqcUZST2bgKY1SVmQcD
utpaJ6r1dHxM3+lXoYk37oyAjNhR4bTMhuQZH/EQoiZ4WyzdPUkwwJUURjOGgYjvujG9L4R1GJv+
0iGt4gjWeI+Up2xxoMAdrAMjQhp5sDSc22qtP2gz5gtqUcKoPzZGgympWvcyYSLK1gkw90qvYzSG
uFkUQwQKWvOKev8/NwtC43ejIKIkqxaoIE+znUSXo1wE8chTQK0HpgutUzV7ExfGuJFUpgmfCfSa
4aV6IQx5ULgCq12SQDEJ4vJRC192zfPqedtkTRxi9fKpqV4Sqtuf3/8fXj/vOZ688mA3ZjJdOVOz
7M4f/2V3p6Ynf84vW09f/cuG8w887+Wftp2/Xb06uaQrBw3+G1aLYP0//2lTdo7fdr80RYiFUvd8
2t354Pz2vl9+6nk3OAtP0MyZS6l3q69P6FxGpn+LCrTHmIaCW/3SVPloZj77xF07p5BBVX4xpgbp
tlyo4EHVUi+o1XZKdz3OK3tdJQ2q5MH67zTCWW0M8QpmhhaGWBXKx4jSbvFjuPmf19O8ctcAVQxC
1X3/9/hBFbfmN1CWSsu4V5UZJx953nfy7qXzgIOiw6SmUfc2fOsYi3k4AcsbnBjr5Didajq1GkJg
0B4e7FRsmS9TESI4NdK3qqATyueRTl5RGRfuQQnbMhSHHC9pUXEWuqlVyMzfc2oHW0PFF8qLVrUY
SezJWW9AKmMCpXHZxh6mZ2beFDqid2iUm0KaAQnpZlD93fptW9PoeMolI3FoNRWszsD3WC1GCFDH
07ZEn/ZYXK/1xV6p1wbbt/cRGVbqfCJI/zP5zuDAHM/bIErTBxysF+Y5wfm3aRn9Og4q/QkLQcho
svym1t3GfAnKMtiq8pqqtlH65oCo03yuvs1Vk66ZXYMYy3FdLReqpc70b9tQU7YAg/Vnoh7vpwrc
qa1O9FCAqXXCX6vTqU7xuSLnqkfRaV0+sNyFoVcBV1IV42IlV1TNWYkOh5bgyTSuv9C6V+i00Sva
Gvbmv5xRtTEpSrBZxqq9pnMECABu9y53eRUEactzGwz4XTAZxMIPg1S8avPs2ZEWT9nQleNlVSbd
xex+C3RiPlVQ4XnxT9tAYA5a3JIdaljtcYZYcFp0JPGBSlpkBvy9ba5DwhJD0GVcFexNI7MTl/jD
Cv3qAgzS2Y7t8OYYC14c6jyF6hSpJkq05wChLk6KMlXyfCbUiTmfnagxmKR6+COoU3BeePLmdF5V
VyZZR+U2ndMvdRrUCfqnU9XL8zOWZnUIgbvUSalcf2dXubtXV9rpFKkrTySDs8bQkZKIVNxAM1pj
ajUf0qDI9DUh6M1Rjs4vHA3mnzJ/idPqM6CSsB3lcQoNDnsmXLT9av3U9ENvWOsR82d1CHV5HE/H
W7bUqmFjGoK16UpdLXFiCrwpxOs5OtKfSQRbq4tHLYzSjS/cEvysEpSm3VxMa4uzj+cJithIM0zy
5RBkR7qZHqZi3FK/BGhWry7yThEUqJXcpXr5LWT0vKpapY37i6NpFB4YQKieFsnDoMl9/B+1ooAM
N/9/qBWQmQ0IDf+eWvFY9iQo/Su14s8PnqkVNmxf1xG+YlYI9vlnfpKiVriQ6OEv2h7Unl+oFfAn
bAzQPB87Mc/zLLgaf1ErzD9s4fCIgrAB5dHgU//9X/8Pa7/9bf1XMYRheb9RuIkbNhx4s4bhMlSE
QimpF7/EfCF5LXDnq7VL0tCDTRUFiKKE6Ne9iRf01KIHCpFQa237JhxmWfocHJOpfVty7S6bA2+d
1DqCprGBYep6O3MA3zcOM7eoDDMgEY6E7mwyIlc2gbxRNkKOaZmAwr7YYGVLfl7E498gjw8H6xmz
ZqinZf7Quv2btaCM0HFWbPriJpoKqEfijkJYCXK9OBdWQ1XfxUk9M/xveuM9+pjwJcuCYeT0KSpQ
TfIzUcrOxCSRKhNMBz8trpzUYMwZedepP1trrsOHsuN2mcBrWABYyHOt9fYhddC5mnXsbas+snHm
KGFpZ9vMnJwr5u5VG8eS1VBIQslPLuE9JfrLuNwVUJ+YBt/1U+bxqGwvhgkL7aD8OUa8OUZ4sups
+7kHDB/79EXzcFErLP6zExBtNLb3S4lhedqjs/RD83Mx7O3cYaOQ1uZDnaVH4TqP3YjnioXOHytK
zLsa7XvnDE9VXbwjvBs6snXm5MJIGsTIFoMquFlbVZXU3W5DLAXOJzGODUOydmOK0qF7TWgOBcbp
hcis66Gs+5U2wsXL+bspR6HVcJU3iuEOT19QXpPMtyqODni4ukn10BXTAfBZrGF5Xi2JM63FCLVB
M+P3eo4GlFUxOhSR/iizuzSkJBMC2JKi5bKPXdpX0BHimMIdukbTqkDehpBCp6bdBClxmLEzfTR5
eqVFWkFBPcNaYXnI4ofK/dQn93qkknvsOAgz1iUPkEEOCWE6W/9DpPGlVjX41/UBpOflDpbN2sSn
CLeX4QJ3PSoTGNNeGMidcJBPto2BS2+URc+9NQoMybrrtDKry8obnkpht6TS9ojDHElaxEHSadtd
y8lkVpfSlRPjNc+g4bsWen58zK7csk52hnS4mu5bRtIHpnk31mBUkDcDdx0NxVsuqjec1uZVob/Y
XvpapdR1UlwA0bYDyBbF5zxQCCiuTYzZRIpEv7bB+A30zrBedlWHom50HxYsOsrIZrBWjaQl6xt8
X4Bkw+DOdaABFzeeFsbSj+ABkvi0rnHOXBga41vcb3XIBlZJPsI0YpklSZLnRevGWK0U/MVchD4E
jLTggh7nN5Tg7cpAvCG6rz6F5ZKKwlgtGdFMc50/V5V0vxjg2ofh2ljsbzV6NFA82JyFh6KnAmYF
4rnPusE+hDr+cbFOsugAb6aYh43fRBcBqoFdoxf60YrN5Th6EKlV67wNYRsp5VQ0QKLUorcZm6tW
K1vyZgyZWLz9+SKyZnqP9Jno7XNbWypnk/cNpjTqtV92l6ewTyq921Smjfvt2OEOx9BcraUNh2mL
rf2M3QmPenMKoI/WObSMwukwGGujAStTKOe6S3xjD3B8gLm1MzFiQAaA7ReJPocoKal6+iXOkZWc
o4cLU3bVGq3qDjN3A7LxX5vU9qQxb+Ip9nbn98fyHeptM8+SDdL3HJQTApwpoMJVsBgwBDT3TSz9
D9U2Xb6g3qIWRRgQgaQTlMaHzp9U7wK95VP4Jxbc3Iyj2nbaE5VOXlEbhjghzmBAZdPQu52hfGx7
J9ilRWw/jbl2OaOLH9PknVq7l2Fi24fC+jZSKVx6Y+XXsdjXVIvvDOyjV2M32Zf5MOz7uksu4Zk8
jfPcXPfAhAfXIARKDtB79Hcrci6o+uK5hQzZxNLufYqGhxgGhyn9nCvJn6K47Ex1crPkgX01zcNT
HmskrwxUOwNv0TaQj8Sx8fDINsPyuRVoozxLv9Kqqt92SeVtM+xluqi77Je3ycDjRhAKdQyWt8Zi
7uhoJHUKfYVvy7KfpqS7KdP2IjV1WLdL+163hnfQCqs95HP5YU/MclGaR4eoHagFI8XLXQ8roVhz
t5Um4PKR3FLP/VcR9S30t6C8M3GftwTmUVrXkybcx2ixi7s+mDS8BLvy1UXHCc/mIU+iALqMCyE+
wqlFMhaGLlr2BHRjfOfzwG2xVot+9NUk05fuG3rXbsx9KDzUpI5GMScbKob1Jgg7KmA4Q+E9ADFH
0hVtSVx0YTAqxFfZODLzgd+o1sWwTiT1cVIsSAXjneC9OLgdoHZj6wt8coJqu64dSdiye+gCA9VD
W8034FGQGZQc3Ymi2jqV0/6lj/GHmaiCNxIqUAtCdstjomYt5/W50rEJ7+d9NJUmYSwShVALKrCC
MTA9tDm6cgY2MUDGQ7S4qOSYOUyZojV/t9S286onB95yBK7LcbTyvp3VAH1mqB7LMbshR++xHMer
V205to9NEg5yxUV1IcKRCBFfKCdRtXBIyVxOzqKkZeLVYjmvrjsIeP6YppI5gmOYnGXIScciF8qB
8rxqyBkK0TbDOlczmEnOaE7NSM5r1DrqvmGbMOmx1fTHZSIkp2/0SA5DpqZJuCXghMrUqZNzKNJH
BIxs5lXqvGKsy81RIe5oCd19Ladi8u4aMTnjCFfYXEgYXGImaqGA4t+KD+hnvnCWKbdnJFpBzKoj
nMH2E+xc95CcUHCfzrsCttVClVlUXyB1idFL0LjhLnfrZ3XubTWPVU1UM0xpQ619w53B2WItUF3o
8Ucr57+BnAmTpYS1ozqs8pAtcoG6CWclOYtWq2qhjjeiGWOPMPoQaHpzPC80OWM/r6qW2ra432o5
qxfdiLWbOqaqu6lWStoa/rSCirXsb+fFuQ+eO6IHkqBLSGFQ6EKYCWj5AA7KnVQtlAeqo5AJtT5K
uCIDtxglgHE6d6drVCEcqhlL2MNM5835xP0O1J/PodWTWjd6/UGdm0HBbKcr99R2kor8JrPdqhNz
PkXqjP22zSt84mKyIl2fr1Y3rsqjq86duprVK6YWBds60l9AHv+6eBXYpNZbnOZ4+gxefsGwbxUr
ZFJdMuqqiiR8pVrnbUaI3L017b3yTWsDi3F0ATOrnfatRMhsBXRJhOz0BrmtDFGfD07v4Y7J/VCX
ntDe363ftmmyoIpXkb2yBSEfPBu7mIgRgLxJQno+2J5yPbckJKRahYQAF7BAdQqVoe35jOYKPVTr
kI3cQ5sgSZEgo7okS4U8hiFyJmpq5KVJYLJRGOXpPktYDuClauOCg2OlhDbVJelKuNOQwKc6xaRc
MuRTb6xASAsMFnbqRBeqcqGuVrU41ZGaOqDzQirFSPIfaqenWmoLAwM3cJ2BZzFhAnY6w/I0V/LG
Dc+NjfnQafu0SzBf++v2rCRnalW11ELdt9W2oHRWAXq5gzqz6nZJ8ht+LL802f+3wg+jhHgVe3dG
z6HBl8hYVU3gl3pBThUJozVZY5iQ7+SHM+qt8P3zamjq3gw2rGGbX0XRR9Cl+T6UfwlFbnlUrfPi
n7YR8sBd9PyekHSKP9d/e/vEXAWTuuin2o7FP58LQv0S+my8/+Vj/4uvxz/M3SxQRlax/K3qE2BM
797oYFAoN5VTt3Zbys5G0/2Am8rjqDC4fHDT+XMxtCD+521jIssApnRNb0xvP43ZJeKmfG8BTGEV
Jj8WzjFN9RH1YbXxt92o1V8+48/e1oF9X8g/HzXWq0F65Fa967S703uHaqIcKTgahjWke/W6Wrjy
i0+vDoDaek5H0exKEjURIVNE1knIw9tlvGjdat4OfVk0h8FIu6MrTe3jSDAsKAq8CHi4KzT+hL5V
VgKq25VGelweFbJ2RtvCiOrpCpX2GyR8B7IQVwQeaQEk8fFKIdkYVhAnlsdBcTWT4nsqMyjY84x9
CoVLq/XEz4nTwWV1o6DN0+Lkoycv/aqz6Api7u5toRMKY/U/yHJrtgohPNvqqdUTVp0UeO7BxJ+Z
4G0UGD3opAgOjFbVf1Gb1B9SizAx3P2QZ/vOd5CcKkBVQYexfDQKopplmkJzwkw1HgxM9eQzUE+y
dN1PBWV2ahiMFf5GplWrJX7o2NMR5Q3UoZTkkJu97WV1QpUjVMtwho0dtz36E269k3yrajUunmwG
qrde3pwV1pqqKoQqTaj10c4AleCzIyNBSBDLEpUnh1O56djbMAzeumGRntBysLjI282ppTshsCv0
f2sxtgopFnXbHFWr5o/t8AG7TmroIlvzOpCFHAUWqwW+LhiMkkq0Iqiwwz5Y538rXLhkLq+vSblb
VqIPctIYmMaNkbaL0Fbtl2yEnq9cDgnUuquhHO5Ux0EXQe7XUnA3Vk3cnKic20hoECteLLIcroNn
zWvVVPg5FH6C4/rkVMEY5SBMYeWcI54Lqqk26kOkbfqmhvQm/8R5kYsEokbr7c6bHDmP6sIiXHdt
AERiQ+GbNO1e7U3VRFTrvFB4fGe0r7C6xFbt6JfKF9xmDrxNzdpqBufQYYA4XAZD2BOiWG8UNq0W
yi0rcqKNlWQTOYaaLDPJEbpWWkwOuvo9kKdG9Tbh57DX1DrmcjQjDIU4uda7OZhk6IRztjqXQCij
jTppNeFPwL56awJzsmvTx7Clji/qqpigSY3TUdftlMn+3+t5WI9kmJF83PzlBFmKAW2kUUe4XKmt
cYynrHCKz6KohyNSguEIA2s4qtV/2ZY0a80fEW6MyFWL8rbGJ/6mD0hpwVeAcQ1A0RCvfDIcd0s+
Qut1tUckVQnmA4G3i0wXGpVfFnuvyHFLWnKs0ykRbhtdLHdG/jDrBSQRvyIuvX6s2kWgGiifFmKK
Dm0Mt7Kz3G+mMUdXYx3J0GP9jqiY8grr5SoQ1wy3k+t+1q3LCS9QI/G4IMJoi+lWh7Ghvc6EdeeD
5r6I2E4v0qEqUMp5D8lUSxSms1aD7h3HFKBySobg0ATLfRrM8aGGvHpZjcPVYLnBYawl02p0dnGo
TxtihZCfU6WZ26Q+uF5EOM9o4Qc4tYQPttlNERjIwvy22NtooZG5uf1F1/dYOcT5OsTc/ib0lqsk
7jWg4Pl1tHxrTbLjvIb5Qo6xNpU709GNi84cb0G26kvMu+tL1erT+qu18mHn1G11ZUVqkJtb6xSm
G7Trul8vlTGv6x4T4MKpjSM1ZmetBYGN8bsd32QZdrwGs3HIw+slw0cLN4bykGRReCjwWlwGvDMw
5nrCqUWQkZflpKeR/GMT/rsPUbXdpjMGXGYjYRAMcp1ERwrgTbvZCvsrU6B6JvWRtE3bTPBAi8uN
JsS1VTTFzqsh4kdgM4q8Lap7p9KeMt8ixMqLt0YHkIqs/NOJy0tMMcYtUOu+z5Z2ZfcsAlw+N+iu
tnYw/IAjXpQzJI9lrDZ1YD05RT5dB2QLHGxnfp50kyDsRHod9RhMkvchtknffy/tCblcYWDSBLI+
J/qH2wLiFsOPKgyQ0Cw6CL9/WCaocZbbX0MzJg/GGs1dIwPhlyx5qF2j2cO/6nZBa1WAY5N+3+Kv
34xFtllQJ6EUIhxA8KRAIQPxtIPcl/nOdgAEX5Pf5ewdDTsO0iURF4RQ6VBO7ahpL1d4nfYIH+N+
Z835eFEt5kw2BuTiMf4xZAf034QSSUBaS750eKirnnHeWjcKjxIiRlVeXl5bFonPfc0XVw7yceza
oxukdzNjWc8BjC7FpuspZsSi/uocOd6UKpCUCeZK8KjtU4R/jUmC4dQREmzCA4+trjuEBU7Pju9v
rBJDyCA2trje+JuJDrouWnEb6Pmlr7npVS26A5GV+UWa1h/VRLGkNKzu/4TRX/+r6h1VOLxC/n31
7ulrem9/VURbp0/8Vbaz/nB0IQTcZMfEY8VjZ3+X7dw/UCKb2INgnCCE9A/7UxFtuX/YvosY2dCJ
rVG1ub/KdqbzB8iOYwtbB4pVOurfynT/qWzn2M5vtlKGwcDGRBdt2oaOA4yycPilbKcTWDjUZalz
i2iGg9sOj1gm8AgIsasuPfcazyZC2YLqIQ8ZlfrLfFVQKIkXLq+Zt6ARvbICEnrxY9g5Ap8PJ39v
2hALJYI9K/CHSB+efDyMV5Sn7isHB7fOuGpKLC6ixVkHA/JiMoieU80t16lutlcUFd4LhECajdxt
xo4jNm9dlCXkCx+NRHqFVjw1RLbz+vZ1KYhPtqPiiudvwpPeua+t9sZpSB4oCwRVvT/hv1Fbd1mP
r2PRQpsR6Q6E5tLsuxCz8AUGyGfi+5SSEJ2uxsajqgcc7BnmZiwx/8yMfLt4Fw20UmR0Bom+6ULw
R/+SM2td8MbnjxV7Yh+fWuyYeKhIrUACMlQjtRnjydzrId6URMWKoP1eCwPTaPuqRxhL3FR04Xoc
D+yPiI0ywBEGbz7GWQ0pDzY+5SzKH5B5zGsMcPVLL5EheawBqZrkmtKCkmcRmK5foyDElwoLEG7T
sY91YWjxL+z2ilLthLLKwu9sIm4Uwa92WzhleBdYS3hX1tq+KEdyPWe8u8lDRC7s1PpdKEVxIu/h
4MrVHvnZ3WwjhYj9nWXOEVwmoHlvaJH2ecijnXyIKPoFr2FQIBlFmwljPR7WHhl6t2rRiFm7rcwS
U9mP3J+8Q7B4uIAI+LA3RKL1DMeAYu2cbXpTE4LEWU5ihBFrK69QKKRtubEcZCy7xDQiAnM9dC10
bzRNKclEheddNfgsEVZVwW6cPAymSlSv7GcTZ0N0NzVefEN+BGZLfYZQMer7daObBIyMxZ2PWPza
TfEobuc42s9h3G56z+kei8ax7w39BoQ6so3mGaULC/17aC3Bo1oxGfbaYznceaQxGgjyngdUOUmh
xW/Mn7NLS4fpmyIlfFtQx2xwDZFZGdbbVLbzE3k7LwOD+g9IWDWqRNu+J0sYN5i6mLZRoJPHjBnq
5UyfpgKnfdXkl4xiqm5QMhIHTAzsFnkkzPSid55M17rxXYoIrj7Gm6IxHyetnH+IOr8Ix6onl5Ak
D0Nzo2/lyCWeEXeY2ggsxOQ+RFRXvhsMolajUQoe1A55PbqHideIQhxmJ1RNVN+HmvN8vwTFQDCy
cL4j478gXzf4GExpDTndoiQcn1sPH48IbQPO4Fb7li4ljtCueesEEE31EWOlCQfjja/yNghg3P0P
Y+fV3Cq0ddlfRBWbzKtAKFkOx9kvlCM5wyb8+h7odH2+ffp2Vb+4FGwFC7HXXmvOMeuiMrbO5EZP
BQmWW2mCC7nc647aTjCV81KseNTYw/xsd+J5zpTqtjOQIU8tygJ4lZHHMFV+YZwVdfgno5GB37A5
5YV0r0moTLCzWe4unxLnKsY07RnQBh5ia9gBGSClB84K1csiH5wQFKAltUdXM840BaL3QkmaTRsZ
y20l1PkMOoZVupgMdtciOzW1bh8nBwYA4cjTfaWM032pafvBRGw/diUUvvX2MUYU30Po2V5+w+5a
d99KxrxsEzyak/NdRkV3Zxr9eC6T5Ph7E59lRsmanBLLUhE5khSGx4ooA1JKt5er86xRe4Bs1ui+
n9Ca58+myG5CRkl3xHFkj3NFMZKNbxYhtWdK+vKhK/PrpOyim8s1sAiRr8WU9xnfCXpKwMGJBvBg
PkdXc5Kpz4UaIRAwzYd5Godb+FVP1Mo+g8n8D6DJ/K5nr1GOaLENC6UYe/ziDKg3PytEfuOLTgMn
0lDe1kywTqH2YEDdIQXEsYPKDs37GoDqZs7D5jsmOBmz65VsbA1kHe6uJc/Kc8mG7obPT2GsL+Od
PYflXnUrDDxKd6+UojgNLJd+ESZ1YDM63teWfhOpMvlyHHHj5KryOQWDsA65Hc3PilECSHDZTFyu
+pWM0bsNRO62kMxeco6qHNfWswFs/GQDEPDQkDkvowvZWeXw2sAo1be2FVUvw5Ylv31h3xieaKQ3
nqj7H6nwfdIscVOPhXyyQMoFaiKIKJOhGZD1QmUfKeFdKUy0dtjCoavbhM7Kxrht5670pMpXuClJ
eB5cMJZyIK7BMuIaEygfSoFw4DQl5XVY1e7NuAwETkd2dOQlp4+2mUN+zOcXLSSXSBhRQsp5Ndw5
sthccJjNiJXNDK16byLWB7/XX2WNI2+NrMas76TDc2sqQZpUiB6VIXmcOiLhDbvsDnWTJI9a28CZ
UnlHl3vLZGNnChVBsRyiSB1IP7Lb5da0hjsRLXBvL7etV0uZVtu6IB+xXvqzs/64XBrL1VonzXjb
T5k8QWaR6Ai4BKYo8jI2Vj551NMWvCfZHCWnJ7XtLN9JQO4lmlaT+MusuiCF/DYX497Ouh/ad2Ln
YkDycPnjlUcHoxGUcyQTOwqEswov+Sdw/Dh7PSpcnMk5FOPmVbfEeMiSaB/n6nAoqmSNG2NhH8lm
0Vo7vKrRowisftfasc7a20LpizuFs+wGp70IFOtbLBREBovCriA8aJNpXbOm/q0BZur9GCapJ9JQ
7Bed/ALbgRBbZWQj6c1r5BY7EUltO2El3ptj+8FJGJdno7g30WwAGKuG54Y5+lka07vRIA4YsLjZ
JusDDXagpPN9As0M1RSGMHYPPC2cbNsw+qNuA5NKya9sOKNmePxisena6U6YGOW6tvlha4Gzu1X9
xlLx1vXiVunBuOma/NKn+ZC3EzB5W+CJUMBGwkFt9vSC2NsaiLfcYqOmg8lCSpSNbU1NMCaEihE7
C+Kt/ow6VLB8W5+U3iSQhahEE8POHBVbN3Gf9Eb7FIVy7m2iJ9Vw8gbj1anjHQztuwFCG3kz47c9
2NgOG9QoSWI9RkOHyxASoAVOuhky2k7zdwbTB7sEmI5+ejbD+pPpPHk8S3Si1LD1kcT1WfV7NqIj
qWHRQn4DAS6jKkGHhm8V0dib8ouJMQdzPxDoVSMXG7ATqq3Y9ZoRkB+B3T03Absn0aeWgfBSC/Ou
Bn3e5J9J2r4shunj5toROoq/MSngTefH5oJGMcVz1av3oY1AbHCB9AOrttUfeBTjOD+Fs76tYUbU
kUnsmXKMJGnyi3Ik5NLnaNqSpOgt8nZaAcMtrC4tJjFCV95XiZcaqYeOKDLCOsmuqfYZZ+KNo00P
jqZHXqXU0GzoXW8QAzC6XrwqQmUj8z90PB40Moz8hWwpumiNz7d/gmBpfa65FwHEY8rg9NBoJuw0
AJ3TWPDN1i14ziAFjOZxdXz0Lmu9fkzq5qaJkBu1cXdF/ZTtOKvZZE9uMEkiHBpdPzfGjsAHjz4E
Nm+VgO/YtW86FxUTiUVkQ4cnMAg6VDfCd1VOMEX0Yg5heZ278tUumhPU8c8SU/OuU+YHle+j37dk
Phu2vi+05WqsG0JnG76ISBQ9NmKEz7nzrZiJ8yH6kthCB+5KzcfTxsP9nBWngmCkTekQszHriNLC
VgQc6uzuHYvYjwiQa6VfZ6pNkpirJ1sidF+XBmJIR1x43zmR5yLqWFxtopCTT12hv9KYoMcjzNeo
za8h9Y7ejHYMq/U3ZjtYCErzSYjyuOmGDr3co124b7YjPlLnixXgNkSIjxKPwIcGzkHn/DjF/GFY
2pXWd/0ahNhCGh1uMYiSzQNdM1Hmd6k7T7MwvqU1fs9Jc2XU311n0L6siiujjA8mwUActPFnbCZ3
OH8yHIT1O8Li6sqOZ5YvkLQqa5FM6jcEeC7SQGfnmNO+iom1z+ULuaTP0WCioCQ8oHbvcm2+rap1
QlBMr6oznCsGnQZ6T0ojbVO18Rcd/OZyABYGsJ286gI5pIQS1dZNm1koYIDo4AMmjQvjjl853W1Y
EpY4tkRhkY0xbHSda8p4S/TLbVobb6aa3Easv5YC1KaaiFSX3XAVdca+kXq8RTzpEZKWtsWtlKRj
DQv5CKAeGKMUN5E1cMqKg7YlhUQhCNRvoP/XzpuRIQtpluV7cEb4orT6OutaKdLVKRt6FA1gpxcr
2+tjAupF63eWkLcOVKAqb99CwrwqxU4DQ4rGy9HvlVNyHho5bXtoWDsriXxhNOqe3OUtAdPvVUkj
0rChxZSqYl6z3w+MiHC+dsBCaVjsjwXZ3+yrp/hspIgA8bfe2i1W/qr9yeYOkZDU0dflQYg++DP6
k947g35vuWXykFX6cxiytEddTSx8SF672RUBVVZ3MF0OqdIdpv2iEeHe9EzJjPxqbDW5CZM5C0Dz
wfJt2MrtXWU8d02q/lHyh4Sx3gpgMfxcR7A6yBt2fgaQL84mkZxmv3GTozHHbiAsMjhJbMNxN0HU
GAzrKe6Tams65Y2dzWkg3aHz6UefMj61k8I77fr4MOsygiWe3yiQx/zGxLk7Oh0avgKMtYvc0Whd
H8ncAt9lQLykTG9Wa4PbBolsxoz6F3hJ+9bMXonv0o5twS6+7NQv0bctX3LF8UcXTV8NaoOCeA5y
0TcvHaPqHrzuzMb/PltZZUtovWu6jg+64tz3RoPQ8JzYWPCEsG+2+PA3ja4ibyKzNJ5DYk1Lx2ta
B8YGd0Wt/qRqFstlmwNMQKUR9YCBzPJuDjnB06g+d4Mit2UaOnTpTiPLq1O4/dFpDTbo9aw8dsxn
yAFN/NZNXsBh5UFrjmv21w8aU5Jr+4Ss24zQbtEYbKwjcBUDcoDWYuhI63idVv7P9cuNumuBzcJR
ebl9LDAKoCT5v3/vcncKVJXdWLO7/GmLQbDC+H/45yEvd6ohFSH5jFeXh7zcNBK+iOx1FeSy0IY6
2CFm3t0mLZAxGeOu083D2FbXKcH3fTl+xwXFbD+rLzQ8zskBzAvWRaU/VF1/Y/TtwaHts0l6iN2D
9WIm8iOrl287nb8bHVHMMId+5+oHfRy/lwzNDdF9DyxipwLcjduDdSjWERCBiZvF0L6xl2SZE/tt
Lc7VnFSe/FqWyg7ynFVAmuKqqcmeSwgQqAZd9ezejb3OqQVnzr6HmscPOTPsvVxa8tCBZNDYhPyg
axlGFSEMd15+xH1Pbu9oPjaEcW4lUmUi0qyj2ud7ORoN21V7k0/D5E1EAhC2AbFJhbjli7Lojo2G
tnuDQH5Vz3G9Zo9/rKGU9/ldZQqgtCmZSGVXgZylmzS7cXyEMFdudZPqbNGK5xzaTrDYyN2ahZDE
Mk7fFofWstQj7aRKXfz9of3PJYv+H6VUxJd4WpOMoI8fZjzepZbe52sMU6dfK7b5pVn04NT7lWjE
CPJE+qLfJ+Lsmu1n3IWPdjLtCfY2tem6sPwxK66YxGw1BUu3GHYyXc66GCss+toVUWBbwyTyeVD9
pJK7ZGrYz/g5kSQhxwablFWefgorhogdqRGFwVbfTu5kTRDNjILSsre9q7w1ImJlsEuEq+5XPTuH
pAs3a4lgmpSzbejbbn4HiPxklzjYmrspGs512VwrCX7RhKaHirg9HH16f5T4zdas5KYZ4jexqGe9
6fkuLZFcRd50U9qeZoN665Ru48OmzVYAwDBeuxPEIsWgkMohsBonGThWBfpLqa9I6oS+j/53AC81
O/Czw/Qmi6bGm1Kc7C1EXsmGGst0xtu0OYLLJn+oBhqXVX402UU5+cOMpXVjaOGzUOQuVFL2F4wb
tRvDbkFg5f1H6DDXalOiOZBM3GrpQVdJeTf0+ierZ8/NlaMzO91J64ejadERcFZQ2ORW1zUn/pWW
40G/PRC0QxBVLetDB4R2AuKFMvSqKcLHqrZUn8nmTdrYzBDqm9kowX8YrzNBvUoelx5L07FKbwcz
LimDahIPzZWDQnDFMvS7gkAtxhop2P7iORyc7SR00g2TmA5rnDzUxm4obERSDbsACg4OfbzNdXu/
UO5vgEZp4K1wMXTG/Mj4m/OIbFFJNa8xbQcHmgI7pk3Rdp9GZR97I2u2aZLi7iuAmGRUrNk8+tp4
NrL8bQqH9qh3HJwr19kYCSa24tgraiMk9DL+mmd9uE4MqkfGSVPGMpY77nOagZ4Oh+EhTSRbmYFZ
dDm+NHnipX3+PVrdszDmXZotnz0Uq82gZFVgajZnhnA8FMt9rrVgCNSBtOSJrCxVQU9BBK0RV8d4
HjTMJ+ZJTQCUJX8KW70BM7cp+/luzY49iP7FMLq90j8PdnLU43o7Ds1BJU4+LWe8l7a4HhEqesjj
O1LjzJ9W0c/Q+rcYBG4qMItU6Occje5m0aECDs11l8vvZkleo/RWF81zjobDL2syRdTS0oPR4oxm
mn0gx/jKlWH0Cqb7U1jZQe+Uq4n07jB6YkR4p0uqEEcnEtUJ74Q7uX5EKYI89b7p1GfDTE/mVN5H
GmaRfGSNzk4LqcMdo74ibQ9GX71nzYyrPWHWV+lut+mz4TU23HhXL8ZHmBJPZgM08gqzeojj7L5Y
6p+YE4W2ND8k6nhq2N/l5PDZtriaOkbGVfmxJNNHyElBiOLHccW5hzUy2/bbnNZvw+Kyx2z9zijx
mFT0/qUg8GEEwmNncKSAcWuvrTHB4FyWBzJX7ol7NUIDH4LyWKnjHXndb3WYJaBfwF+N6FZ4gcvZ
mXD9zI9DAcUtmsmhX0vVsC5/eoWcJw0Ruh7qaEsTcsXFjeEueIsIbRZzSYC6HaByKuBYRWeWvoBu
212OeVoxPzWWsDocPI7gV11cD1Rv1lxeVwsglim6S+XyxzIoyhY6xahiHJO4pDG7Napx5K0oN1Nf
HDsTjJ1rnBOBnSfR7fsmtVKvnQ+mPmK9IK7XGMXrqLp/gFKjak60rU1tqEZkSoyNRuwrQAyvyhf+
21lKP2Smgs63VkTBs1TT3fovHor6wc3dGrc9PWMrDrQ+/lTYl62OGcoc3kL8mi6CnjLBGP0sYKim
7qM2ifNocWXlZbQL8gWrwHBl5sWtk3zKzpzPZCe42IKVlzzJX/WE/KokxYy0AOCMMAeMj2PJ5Nkq
kpvLF6nPOfTrH4qPxyKxq200QWrrVfZoBNtbDerFGSNlpmiaZxPtRO9MAW86PdsWbwpGQeMphBTS
kWKZzJYzYTFoBbIrxmM8FigfnSOGFb0BjRa2sBvVjzBG8AYuPBnFRw6pmqZccxuJnu99N27nquZb
qfEPbFM62Ot2u5olvrJIXFk1c3rSaK759A+yLBNcbLRDlEkFrmbQNlp9EZFj7mfWDg+jHgYv85Ek
ubfJRFRgi8cwpsEhxx9q3Kchv8dsVQXJjM5ktCqfYwtpi062JWMn1pXEQbkzxRF15Iw/zuCkkGU/
JnG822Z0gmya/wDM5KMd5BDUg8GCClkcBThZfuSXzmZ4NofhccwRoXdqcw1fgwk4CbebTj1pOVlN
YFNDEutW4Oxs0nKlLu1oPqkErEvB0G3xlqSpgjgHFcqKntKhE6+LeC/G9GlmBLMpspA+w3qGbLpX
ZZLvFsHRG2eEGlVIceXk1KG5AymVQwWobmX2nEd7fwpZW+VU0nfXDJ3dGf6+nsDdBkw/Y6/AGnCi
Ea2Fi45cLLTAVBMYAUkZ6GOxS+Lo1lZiCz5+v7ZeM+fYx04w5rbYpEn82A7I7ru2DdrefV6QSelj
/zk0K3HXwPftmNGNnbt3nUaXtNfv+2Z6rnX3WkbMMvJGeaFja6rA0iZwdvtCoUVpxQnrLAtakswf
STzvk6XJIKi2P4u1lJtWsmdlzufNk4ahw2YhGN10S3/dPYTJB217m68QYgaj90pdewV4xJKdJ1+T
o26NwuaDi7NsuxAtGQn7z8bqeonmp3qKoWtWPS9Axqq9AV5CD8kdtqKooivFdPzB5RAngZi5oIwa
vyn0XWNIM+iF+0l58xiR0UklpPjRsEhqkvlnivvPojWCPrGpXd2VTCgsNpBhoJZ6dS364Qlo4Brl
ejOBtM/Ckx3RT5qr8UapYt0fJIPgbnAhYmePBITRjPIplgbj2raaiaAijS5tVImreGUvp1EYwynT
ItogkbtlwgYYuHsnDr7xIglsN5TnEu6VT4Q1/zhSRTfQeDg9z75J3B5TGzZYnYuvYnpQs/psR5zz
3IoNWhbPB9ut3w2NcVIcHfpiooklv51a3TFXAXKXahu0vY/TmM1B0qh04eM0MK36UGZkaFVivp6r
7rtUGhObjI6/vP8R9ZPomUuj86CZlyQf9WnqCjxbEiNUvYvN9MYqyIzPZgcTu0P/n7keSaYbkBCc
AQqDEfS45aUVQdEUxF5ALgYlC/CwjhKKchd3Dv/xNpLv5TAnyHG2rgDx2esDwXeVuu06+44N7UMc
ju9a5oCn652tTm7irld1cgPteRf2Q+TJqX3rcvpbIgGiHU9GthUD7rtZ3JgMCs1QrVFjcubTleys
4LyTEyl0BcdkxjRlq4Us6ZTsqDxtJId1a1GC5oRVwJeYBxNat1S6wLK+RkNlB2OrGzHonR+qwvJT
SwhfdulXw8jMG8v0wc7ZNmt0AkhtUziz0wTkmTUmAr5kzOVPSvdmQi/cTDqFsRpCJ7edxCOH6ClS
lJBzD+rN0UH0ZpXO7A/q9EksuOqZhXbrDMhrnOkYMXnxaYxx6/SnN4dla8fIDOLqJN1uX7fYlkLL
6T0hWn8uEO3UmiI9Wu5/5s5doygWPHpQq7YaCWz+mKirqIBi0nwObf3OmKBgw7V9Uh3h+K5dvlYR
1LrhaUiH0o8rMMG5DMlha3cIhZrA0AZq2we71mxfcoI5Fgt6tV4jXeRcWNdhzjeZyZMOLQ/CtBIZ
ahDqUg+GiUWmttqZ9Ud8J2z+CIRnoXXNoK2IBE1Xf20OM36+isdu3Bf5gtXWsA6jyxKXlu2BWvqu
Ghj2pGN8VnSmDUkOWjBDGwVb5RDlYtkvEH01yzA8G//T5HbhThkyNGZ6EpQkDG6MdgocNNAsMMT9
pRYb8qVTXoihOyawVoIaDFlTndSoJpE6oqGit47YGnOqHSXUik2YLZyLKrcL5n7+QKi6nHNV+kzP
cl8t/iTRtHiNYp/DgZjaiGgJhkbbqkrJbA2T+3AYKTxQmtOeXa2rJuwGoeyTOAtSppObvh3+sI8N
BhWGqkiZ1JIckh9lWe2W5Nhp5a1JIijVq4Mb2cn/jDJyn0NEtsmmqk3li+7cdumtHQFPnphZZgy3
uwk1eNNKKpMdz/cey5qzJhnUvU24xYRVK9Bl+aGmsV+RmuYDaOQcq+j9dqYjYkTptVlqR5bQPzXM
dYkE0zd7kJ8osyrCTqk3QwLePP6KZpv9if6n3JtDQdBfTLK3YI2yKlSelRYydKDjMzKPjGzxUSpR
dxpq5abJ2lNs248OWH0vDEkdIlLDbPOg5i3toyqKD2xLTpjiDeYHtEOQRhwwfntIjhYvVYvbeViu
dDsBmc+USO07CGUZow5cuCSh4ByWuHBtZHQMl9gxtfYCQTO+151S95qoBJ+d1OqdE0aMEhX9kSya
PzLuB7YdkM+l1B+TsAkWY5URMnQ84FfG9e4SUkLPP1C7ggSBcrnNlWtD6dGoajQMMuUaUQHKj9Ve
uEj6EuzhEO8kWNsW5b2J00fnhYb+KVeeCLM76BjP/DEyLU9zWXrUb30EOdl3OZZnfC70gpg4DO8q
my+rRiGEvOFOEhKNZpZPctFJkpsdANeGpTAe1MdnqTmM30o9mJe6QdyyYAGv7+SMlDCOXCh/axKt
XlkOfSTnOnahi3cq1Z5WxmRs5va1ktmnKDVXyHNGa214TVAP7eYanCRJLDQqzpiCXukOshPpW+K1
QIdqg7NhR1F6BqFFTD6M61wS7QYzAV/M3i4KzSsYLiteY8nO7zU62Sy3J7TVwqs7+WEB1d6YBux2
Xb5wbq+ZT4oviMyNl9opnmudaKrCJW12Bx7TH9sYXxqZOlNG/ZsNcufmVUN1uAWjxJaKpnyjI6dk
Zkm6ncZsdFUYb0XGGdtEPE1o97omuqzPYThfg6ohQjaC8FkLiQe/gRLfFHvCp38ikdLmyn4MwmH9
mk/EkZa+tZrkOCCJYR0I7Nj4mJPxxjWVIxjebTiD4nMS+dhX6X0Kz4GPjJziZXyceTea7N/m5L03
ewxr6FC2saqByLYJsy/LfFvNKoe6HNePCeivjvOwQP8jxHAboqAs+dTY7hf3JAj2SE7jfCcrG9l6
lX1pMVMe1aoeQrgOyCZeB8bv+NQ5EblN976k8Z5KWrUXm3RMNNfERP8wqHpaZMCpnOena4vlZniy
xXRewaRBONOuG2VBsF1VeEOSv1uzrnHm1E4Iyr9CkKv+RO1Pfes8SGsXI3cOYPNj1m6uYZ9aGxRI
sBCiYRvSxAVkrXU7J+u+MjFmbD6pgHOV0IihMU4oTMlu7LOgsZXwmAvtHuWoZKrCoFCF1xyTYVCX
bUCzgs+mj2k4aamfdXWLC3T2DToaZF0Xb5Zj99tqXZaceOK87x5T1nFvyNNdXUhAnKyY5sR+sras
FMt8980ormL3gfAqgnMq6dOVs5vjetBXHy6+MIZddDQNz5IccDw0Z4a0M3YQq+yGTofh3itxbiK+
6L6QdrGJIoVlo1lzv5t1vUPNYwGz0JRdlVBsCvG0qMpXG03GsaurQ6u62R/nynkQU1yeOkIOxiq1
6HdG95b+beVpd1uly12EA9yrEj+c4umaIA++Iuy4uqxFb2eSVGERuqg2Z5KG5bnqu3bn6LXqJXiG
No3VE+wA/9gkIuLF6sw/rW5+VGb2EhUkCBvprAac1aT9x6TButPxFeM5J0iYrT/TsLI3z1bBCTIz
HNjXDHxUW1ZeZDqHqX7OumU6XByMqtl8VJ1sjkUNXz0cbvta7zkxUGJWAw2fulXabduD945gaYJE
QgBPCHDTGBuipK9DtO4HIef5Bk4x+vwe30PSQtRY1BsaB/SwCTtpKz+FAAZcc2iwVYiOfcmobns6
9B5ABuTxY0eBPXZX4IvDr7hgxDYREZBaLnlrYb4LmS/5qqZsh2YayQNNdhO5vJjNWLN0DgNHptfz
bN2LKtT/GCSyumO7uifFfcIsaj+pIFTmHh+RaYldiXdFMtg/Coewd5ssU3USj4IOoWnIJchAvUHK
HcVR0533tKbtOLdGHsyFyfAwszaVkOxa+mUrjKHn+17DEF+72a6aPImli32IEu8dKvsdUEmvtJTC
n1s6ZGHc7+BMdCRRG2jWsjXFrXS7AzoQlVPJG4yXGr9FqQTM3kFuYBfacGlmDYND3hQZu24BKzN/
l2YjCJcHClV8hKqZPeVhfpfk+oeZw6uoC3LGciIX2nCbQbsf4vFPzqGAorZvfeWy+1X80La++rZ/
Vhoi3EAFB6GNXySvNODJrMukEX5ZEdFitWt37APrm7HXWCklqKuasIImOnCeYjdVxs9jqnD21ZH2
AVzdTeuO8ytxegImkuS1rliXC9rViVKSHtNlx4KDeq87BhYhhZlKQ209VtPgt1tbp3wif/5NZzM8
YRS36jTbqhVTjKR/CbU2IbCmJ3YanH9IC8+jQv4e2zrfZR04Chd3vu8mNO2akgIZCHKGmzooFI7X
ZRw6RLdrYEvLi9WAY0dJ0vL6U8YQ9qnmZGNXxkJ3WH1Wqe59W8oHNWr7TbO2iY0qqf2h6qEvuD1w
Tgv2ekhEiElqzcbm5CTTLISdWqp4qOLHUjMLT6sMtLOaLr12UcpAxZ2GpDNutpE+v7d98dNnU41Q
yr6t8OTtLHcxg5y5g4dw5SlLKAHHpXwaRv5vhk7SWG5X11Jt6PFqZNnh23tQpVz2jV8If851bmlI
3sk8RlSH2I0m3qgRny6GWHW1ZF0uXTii/x+3/eXs/v7iL2D0cltNKeRZWCLKk0hJBL3cePmd+teL
Sx/fwRy/eu0v94dZjQbvcj0Br0z/YX1Z/3Hx92X+vYco7U5zDv/PV/H3Rf59Rta7btn+5y0RtmTf
bnBdnayWhJ3Lw1ye/e8LuTybhi+y+Ms/vtxfKxklxOVik1mrGXrl+v598MvFy4/f96TawDe3koP0
4Mq3yIKy4hRddcCboh361W8rVlLJ5VK4wkn+uc1ZVqDd7++kiKzoqv3Pb14uRasZ8Pe2Lsy9KUzh
zqy3/32Ey71///j3uX7/7p+HMclf9BZ85p6w6KNvk0EI6obo5veFNJrCBOLyWP9xseo4VnGP8ryX
B8fjEwWwpB6zv97sTJ0DZ1Bv+BaWx8uPdLX6xeuPf277vXq5RIL8lZ2VbvDP7Ze/v9x2eZDfqwtV
KHsfDD+Xe3/v+H2y39suv5JfyN3/7bEut/3zMJerbt/gMOvM2KMDsvt9vL9v93L98nTlUKegtf/P
d/33l/7bw17+Jlvco9sN9c5a4TldSVkmsMKy++KqHSaM0dYf/1xVpx6L9D93jyr+TydI3bXjorb/
+48uf3n58c9taiUJCpsIkvx9hn+e5vdv/3mq//Z7wg15Tb+Phb4QOMlxudx8+QOjxvj69539PsB/
3P/Pk1yu/nu34hb1fk7hPf23f8Hvw/6+jv/6MJdf/Od3LrfFKMi2o61/D8lgeOh8kRFeMAXl2DP6
EETX9LdRPybB3/PUqD8pJomzyznW6sfLeaFa7fkQkaqDoZNFwApO96HYalmm0FJky2bpyrqIwe4Q
4r3HdbBj+tueZmRIJ3O9RLeuNdhiW/UWx7dJRk59Df0i3qhO8aCGrbp343SXTfKhgXq5sxRamjZM
xs3Uof4bYIzUxO11oiJSi4UjHKiZu2K+nWv5hb3Sz2L0BHras/dgDksPsFnlurNPPC2KNE0Nd4VQ
v9x8ehC1mwVkbEkS6yrERa1JBkaYbLWCKinKzkXVwKJNwDqXSx1fWaigztE6h6n0jilIcV0ItAAM
sYllswikUSmFmaLXWyPrw7u6GQ6TOpOTMS4qHnFL2y+QXHSL7epkP1OasLXpgZqNHYWO5nRRkPRr
JcYMXBZs9fmf+hV7FXZ6N4YmQDWLWdmGCtENaz8GUwtC/+VRJ52lrOszKt3aSzo4XiPQmGrOAwqo
ZGuytlOhXMURE6k0pu3Gjr3yu/Iwx8MVXQn2GCltQEWtOsKMBM5JpgBhbyTB2PC/I5IVankcP0TM
EJcaa5wSOp1fszHvnPkmk9NPZ/OPcaT7ykyd8ah0Mf1lwHZyHqdM1aOo62nH7OxKk2qM6Cll39LG
z438SUMKSFWlIpgW09mFy8ZW6n7fa4y/ldbZJYbFf9qgnV53o7GlNn6ilpyCrlErL++7Lzu5LSKG
9ugC+VuLVvJOV2bw9yumYRgVKvN88aDTvHXSjbeM74s94MAMIUIMCWsR487o18AX0nw1gzceoWvc
Z87dlLjt3ul40dOC5jPCCgAqgw8aYFVsu9CxhA75wFEZG/Bd6jV29rHy04cFiUDTeT2CtNTqz3m8
fDPCpkzuGA80xluv2OF1pQ2fTaGRxMbXz0MGKDfTjFQuju3aM9TUYD9lXzGmGP0WbwgQpsnPkW+R
3qbslkxF79zPDEUKZosoX57DJEPMD9sMzZpEPSh4wTyXhZLML/uFLKdJzsd2MNHREbATdeHdTALO
0jgfYN6MTaRG77NUgt5RFG8U1GVCP9NPiE9xiZXLjb/gKIEcJ9V3K6blxW1m0iyNvVC+bbdEfJLo
yUEXauG5qXq39KHj6eR7hbF8mIWDP829Ghyq74oQ7iCT7aZRss+sEUOwNBTGNB7rQHGe4rWCNlMM
1W1eEsUsS3ohSnW18JX2RgKh/ESI/0XZee1Ij2VX+lUE3bOH5tAB0lxEMLxJb2+ItPSePDRPr4+R
1Z3VNS1BUygkIuIPl0yaffZe61tXARCvVcb0tVPfzEpQ9oy2XHX1XZNUD4jpSX6hU2m55YvWyjMz
tGzpGO0ajt1joZK7I5qYzjjmTpo0kvWGNmByDgof+RTjjpiUdlOQFyMr7daKBXhXmqLY1tKUNVKT
VSopnxCnHC1YqVq31QwEl2k6PsFWe/ODqmZqXHzG0zPpOYDKUIeqER7fRn9wqvCBwMT8kEettu4P
rrZWLem+tdh5gQHTf0WMFxcU5Javf8PL9VrVeol784wu80mm7lHoPC3T+pOhor9rJ0HKJ5KWtmyO
UNoAQ+bjJgnJz4rIx9uO7xa5QH56T6Daq9blzIXa8RqqHjxLPIMWnURMEpy7BYOwClqGlnc0WOve
I1kOzEPRoY6L3yQbCYwbQhhsFruSPM8FNq1q2bJGDFVqdhu/T4O7uVzXmenfoEZpiSR2Y3zB9gPI
Ac8g0A3LGh2HNH3ugy71NDedlfG0I5omeyoBby3NdvTSIYm8IOknz6pVGjIDEzFU9qtGSR+tWL+R
w9ycfpIWU98qSrBSIoiI9M9CST6zSP9oKlJyaLguOxWLfWdnOGY6yrXMT5ZEKpsM3JhqhWPwrKFS
GDJ0neTI3Klxda4abMn5eAQC+GU0NKz0ni8c6mu3wXqntnq9GhRrBqKWV8ytAApZwjPsgHVrMOwK
Mob4i+SJVa7Ri9Aeba1gGWs7aCNXdmNjHkqLc5bQ2DLsHeGTb01UroqBREInzTyhpoQY2RAp/bb1
Oqica4tAuJbJemDlwqu46q46I0bX3svEsxRmN4j7RvQNhM76hvLhVAz4iATaGBGh0WOPRsm2Nky9
7+Fwbew2E5tC6Btz6k9JmD/kA1nRWooQPUQeMlbpS4R9n/DVZ1ctIBUtg9BZmGV1iwb4niylx3Fq
U0/UzX1YTx/FYD3pBboaWsPwvtZWMJwmh1AmGq5ag5RVs6wTefNLp8B4TXPN9iwBc89HoRJZcD0V
3CUo1V6Y2r+6QXpvld1xsMxFrPYIXNNtI9KXZGCfiNtmrXfUBoY8hiR8pSM+N7WmqQXz8zoictOo
OT7nEMkUuAFCPpky64t6C4l9QdJvYL6O7fAaNMwE7RRJqFPQJoiY+GbJR29HD0Y1vMhq+ooZ0srA
2EyE1HUiu2e+ykROLW5LXKVdpDAdTzD6sz3uxIQgpZgiuUo0AuMzDK/CDd4ap9kFHbYcuptgeUm2
6lv7qxENgSxcYRddi4QhJ6WJKy3HkugXVa7mAGfxCLX5TRJAwtAQRqwwRW0Gy929ZE08N8jAhg6M
6TGpQWQYRbEII67Nin6o0o71so+gXdj6dtZRV6WfL0obUKj5oZLlmKj9c8eX2qnlU1SSbamO6aML
5YAz311UE33adTabPjhrJWWCqW/auN8Ohb9utg0t5IbNwkkCqUSE5WrRMyZ8DUcGg51dniNnVi+0
zUptRssb3GNSFHdpR5weQyFMKhy9veN/pemwL5IeLPhQP6EKOepue9056dLu+puyDV5NcCDMIWhD
xX36Yrsu+gPMnstmoqllCHrDE/tGIlQLygFlQ631VDTDypkhkNgLBYDyHTAHv8jOeANQ22AGwjPD
4dI9WS1tOQCSA4nDxVUKDnmBy4etKdBzGllwX1jpVzkbV7I27ZFedw8RjfhtHTJVQdBj41rAY4Du
PA8k2XZKuEDD+IoNxuOUq5OLUa3tRp6M2j2RF5TAbUBLn0Z4vhitGwq6AizUWYI61QnIlzMmkya/
wUa22Yy2jYMgQ2XldboNuxUPO30WJqvZHXrqkn0OMRMa6oXZ1NFtK1etb7X3XOCoJG/cT3XouiNM
kCVwOXPr+O29Qso9A4zuFc0vqQBEtml991o37jqQDlONaORfkcylNGlqpiJpQSgusnkOHoqwCk1g
FTA+Y9aHIDVLttkknR0AtSdYFgCHkObIEh04tfHYc3gWpErF0VHgx5JBfzW4MbtLFd1qnH68puNY
8/2EMWF1DKLi224i2uMa4/LEePAb54zg5J2U1yPezobSG5OQD56Dce+pC6qDRbEY0GSTbnCmBFnE
tXnSo+SRWvvRsYxyaQYa+mh9+KArxbDFkcPZcbnUWKOXON1bUEZcza0bBWLgorAqpNsVR0e/tGp6
t6bMmDZZKVQfhxqMkIB1HETfhKaK9mBeEqhNEJ7a0D+YRb/SdHOgsII5HRH6uLS6a2yoDHsJFjXo
jTNzfacllm8Ys11V1cQUcwolUIyFAebX05z8AQXROytlgneTCtmrxsTfZqdRvnVff4uKZOdbTAej
EECLOGelKpZuiJg4zShEJzNAcJc4SxdTTjyZp7pz7wF9fTHaMVxxjAZ/heTdG3FKL7AarVoZXMdS
CEQk1ctQx/sun25JGN+3snythIJa1UU0Bs3qoRRIRofSfyBhA+SOGlB3YspHK4sB3EHLoYIQQJzC
eGXaSmsE8Ge+xV0WLiRsFxFY+loY472uYl6KOQJDtnAiomCWnH2ZCEo8cpAXrBFDcFaRNbxOw565
zwOgcXWRZX21yjS2k+jFORiy04iVeV4k6ZRjzalJzCcFxgB4FH5I+aw3B0VbW+rAGMBUCBQUa6I0
MU4oiKvBtOMDHR+d2bvbg+VJEk5sinEwwuZFhsY7yLhx7evyDjQ6tG4tJh0xTZdRTUUI+T3G0jW6
KwqTgCMkmaN8uVgg6SsS49tgXAHRtftiqH05b5K1bepLSFc3Eer6RVjZXuIyu1dghixsU38zHecr
Yr6EVbDYGXoPmVN3mTxot5XpIp3SXETFBta5BJgeL1hFkdl6CLC2g5MwGIeUoiGKtDXpUAfE5VJz
kfAg7niOtWpHRutBQaBYFYj+mrR8iNP8FKrWXtaVB4K28/rWZQYPP45gwNnyF3uLopnOtAKeS/E5
Ikkqsyn2GFjhE2u6GzvvX+ym/4iydjsx1LZ07RV9p+mVBtHX+VQt/KHG1jf1DATYeUpxJxP7pmMY
Clk7O0kcSwozykVB3Gtsoj9B/3Tvt7edUBmEsnRf5LUDmMv2PYZKp9QUR6Ex+UyCliSFAaOGal+V
rDokYAkvZCrgiv5Bl8qD6nb5OghHkq0hk4E2uMnInZYy9ncstZ4d9xbKIchaPQPtzBx52cIldjUK
zBlk5MV64Y29uUc2tpB1t2ntEP0Qruf0ocIBCjLN37JPLusyNFZDDBoWuR1P1aN8pegWnec9MBlE
7g0+vwDMlNvhPc3tVV+pz0qa7p260zf+MG6KwV8XMsX0Utkdkqr2I6wIlTSNHfUFnnAKjN5emFSV
rL76KzXZUUmbO2VWnsjIRSEjLT7GWlHvK/g+3Oe8MtDgOfHnaIfPYRuuxhFDsiI7Yxm7OqKr8akQ
UbrydTK3dYKSZU7YDK4WK2a0J7rnJGfC7jPt9PyYv5pr1Whh3B63o4aF097ytHgWX1nJwzBw9TYL
BK1lT8khrXYJRRxadNjliITcvSg+S98mVjMszy1xJEZiQhEfh0OZ6O+AILZ+GHcs2tAjV+1H1I8P
CSq2tVK4pIRzxK9chbxfw+VQ6vvmnI9rF8z4OJKdrDctbOMkYBRa+MGy8lcileUCYBuDARDzXhR9
Fn56VG00TSzBTJb1ZrmYomYbDsC9HersRV3on72BqSN9gL+ebxC+vdqoWexpoH/iQvAxys+CGdDa
LtJP6GZvVNT9utLD8xQgVK34sWzm+b06XdWhu7WvB66mHIpnnMpvke7DsJLfIFnIKsfnFXGO0ux6
lUn70dWGw1grKDkqVvGFUV/JWqArY/pnM71KXH2jzK3wsByPqam2cGHzbh0hYLQYNi/Ksn/kGEUN
ohE+x+mQbPBg3PA6cnO7wEvicAeX7AEPquJFTP8ehY52pK/8mzb8dIenyjGe0M/c21lHtQl1xURn
sWx8P1og6kCRhJbSZrVAwcuxiWa3qDZVba2NF9XS8X8Yj0PWKWzQ+rZg4y3y3rhRUri0rTCeJdwP
cuClB7cJiWTqBkcsBPfBZAFapkAXQdhQCgMqRjDisIbFJYu/qzMy+nC4HqV+TQ7vTfnFidcnE7ev
jCP0uZtUsFIjngjdTl8hIVCf4evqi1Evzmba3w/oFNZjGF3HtjwCFFMWDjNZwRjWYxF47LF5D6Nx
p70hpX6zcS43KjtmYj4STnunW7mHP/8UulC2Wywo6bhvao6WAOu0M2wbQ33uWvOdKBYAYz2uKcNc
48alGRNrlJFTRPCyLndVd04q69RwAnAFrLO61V78efHqKMFxIp+zgtyW6NZE4675KKth1go8pl2F
liFErtUD1FFVE7GIz95CFdPlBTwuFTeVyQS58Nv3XMibMuyAFMYma5ruDtTwAZFFs2RIQU2F1N5h
YskXU4C5ZvEXBYDGUEZvFyIuPsIs3MZmsq/xFquJ+Rk6NX2qui4Bv2rBeog2+lieEysZlnWV7ko5
4CdRy1VVmG+J1kDvZhLrmhFgavy3cWu8h35+U0fmiq9w6MIrGxpCM/XHXIF+k1hINyLwF71x67cK
7gz/e8qVe332rOHYuVeSV5JCc3PSl0qgltRcOtrOrPSMVvuwu3ZH4tQdRJxgV+TJJzFnbOwwfR01
+ZTkWFVyA6dxU/A7R/15TPpTEUd3WCjeKCHe1FnmbBew4srxtSuDfuGoXMiVzE2W4URG/aTbyJu7
S6dy2AycMj1jpDWrRvoe1TrdhPDVxRI0z1SPWRocUEHfZk4vFrYKLD7oj2rl7onJPOmcwoGibNqi
QGLQE+2IYDHqo+corcXyuzIJ2zbSd78sfQr44iZTyLC3M04uFu4Y0hEIhTxMAMl9bK8WHb000cqD
kWZ3iCEXuY2GJEf9MvZYmELNf4pjVLFmB/ll6u1DNAmDMTVieqUINlaV90t12U5DvLDtKFlPgX1I
i/zNEtUr0vErmfnOKmI/5Qh5wu1gr5TOc/PiFHXk1+l1vLT7LljZSr4kQuWs+Pk+T+W0qUxjBVXZ
4PoDoYXcZEfn6EJFKbemRGE+66kHB4vd/EuVhns72DRvwDSxKqeiYy/OT0b6CEGGVI7iug7b51Ci
fZ13wWms9EVOebQOLHYUevln7H4bOuLPvt2e6dxe+YAtWSUQz51WGtDZ8pCK7K4N9ZdssAQLvZCy
ti83jjutQtFyYcyjO9QLXIdVmjI0j8stq7G7dsyeyzb+YPV73zttu7Pxg5Bc43sQBJ7N8liX/gvl
QbcLQ0oUn0b9UXGIEEdHtURsD1E107e1ImjrxaNByVAFx2xUjoVdKmfWmk9DRm936ux1DQPaQ2nR
s6ZHiIOhhs64SBNQg6e8UBgQ8AYwrJQP1r2LsZP3IvKd7TAp55JV+S7IEpqYTrCXUc+iUanXxtgo
yzJGdF+C0hubTNsrKVrmCig6kwibhZoTqpvM1zbj6FbEZznI8UfXWeIAy26VsUFTA5ljc7n785hP
NjTHJeMbD/A1jO+81LlWtSbL+KzYpKHjBfnw7IjoxOCHhEcbT1XljrvCzhIcB/arRR9Zw0C9sI1O
2fL7rCeNQrUDiVlnWrZkafM4pXWzkVTodc81TNY0IKP2Di7wW9eCgIosrj6T0u+EJt2N7X/b9gjs
JWU0VNE3npqKbAIcm0hf0xelI0a4MCjtrV77wg3MQUOFnfn+uxELsDlEN3lQlYSLRZ4EWn4ni9OS
U+1xjszNcwXRprO1ffsjdHXML8T0jZyE/c7fGcRrq4KOVevqT25y7pAi4BE+VfPHRfMExrBAbfbh
a+86j46AiOEQn4D/ZinH+Dip1m1WXpUxGAaUNXd5gMMdI9OuLgUtTfsKD+Oitp3PeiD1XQSQvMz0
Jp5HB66S0TYc6oMgyhMXhMER4ebjqlPbfSfRPVYBYMNiRLKG0I3D2tjlUny5qsnqDX4KOvEqCemE
Wj4RonbZsGcZJBaNGO9ASF3VsXwesoZyCNbnxjey7z6amlObtJuA9rZqslImYo4L7AiEBVfVyg3V
52i0T27wjQoqPqj17EVgwVlGTs7pMb7L+kffwJYiHdZoYYA8tsD6TZoFKmGyaRw3Zu1sI8uDIbOJ
I1V7SlzO1iQms7qlxQINytxo0eHCuLSkOLPGvrfU7KnJnHSl1BgMpAaCIlBghTn6JpqlcDGKTP6I
AYt2dSvoHNKkQqdJ2xPj75QyK8HSXJKAOCnWeTCTZIMyiFfpB4NZ2Fp1rLcJQ2LW06r0JcMVGfCq
Zma8tQNrOMWAsJSnJNJZFqjkSd5rhLEy76pwFkP6WRg0rMzyM4mr69rN+206zu6iFM+ILnZt1hLn
Q0469g2aT7advHU0+bjaFApmUzpmaRHugljOBbT+Ylr4X+lWBhueXV+rGZqlXkfeNo+e/NeKDgvG
JYXatT1iHMA0iKEySKHpUYzc+GBegMzR7OxUxd3Is1RmBE3WlSs3N2tqfsYeluydXVfR8Yumrmde
xg7jGkECg6P2EM8Bv6uT7qbKGAI1ZsOfpi8O9OVPgQlXoaNvM6TIkXvamtRS5S6WWGhYTW3CSoAd
6CL11DJ2x1HKSczWbTw20SkX6pVbCmMj1K5ay7HYTVWMQYPQoVCHZT8FXByCQDSHnn574mBpiJPh
0crxgartA1Mz/v75BGyOjqwfNfE+LWirs24lYRt9YW3Ida4a9bKv8ujY2sxPq5qmfWkMyqFmL4YB
BiywRe7JAuLZdfNVbs71Z9Gah4nAqIQzaRoVj7k1GVs8ZzGnsGLci2aeCdWqsui0DN+WndTUtam5
IDpOrkTIbkEyh35g3pi1HGgssyzzMUuxjdla7i8dscx1KBFmX+Kb5RBtSmc+JK/SgY9IRg5hI63N
pRDCQEVXHfHXPrUW29bXWgvKXoKGhsPey4bH2uI3rkw+Uk8wmA2BxWmNkYzlyCfTNYkhwPDt0JQ8
BMWNSguFPYpBN3+VVZg0UB5BIqx8Plsrx7VRcQrV5irLZtazshyU4HEgt4KF+0JVMmWldyLfMCw2
QjNfu8gww1DyedWbaon2NtP9lYzHJ3AMx1LaEmpCXKCnxFqRj4yIJgACkGN5kvItMjDaphm8l3Bk
Pdvp9gEzVBqHru7WACxom1vlJ6nlbKIxvpazU9fxncc0lM4Wn5JcBVVJrBoaVE+vqm2XH+qcPdn0
cU1xIEFmKU9ibDndDLm+s3WcnZQVJvucKLXPITDfVP1bDtNnl1c3bhmvTLO6nhpL3TcRxvLGf0O7
x6uFbmHovvchS3lDySkzpeKxlF6ee2bMFv6pOJSrJlRe3FoQ2KDV6pLzHZICoZAnNDkfYSKY6TD2
AkVLpcM6RyxGKlbWtRu94FyZDWPicdnexYY/7i2sOIuIpY/IO4rZAI64UiqbtIzuWiVV17VzrQuF
wlAdH+UAoKpR6QoP9UMrmYhYPb67ICfDr3fB6wzpxLcPTmHTvqQWIzLjW5fRtcNqn0UwV0Uphyeh
sxzo8KstQlehZt/WhRleBQWuhMJgbECt0jfoeQv5AjwCTbd/ArNLVlb32Ts09MuYFrwMlPuWpkCh
py5p17lF88N4kFCJucq12QotyJvC0r0O7RFyWCR2WRzfQPIHQmNCtyGFpyCImv61JlnzQY2j+V/m
X6rRv7dSpWKx+q3GuWczR833RfqOo9zntZhLFIeVsW7Xt/xGMXsVvqK6NNNNaIDxnCovUeJtpsIW
qn3jGi5vvC/QJS8BlQdsZFLU3AP7Ub7UKrw2Ydv35xJrlqgRsgygs8LubRyLK66wMVWwscBUEsFE
zdGBlOsxLpojzjK6/m5cXqtT+Rk3aEHaML7TVVKfworWa1iYEPoqGicY6Lqr3FpGmfJBr71/VYIt
01dk7Io4y4Yx2zTkH7YNH9QWLI3q5lzNzpxYU6dNANXuKpp/mHTfMsW195eH8Kl8SJPOQ5lY/LaN
cw+4YCB3zIF5gASCBhF5cooLWbCWo1dWnIf9UruPuyhmP1CfmjLsPU3X7WVgbB0Lz5iY3KcgCoHK
1PS0iybrV7XPQgbsO7XQoh6KalcNzb20y2mjY0BaSWBKQyICZsdM52CBVBsOHlzEDhal1sH7qzGJ
o4TjHGuhsmfllRQro266syyd2zRng+YTftVSq8+t25aLJAJJyesRwCst442qj69qf6TJT5sRR+F7
32kwSW3G8nGnPRpWZaPueC2rnFz4AYN1Abqstq8yJmIeFnbkxCjn/VJZS0asWqo0XgG0LMa05VsS
azgM/bob1sTdAw/zz0DJToHFWoVlGTrYEl6sktCP0dBDu2VJkTN8ccoFxmbPEZX1TdUltGEsSBwj
80/BdSlIW1YCeDN9eR37uMYj05BeC8x+raTg3yrN+bZNifewfRxalGaklLM+GlHYNljxDWP6FIOz
rQ3orPG3bbGDTln6UQ2QNFS7pfaDZ034VHDojfKhThBTtOxcenM/JM3BrVH44NNcoTN/0BK4BrYr
PoSs8ckbGmg5VzeWvm4fdfjWKfOXlQysnYvkZ1/Gw4M2YeELSoVpe8EGsMUn3IBNFypLnCLpevCd
mEDq9B5CBHNTGyc/MnI0eOOVNJgemMJ/Ca9RoHBWWfpkgXWE1iuyPgEeSzfIMnaj9K/KhgGxTS8i
0QakOjbviQ3qKcvNr3oaTgK8AVWqF/rhAUMykWyWpSAIataJwKeVzNUZc5QrKw6xdCcNhk1pbCuz
3WkQk7psuFPGSTt1aIH00uQyEG3hUpgU78aXnhjgjGFFKAWpiN2UcDFgu+nVMqsQPdVOeGiZpdFz
e9NF2x7Rf3K2d8a10rau18BRdkXI3hLdpAVcvoBzfVFvGqHtLJlyKQeQvEq18jW1Iqx1A3YlXfkK
zO4tEcl7C1GZvV/f9BV/F0EqJz6oZG1NDbhampBxnK0UJWaCZuDn0wuQIAIXGx0GJrYmm1miWUb4
xBl2H7fxA3//W/u9xi/pke/H5zk0/RtXxXfIssoMvoZmuG10+6tM2ydy7e6YQkAhjZWAjd4yd8Zd
BimeJYc2q3eYoyp4ri0B3kgNXWfRZVPFkl9l6mz7xqGstHfN78Es5ejE5mlW3gYIX1IHWFheEoFq
HWS9H41xY3ME5aj3Mk7cvqU8Q87/rnWc2LCsh00BqLn3cc/XX7ndPLllQDd6TlEQa83nysk5nZwW
d5sJeRoASuCd7RmerDonQlKninIdUKhWpZ2uzNnmwsnn09a/GGg6q3ByTwOSNC/XxAdxjzeYhcM9
DKH9YE4XQ/mpBBBG4Z4dLUCBSV5lm3Y01RWyOZPqAmJjbm20fgiOTVtW66CpbvGBrVSz4PBPxL5m
URq0lYJRHvRA5lYtZ3iMZPFXCHEN00K7M3KF3xucorDo4lDesgizgpUy9lggQvdAZ4PE3Xy+DsKN
H+z8Pizra6MzvAGoA18j8np8tJ5Dt3xZ0/OzAOYuKsbly2iEoWcbyTG2qhvCxeZcypKJ1cAQY8hi
mlXppmoVACXlVTupGtRmucY1AV4toSgrm21BjifelcCLcsg7LRk9TjidIvjVSz+s8pVakjXpxDty
isgvQXGkAWBcwa95ilgspgN+F9lQArQBHDiKfgAQnwEDvYpMVqRQSuQpo/5mtdWVUNtt5qbjqtWo
d9MWdwh1tbLM0wLWdn/dBsZ7KQ6BwVlziHqbcdi3i8ahECbESul+2WP7RvNLVM4jE5TNkAfMSpKD
waI0DCgjhkC/suPhKuyRVPcdag9tVwZpttZoD1iZdT3omOFoT9WbslL3cGVAm9X6UzPAu6lomJoZ
mJWWiFw3t875ZNz5RnwrOKesHbvbJIQ+uqW297mSCydedgUDMgtkUhzTjcQCF2OR0CsSYZFRcm9O
UGUIxBUMnrHaZruoAFUttbXdtlQlNBtd8rIWpZIexVB/+rH8TBpmFfFEEsltWnUdB82IFaZ4Rnf/
GQ3mVyeLlQ/p3CBBYKMqA/OyEZBhxardCt9pyTKwx0BG80y5MorpPjTtx9getqpu7DBlVp7S6seo
V2a8LBqdjgui2eC1PX6jpV5VaskFo6mX0hVrs+IKq/bvSNav0+RdGDPgINnR1L3BEkZiQ1s8Tb7r
1aAPsDppD25Ro0ZyXwjcwLYQhUcFTMICoV2HcHY4mplzh9eKBnfmPKi1PHZ+cXVB+f+ffxFz/VGU
Yx0FYfuDz//H3f97X2T8/x/za34fnIOyf++doo8a5f13+z8+a/NVnN+yr+avT/qnd+bT//h23lv7
9k93Vpe8gpvuqx5vv5oubf/O/Z+f+b/9x3/7+l+lHsCWJET8v089eGjfwn8KPfh5wR+hB5rq/k01
1d/YA1LH/x56oIm/qZaqs1BUyTdQBSnhf4QeCP1vqkYyjWMx5dNcTZBU8EdWuWH/TeU/QzU124SL
qZv/P1nluukY//5vZZGOQZHvPv/z3/lqdOEM1UCVMyceWAa/7J+zyouqiMJidMaTpaGZSRPM6My4
iYH6000Skln/yoiwsJ+bf32CSDe0+uxu3TeozJeFPV1H4awBdIt2k9OdZ33hPsqCvllXCGTHVcSq
VbkObUjFdecc61rp98CHnJWiTd9DoUTX+TjVGNHHaNMMSbwuasVaKnDeuDwFwBBrHReEHZwzDFUE
RcUvREc9A35GAOr3YK8FauOkHzZ6Rv8jozKjnNCaTVpZiZdBy100UQ+m5fKbwCPkmni5qYB8n+4u
NwVwAnlwpqL3WGnRtyT/6o8XXMKyfjbFn97m8qo/baXfSC0VWFDUTNqGNASpruw5LkpjViWfLzex
9qdrIcL7S47U5aHLj0su1G9E2V8eE32LQefy4E921OWmuIRaXl55uX95+e/dy2O/H5PjTMIvMX+f
/+fm//zplzf6fV9i8czdGNXDru2JClMvVqP5lpx/XB77/YcmIZ7y9+7lVmDOsXOXm78v+X2by0su
d+E9hsyIYJb/qydrpsVE9a/v+PPo5eUmBecfScsRNIapCn++7F++0+/nXd7rLx91uRvOOwWwTJo0
//h9CJ2BK3S5jxZaXxJe7zMrmNfb+eVnNPuPesS9ALjmm5eEbMRp+zSoi83loZ8n0gDFqPSPp/y8
x+XZP0/6R1D35e6f/jm5eIsY87Deuty8vOgvb3e5+9//8+U9//Qtg9YP6F9EdH7QAVSLeLYXEcX0
xzesAgV4kdsrpcfMFZ7g5X4x2+0uT7o8/XKXMLt4399eHr088PtOk9XyJpf76fz2l1u/r8wvtq7f
1zgKw7gu01kth1yQ535zq+XIeszfm2AR632GsGZ/+fchx7pamlTt/ew6w+JueLKzhdcrivQScZOZ
prm7ICj9GUaZR82RMYhCUaGMW1hry/KSNOfMMcw/N5EEkj/H1qQ/PQcZ/ty8PBq29kHEQbi53Lv8
uLzw8rzfu396y8uDl3++PPH3dZfHfH1OEIjzcF0FE+ocmRXvcqygNPv1YeoKA99DSkPAtJmkpO2r
M5/ELz+MZo5/JAaFn4xmSGpEswg2p26Bpw/9vnejYS9s39rmk+rRIz1PorovzJTun6yBEVwcRZZ5
rLNm3MEGzvZ4kOYkY279/rg8BlKv9MiPlgxD2R5TzWiPBR84D6U2nkRMLvzC1qxtWFfGJgiJkPPn
HLmUoc46mrT7KAOxjQSzUfdIyVj8mje0DKmBa2CkbVQbRA5UkXe5m9XVAv0kPTnZoRAbkokUwp70
2cjRCNCRMTS5Oa2TfNNib9eVS4unA+BU9Tute6RV8GY4nbbOGkSMSDwo0Jo6WcId4AqhGv560KY7
n+4vsmd1i1iw2bsqoGdzjr683GqcWtC77n6Sq50IdIVpNWjy6D1xQJMaSPcZJcnl5u+DkVSvjD6c
1sN8BF1+XEJqf+9ebtUjCjojmxtXf8+IThBdkGSn7QBUjMzWLFXdK8FVpZIKa9VW6SnlnJ08Zg3t
yaBplgp8mbzurnVX9j87ojH/5X53v8uty2NVWmMglgIUiq3SnCzSDaiY5ofGagIt+QPReqGzXv7l
h9s6uvW4dYzUQ54x7AG9zn9ho+SEB4Z1FV3uh2g+90Pl81fpdaLhhN2KVeMTkk7+Hs0Bp1eYgE1i
2P/cbKstxGR9F07T2u9rsQ9qB9V9ibSY9ejCCXMXQ79GHvv8AwOX6Edqky4GaFY3iMCMSXgMyWrm
0nP65zABLbLpCjH7JkGBA3mgyUZFs9XGGzid4x0OcgPo793w6pD7RuuzWET5cnpMt8o3S4vAgBG2
RD3Irph8Rixmr1HGl8EzvdFyQA+3Hbvn1YdRnitat81Wx8QRruSgL1c25i5yns0gXI72lkVnNJ0D
9VobV5X47Pw3mc1vTcyhgaosX6WD1z6C566JTA/fMuPYAcBCuDYcOmebBusw96ACWsUzHK9s+kIn
ETPfK0Nmq2sz2DE5nakBUCCSpXRYj4oH/D/CJFzhIIMn+8sqd6P5ACuj6Jipb+v4VECrBn+WHmll
IefMxoOAOBSegCeU6tZB0AoQQy5FuAF8N0EaKI1Nw+bUFeSMc3DzNmU0TSvF3SloxkgM/R5AZNtA
YvvuuR48iIe8o19eoUvOclxGS6U7js4tKru+e8qQE3fBddl+YoOp987BRpwNExVVbgSLj3Gpl6e7
UDER120xNcN5DJJbG9uYWPrqOZB7y9k2BLoTYvHWBxPzuI3akUux05Nj1uxktSxUMDVLpHwh29f4
L/bOa7dxdtuyr9IvwA3mcCuSytmyZfuGsKtczDnz6XtQPn38d2HvRvd9owBBqWQF8gtrzTkmrCHa
4QvYP9QS0K9YlCYXDVoxW3ytXkxhO9DO/RMh72O9dpIOae0IydrTXJ2oJ2RfZOdMdvcS7YgD7E9+
6EjPzSF0COvx4VUgKyQlu9mM+mZQVkVAJX6hVV/wq6aEPtHBjG0pXKPc16e9KX9GE0tqhsmZNrcX
rUsuOLm+MgEuTtvKOMftLiICZ+K8UBYDZa8o/pP7L2p98DmOdqTC8H2zqRX9VcRn0xfCH8T4hO0x
hgkcpkOwLXzKzi5warVbTeRB/YG1rCI9QqYxOHj4zWYr/cmrSxYT+mcryOlLm+9JwIUJHYqjk45i
aW4iwQWZCv4U6B0v1rwTU6VRHRyWeQbPykZSo1l2FiFjcWEa9FC0zB1VCWlwxH1x1QQoFfCrthM9
48CpN2hXPUqaQOvyXTK5PRz4Zo/gBLsRaBX4DAt1P8Xjwh3eh+egonEiWW6iXRp5QywsktI9sh3Q
6jgWI1S3yJgT9CWbftrp7Nq/oncKmTogJOpzskh62LVP9wbdphuqPFV4QwwTGqfwFbW4MsHL20o6
K3A7fbOUbc2p4OM+PRdzvEV4nbCbTfg5OGvJghDDAtsNBuml2tJJsfEF9fh4fAcLBqX5Kt5ynRDM
EYoJpCxhH1WfTbqKfSr70q01T7S9K1om1gLkiv4b9Yv1DIBNc5UjnBeIyLMo0SKJYQvhvVCX/Rvi
FN3A8o2tYjkXoCo7f8XlAeuhRRCsO2Lp8Co18lA8donDd37kYEY3cFR2WKvWOVLNZjlDhdoF7A14
pAvKgINh805ClO+52zXPbJyQDxS79lVTXst2TcWvWbdX+benuHG15q2B9CooqsN8qooV78mDxZPu
ZWWho1ew/efiTuVXDQHA7JKdCLIHLIz8RE+2ESn6VHSw912/18Vl8NmGx8ly8LsIHwk/V9mIZM+u
6vBIWQtJmYEp9Tm7p4dyG5zUm+A20zUIAXxTAnpXlFOAjCsnrRIRloQKyOnKlZIcpGEvqIfK2/kl
bQ6inpalSU11Bw8bJdpAz/wS0phQ15gG8WyMmGLO1p2CmPUrf0GjhZx7jc7oiYCFQt34l2kXqwsy
joe7hUVqXGEC6mMXjTeVLMiQ0asI4GdyQ1hdnbWuE+Y6BPi4AZx4VhguKJoF+0K4aaSxTDd1oih2
6dmU1h+WuG+AjJADEi0UjR+ZYi1+yqVPCgeS0vzp1ga3cdqaJmXSxg6xBSTEVOCqfvKjP/341oHO
Zz+JC+Ge1jUxnwfZx+4Gdo4bIlA2W6QHYF6h9ifA1729Pqw7RpZwW0AfLz/6Yi8J0MxXfEOw5ipz
AVwghMJM7TBYkMVlYTrlurTofoN9ixan4DVUd7x6vGNDEygYvZAXLoKbbper/pqDUJSdqYHyD1SV
3I5V4qDupdnefIKFzFdBtSKe5SYiGbL1LXLDRbQ0ENk4vzSCWu9YIvRz7IJJvigo5paRk+3Gs165
yru3bpD7o5pxOdIMF6+m+JuOavTiQ6e2xSfj2Ecu71yyORmCO1hmonuhK/vP6tn8XaxpMh2+qjuC
We0Y4RTwodHYtCMFjlhukJRrg/S61s5ge+vU5jtdBLa0CJba9dfiq3DbXwAdnU0gLuSzcszW8nlk
UGAB8IwzjDMmu0d3kdhcQljv2hX3A0X+VKWb7Xr45TBsuEFy4Kl9vqy7jQ6nZ6VQsT57BmqZ54Qm
XLSi2Kx5uIQXaJL8wQ4cclLIQ4Vl6vfuBnkWstEAfNN7vSpOoTuQHCeu/PrKdmkuyU+2Xy1HN9yq
TmdjTpMp6WK3yI7TVjGwLTmfiLptMG4yTaKldN+oeA7e0W4re2JI1qQv1kfhl/giAabC6fnhcxqg
8rho6/QiPvvb+IBJFEENcQ5edKRdmj/nq4h3tQov5hstDh6T8E4hU7WnT4N37SLRxkoX5BtATz5E
TZZtRBHw3dIRvSCNoIVCcI52FznDKBOxe3qWbjJ8zif5Bbm5ky27s4bweNGd451uK/SDFsuWsCe+
NFvbK/v62J2rjbd6B1o37ad9eVSW0NH8NWK1PQ7yA6c31r4YU9l+IJLn1njMGQtkW4RJZU88I19A
QjhOe20ZvDUbreODj6659bbv9cewT4+DQ3yPuWL1sZe32R5v+7SkM2DHtuAmDmLvRbuIDp5NQd1B
ZnhIltYSttm52eimXdziY3ETXsPr4LQf0Y3MgxudkD/lS+8WG21RQGpfNG/+HTEyZvUb3GqU3Frk
cJk2i8qRlswad0YyDh2+YdzDCe5nBCRU4ucxvD9P12pP2EixiY/CWnOMvXYrHHTjdrayzpkdLo03
gf/bOMEBJ8H01tqyDWnbZoQCBoqY+01Q1ojBmFzeUj7Vyl+xKNkkOw6Hl+jW7Ps/8dFcdfvyI2HV
Q+XrVfzzmh7D6+h6f4K37De0Gr4JxhhtBwP5gA9iRvo+ZU9kF8v2sn0Xn8MLnC6wyhxWnFTh4iZ+
ZXQsbXGwx2dapMPiZn227wCCVZcEwUu6Nj/U5+oNmwOcANYsH9Vb9Eu1+yN4yeEp3sU7+Vm3u3N5
ISfVpZG7EFfygUt7cgT+wGeBL2CFAdzOQLIstL2x1m2w86/zQbcW7vQ4Gd5a9rTwlN7hJrQHFJrc
OSzSi7TOTkyJ2/KLYzV/xvGwmXbRsn6edj5jTHPPYzc/MDvFX4/jvrlHpwCbNbMLZ5Ez7FJ+r8hp
iEbS0RXbJG4USFiJC2BP+kWOS3PnMU6msHV0aWeyR+GrgS/LhMXXJCwQoA+f02f0JHg26e9evwAn
KIkLdVxp9J5RMj0Ln+KBcVm3teWwoYPM2XLWt/562Az8IONx+F29YfMhrmrJ8Z6hsbWVXwj5Rzt/
EU4kzyz9dc6MFElrpHviS6+8ItDb+JtwM7jMxR28SlfZCgcFyWvoGtf0C6uiVjuB9TtGeOovUpkp
czjHdzC7urUMLuNVXBmnad8S3Xio4GsByIs5V8Q3erhut/bOX+Gl56sGpw0CAsELS+VtdAov0314
DICPUQJ1CYMKOLf6Of/y6ZiTVbHQPlv+I3JtaOKMH0yDn/1BZyB4aTaZM2wktmofzancWp8pijXE
e1f05eYH16q34FXb0/0f5ndNwnVk19euQXNBm2vRPRl38bk6ITkgxDa9zOuDd+mzfOct0nPCTVV+
deN+ujMhdp8TPyMikmwejBnYWCKQE8SwNLpAFXBwbkf3Ey0XapzFcFWOSHYXdGPswPbd6sRYyjT5
PqWHflxhqDsx5CWn/sD3Gq9Fm4DXXYuw4yRvA85QlkC29C5uMMjqe8s1N5z4KrROGxuAk60Hhht9
ZZ3ElXjMsfU62s2/V0vSVKlXYYfi5PXXn4FTuBqaeua04aLvu0XOhBedeN9D6UoMkkSZLdmN3RF1
+J/G7+mtwSf6W3rTTiZzd7S0jtm92OmbZhfUtnWVI3g0bhu5TGnymeUgdRgO2udhrTA8V5veBui2
k57MVblihcorr86mo11ZU/Rf5vzpUVHvINGu26+OcWKdrmnH2dI6WkZP4SW+aDusyNdlhTP9LnMI
xItBcOTnjjPzwjnrvVBb5AdUvxT6zaErvowf40dxrm7xNT02+4xREIDsKbgZT9KpSuxp421BXx7N
i+jCGH/7jBzhCmab01lZz//0AazmIqxs/UX+SM6C5kbFop/d6YumswUCa9dKuIhZQtm4c1/N4MBM
I77U3t5slqyLt/qW/McVfOFiw37hQlzTkWUmR638TFICAg70bf1muPlbdWNN+G+XsulOxpc4zvT7
S6yP/Iqgno1bc4PM6W91jqOKMza/WnfexCeS1EUbRd2yfVRbAbovdNlQ2BuxP3qU3YS5EPkg/Twu
vu8jDkYxZZ1aAfUnc67sP65JoHm+r31Xo0ygHnkfXdiFUIRS53Ly4+JRifq5+bjmj725kHvalI9S
1OP9mGKybQOrcHpDegIFMWwCuq6l15PjiLNUgkq/wdOMzS3c1cJ7RzFHmkmhSeeW+PXW6F5pMXNW
o2sFyIX8zIjzNQm+J5ma/KpKfDbA8wVbFxKJ9Y1fgvpCvwPva76G2g6/LUwheaDBUEdzVR/bFX2F
qibY8nE1Jg6BWaBnuExmEhrEDTk0qWCaz75ZIU/1UbFCtbvmEzJP7CxseKeIftKoIC1WqQ2GOhUH
ab5rILd2GwQS8Nkx/kQrSvVFnkk9rKiLwadBNQzzojy1hzg5jIXOMmh+n1S16AiIkUj7Ow7JSfQK
oJFTfpQVhQG3FE7UaNcVhngGTt6T4iuIe/L70JGn0sYojjVrxrYZc3vkcbUddEoaoQqj8VHSfdR4
H3XdxzXj0azry3KXen66ihTK34+Lce7fyRWF8p/7CqEN8dBjXsjGjpKK1M+hQVq17eaLx83HhYjF
mPgFdmCPOujjohCEUoa/SV1U9zC3tcgfHnXZ71qtPIvq5TLksg90QNUFgazinNE0zJXh8b+vaa2f
f9/3eOCvm4/nPf4b+UK0UYB/vEtmTqG7/orFGimKCSTAYACIocQJIvNMI+U7qZHlrVUdk6bgcw0U
KbejJVZb7HMo4XP0fd4Gm03kyC2I1VKlKl7MXZyhTsrva7GJeiQLYieahjNyhAwtOhnsUCORfu8g
SpxaEAdLFN8o3eWi3AKuL6iR6i+GbLab71uPByxMGk7oU7P/x52P//d9+3G1G5CMG7iOJmquwK6Z
VigiN35F/bhGdUlv7HH9cffjAo8X5/Z88XPz59Gy9qi4dsnq8bSf+79fRWmrarJ/HtL77GK2RgMV
BYdRR0gvdgpRO4To7AjBQy1HlYG0g0HV+Xo5Bx/gPUElqBU75VueaNUqt1Df//djj2t/YwEREcL4
ezz0uCgfaD8VST4M8k4GssEZ8/hPVK+byf6BAGJm4uf9m1H4ffvxHx7/9fGi/5Y9+P3Mx+M/L/rz
f75f/ufPfz990PyM1MTu6a//8viDvVGhfq+oaf+8zM/z/n5n/7j9eBN//6mf26WGfk+2oIH+ABm/
r/796f5BaPQez328yD/+0vfVx73fH9Bq2WfqEJL+wXX8j9/J48PAguAAfLzEP77Xn8/514f59+/g
509M71OjPtOme6vnpgZw23Q7zezNx8Vf9/118989hfI/da2/XkZ6NK1+nv649vOcx8vmDzjoz3N+
Hv539/39Zx4v8dfLfj/HUKZrQ79t2c6fz3w0YP1ozFclFopmnsihoHAxP/rXTfwbqHsYn//rEfPR
RX08/fvq4/k5tSbZ1ODO/ZuXeDzjcfHzMt9/5efd/Mf/99cb+48v83jez196vN7PfcPcBfv/2qP/
K+2RLovm/0l7dP+qm//xElY++sGP/02E9P0//0uEZBj/MmRNgSKNtwo1kYjG579ESKb8L11TVMlS
LXRLPIGH/pcISfyXroiSaJgGsiBTN+R/ipAkMpBFEUm0OKuGrP83EZKE1OmfIiTVVHRDMlXNMCQJ
PZL0lwgJknuPQJq0BsS30YyE+ko7MA/ynDtrwKLsFexISYGaFeXeR4Oha4PjMyYI7thhO1cJ+mg7
qJE+DrUpsrMs9nCjpDSoejCUuvGBm+HUDmLm5vrAntn34XsAYVolUYDJyPcOob4rxkmnHwlte7Ts
yqdK0cpV7KKtvve4dzUiqFuM+e20NtsCLLNfrAnOJs8kj0sIcex0G8WZSogf5gB2UwW33Y0CqtGs
/zD8gCxis19G+pzI5LET8RPymiegSXM0nh+UJyxdcGwsPF8SMVIEHPSJTKc3qINV5mVsPyTiqaNO
dyX5qQ1SOk7kFiwxSx4SUZnOOLpp0Yw6+MUa5nbdRJTcx5h9Y1NY7qAQMKlJQbpSTaoMuU/0MG5T
YgdlyirtHNYQOhVpN1THiLyQ249qnJt7YTOeIoDiTiIbJMFE2GSH3iUx+VD11CGN0BAcvYyNhSRg
eEaQj+0DpxO/E+wrIPNLktZYZBU0LqdxuCmdiYW7tuscNvqgNXSXtPqAcmAhrdNCvhUNLQIxEG6S
LAF+qV/0oL9oKrJJUGGlzkKeJnUGOCUP75McLkKLNqpIqmxhnUgQPnSt9SwapBvBAO8KMpxihbjb
eGR32pib+VElIYepCdj2ZvV7H2GH1DKKk01qkVUmqUc0Bj2GMYBmoOB2yjAgkpYyCmmBRCCpvu19
AAUk9259BBI7U+wOcodNM6/j/TTKJtsRidwvdmlZCaAglAXPQd9P1Qej0ooUO+SsjN4O4VHNKlLr
Zd4FLGqJ1HJzDvBFo6W1LZYGBbUwKV8nBYpBhlDeqDjg/NwpTVLACvhjdikjtBtlf4X0mh3l8AuI
602U02LODabACxhVrijde6JyLSR5H3vaBfvQKY+JSCv7d9VPjNlV/VoWQcWWWVxgH+vXggKWNW4p
RoYDjivk/K4AliqsJJ0teRzsa0qlKVmWbJykFSL8iW+y3NbdA4ZhrZSxJVSVYDzg4gJ+Bt9z07a9
y0mSbnwvj1yAng4jAafZUNCrNmpilLy9VwmXTibUzyirEzCGg0cGgVR35PapCjrlNHeT1CAUJgye
4ppw73Gy6ELW0gJx+rFR0/JgEFbZNU3/HNwwXV3BY+AUn9EqGQa7YvodNSmVG8AjmlkeSe1YWpnI
uajW6apNKBkYHWw1RIe9m5tN8NprZw+Gz9oa4OB1U60A9TLWARX2MH6NIthASbho+8LpDDl0FUk7
GlWEiIU+fzXeM2n4GoXOINNCO5b6sMG7BguWNnmu4XGYYilHitCRdBEkNLM07MsmkIiqpbHUQ6tM
rHKle/6lIreboPhL3ZHFA1a8AjbPgXc0shwARawrtlzg1zFUA1fNRAKVTy65bWkEjcHlWYs0m8ZJ
A/f3MQxt6hii4Yy++CFO8w/kT7Q6ZHVpeO3K6AKGsqimgm4CNgBk9auVxcRJCaJdJdW0KWVL3id9
B5pG8a5DaXnPQZpsy+QpDUqwvGH2MbaB6uRK4MOQ1vkwefBVFKIrWb2CaBxHeKIYJ8X3uu0Q9C8G
9vBtoL54+PwQdaJowicbxoF56RTiU4uOrXSHmtS0SD8F/Ik3Lgg01PbNPjW1Lz36Ewr6SzIB+EhH
i0JYLH/1IFX6VMQIq6PuFjQRykoKS7n+5YdKf1Q0fL15IkINTckuknWJ0KpPMwMCmY4EJVsKA1aj
AF5A9mAWjExlPq3YliJtJyvhglvBaKsDcjBkH0hb6GuF6crTaF9Rdlh0IKUWainuYwOLZKwQB9Nq
O3RzxL6qz2lB24hA09Kpo804JeHWm/Nu80R2FaEpCAwRFin4XQLsfL5joz2Uqf9MgDrO+RP0mxUO
SdyvUTa3mqOlV3nyJaWWH6sFLdQi7cm/RMcmabgtNacWLPqS8uD6fUclDsC/W8YpNFiiyEw6IAD4
6F1bfgSn1nrXLaNbp3+spHmNzDl4OCkv9VhQXwWHgHPZjMdTIgJ00fW54NI6TdE6ARm9i6pRTCeE
9YgGoVopeoESw0KVFgLsKMlTOyfEOkSawrETvjAXkPkUi/HKEPy5XqZsuopprU/LsxLX5jmX6MEL
8LvY0RORTWqAHqAsmAxoj01WkNLU5PtQLw71OlN04aTSCokCvcPO1zJDdiLufesprAVlm3cw34RW
5CLp040QITrDk6FFhis17dNklM+aat1ijwPFj+9EFpqLwezvFqSGrTSUy75oZ8hCSflYV1bgiylc
K9amDAv4avWGcbVcjkK9JdLwZFIdusTmrpjL7aVRHa0eaUk+mQhZDJ5XTdZy7KwLnozx4lE4IDge
d+yI+yYcSnPJqfZeVP21bUZhU/sc/xZ24bTgwGTN0a9DT27saVS2tKFkrNBYaHIS6wiNyWPiIDKa
znmPZVctvnJNbZflkH+V7UiztSQkU6LvXXVqtQy1XqLqh0AqHskeqQPgHcoNAXa87FT16rMACZOo
W7QWYYlz1qLVQlQRU3Hjjfjfq1kBwnQUYrpzOhGug6R3B6N7DSnoedNgOli7cIP4aw0Ix0kkZj4I
Zf+9NIx6GUoC1e4OVHc+AdjNPTIVUvk98MJVP1lM8FhDrHq46xVcPLlMb1Js3DUMg7wwPeO8F0mf
LqTALZtMXutWA5TYn002Ej2SIfzQhKl/rUT/Vx5I2aqCzKbIFKfLHkSmyTcmCgrGSdmiptw6Rmjq
e1lX4cb6vUTXDTGFr8kYyVl3AWj+IEm1wYdBH7b024VWUsEXhO6ajg3AoG5yQI77UL9hdkzlZvSt
hqAYCnST0T2XmPsXU8TIVeNohIkzS+Nx4B7gyCJ1grhUfIpeqZAaRafEoCU8hEO0ncZmk4bBJZQK
bRcX2kfRhZVL2N8lhGMXauRkTf4rdlpGxPJdr4RbHDWwbQMPXyO1XoozYAqAjx1qlbZnkEyXBETm
olQi7eKZ0p80hdmgIt9h+QAQg+XTDAOJNngE3cSMBif37vhwLIrwNOf5nTesVpK9KQ0skRjrwt6r
EEuWvtvUYLhNX8vtMO7GZTnzmKsK5rpBILjxGcVFvxh6bDRoBhOAYwIBp3YnUxYWZPGz9uV3Vc71
TS2Ep4RZdCelluqAZykXwikTGaKzfiKNe8yuXlmS51PnC62NrnjDyzy4eGqcuo1OnnmQUCfLrDkT
cSKwrsC/YvSU3Wv1MmZEUMNqsMdSVJYVEXT5QEe8Ye1jBCzRLZN5rC/mYKV5cI/UcjXNu4b2qomE
2wwIogxF25tpcwCcD9+mG9p1ItAg6z2UUaqAuNLSJmxkQ0dtUy8Iz6un6g2M/Z0lL2u7GiiG0kEc
xgl2brMRhrEk0LiCPgGXobxBupohcFF7kBI6dbUimJzdfN8GTBO88GffGoaV2rXPA2RBluV0KUMT
bN3UINHrhIjwTwWp2aD4G2hDpBFFcks98A9jDH3ksk3ftW5jlJiqlPalEuulQAVnP6kyga0meG0+
86KfI5qkosIsinN2sCAg11pFT41x1ZCQURQCaQ6EeSkomYz4FHm0e1knle9lMWhUzIt2PXkT85rg
B66elrQIvP5FDY3VBB50NCIyspq0f/WK6FdnshqFMnGqg+6LsitWRFXHLZdqZ3i36l5rGVHwTA+p
bxIirUsQeHiI4y/31Hqj9+FnrXQ70eQYjTkBsGLJn0GyF1KNPyXk4TLoy/uojV9yGV/rCNYCK1YY
a4O8rw/Y+ldZCUtQopme17XqaFGFDV7AICsGnz7l45k48J7W1cbUR+Y91F4EJ7bFB7uoi96NLz0I
IBEqhiPLuzQp3xuhB96SSTRxJ+uadv5K81TkEA2cDJy5MDYgRF31wrpqg/9hmrSwLTx9uHcTWcxh
iX94QruxKol0Q/qybG8MtT/IcTKHywKF6vJtnphbMTE2YTqzpMlI01DP6bW+1r3g05KehwmOHbu3
bijeijqyJd16Vg2QbvgIB+vmjdYvVp9vRscYonooL4s3WTpY0BoqMPQRUwuNHPYG2XlqGP4M7zz5
8i4LipdQ6NwCBcFk1me4yR3uU+OqRUD+goneroTUJ4hAFQ/kjDbsNxFizi8VJemlUAFT6Qo6c6h0
qUe/WBaGk6Yjh+qrczTJr1mVk8RJy7FrtpnHCC14iPvIzsz8Y64Bb5QGGb9datGlQ7lhQq/GgXjJ
RYzoZbVOgGIzaWufcUfNOD9MAnyFsIxvlqocoqI6jYZwlsFs1Pobce4uAfV7HyCDUQtIxwnIK4pw
/1qFNOUkRbwFmbgmMvBTlDZeLsM8idTTUKnvZV7cxFo++KV3bGNXxkdtFgZJ2/E7/A/WeyXt6dTa
s/4lwjAYTNRl7a+h1JcjS5yY1MpCSpy4HJgKWAjQcixZ2ulRdkQ07qZ18MvShktCKqfkRWz7ZOOs
mbqjFN0tDGW7TCkazD9NhhQZEukyrcjcYPMOYECQy6co92OHJLyFMWCkls3eLoSUToqMCVdZB1g3
TU2+m0BnwNV7954Zaf7Ohd68Vbm6svzg5hWHri8+DLJ/Mxk7ZKcTK6YRljxaZ8hsL36HE7fuXMuj
O4pqijLIM8uKF6oXCcsods9C4J3judkVhaRDdar2dC30oNrRW2jdoYlBsKbxOR6EcKP0rKeouByE
WBT3oVYjvJ3qTdMxaGD/p73EPion89rkZ0pEWn4duhm9Ltgok6WlIAlm7gdmoqC39cXT0FIBYOIi
pLBID3ovPIW5vAS6Xq0FTz1nDfoydoAghRJIQPHo7TJ/QFRqMO4Cp6ny8ivHEc7aprMVzqGJIvmp
Lo27lXbdOmcXEegIUoe2Rg0XgRKdhOmYwMWIAWjKLYwCEYk27tlL2CGHTAAiiJK5V/DPUrliGecr
R3AZ7dI46uYBw8O8VpXZzAcH1o4IpZRPiFt1xTIu6pkt9OYB49dJkMM6P7BFQ/IbrmF3fBYhfOdU
LUgisyS6q2m/DKz6XPglIchCfieLEO4H1l+vFj/x0o03MTyV5JIuLA8moddoN9U3D0x9506JcOyK
xsoYhZveCadW6V/kmhJMXlOtEgtrKYSYfTUAQW0+veNTK0ElBERfk5Po5e2a43IpVzCXihTPb5/F
hxAH5DH0JSACMqbcIiDiPgy2QpwsOyKu7LzsKTdx3GlS3a6CQn5X8pxFdAEuAZ/8AAwkooe0UUTD
jWRFtIFXfOQe7bQey/dk7IFy5kfRD5tbFkJgJo85CKpml1DxdDRc5/60EntkZmGHoMqoyQDSY3Ag
SrHLJA9Mu6+yb5f632lUE7NtYNINpmqNO4OEZkqdbhr3e6XvZoe4vJM1thz58IRXz2G5hcQra+g5
YjVqWNj0SeX0qjBuNAnMia81uzGgwNa03qtPd6ysBGLkYnFJol7t4H+R1lLVH0EYkN2iUZwMJ9zt
pf4n7ThBWwPtf6F1r3oTs1/on5JEgENaVS3JBcSW1ha7kj4xFMzDk74Eq3VpEzlD3i3HbiCz8Us1
YzUoTbyWZY/d3aStmVMxQZoyBYGuZpfA4syKmGx7oyEiWdPW46BvqwB9SZkarqp6KCDppoN3Hrvr
0P7OlX6ASZPP5omeapVyKFvV3MAu6h1LrV1CUVgXYDtuCgqVSVGjwKzOxpCvJEqxi36glUl6SSyV
vzSPUmCkR7/Buhp2zIYOmT5oSU/7SsE1kTzvAXoyjWjXFeJTZdVrUShqR8UP0Ij+RQmFo2eiuCWQ
NQVVBHyVXQ5rQbKfJRMzSOxH5yJRf4VgZxwz6vZh7h8myVvGJPNxiiqpUxkl+lFABLYfC5tMvnlT
RkCqwQsngHzG5JiIlC+zqIEzodxaIac4MArvmSArTmqIkLgN9M2ljpZHFA4e0ldPKJahSBNeD1m3
iUq80tIOKdoK1PNLXvvUY33dLSwYEyqeLVWmwwzsGPWOL9P5cYO+sn4LIkK2iYqUHvlIjzR4XhRU
116XrkEuAtoIE+w41ZBt/SbEaYLS05BSiLkGi9+hNcFAWkDNNqW3TwCuNVX5CyiiTFBq3M9bpgs0
AHmLTUje+nWBtChKtKUu1WdlaKR1GEm2EGOXEXPsB32AZ+ZxDR0CWvweD4HlCcKWE4UdIXsdRzOp
fT4u0iDRtyPwma08lhyAjzsbKxxtmVhtu2bM3LZ+2C4VClZQl5Af+K0EtnjU6C6n9bbIAMZTmpGJ
i8edpc4Xiu/PHe4OJcCIcT9BWQsTmyoMmw2UauoYjuRRoF8opm7dp+m4UmY9i9KRCv241jcsasxx
M2tj8kQPNi2YT6kMI5eM053Xz/alx18PJKQAheo5OnBXsjJMduyPv/t4M49rD7/YX/exCnWGqJDX
tcaP2KVQzHsLPnZfTeDBQDstKEOjE9WRHTwugoxtK52V+8NcNcw9ziAlEN1+XCWggb5l+ejKzSKe
sGH+AUy/L0ORB2pVg60dRivOPLQfYYAQfnaSklqvYhLiS3xcAPkX3V4WP37uwgG+ZZVbrL7NWT8P
PGxbPzcjwoecsWFo/3mgxyyFbJvFHISADRXAesVWEqnNf19Y1eymetwOw8Yt4QEDt+YsMGv0lKnc
CiujFbZZDZm08eXYMdMSRK6XHnKf9XAHlmzoKWCXqbdLjUzcQLVE2NoRYUoMmSN2qYINpIJ6l5pO
EJPXErF8aGs7z9isRJZADGhKtBIzwSXNmPj7sRWviVcdQ1ifMAap3Q8IT5hPwaQZEWLfdKLIq0Ng
doNO/5pkoVkXWbdhT6AhWAxXQHxSt6AqJQxPsg9+NmV1SxUSp5lq3npOQ0cSqCqOYfo8RjU5VGOP
djmSdpGq/Aqx//KLzqHPY3STvKTYC4RLFJIRuIzR29Ef5knAD9ln9iSZe+0ZJnO9E6fAlfIR3V6W
LSezRGA7KNEaoh2zquFvJ8UiFWOATTN1AGysFsFsGovrTBxbQMTdWymkz+JAOHpEPQjRRNsjYTQk
6LBaYWwSr2W7VBnAiAmbLuuVELVc5CziZP+TvW9yLgQpXBJpC4GHhNJMJcEqK36Xcn6qMVWp8rpU
2KoAmEkM6p6p9hJLBLDFlfIFjuapYlOdlDBgkzHZzMG3nQCLUE2ig6LIzzF4UkhhizQ2NwioKpon
QO78brjVo7GN4lsn4/rzlf7kterVqooNOIsjiQDAs/IXivHs97MRMKSXPc8hz8qE/Lhru/cgtc7z
ny0weC4aMNaGjvwqCKPfWQ4Gngo+jbjx1StFN/WUgAiX9ElTjbsq0MHpKMomIDWzlpE1n6rffaW8
NnxCLaIw0pDqrbRy/RaM1LAxrmBHytsQR5WPg0Ed6/v86eDGWeYh1nVwJVPzYRDfYAHq1XKNdxmQ
UM96gjCryDfZuSHsFbVb4bH+mTg9EiK8Vl4hPpfNsIKUyS4xbH/XfcPyin0uFXDmShnPnYo143+y
dybNbSPpuv4rJ3p9oUAmEtOiN+IsUhMly7I3CFkuY55n/Pr7QJKrZXVVndOtG9GKG4eLKtuiSCKZ
yPzy/d6huZURYRGmDhucM+AOItUmnMONAho1Fryh0z5Mf4sVck277PJlNmKRkleYtVTsliYZGF41
nRpivC2k+2j55rSvCzAoQYrrIkaLeqmNGOO6fUndh9dsowUViMPGbIHpHc02FwZBHdsyCK2rDBQz
NyF16vQysDLOVmnVtAQNcAkZnb156GgUGQ9lPK46Q/t6keacUqVHE8JuzXvNIqqqsW5EG23oUirE
Ktlp1GE07Ekwb08A+HrleWVBuJy/jyoPod0ElYuGuD4Xo/O5q/QH1kpjmeXGlw5/LM6yXHNZdadJ
Nz7GFR53WrLyZeVvmj7p+XF1a6kYAGG0KGyMS6z1inXfl8T5ggufhpF5EIB1W8vO9bOkib6NENyE
rK9Dq/5hxwCh00Qsdoo7qG9q/SJ08SiNaUTofItLA3JnFhhfp8Lh68Het1TuYXLLo9ca3/uU4LTa
A3PNa3JMGqwzFH+YfxSGNpxfAsxlTfqCo+6skJvUCztux/yussWlO2Jzb8YdhnAKX8LyjkMWIj96
9ws/URbBUkjQXLQbdcyRMk3NWzrqikkK+Ov2Nic3QwNtLFdGRK56WHeUzmG4LL/oLV59ZoqjUhTy
lTikPNr5Z10zCUdOkyUwAqGDn+uuxES1v2xwIw8beNaGxFEzDlFq9aYgViS4jQKzXDsWhpt+RfPO
0dTG99HENBrU2RCT5jzmtOVK7JFn4r+cxbRb0Ox7LTD8NSpNNe5jW2D5YX0tKcFqE9c/mC+4ODnH
0rW+OSRNY6Z+nxntbzKfrovyypb5alTAgLiigfjxA1zUaQSX3v084WezrzZ0V5hC7wyFgLPG6zNo
1XUc20ttjB7qzt+6Vr7mo03L1gKLc3v9avRAYigW5NIc0RjmOOFFsXZM4wSHzW+a71WoUJvdZOq7
sYzIb698/AkFzUMTB0OMmSa4iitZOBD7bHRHhraF1XsBToWNj3VlJM11hu4oyyyc8IzLp/cdMd0k
LC3GFpY8w8rOj0GN/FTCShATJbfSsfMNrdlLVIc5Set63arkkx0MKE4SH2fdbPxNcwm2ciRscTCV
08EEZDMlXkntscY2HAWYja6jys7dzDtaIl4aY19tUvWAm3qBA4D5WLBuzYrpuio/RWW0qatgb2ba
heF2Z2HAqji4Vw5oktEAFPlNwAqmDKLExzNttL82jvPDSb7pOXRMeme3GdyHOoowGLTFaZzTdUcP
zeLaAwqDsCKnnfrqKzAuh0Un4hiJJwwLrZaVD5GfHiFTXFauuUgKNW1x6UuWXWpPK2qQQ6D7Z7qr
bk1dfS5yxizlAqgtd9gio8Hhs2B0g9oB5L2ASlHQhsFAjYhSI17RfT0j5GBFO/BBb4GM24TsFXTo
XXjUzeZR96lxZIxXCHoR7hM22g3Zg5c6m4EIaNmocVfkwMRiApd0CpEuSkG3vUKOE41zflckN5WO
GnPM5bkThqtRV/flpM/dK29PWsCSjMpVa48Jp0R6KeTz2GXxJWq7zzXM5IUMw0sjQInYRMgjmuy7
44AgYbx37yTlqm7qb+WovqZldpeRUbBow0+l1X1RNtqULhuuqTWyNedHmw0Aa4qkjx+Cxli7dCdO
gUsRi1bfTL5PzxkIvaGhP+Ri5SQi3jojMkKtuY5ylLnDUupluaDXZ1wmnsC+ucQ1nXMbuRTcSrmx
DG2+0aIdhlXWI3HMTWwX0rC4B9Cfjc1wZC0b+pIifmhKGAEeGwVtMWONL9m5ntIvVgwMdIIIIQWx
ab30v9QaStyx3GcNlY9y2CmhkOxBXq9MTUdpGuyiQT2QoYeiYrx1RvEAaJbMAZwbjdRZ9svscb6/
vdwnOaNBXzAQqppKKKMwVG+Vbu+6oGP1sejC9cZ4wJwXam5FiB4U+pGltN36WKxf1m3MAVTiAF/y
KqZ2l7Fq6nUJ1T6lbjEr9RlqwFZlaBF1S+B+AWT8VO7bzXdJKiSsXK3CO1zMW/Nl1iHG60qWTDh+
Im4eYciWQMziW00iJP7qy8lNmT4ZoS8dqXyV6ULrELuY39tqkJPDT8TVtGs/j00OVld6HIX7lk6J
getbPk10ZAhOSHOMMULrXg/oC/jeQBaTd9foHabIDrmfZb332qDmXUjxKMlIkXK6ziLiBcN4TpyJ
9znHIVAFWiENtgq2EcFqsh+MOkQwh3Ycg3IBkITYIx62WSpWig4/iTe+tSCGWJJZavSbXDM/l1PY
78oaKXMk6E/a4edSTtCiZb7B/Aa9moyvKYHgKIz2PcSbbTVV7oJyq0K5j1FpbtDjbseVIP1qlbQX
I+Bq16IaHXTr6wBcsZpy1hW+XLXOtOBYYsG+Eh4RoH20tnL/Mg/qezlFYtUPBvoviEm1a4CE2v5G
GPhd0j05c32cQ+je4Ps5facZtC9qThV5bV4Ir7M3hjN8YiogvCivpNn3O2g/15qN5aM+azk0ttow
YyMrvWYVDX2+hB5WLinWEJxmXDlL1C6DO+QR4raoa0QaBfcKWY0xRZ5N6OFoYTrSE02/LfzdRHwJ
lm3ZmV7iL9/1tEtFo3pwAuvKxYVrjZXteQJutaHnrG86ER/NAus+P44OurnDEL/ikH3dimk/BDjQ
0zJr9ImvpEmpbNiw0idjc9+ZdqqY8IXQzdOpiOBKgeYRkUgdGaB+dodPDbBQL7MjLrkHBBnYmurV
XVPnxICa927xaDU2vgd4rxCtEh7TcDqS9mFxSNAQl/n90YuvyWjcT2AiNq4jFIj53mqTfp1M2o9q
mmgphb3Fsjy4i1xi+G22P6SL73vijRsseT8p7WsSW7/pasLXUGZ7I4M5Y3ThgTR4gpt8OScwGsR4
ZBe4yt8pk2mduQUdDPgEEyE2TpKtNSuw1oSLbPu6uehIiF2qEa1SgAugFwgcVxUuZDIuMa4wUC+3
Y7YMDPYQvjVqm2hXtxhMBICoI5buE9YO1oCfRZ7ZG2e4A54BI7Q0e+00HbFxtGXSwrvpB/teyOEO
OOJTm+H/Cxem2mgpZvdZCxY9fhcViGyCMa9X0bXxcShdpK2HqlrbTYWO26GDD7zofXPJHso0Teqr
yMKUHYPTjHjObt1k5q50wepxh3yY0E3INr3vE+hPXvu1Dtx11lT05QuvpKDqz2mIn48DnQO99K1r
erNoK36zsg4LfY+uR9sOER4FcuVPyK4m+9IJ8SsiMlAghLbF1prkpekrCi2gTtNYB3VIVISMT4tB
fOtH0pbjRCxTH+9qfJM2ufjUIgtY0CaGfJLg6GHgHEc+6lVkIoXMjO7azeRNZ3+vo3TpuohUqda/
FU17b0ULr6hSEsUQys3uZROUpVPMbJKN500HQ58lghJFeyYV2np/G4fWqnEnsPRa33Lq08D9Vj0H
MdJmrTz9FIZYwKf4vReqMpauPuGeguitzX6UGf7HbusLMkytb2occDxO54iCUBwDpTe7ocfIikTM
+/abk8tgG5d0k4AYW3uWHZKKTHwxR66sWAceR9q4/+SYJQHrVogvDiqICZN4s/wUenVJNvp0Y0kt
Pgu5fyn4kmjVyEIt2yGo11XSyhUsmY1sGjpr2VYYiO3ob91MvidPTf/SrEDWSTR/sBwZ7jpJbLqG
EWY1tITyYTW6CMJhXE6KEPass4+aiXGEpR8izehXAfAKdMoMy8yK+E8stUORbGnmeKt87MmG0bay
6FpyS/lkMiLdw+jo4frFytCH70/s4/81ibwdi9/+/reH7ymlT1g3VfjYvKZbQwnSn0bq2U1zdqF8
cZecbS7//refv/Nf+Y//gl7Wpt9+pWs///5PtrZ14mL76DpEzXO6mh0ef7K1IXILYTuurRvGTyL3
C1vbcE5cl8RZB/a04yjbgkL90zLSOXF0F2YLlG3TlpIf/fTLvHp2gnw2+vR/y1/+/l+EnV1xyG7q
v/9tfvtfuNqujqGlgs8olWlYeEfy88eHY5j5PFv8n1FksQhGivqZYMapM/V/AC60vr/Wa2i89CZ1
NNCR48Bx/W1u5dbdTUtRp0/fJYeTWvdWIcdnP422fX/VF1s6VU15LwD4mvDq1TD/0Yd1/ujTGuSE
GAbDI10Bn/71p81NyypovPNpBwLuAxzP6xQjeRvaqqfuR7c41F08L4wwcbZaqh9tlsZiuhhn8ENr
vklApg40bEp1mHTxSuHPH+bOujes3cjBu8etDO/ZOfH21L20jd/qYoSTQX8J8234KpRf5CkTV19c
zS83WtDj5n/jGXHVr1WZP87P6XBsamaiNG+Xm+62x9ten2bs3Vk3EJAK4+DQIZz/aX7K/JJlQcgQ
n8Ap+vX8UkSinEF0Wuk01Xj1nx+qVNly/kzzB3z6wGW/znXMjOiozM8JeTmfMsTrLU7gPDcHkXEx
26UBPf+ZvQ0WvUcLUfHWyLp9ZK+Ofjk/J0jJvjM3ZcCv8mNFoCGG5ti58FSff4sk9Jts6TSXKh52
7GGLElJnWeENw2+r0N3qqffVqstkNb9GiOt/CYjmccIq+d0Sg2J/3NBkgCDons8vJ6N929VbhW5z
fkYc9tclz87RZC7mt+0b/Yd0KrgBkG8URv57Nftu1Ns44wV4j6fPxZuXwl7/vNT5/WoMdWxXbHCi
KbNuO/9IGcHT/4etCWkJMzlZtqunC+B1FFxhTws38/DM1z6/+XwNSotWbD3r+c/zEHrzn/kZhdWp
my/BPnU+2mhkdwoLfQjalOeJwtjGJ4SBBnELf8SXw6nFn7v8KqJfRS6tHjIdmrMQtbFlQmXjr/OT
a4ELf+2gpUXJT1Ys5nrQehAMRymbPhYq/Ls3VRhfeKgYv9Iz38yvW1NhcBRYxLzc/BKSP7sNPbA2
XMyfypIUBi+/Cil5AfaBlSpeblgVePx5/lk5vyzONbNUG/AbncBpKJobQt/WKb8+f4L51/A1tdwv
wtBWseVtu3JcE67Coa7LH1IOGQhPForOYFpykCowyvcXuhEsHzoYE1UbHweNk45PV5qK+Cv28xi+
W6fuaFx5aXLXFxZuIgCvmWPihmLvAZfPy0osJr9dNNgn2IE8bwe8FjKnFVTkhKvA3ZdEHMUZAbUA
MQioMfSIOOSPev+YKX+ZBvBaLJ8bRhPBVSKMFdjRDICtjJ4OoQ4dwqpX9MUZQVDFNPIX/7uH/k/E
TsKwTPasPzda3j70D2H4ett9+ZWfVsumYp+z2JcMZdj/2DSFpZ9IZSlclGeFkW5gpvyyaUp5Ig1h
Y8Gs2+pJ//T7pinYT3XXJBAYzoFAGSX+lU1TGPg8v9o18XdG1aFc05IWVAilnvapV7sm8qBkimgd
3uhFpJFYBQChJTmgfSbO4zDWPicZ5ilFjwd806pPzsSOSVjPeBanBcFSYrqrgRE4PJFSqEKdXtns
ltjM8d9xqe11vc2ZtqLadG4NoaIRNLUI1+tpgXOyNf1j72jZAY71bVgQvtyEW1s12tkYB96Z7pGo
rlli0bi42duSk24rfI1etF6z6UEqFYP11XEp7hOBKj1xi+HUcXpjGzZw7Mast7cGEqWV29XT1TRA
VNStvFnmATYgnHWuSx/f90lv5BqjY3xv6sg5b4BOSQT6VGZ0Ctz6pswHmAseIiutMfd+bGJzRHhL
ZExb1wdnzmyOIwbCbhUla+ZShQew5688/EmXnt0Rr6N6dYlg5LEGUtPGQm2qqGg3adG3m16zvjXm
+NnJVHVBDNy1VFVx2XGIOiVMZNXDjL8eTegRTm0jNolcCJ9NaB4JkVqq0m4+1473oyxarO9ieFgD
1HOqnKRYhS3YE53UuI8xfXTBMnRRY9IRheuo69sLU/nnKfEku8gulyKx1FmeDz/yvI8v+1a710L9
qsYt9ZiahPq1ce3fZCGCJRvPkqBUkLMqX5xKKA67KNN/9FzjPgz0x6hxrYvKToKlR1N66etNsy2n
6bYcbB+9V5BtCojrV6kfh8/L0y828K/LPwvV39uJjDG5zc2h664jHO6m1wVVOinMi73ausngVcS6
125NoyXYZyB8gMxnb6bFNCveF3FI9FU3s6VZpDnHQxWdmYGsLzs3x6c0F/bS6vNNH3eCQOsBwcLU
kR9EALzr34q8sDGmIHrRLjoieYmlnghrxByT5AFBJGgPowAos4BKay5IQIH2Rr/Q70sO7hXB5KK0
0cdpxXToXOwfANx0GLsXeVpvglHj7Jiw14HAP9pFTBdvqj/XsCzcyb7DZsM8BgWhrVP/Vaaz2KJm
qrqAX21t5JdEMB9rhWEfwSEj4F0vb6sEDDozdFQsyMhuXi1yf1TCzhLMX0ccuHJehBxH15Uy1ZsS
tnAsx/cwYLixSzzUgrGxz5pgXPWoJ84Nn63bMz+DnfiXyWFANbOPMFYfiu5ro8+5LyEIb0kaA+hP
9WgCCp/aSZdtYSVUhzGktxzLc7hJ+LDMBCdoQxHlIIIy4Y/Tqi56cQbqhaEYxqdaGxlXIsp3oIvO
WTh88zMVnyXFjGdrzjZKwqsywFldD21ciZ30rsKfqPeH8JMsckEIapkdYNVsnNa3z5KqJ+6wHGA8
ene+GsDSSZI7swrobcSGdqCJk4BPX3zp9fqQAHZv0nbSkC8eaGQ2yxH74lXpwj7tnOJLqCMesXp1
5loOtlST8T2z2kNfSbG1WdxGsM1N2qG+KrMovxvJjlWeQTsMvlmj8MgyjBwe0sBZPyowl490MAs/
d/cjQp+21wm1DnLjNEkDhcWw2LEPQRsi7k6MILhGY24C2cPetxeiy611NXM16si9t832MSfRMg4M
71AgAarz8MZU3S5uSAJNaqoHH/pQkAfHxsE8dRLoSTVUiSu95cySui3UR2ryJqsOmQ6dMUo0VDNY
DMfRZO4LS3yyMhBXRSazXsfDchzm+Ag86ddu4MTbMJy9/AIoQ900QjrAXkcSM7ssinJbJrG6IJvE
rsZ+rwUOO0nHLT0hm9zDQjk1Cvxj6K8vnd7HYFeDRehCMe0SfZhzk6GZGDHglqAQnkxon47TbgEa
sEIa/fOuM9MNN/r3xoqJLJbdjLKjg/Kc+DEL6npLYp88C/Vl0jT6OfMKqmoMrXqKDxiPLAO42xT6
3k5ij33eg0GtRyHWXskps6yn+HIYr40gVVdeC+0j87A6Ck16gKNZbJAyFThE8R8boI/skfJs5MpQ
KcYFaLaZnbpmc845DkSld74aEiEBQoF4LQry/xwZE3cHbDVCTyV7V2EuIIdtpOPO28HUOjMwuaSF
QbAikVfLcbLZnmJCtnt2R+kUV41VP7ZV0G//ehkQxq8Lr6nrDkJrwclfkJ8tpTsHObyqIKTfecTv
2doxIr8QSxUqYZlRN7t25CIIm3aTq6rruHTOxqF34L1hlzeRcauhneJmqVd67BIOF04gwgj87DTr
7qD4FAvB9r7r/OH75OvmTZie4UFagBkeatM7TcwSlx7N2mhVQcp0UTRnGr3/NDCai9Ip7oeZSl5O
Q7vrTWay5uNu1DejPLh+EnLI3ASXOurVlcTbkq9cHHJEwRxa8BTmnKCt1IxUIlDYB36L6lkK+umF
1+0ncAwQxoxeTXYoA+RYeUUKpkIutOgHaF20R5d4i7rS+zZwFiKCTqX7ClZ/mw9YN7kQ2hJbnpcd
a3+vdeHCNMzxQLgcap5Gk6uRG+uAnshdNPrcFCcGl70nURt0DinAXZOuG4NmECIdc1+O+l2XBl+7
IvxmadAkEI1go2f5+5RsOrqpYtWao7mv7X4REKYG+XP2HlWk4rph1p9VNS69BeybiRt4b7kSxB7B
xTr0GjyoRKPO+zl40xlBGVJ3pC4zY38f+vOxaIj6ud0QsQDENGr5RmXYb2u3iM+bgd51lSfZIgeb
ODh+/D23yXoux2NIn2ytbBOrPUOrj0C17YHsi1siBz2VpweROZsc0eChnWz/6uk/26Frf/z1rLXm
Sfk6XUR3DIpnG98BS5om0pVfJ21filrzp8o71h7OnG7nu3sPPcQesUG9xVrgrqjSraZNw7EzH6PJ
Hc+VuRYatDIDWd2D7hkbLUvilaYnVMESMlUo4XgHscSisY+bU206kqocnQ2NpZEi5Fxr2NZ/cbK6
QTeqB8cCmhnkDT3cKOhLIc2qlelgQV6YdKJcp+qWoBbDeZmzlhl2Na2x+U84iEJdIbPE2/Axvllh
L/aNSTLogAK3qY3zbrjOPNs5DB7J71ZGc1VrlH40vaSiiOZLsyr9zsWmdrInse2NCX9f5VsHs181
3DlXUTqkyK0SSNg465Vhq63/euDVG9yL1cKAVyr4tiVSUdwffh34bIrrSgS+fUwsbFlp6A0XZcHq
eU/Ur3eVDS6EaTVL2BxzzbGY1kSwJ1yhPRQmEswRGOOY5hdZgG9z2STjegwJP2zj4k73dLiJJDws
KtW5FwhXQfYqAzaLMC+ySgezCpK9oDJASwG1zGHJIGCttreEV3ImMDtYY6MR3wrdvExi50uVBfnZ
1AUBwa1edrBAwkgzrm8IPIM6R74mdHR9pyn8jP56jIQ7Q5VvZqdCGS0E2YvuDGf+Okh9WoXVpHrz
SI3IjhnF8jIU1/WEfXhFTsuG97y3JEiCRf/wDAbNwHEl6kCxBAmbHUudBqWCfHrkhZ459IvRSylr
VYlTgl3A1Y1dsZypgpbvTue6Sxym4UHdklBCdg6c/rO4Cc8hKH/OW11t8/oQpN0B/wIwqyIQu15i
kOb4ZBZYqbtxa/vbGKTmllVxurURZ1W4OuwKQ9+j0QkPHV7dpH+NsC+iaV1QMS6lkw5L4UTjBQkx
FA0kD+y1ECWYPnLCcXN1hqDCOaQ67Lna68kMzGA3OjEEtjC41wRk8Sz83GltdYB5uiZaMDi3gZCW
LUzvW12MRFbHk0XnvsCctxpZSM58PyRNMSSFu5PkmAZd32/ksFaaDpJU08FxiTQ9xWTs3uq5LXvO
Oit6MSYuxLDHVY4CvU8RZkcZFpn5TgodqY+LgZhG0XQlVB+uNLeaDR0SDBURMcsgIDg5t6DrJe0x
nHQSBD2MyprSuphyz14SfB0cXDO8R3PGslEPCyOPv8lhaB6cWC7CxplOkSo7WziDSHx1+8rrjO9d
TaQE/OwGke4yS8EiRVupzdMOpILsymGBOuR6CfVUu0x64VxWJfowJ0jylcIMOUvqC2XSH8e87ozs
VVKRcoEDHwQKDAVlZGtnRWDt9Kzy74w4NU8tSM5k6AVnlQXFgfS5z2njiE/94O5i0tuX2aBBIlEk
JYwyrFddl9XrBrH+PnLsq6b4hC9ndFmWnHIkpgHSdIdFVrPyYAIXys7Y1/gopmXX7nuQVxp3/W+2
aG1akJa/LsIKC27w3VsjPAtCLTiUjp+vixqPg6e/ksixsdPoEX1OviNq4zHjluLYK2vqb5d4PRQP
mkrkgWoJv7W+uTGMMV0HY+/BliWtbRx8/ZzBdU7/+i5mMXt7F7uG4jgqHBPRFYDNmxOpkwkYwnFX
Hk1C7BcDSbGEvLQ2HgRTdsGmdCRZBnvtKlOXdqzdyMAz8aWrsRPoh3IzenR/BRqFlcnpbjDMaj+H
2OP0f6Wl2bWSUXZL58yCW3KtyyjYhtjDADYE2Dw6Nd02ujjQxPRsk8uCkF6wSPgj7unTOmtUMPnD
pO53iKn5Jvy2v3Ri7zvJDEc9MdxbH4OxnK/5oovxF5UiqmbufrVgz3RWZoFSRHbOgP+LqS9BZ1oY
kQJzW2K2lrYGouoJhFNDgOjF1Txg0t5eo8129qg2nQuvzP1tm8LwLKwy44397NJsjb02EsJcukie
sT5pv5Axu4uieLq1RNmtEp/gihJ2NLrV6y5riETV8uCTgbEN3VjeN8Ho5Tb1biw4fSsOQdo5pLxk
5+LitoOEJ2FKsLrpsIY7kernHk3ZOU7lEHlWCP+rAvkwjc+1BdUoGIlosErq/C5QKcmkekTL1n5M
cz87+q1uoSYI/b1tgG0X+TZzjR7jPcoZP1IjyI1rL4tumIMHRu3YCHKfwBA2tTsARpvsXIS67KBL
2AuSXKjmQ61cJ0m3ySj2TolL9y5kidO+plvmAsFms3ECVMRNo2UXRI6Ba/TaXdjl3SqDtbupRsEa
Z7UcMyg6YAhjWSpvUYCVezOfvf89DOowODFXrYX9gRFgW5DCgMB0BtpjFjrwLSw4rUFZNiunaOMt
7gt4ZPvR5wAa3Gk56MYyaWsXGyN0NXnicobFbrSLLDJKWOLMOn7szUTc5FaD5CQ3/LOwyOpL/Nxw
C8clvYHM+yjUJTuu9wB1FrVWwx3pix7dTx5CjHG9vafS+CJ0QvjJbfIpEeY3ABtxXs5/a0p37/oT
PJvEOEsAM2+TrKE7BsN0bYV3aa1J2OE18HuAsXhRIe9yavhunp46fIVufHQkCuI45/it4h9e1X+z
Sse6ju4k+uCzoO7JvMHP3cjRtH8PmwDpRVU5+yDBj9q3M4MIRxO7Aj13PqkpSTegiLjjRgm51D3n
LraBO62GQxI07JWxT/aBl+lI4Nl/h5q4eDml4S2Sl2JB2Ga0883sU0Ek9KbVM/2s0G87AwZvnhvh
FwedTYmTx+Tnh8lHfNHkzXeB78d+TGVF4tOI5o+IZF8E4YUOwH2N8c8Ofw1r7cMmZ3ktxrvYY9pR
HAVBM92XA7TSJu6yZWqKbDGyih/SJIshj30pBjIDaHTYWwnxGNFKfoVeak4JGGDiq+qmbRx/jeeL
BgHITc6nFt2U6wFPduFATabVIyKa6HMWSnPlUEMtWsdNyXyFb5752M6aUgT3qcAEpu87GyJGAeZQ
fQenkBeBX7hYDMArzWJCh2BbWBuEmvWiCTE49RvndptRGx2pVnaIm8XBUcGnyGu0FbyaJGqqbTn2
hCzUZrq3ipEykPPTaQvhf5tqTr0WiIaWRiS6oyjW0L3yld7UwTLJAvhkaeVdDSbAqepIcUn9rlm2
yvDO0PAjzjTDWWYOJSqrQ6xEh5705rK/IagqOZfOOMBVGM9SpNY4NlE2j+ZDkyBW5/B+M3m0/MbR
jTC4HOUFHOfEHTdFGz0mEV0nPXH0gyx1NJvYn/Q2Wtw8rxe+NXqEZ5bTBeRCRE5FadDeVRSzKDe3
kzC+2Jm9FXX9xRaTpD05DjtXUCTETWTRBrL7C4FGfAIsXukGdiqd0x/pIbgMGq7rTVydRXrbXyTF
gKtoZvxICOsiYkGMn9WYXfpVQBpxUbKmqbg6xpW1dt07dPbZvQN2vmwSbL6HoK3J20DE97RT/n/D
zniV9vlPGZ6/MxRmbsUTNeE2//ee9JP68Mcv9ELb+G/4HpKj1VvCx9OHeook/avXSB6asGm/wwlR
+omifqZ0sfWnB4cPtBNIWJ9+rOHMZ8Pa4DAq3OfH62/7jz/98Z/CUP9sqP5fjIJtu2/dCf/lQRAn
pm0K0zDAt+YHtdvrQbAZBMN5IcHQGnw1Rf69K/ufjNBffX+/PbUy5+RUYSnnvXOAMFcTx24kFDRT
5gel7evLd8wTwBMb1N96ngJ0Ff8jo/CYtzAKCdv14WC8bsFK9fyR/kF8+pMp8OYV/nEfGO6JqRvQ
cGwYOvMDiOj1GLgE6ArH0OHuPP/8uUn8kWYCVK33zgRlnhjKsthmzeerfDMKlnsihSXoBMHxmh//
qZnwpxw4QSjxq5Pb7wvUv7AkGtztjAEt8pfb4e2SaJ0w0ggImQzPj//Q7fCngyDnz//OUVDixJJg
/abzcpEssq9vCJs1c+4FMlmen/A87B/qhpjhyF+YHH+yKrwZyFergjqhwyFZ+V/m+5v7QQhGaR4B
SCNPKycbx39kZXxzBa/2B9d8/kz/7dL45iV+GQTmgANj5eWbfjMTXHmiDJciAtTj6fE86h9oJoDI
uO+dCfaJNFkaWf6fL/JNiYA9x4kFhwdGwstU+WgzQc6U3XeOgrJPWPhM4drqeRTeLI1zzjy3g5Ck
uH+06wcQft6z33EnzOxm8D06Qn88CXTzBB23Ax/5o129ZIK+9/IVzDb6FK7tvNRAbxYC6kQYIq7t
ftgayaEP+M5bgEKRrpZtyZ8lEvfUL/uieaIsx4KZ/rJxfrjVUNC9p8J/18YonRNQbm50483lc15U
WIkqSa389Ph4dwLMhfdevqFOlBSGLdTztj/XnK8ngdCtE0HvE9+nj1cRsHa9tzikRObcCUUZ0urT
401d5BgnSkF/VfpLSfDhZgEFncOHftdNoOQJByHELOqPd0PX4EypwwXWX37+8c6MdJ2fv5p/f1Nk
VzDgMNhS/fGuIIQi3ME1wA+eb7sPVBgaSIfefS+AngjJne7+8SywnRNoXhZgHWfT+fHxVgQgpHdD
aPqJYAYoiqPnFeFtbeCeiFlJZjovh4jnUvQDzQU+nvPufcE9mWufmZb88vh1X3AskLTZEg6q/9Pj
w1XJoDtz5/pd6yIiQIX2T7pghk8PXvD17ug6rBigaeBtz6P0vBB/oLkgBby9944CMJKkUvx9wr+t
lDgq0btkVXw5THy83cGlinvvKOgn0POpmGdW0y+TQJygZnHAVl7ulQ93K0jdVO+9fEoEQAHDNC2O
Aa8vH/jMQsA6n6Z/Xy8/FnLEzHx3hTTLgefWgvlm7tsWXSU2TWPWCs+P53H+UCuAEu9dAZQFmk7Q
FSzfP14H1QmmrgansQ9XGEnDEu/eBgBD4IjbJpjA0+PNIcGmJECNJqk+nh8fcRt49yTgFiBVDGhU
vZR/fNevF4IZPbVtEKOfQPuH2wZwdXt3ecgo0FExQY7+5MBIyhvnaQ7ML6P04RYEvh/13jsC+FSJ
+TLpoD093swFIfUTtgqDUfpw189GTb7e+wpDekrsBgyA/QKbvLl+mqzUCjOm8FE7CRAujHc3ldwT
Gs2KneEFIntTHgthURmydIKvPc2S52n3kTZHloT3Hpvne0FhHuWgI3p+/LoucukAqXPz7QVW+HAH
RubCzBJ411FJGSeWY1oChs3zisB9/3p3mLus3C3AC/+gZnywMtHAC+a9owB4wNLvmsYf75E2CBLn
KKn/nAof76zASe55yX4HkKZzIqLD+LMc+icWkn2CfB/bHQhZT49nzOZDrQvAB++dC/KEYwGaofnw
8cutYEJIALp2aD8+PT5euaie5JDvWhAMimY0U6DKz+vB20nggjbSWCDzljbb0+NpvD/SJFCsZ++d
BAaTAEE5Ldvfr/L1XHgulBxqqQ+3N1LbiffSsAwuHyUviPE/quHXl+/MKwW9Fegnz8Pz8c4Ms83J
eycBTTaOoZilvEz1NwvCXCGwB1NHvWD4H+gmwI9sdix771LgsKKQiP3SSX4Lqc/wggEr5cPWBjie
Oe+uE9n7qRBp1Pxf5s5up40YiMKvkkcoiSqaG6QK1JJWaav+UPVy2HWJlc26sjdA3r7HHm/Y2Q2F
MnsRwQ0QvnUcezwenxm3MXW5LLyZQ3QAmRpOmPYe1HF5SEiV1wvRTuAMz1CLr7UIsHtdi4Cd0wyK
RPgGeX99dL4BdKVTNlMv95CgvZhNZ6dwkB4ODrq9kOR4p4gpx+KCcfIdk0VAOr3aT4ZvNJ+jHx9R
4mHvjPgB0qDgPPDCcHS9gHMVDna+fBTgwPnV6espvvqbJagS0DmorZK3lP8hvXnGSNknf6DOaVWm
tA9rQhIWs57/yRe06Q5DQBb7R0V/1LKLF8YsEEazrDP+fCbUmmmcd/7Yjvv0nPzv+Q0OHy2e1b6r
9peX1njyBer4pIyD3EwuJ/q2omvaUFeHjyUZn8lDSwbFSvcL4hPgsO5xo7RdzfW41KyW4Hk0zXrw
mupAoSWlxIwkvNWSz6myv1FuWRZqZT2rmu0q56l03VazSFJPrmtTNLbYNgKeMnW08AtToQSfN10y
6/rU5FxT94n6uGkmHEzNetbofodet6UchazI07b/vXG4wkmSWeylJT9e9FDZGYuSVmIAnrAiSdvg
RVVZ3LUkZyTLXNTourTUsyIsHVGT3Z388FijpsV+HNomFnmowQBsi/WuOxNzPpoWHe+0CoNuZj2C
lr0kWwvrgUPYMZaXJfldRXXZ7Y58iK5vcgiEq0SCaRoxprNGQc23BSoYkMypY8W4Ho21ILhGjOwp
wgNwA/XsECy+cU1yC0seFKt3xqC7re+jR2m4q5ueDcnpGdpGfzLXnnreUz6606NvSa5b+TRMD76b
XNLmT8CVyGJi5hOWMfgfjA9GWCqEmOPBxRjwpbm3hVjGAI8i8zHgv5xft6Q0umcpyK5GozDlanJO
qMtm5WqWtR/jPOCC1v25z4eHWvznlZU9zsnwauy6gkcidzWQ7kaBkhrtzU0/bTmFyrXgL6auw666
pd42YcqHUlr815UrzWQRBmsbZ5lq8d/c9pGBmEPp4zxgOBAjHmEyLf47et+EYITlyvFfPfte7ipz
LFHL/dHQqn3n0abk4JwWe2X8BiubIHPAR0222Nn0hncW72vRPwnrTn3TyKmZ5T5quAnN5OpQ41lU
pebbUDhUpRGeWw67q9k7h4tmbsSnyUHMf5MPRZr2odhh/KmthXHo32RwLb6iqAz5s78AAAD//w==
</cx:binary>
              </cx:geoCache>
            </cx:geography>
          </cx:layoutPr>
          <cx:valueColors>
            <cx:minColor>
              <a:srgbClr val="0070C0"/>
            </cx:minColor>
            <cx:midColor>
              <a:schemeClr val="bg1"/>
            </cx:midColor>
            <cx:maxColor>
              <a:schemeClr val="accent2">
                <a:lumMod val="75000"/>
              </a:schemeClr>
            </cx:maxColor>
          </cx:valueColors>
          <cx:valueColorPositions count="3">
            <cx:midPosition>
              <cx:number val="0"/>
            </cx:midPosition>
          </cx:valueColorPositions>
        </cx:series>
      </cx:plotAreaRegion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6" fmlaLink="$A$1" max="10" min="1" page="10" val="8"/>
</file>

<file path=xl/ctrlProps/ctrlProp2.xml><?xml version="1.0" encoding="utf-8"?>
<formControlPr xmlns="http://schemas.microsoft.com/office/spreadsheetml/2009/9/main" objectType="Radio" firstButton="1" fmlaLink="$B$1" lockText="1" noThreeD="1"/>
</file>

<file path=xl/ctrlProps/ctrlProp3.xml><?xml version="1.0" encoding="utf-8"?>
<formControlPr xmlns="http://schemas.microsoft.com/office/spreadsheetml/2009/9/main" objectType="Radio" checked="Checked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10</xdr:row>
      <xdr:rowOff>121920</xdr:rowOff>
    </xdr:from>
    <xdr:to>
      <xdr:col>12</xdr:col>
      <xdr:colOff>175260</xdr:colOff>
      <xdr:row>37</xdr:row>
      <xdr:rowOff>7620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64780" y="2202180"/>
              <a:ext cx="6156960" cy="4899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205740</xdr:colOff>
      <xdr:row>21</xdr:row>
      <xdr:rowOff>149581</xdr:rowOff>
    </xdr:from>
    <xdr:to>
      <xdr:col>3</xdr:col>
      <xdr:colOff>2872740</xdr:colOff>
      <xdr:row>27</xdr:row>
      <xdr:rowOff>83820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</xdr:col>
      <xdr:colOff>335280</xdr:colOff>
      <xdr:row>11</xdr:row>
      <xdr:rowOff>22860</xdr:rowOff>
    </xdr:from>
    <xdr:to>
      <xdr:col>3</xdr:col>
      <xdr:colOff>1927860</xdr:colOff>
      <xdr:row>18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0</xdr:col>
      <xdr:colOff>182880</xdr:colOff>
      <xdr:row>11</xdr:row>
      <xdr:rowOff>38100</xdr:rowOff>
    </xdr:from>
    <xdr:to>
      <xdr:col>1</xdr:col>
      <xdr:colOff>3093720</xdr:colOff>
      <xdr:row>36</xdr:row>
      <xdr:rowOff>297180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350520</xdr:colOff>
      <xdr:row>1</xdr:row>
      <xdr:rowOff>15240</xdr:rowOff>
    </xdr:from>
    <xdr:to>
      <xdr:col>17</xdr:col>
      <xdr:colOff>571500</xdr:colOff>
      <xdr:row>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350520" y="198120"/>
          <a:ext cx="15979140" cy="533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b="1">
              <a:solidFill>
                <a:schemeClr val="tx1">
                  <a:lumMod val="75000"/>
                  <a:lumOff val="25000"/>
                </a:schemeClr>
              </a:solidFill>
            </a:rPr>
            <a:t>What do </a:t>
          </a:r>
          <a:r>
            <a:rPr lang="en-IN" sz="2800" b="1">
              <a:solidFill>
                <a:srgbClr val="0070C0"/>
              </a:solidFill>
            </a:rPr>
            <a:t>Wage</a:t>
          </a:r>
          <a:r>
            <a:rPr lang="en-IN" sz="2800" b="1">
              <a:solidFill>
                <a:schemeClr val="tx1">
                  <a:lumMod val="75000"/>
                  <a:lumOff val="25000"/>
                </a:schemeClr>
              </a:solidFill>
            </a:rPr>
            <a:t> and </a:t>
          </a:r>
          <a:r>
            <a:rPr lang="en-IN" sz="2800" b="1">
              <a:solidFill>
                <a:schemeClr val="accent2">
                  <a:lumMod val="75000"/>
                </a:schemeClr>
              </a:solidFill>
            </a:rPr>
            <a:t>Employement</a:t>
          </a:r>
          <a:r>
            <a:rPr lang="en-IN" sz="2800" b="1" baseline="0">
              <a:solidFill>
                <a:schemeClr val="tx1">
                  <a:lumMod val="75000"/>
                  <a:lumOff val="25000"/>
                </a:schemeClr>
              </a:solidFill>
            </a:rPr>
            <a:t> figures look like by Industry in United States?</a:t>
          </a:r>
          <a:endParaRPr lang="en-IN" sz="28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388620</xdr:colOff>
      <xdr:row>9</xdr:row>
      <xdr:rowOff>0</xdr:rowOff>
    </xdr:from>
    <xdr:to>
      <xdr:col>1</xdr:col>
      <xdr:colOff>2476500</xdr:colOff>
      <xdr:row>10</xdr:row>
      <xdr:rowOff>106680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883920" y="1813560"/>
          <a:ext cx="2087880" cy="3733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600" b="1">
              <a:solidFill>
                <a:schemeClr val="tx1">
                  <a:lumMod val="75000"/>
                  <a:lumOff val="25000"/>
                </a:schemeClr>
              </a:solidFill>
            </a:rPr>
            <a:t>Average</a:t>
          </a:r>
          <a:r>
            <a:rPr lang="en-IN" sz="1600" b="1" baseline="0">
              <a:solidFill>
                <a:schemeClr val="tx1">
                  <a:lumMod val="75000"/>
                  <a:lumOff val="25000"/>
                </a:schemeClr>
              </a:solidFill>
            </a:rPr>
            <a:t> Annual </a:t>
          </a:r>
          <a:r>
            <a:rPr lang="en-IN" sz="1600" b="1" baseline="0">
              <a:solidFill>
                <a:srgbClr val="0070C0"/>
              </a:solidFill>
            </a:rPr>
            <a:t>Wage</a:t>
          </a:r>
          <a:endParaRPr lang="en-IN" sz="1600" b="1">
            <a:solidFill>
              <a:srgbClr val="0070C0"/>
            </a:solidFill>
          </a:endParaRPr>
        </a:p>
      </xdr:txBody>
    </xdr:sp>
    <xdr:clientData/>
  </xdr:twoCellAnchor>
  <xdr:twoCellAnchor>
    <xdr:from>
      <xdr:col>3</xdr:col>
      <xdr:colOff>121920</xdr:colOff>
      <xdr:row>8</xdr:row>
      <xdr:rowOff>60960</xdr:rowOff>
    </xdr:from>
    <xdr:to>
      <xdr:col>3</xdr:col>
      <xdr:colOff>2705100</xdr:colOff>
      <xdr:row>11</xdr:row>
      <xdr:rowOff>68580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358640" y="1737360"/>
          <a:ext cx="2583180" cy="5486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600" b="1">
              <a:solidFill>
                <a:schemeClr val="tx1">
                  <a:lumMod val="75000"/>
                  <a:lumOff val="25000"/>
                </a:schemeClr>
              </a:solidFill>
            </a:rPr>
            <a:t>Share of Total </a:t>
          </a:r>
          <a:r>
            <a:rPr lang="en-IN" sz="1600" b="1">
              <a:solidFill>
                <a:schemeClr val="accent2">
                  <a:lumMod val="75000"/>
                </a:schemeClr>
              </a:solidFill>
            </a:rPr>
            <a:t>Employees</a:t>
          </a:r>
        </a:p>
      </xdr:txBody>
    </xdr:sp>
    <xdr:clientData/>
  </xdr:twoCellAnchor>
  <xdr:twoCellAnchor>
    <xdr:from>
      <xdr:col>3</xdr:col>
      <xdr:colOff>121920</xdr:colOff>
      <xdr:row>19</xdr:row>
      <xdr:rowOff>83820</xdr:rowOff>
    </xdr:from>
    <xdr:to>
      <xdr:col>3</xdr:col>
      <xdr:colOff>2552700</xdr:colOff>
      <xdr:row>21</xdr:row>
      <xdr:rowOff>53340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4358640" y="3764280"/>
          <a:ext cx="2430780" cy="3352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600" b="1">
              <a:solidFill>
                <a:srgbClr val="0070C0"/>
              </a:solidFill>
            </a:rPr>
            <a:t>Wage</a:t>
          </a:r>
          <a:r>
            <a:rPr lang="en-IN" sz="1600" b="1">
              <a:solidFill>
                <a:schemeClr val="tx1">
                  <a:lumMod val="75000"/>
                  <a:lumOff val="25000"/>
                </a:schemeClr>
              </a:solidFill>
            </a:rPr>
            <a:t> &amp;</a:t>
          </a:r>
          <a:r>
            <a:rPr lang="en-IN" sz="1600" b="1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en-IN" sz="1600" b="1" baseline="0">
              <a:solidFill>
                <a:schemeClr val="accent2">
                  <a:lumMod val="75000"/>
                </a:schemeClr>
              </a:solidFill>
            </a:rPr>
            <a:t>Employee</a:t>
          </a:r>
          <a:r>
            <a:rPr lang="en-IN" sz="1600" b="1" baseline="0">
              <a:solidFill>
                <a:schemeClr val="tx1">
                  <a:lumMod val="75000"/>
                  <a:lumOff val="25000"/>
                </a:schemeClr>
              </a:solidFill>
            </a:rPr>
            <a:t> Trends</a:t>
          </a:r>
          <a:endParaRPr lang="en-IN" sz="16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236220</xdr:colOff>
      <xdr:row>27</xdr:row>
      <xdr:rowOff>82196</xdr:rowOff>
    </xdr:from>
    <xdr:to>
      <xdr:col>3</xdr:col>
      <xdr:colOff>2804160</xdr:colOff>
      <xdr:row>36</xdr:row>
      <xdr:rowOff>281940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1615440</xdr:colOff>
      <xdr:row>11</xdr:row>
      <xdr:rowOff>144780</xdr:rowOff>
    </xdr:from>
    <xdr:to>
      <xdr:col>3</xdr:col>
      <xdr:colOff>3177540</xdr:colOff>
      <xdr:row>17</xdr:row>
      <xdr:rowOff>152400</xdr:rowOff>
    </xdr:to>
    <xdr:sp macro="" textlink="'Data Prep'!I20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852160" y="2362200"/>
          <a:ext cx="1562100" cy="1104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87A10265-7DBB-48DA-ADD5-0D4BE3C01812}" type="TxLink">
            <a:rPr lang="en-US" sz="6000" b="1" i="0" u="none" strike="noStrike">
              <a:solidFill>
                <a:schemeClr val="accent2">
                  <a:lumMod val="75000"/>
                </a:schemeClr>
              </a:solidFill>
              <a:latin typeface="Calibri"/>
              <a:cs typeface="Calibri"/>
            </a:rPr>
            <a:pPr algn="l"/>
            <a:t>17%</a:t>
          </a:fld>
          <a:endParaRPr lang="en-IN" sz="6000" b="1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7620</xdr:colOff>
          <xdr:row>5</xdr:row>
          <xdr:rowOff>0</xdr:rowOff>
        </xdr:from>
        <xdr:to>
          <xdr:col>2</xdr:col>
          <xdr:colOff>419100</xdr:colOff>
          <xdr:row>6</xdr:row>
          <xdr:rowOff>7620</xdr:rowOff>
        </xdr:to>
        <xdr:sp macro="" textlink="">
          <xdr:nvSpPr>
            <xdr:cNvPr id="4128" name="Spinner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3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121920</xdr:colOff>
          <xdr:row>9</xdr:row>
          <xdr:rowOff>38100</xdr:rowOff>
        </xdr:from>
        <xdr:to>
          <xdr:col>8</xdr:col>
          <xdr:colOff>952500</xdr:colOff>
          <xdr:row>10</xdr:row>
          <xdr:rowOff>99060</xdr:rowOff>
        </xdr:to>
        <xdr:sp macro="" textlink="">
          <xdr:nvSpPr>
            <xdr:cNvPr id="4131" name="Option Button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3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Average Wages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1485900</xdr:colOff>
          <xdr:row>9</xdr:row>
          <xdr:rowOff>15240</xdr:rowOff>
        </xdr:from>
        <xdr:to>
          <xdr:col>9</xdr:col>
          <xdr:colOff>472440</xdr:colOff>
          <xdr:row>10</xdr:row>
          <xdr:rowOff>76200</xdr:rowOff>
        </xdr:to>
        <xdr:sp macro="" textlink="">
          <xdr:nvSpPr>
            <xdr:cNvPr id="4133" name="Option Button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3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Employees per 1000 Capita</a:t>
              </a:r>
            </a:p>
          </xdr:txBody>
        </xdr:sp>
        <xdr:clientData/>
      </xdr:twoCellAnchor>
    </mc:Choice>
    <mc:Fallback/>
  </mc:AlternateContent>
  <xdr:twoCellAnchor>
    <xdr:from>
      <xdr:col>7</xdr:col>
      <xdr:colOff>304800</xdr:colOff>
      <xdr:row>8</xdr:row>
      <xdr:rowOff>76200</xdr:rowOff>
    </xdr:from>
    <xdr:to>
      <xdr:col>8</xdr:col>
      <xdr:colOff>1181100</xdr:colOff>
      <xdr:row>11</xdr:row>
      <xdr:rowOff>53340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05E3A5C-8560-27A7-C541-9021B011EA02}"/>
            </a:ext>
          </a:extLst>
        </xdr:cNvPr>
        <xdr:cNvSpPr txBox="1"/>
      </xdr:nvSpPr>
      <xdr:spPr>
        <a:xfrm>
          <a:off x="9159240" y="1752600"/>
          <a:ext cx="1485900" cy="5181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600" b="1">
              <a:solidFill>
                <a:schemeClr val="tx1">
                  <a:lumMod val="75000"/>
                  <a:lumOff val="25000"/>
                </a:schemeClr>
              </a:solidFill>
            </a:rPr>
            <a:t>Average</a:t>
          </a:r>
          <a:r>
            <a:rPr lang="en-IN" sz="1600" b="1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en-IN" sz="1600" b="1" baseline="0">
              <a:solidFill>
                <a:srgbClr val="0070C0"/>
              </a:solidFill>
            </a:rPr>
            <a:t>Wages</a:t>
          </a:r>
          <a:endParaRPr lang="en-IN" sz="1600" b="1">
            <a:solidFill>
              <a:srgbClr val="0070C0"/>
            </a:solidFill>
          </a:endParaRPr>
        </a:p>
      </xdr:txBody>
    </xdr:sp>
    <xdr:clientData/>
  </xdr:twoCellAnchor>
  <xdr:twoCellAnchor>
    <xdr:from>
      <xdr:col>8</xdr:col>
      <xdr:colOff>1668780</xdr:colOff>
      <xdr:row>8</xdr:row>
      <xdr:rowOff>53340</xdr:rowOff>
    </xdr:from>
    <xdr:to>
      <xdr:col>11</xdr:col>
      <xdr:colOff>15240</xdr:colOff>
      <xdr:row>11</xdr:row>
      <xdr:rowOff>30480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53F7F11-2ED5-990F-7DC1-8C499BEF9A56}"/>
            </a:ext>
          </a:extLst>
        </xdr:cNvPr>
        <xdr:cNvSpPr txBox="1"/>
      </xdr:nvSpPr>
      <xdr:spPr>
        <a:xfrm>
          <a:off x="11132820" y="1729740"/>
          <a:ext cx="2019300" cy="5181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600" b="1">
              <a:solidFill>
                <a:schemeClr val="accent2">
                  <a:lumMod val="75000"/>
                </a:schemeClr>
              </a:solidFill>
            </a:rPr>
            <a:t>Employee</a:t>
          </a:r>
          <a:r>
            <a:rPr lang="en-IN" sz="1600" b="1" baseline="0">
              <a:solidFill>
                <a:schemeClr val="accent2">
                  <a:lumMod val="75000"/>
                </a:schemeClr>
              </a:solidFill>
            </a:rPr>
            <a:t>s</a:t>
          </a:r>
          <a:r>
            <a:rPr lang="en-IN" sz="1600" b="1" baseline="0">
              <a:solidFill>
                <a:schemeClr val="tx1">
                  <a:lumMod val="75000"/>
                  <a:lumOff val="25000"/>
                </a:schemeClr>
              </a:solidFill>
            </a:rPr>
            <a:t> per 1,000</a:t>
          </a:r>
          <a:endParaRPr lang="en-IN" sz="16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7">
  <rv s="0">
    <fb>4887871</fb>
    <v>0</v>
  </rv>
  <rv s="0">
    <fb>3013825</fb>
    <v>0</v>
  </rv>
  <rv s="0">
    <fb>39557045</fb>
    <v>0</v>
  </rv>
  <rv s="0">
    <fb>5695564</fb>
    <v>0</v>
  </rv>
  <rv s="0">
    <fb>3572665</fb>
    <v>0</v>
  </rv>
  <rv s="0">
    <fb>967171</fb>
    <v>0</v>
  </rv>
  <rv s="0">
    <fb>21670000</fb>
    <v>0</v>
  </rv>
  <rv s="0">
    <fb>10519475</fb>
    <v>0</v>
  </rv>
  <rv s="0">
    <fb>1754208</fb>
    <v>0</v>
  </rv>
  <rv s="0">
    <fb>12741080</fb>
    <v>0</v>
  </rv>
  <rv s="0">
    <fb>6691878</fb>
    <v>0</v>
  </rv>
  <rv s="0">
    <fb>3156145</fb>
    <v>0</v>
  </rv>
  <rv s="0">
    <fb>2911505</fb>
    <v>0</v>
  </rv>
  <rv s="0">
    <fb>4468402</fb>
    <v>0</v>
  </rv>
  <rv s="0">
    <fb>4659978</fb>
    <v>0</v>
  </rv>
  <rv s="0">
    <fb>1338404</fb>
    <v>0</v>
  </rv>
  <rv s="0">
    <fb>6042718</fb>
    <v>0</v>
  </rv>
  <rv s="0">
    <fb>6902149</fb>
    <v>0</v>
  </rv>
  <rv s="0">
    <fb>9995915</fb>
    <v>0</v>
  </rv>
  <rv s="0">
    <fb>5611179</fb>
    <v>0</v>
  </rv>
  <rv s="0">
    <fb>2963914</fb>
    <v>0</v>
  </rv>
  <rv s="0">
    <fb>6126452</fb>
    <v>0</v>
  </rv>
  <rv s="0">
    <fb>1062305</fb>
    <v>0</v>
  </rv>
  <rv s="0">
    <fb>1929268</fb>
    <v>0</v>
  </rv>
  <rv s="0">
    <fb>3034392</fb>
    <v>0</v>
  </rv>
  <rv s="0">
    <fb>1356458</fb>
    <v>0</v>
  </rv>
  <rv s="0">
    <fb>8908520</fb>
    <v>0</v>
  </rv>
  <rv s="0">
    <fb>2095428</fb>
    <v>0</v>
  </rv>
  <rv s="0">
    <fb>19542209</fb>
    <v>0</v>
  </rv>
  <rv s="0">
    <fb>10383620</fb>
    <v>0</v>
  </rv>
  <rv s="0">
    <fb>760077</fb>
    <v>0</v>
  </rv>
  <rv s="0">
    <fb>11689442</fb>
    <v>0</v>
  </rv>
  <rv s="0">
    <fb>3943079</fb>
    <v>0</v>
  </rv>
  <rv s="0">
    <fb>4190713</fb>
    <v>0</v>
  </rv>
  <rv s="0">
    <fb>12807060</fb>
    <v>0</v>
  </rv>
  <rv s="0">
    <fb>1057315</fb>
    <v>0</v>
  </rv>
  <rv s="0">
    <fb>5084127</fb>
    <v>0</v>
  </rv>
  <rv s="0">
    <fb>882235</fb>
    <v>0</v>
  </rv>
  <rv s="0">
    <fb>6770010</fb>
    <v>0</v>
  </rv>
  <rv s="0">
    <fb>28701845</fb>
    <v>0</v>
  </rv>
  <rv s="0">
    <fb>3161105</fb>
    <v>0</v>
  </rv>
  <rv s="0">
    <fb>626299</fb>
    <v>0</v>
  </rv>
  <rv s="0">
    <fb>8517685</fb>
    <v>0</v>
  </rv>
  <rv s="0">
    <fb>7614893</fb>
    <v>0</v>
  </rv>
  <rv s="0">
    <fb>1805832</fb>
    <v>0</v>
  </rv>
  <rv s="0">
    <fb>5813568</fb>
    <v>0</v>
  </rv>
  <rv s="0">
    <fb>577737</fb>
    <v>0</v>
  </rv>
</rvData>
</file>

<file path=xl/richData/rdrichvaluestructure.xml><?xml version="1.0" encoding="utf-8"?>
<rvStructures xmlns="http://schemas.microsoft.com/office/spreadsheetml/2017/richdata" count="1">
  <s t="_formattednumber">
    <k n="_Format" t="spb"/>
  </s>
</rvStructures>
</file>

<file path=xl/richData/rdsupportingpropertybag.xml><?xml version="1.0" encoding="utf-8"?>
<supportingPropertyBags xmlns="http://schemas.microsoft.com/office/spreadsheetml/2017/richdata2">
  <spbData count="1">
    <spb s="0">
      <v>1</v>
    </spb>
  </spbData>
</supportingPropertyBags>
</file>

<file path=xl/richData/rdsupportingpropertybagstructure.xml><?xml version="1.0" encoding="utf-8"?>
<spbStructures xmlns="http://schemas.microsoft.com/office/spreadsheetml/2017/richdata2" count="1">
  <s>
    <k n="_Self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1">
    <x:dxf>
      <x:numFmt numFmtId="3" formatCode="#,##0"/>
    </x:dxf>
  </dxfs>
  <richStyles>
    <rSty dxfid="0"/>
  </richStyles>
</richStyleSheet>
</file>

<file path=xl/theme/theme1.xml><?xml version="1.0" encoding="utf-8"?>
<a:theme xmlns:a="http://schemas.openxmlformats.org/drawingml/2006/main" name="Office Theme">
  <a:themeElements>
    <a:clrScheme name="Maven Career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269999"/>
      </a:accent1>
      <a:accent2>
        <a:srgbClr val="FF505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F2C-F2D3-4F44-815D-AF8D50250408}">
  <dimension ref="A1:F1919"/>
  <sheetViews>
    <sheetView workbookViewId="0">
      <selection activeCell="J4" sqref="J4"/>
    </sheetView>
  </sheetViews>
  <sheetFormatPr defaultRowHeight="14.4" x14ac:dyDescent="0.3"/>
  <cols>
    <col min="1" max="1" width="9.109375" customWidth="1"/>
    <col min="2" max="2" width="21.6640625" customWidth="1"/>
    <col min="3" max="3" width="18.6640625" customWidth="1"/>
    <col min="4" max="4" width="14.5546875" customWidth="1"/>
    <col min="5" max="5" width="10.6640625" customWidth="1"/>
    <col min="6" max="6" width="16.6640625" customWidth="1"/>
    <col min="7" max="18" width="9.109375" customWidth="1"/>
  </cols>
  <sheetData>
    <row r="1" spans="1:6" x14ac:dyDescent="0.3">
      <c r="A1" s="3" t="s">
        <v>50</v>
      </c>
      <c r="B1" s="3" t="s">
        <v>49</v>
      </c>
      <c r="C1" s="3" t="s">
        <v>0</v>
      </c>
      <c r="D1" s="3" t="s">
        <v>61</v>
      </c>
      <c r="E1" s="3" t="s">
        <v>62</v>
      </c>
      <c r="F1" s="3" t="s">
        <v>63</v>
      </c>
    </row>
    <row r="2" spans="1:6" x14ac:dyDescent="0.3">
      <c r="A2">
        <v>2020</v>
      </c>
      <c r="B2" t="s">
        <v>55</v>
      </c>
      <c r="C2" t="s">
        <v>1</v>
      </c>
      <c r="D2" s="1">
        <v>1829</v>
      </c>
      <c r="E2" s="1">
        <v>18051</v>
      </c>
      <c r="F2" s="2">
        <v>58872</v>
      </c>
    </row>
    <row r="3" spans="1:6" x14ac:dyDescent="0.3">
      <c r="A3">
        <v>2020</v>
      </c>
      <c r="B3" t="s">
        <v>55</v>
      </c>
      <c r="C3" t="s">
        <v>2</v>
      </c>
      <c r="D3" s="1">
        <v>1354</v>
      </c>
      <c r="E3" s="1">
        <v>35607</v>
      </c>
      <c r="F3" s="2">
        <v>55216</v>
      </c>
    </row>
    <row r="4" spans="1:6" x14ac:dyDescent="0.3">
      <c r="A4">
        <v>2020</v>
      </c>
      <c r="B4" t="s">
        <v>55</v>
      </c>
      <c r="C4" t="s">
        <v>3</v>
      </c>
      <c r="D4" s="1">
        <v>2565</v>
      </c>
      <c r="E4" s="1">
        <v>15961</v>
      </c>
      <c r="F4" s="2">
        <v>49909</v>
      </c>
    </row>
    <row r="5" spans="1:6" x14ac:dyDescent="0.3">
      <c r="A5">
        <v>2020</v>
      </c>
      <c r="B5" t="s">
        <v>55</v>
      </c>
      <c r="C5" t="s">
        <v>4</v>
      </c>
      <c r="D5" s="1">
        <v>17651</v>
      </c>
      <c r="E5" s="1">
        <v>425665</v>
      </c>
      <c r="F5" s="2">
        <v>42534</v>
      </c>
    </row>
    <row r="6" spans="1:6" x14ac:dyDescent="0.3">
      <c r="A6">
        <v>2020</v>
      </c>
      <c r="B6" t="s">
        <v>55</v>
      </c>
      <c r="C6" t="s">
        <v>5</v>
      </c>
      <c r="D6" s="1">
        <v>3312</v>
      </c>
      <c r="E6" s="1">
        <v>41633</v>
      </c>
      <c r="F6" s="2">
        <v>91879</v>
      </c>
    </row>
    <row r="7" spans="1:6" x14ac:dyDescent="0.3">
      <c r="A7">
        <v>2020</v>
      </c>
      <c r="B7" t="s">
        <v>55</v>
      </c>
      <c r="C7" t="s">
        <v>6</v>
      </c>
      <c r="D7">
        <v>467</v>
      </c>
      <c r="E7" s="1">
        <v>5260</v>
      </c>
      <c r="F7" s="2">
        <v>43142</v>
      </c>
    </row>
    <row r="8" spans="1:6" x14ac:dyDescent="0.3">
      <c r="A8">
        <v>2020</v>
      </c>
      <c r="B8" t="s">
        <v>55</v>
      </c>
      <c r="C8" t="s">
        <v>7</v>
      </c>
      <c r="D8">
        <v>186</v>
      </c>
      <c r="E8" s="1">
        <v>1317</v>
      </c>
      <c r="F8" s="2">
        <v>43290</v>
      </c>
    </row>
    <row r="9" spans="1:6" x14ac:dyDescent="0.3">
      <c r="A9">
        <v>2020</v>
      </c>
      <c r="B9" t="s">
        <v>55</v>
      </c>
      <c r="C9" t="s">
        <v>8</v>
      </c>
      <c r="D9" s="1">
        <v>5394</v>
      </c>
      <c r="E9" s="1">
        <v>71107</v>
      </c>
      <c r="F9" s="2">
        <v>37717</v>
      </c>
    </row>
    <row r="10" spans="1:6" x14ac:dyDescent="0.3">
      <c r="A10">
        <v>2020</v>
      </c>
      <c r="B10" t="s">
        <v>55</v>
      </c>
      <c r="C10" t="s">
        <v>9</v>
      </c>
      <c r="D10" s="1">
        <v>2794</v>
      </c>
      <c r="E10" s="1">
        <v>29309</v>
      </c>
      <c r="F10" s="2">
        <v>45978</v>
      </c>
    </row>
    <row r="11" spans="1:6" x14ac:dyDescent="0.3">
      <c r="A11">
        <v>2020</v>
      </c>
      <c r="B11" t="s">
        <v>55</v>
      </c>
      <c r="C11" t="s">
        <v>10</v>
      </c>
      <c r="D11" s="1">
        <v>2531</v>
      </c>
      <c r="E11" s="1">
        <v>27020</v>
      </c>
      <c r="F11" s="2">
        <v>42820</v>
      </c>
    </row>
    <row r="12" spans="1:6" x14ac:dyDescent="0.3">
      <c r="A12">
        <v>2020</v>
      </c>
      <c r="B12" t="s">
        <v>55</v>
      </c>
      <c r="C12" t="s">
        <v>11</v>
      </c>
      <c r="D12" s="1">
        <v>2818</v>
      </c>
      <c r="E12" s="1">
        <v>24933</v>
      </c>
      <c r="F12" s="2">
        <v>52259</v>
      </c>
    </row>
    <row r="13" spans="1:6" x14ac:dyDescent="0.3">
      <c r="A13">
        <v>2020</v>
      </c>
      <c r="B13" t="s">
        <v>55</v>
      </c>
      <c r="C13" t="s">
        <v>12</v>
      </c>
      <c r="D13" s="1">
        <v>2302</v>
      </c>
      <c r="E13" s="1">
        <v>20872</v>
      </c>
      <c r="F13" s="2">
        <v>50732</v>
      </c>
    </row>
    <row r="14" spans="1:6" x14ac:dyDescent="0.3">
      <c r="A14">
        <v>2020</v>
      </c>
      <c r="B14" t="s">
        <v>55</v>
      </c>
      <c r="C14" t="s">
        <v>13</v>
      </c>
      <c r="D14" s="1">
        <v>2911</v>
      </c>
      <c r="E14" s="1">
        <v>22868</v>
      </c>
      <c r="F14" s="2">
        <v>45588</v>
      </c>
    </row>
    <row r="15" spans="1:6" x14ac:dyDescent="0.3">
      <c r="A15">
        <v>2020</v>
      </c>
      <c r="B15" t="s">
        <v>55</v>
      </c>
      <c r="C15" t="s">
        <v>14</v>
      </c>
      <c r="D15" s="1">
        <v>2613</v>
      </c>
      <c r="E15" s="1">
        <v>18607</v>
      </c>
      <c r="F15" s="2">
        <v>47721</v>
      </c>
    </row>
    <row r="16" spans="1:6" x14ac:dyDescent="0.3">
      <c r="A16">
        <v>2020</v>
      </c>
      <c r="B16" t="s">
        <v>55</v>
      </c>
      <c r="C16" t="s">
        <v>15</v>
      </c>
      <c r="D16" s="1">
        <v>1632</v>
      </c>
      <c r="E16" s="1">
        <v>16061</v>
      </c>
      <c r="F16" s="2">
        <v>54605</v>
      </c>
    </row>
    <row r="17" spans="1:6" x14ac:dyDescent="0.3">
      <c r="A17">
        <v>2020</v>
      </c>
      <c r="B17" t="s">
        <v>55</v>
      </c>
      <c r="C17" t="s">
        <v>16</v>
      </c>
      <c r="D17" s="1">
        <v>3143</v>
      </c>
      <c r="E17" s="1">
        <v>37751</v>
      </c>
      <c r="F17" s="2">
        <v>86727</v>
      </c>
    </row>
    <row r="18" spans="1:6" x14ac:dyDescent="0.3">
      <c r="A18">
        <v>2020</v>
      </c>
      <c r="B18" t="s">
        <v>55</v>
      </c>
      <c r="C18" t="s">
        <v>17</v>
      </c>
      <c r="D18" s="1">
        <v>1581</v>
      </c>
      <c r="E18" s="1">
        <v>7787</v>
      </c>
      <c r="F18" s="2">
        <v>41422</v>
      </c>
    </row>
    <row r="19" spans="1:6" x14ac:dyDescent="0.3">
      <c r="A19">
        <v>2020</v>
      </c>
      <c r="B19" t="s">
        <v>55</v>
      </c>
      <c r="C19" t="s">
        <v>18</v>
      </c>
      <c r="D19">
        <v>720</v>
      </c>
      <c r="E19" s="1">
        <v>7112</v>
      </c>
      <c r="F19" s="2">
        <v>46887</v>
      </c>
    </row>
    <row r="20" spans="1:6" x14ac:dyDescent="0.3">
      <c r="A20">
        <v>2020</v>
      </c>
      <c r="B20" t="s">
        <v>55</v>
      </c>
      <c r="C20" t="s">
        <v>19</v>
      </c>
      <c r="D20">
        <v>999</v>
      </c>
      <c r="E20" s="1">
        <v>11134</v>
      </c>
      <c r="F20" s="2">
        <v>64628</v>
      </c>
    </row>
    <row r="21" spans="1:6" x14ac:dyDescent="0.3">
      <c r="A21">
        <v>2020</v>
      </c>
      <c r="B21" t="s">
        <v>55</v>
      </c>
      <c r="C21" t="s">
        <v>20</v>
      </c>
      <c r="D21" s="1">
        <v>3574</v>
      </c>
      <c r="E21" s="1">
        <v>34897</v>
      </c>
      <c r="F21" s="2">
        <v>43309</v>
      </c>
    </row>
    <row r="22" spans="1:6" x14ac:dyDescent="0.3">
      <c r="A22">
        <v>2020</v>
      </c>
      <c r="B22" t="s">
        <v>55</v>
      </c>
      <c r="C22" t="s">
        <v>21</v>
      </c>
      <c r="D22" s="1">
        <v>3175</v>
      </c>
      <c r="E22" s="1">
        <v>28204</v>
      </c>
      <c r="F22" s="2">
        <v>51276</v>
      </c>
    </row>
    <row r="23" spans="1:6" x14ac:dyDescent="0.3">
      <c r="A23">
        <v>2020</v>
      </c>
      <c r="B23" t="s">
        <v>55</v>
      </c>
      <c r="C23" t="s">
        <v>22</v>
      </c>
      <c r="D23" s="1">
        <v>2070</v>
      </c>
      <c r="E23" s="1">
        <v>14561</v>
      </c>
      <c r="F23" s="2">
        <v>50525</v>
      </c>
    </row>
    <row r="24" spans="1:6" x14ac:dyDescent="0.3">
      <c r="A24">
        <v>2020</v>
      </c>
      <c r="B24" t="s">
        <v>55</v>
      </c>
      <c r="C24" t="s">
        <v>23</v>
      </c>
      <c r="D24" s="1">
        <v>2123</v>
      </c>
      <c r="E24" s="1">
        <v>16963</v>
      </c>
      <c r="F24" s="2">
        <v>46677</v>
      </c>
    </row>
    <row r="25" spans="1:6" x14ac:dyDescent="0.3">
      <c r="A25">
        <v>2020</v>
      </c>
      <c r="B25" t="s">
        <v>55</v>
      </c>
      <c r="C25" t="s">
        <v>24</v>
      </c>
      <c r="D25" s="1">
        <v>1847</v>
      </c>
      <c r="E25" s="1">
        <v>12449</v>
      </c>
      <c r="F25" s="2">
        <v>65945</v>
      </c>
    </row>
    <row r="26" spans="1:6" x14ac:dyDescent="0.3">
      <c r="A26">
        <v>2020</v>
      </c>
      <c r="B26" t="s">
        <v>55</v>
      </c>
      <c r="C26" t="s">
        <v>25</v>
      </c>
      <c r="D26" s="1">
        <v>2469</v>
      </c>
      <c r="E26" s="1">
        <v>16054</v>
      </c>
      <c r="F26" s="2">
        <v>44449</v>
      </c>
    </row>
    <row r="27" spans="1:6" x14ac:dyDescent="0.3">
      <c r="A27">
        <v>2020</v>
      </c>
      <c r="B27" t="s">
        <v>55</v>
      </c>
      <c r="C27" t="s">
        <v>26</v>
      </c>
      <c r="D27">
        <v>598</v>
      </c>
      <c r="E27" s="1">
        <v>19509</v>
      </c>
      <c r="F27" s="2">
        <v>88060</v>
      </c>
    </row>
    <row r="28" spans="1:6" x14ac:dyDescent="0.3">
      <c r="A28">
        <v>2020</v>
      </c>
      <c r="B28" t="s">
        <v>55</v>
      </c>
      <c r="C28" t="s">
        <v>27</v>
      </c>
      <c r="D28">
        <v>350</v>
      </c>
      <c r="E28" s="1">
        <v>2671</v>
      </c>
      <c r="F28" s="2">
        <v>48051</v>
      </c>
    </row>
    <row r="29" spans="1:6" x14ac:dyDescent="0.3">
      <c r="A29">
        <v>2020</v>
      </c>
      <c r="B29" t="s">
        <v>55</v>
      </c>
      <c r="C29" t="s">
        <v>28</v>
      </c>
      <c r="D29">
        <v>999</v>
      </c>
      <c r="E29" s="1">
        <v>11868</v>
      </c>
      <c r="F29" s="2">
        <v>44634</v>
      </c>
    </row>
    <row r="30" spans="1:6" x14ac:dyDescent="0.3">
      <c r="A30">
        <v>2020</v>
      </c>
      <c r="B30" t="s">
        <v>55</v>
      </c>
      <c r="C30" t="s">
        <v>29</v>
      </c>
      <c r="D30" s="1">
        <v>2064</v>
      </c>
      <c r="E30" s="1">
        <v>30471</v>
      </c>
      <c r="F30" s="2">
        <v>65885</v>
      </c>
    </row>
    <row r="31" spans="1:6" x14ac:dyDescent="0.3">
      <c r="A31">
        <v>2020</v>
      </c>
      <c r="B31" t="s">
        <v>55</v>
      </c>
      <c r="C31" t="s">
        <v>30</v>
      </c>
      <c r="D31" s="1">
        <v>3335</v>
      </c>
      <c r="E31" s="1">
        <v>31214</v>
      </c>
      <c r="F31" s="2">
        <v>44384</v>
      </c>
    </row>
    <row r="32" spans="1:6" x14ac:dyDescent="0.3">
      <c r="A32">
        <v>2020</v>
      </c>
      <c r="B32" t="s">
        <v>55</v>
      </c>
      <c r="C32" t="s">
        <v>31</v>
      </c>
      <c r="D32" s="1">
        <v>3428</v>
      </c>
      <c r="E32" s="1">
        <v>29560</v>
      </c>
      <c r="F32" s="2">
        <v>42720</v>
      </c>
    </row>
    <row r="33" spans="1:6" x14ac:dyDescent="0.3">
      <c r="A33">
        <v>2020</v>
      </c>
      <c r="B33" t="s">
        <v>55</v>
      </c>
      <c r="C33" t="s">
        <v>32</v>
      </c>
      <c r="D33" s="1">
        <v>1830</v>
      </c>
      <c r="E33" s="1">
        <v>19954</v>
      </c>
      <c r="F33" s="2">
        <v>92355</v>
      </c>
    </row>
    <row r="34" spans="1:6" x14ac:dyDescent="0.3">
      <c r="A34">
        <v>2020</v>
      </c>
      <c r="B34" t="s">
        <v>55</v>
      </c>
      <c r="C34" t="s">
        <v>33</v>
      </c>
      <c r="D34" s="1">
        <v>2541</v>
      </c>
      <c r="E34" s="1">
        <v>25841</v>
      </c>
      <c r="F34" s="2">
        <v>51404</v>
      </c>
    </row>
    <row r="35" spans="1:6" x14ac:dyDescent="0.3">
      <c r="A35">
        <v>2020</v>
      </c>
      <c r="B35" t="s">
        <v>55</v>
      </c>
      <c r="C35" t="s">
        <v>34</v>
      </c>
      <c r="D35" s="1">
        <v>4355</v>
      </c>
      <c r="E35" s="1">
        <v>40722</v>
      </c>
      <c r="F35" s="2">
        <v>90660</v>
      </c>
    </row>
    <row r="36" spans="1:6" x14ac:dyDescent="0.3">
      <c r="A36">
        <v>2020</v>
      </c>
      <c r="B36" t="s">
        <v>55</v>
      </c>
      <c r="C36" t="s">
        <v>35</v>
      </c>
      <c r="D36" s="1">
        <v>4739</v>
      </c>
      <c r="E36" s="1">
        <v>54360</v>
      </c>
      <c r="F36" s="2">
        <v>40689</v>
      </c>
    </row>
    <row r="37" spans="1:6" x14ac:dyDescent="0.3">
      <c r="A37">
        <v>2020</v>
      </c>
      <c r="B37" t="s">
        <v>55</v>
      </c>
      <c r="C37" t="s">
        <v>36</v>
      </c>
      <c r="D37" s="1">
        <v>3629</v>
      </c>
      <c r="E37" s="1">
        <v>47789</v>
      </c>
      <c r="F37" s="2">
        <v>61949</v>
      </c>
    </row>
    <row r="38" spans="1:6" x14ac:dyDescent="0.3">
      <c r="A38">
        <v>2020</v>
      </c>
      <c r="B38" t="s">
        <v>55</v>
      </c>
      <c r="C38" t="s">
        <v>37</v>
      </c>
      <c r="D38">
        <v>205</v>
      </c>
      <c r="E38" s="1">
        <v>1128</v>
      </c>
      <c r="F38" s="2">
        <v>42071</v>
      </c>
    </row>
    <row r="39" spans="1:6" x14ac:dyDescent="0.3">
      <c r="A39">
        <v>2020</v>
      </c>
      <c r="B39" t="s">
        <v>55</v>
      </c>
      <c r="C39" t="s">
        <v>38</v>
      </c>
      <c r="D39" s="1">
        <v>1375</v>
      </c>
      <c r="E39" s="1">
        <v>12442</v>
      </c>
      <c r="F39" s="2">
        <v>44990</v>
      </c>
    </row>
    <row r="40" spans="1:6" x14ac:dyDescent="0.3">
      <c r="A40">
        <v>2020</v>
      </c>
      <c r="B40" t="s">
        <v>55</v>
      </c>
      <c r="C40" t="s">
        <v>39</v>
      </c>
      <c r="D40" s="1">
        <v>1099</v>
      </c>
      <c r="E40" s="1">
        <v>7137</v>
      </c>
      <c r="F40" s="2">
        <v>45582</v>
      </c>
    </row>
    <row r="41" spans="1:6" x14ac:dyDescent="0.3">
      <c r="A41">
        <v>2020</v>
      </c>
      <c r="B41" t="s">
        <v>55</v>
      </c>
      <c r="C41" t="s">
        <v>40</v>
      </c>
      <c r="D41" s="1">
        <v>1130</v>
      </c>
      <c r="E41" s="1">
        <v>11134</v>
      </c>
      <c r="F41" s="2">
        <v>48930</v>
      </c>
    </row>
    <row r="42" spans="1:6" x14ac:dyDescent="0.3">
      <c r="A42">
        <v>2020</v>
      </c>
      <c r="B42" t="s">
        <v>55</v>
      </c>
      <c r="C42" t="s">
        <v>41</v>
      </c>
      <c r="D42" s="1">
        <v>19698</v>
      </c>
      <c r="E42" s="1">
        <v>249859</v>
      </c>
      <c r="F42" s="2">
        <v>117086</v>
      </c>
    </row>
    <row r="43" spans="1:6" x14ac:dyDescent="0.3">
      <c r="A43">
        <v>2020</v>
      </c>
      <c r="B43" t="s">
        <v>55</v>
      </c>
      <c r="C43" t="s">
        <v>42</v>
      </c>
      <c r="D43" s="1">
        <v>1066</v>
      </c>
      <c r="E43" s="1">
        <v>14648</v>
      </c>
      <c r="F43" s="2">
        <v>65747</v>
      </c>
    </row>
    <row r="44" spans="1:6" x14ac:dyDescent="0.3">
      <c r="A44">
        <v>2020</v>
      </c>
      <c r="B44" t="s">
        <v>55</v>
      </c>
      <c r="C44" t="s">
        <v>43</v>
      </c>
      <c r="D44">
        <v>571</v>
      </c>
      <c r="E44" s="1">
        <v>4095</v>
      </c>
      <c r="F44" s="2">
        <v>41096</v>
      </c>
    </row>
    <row r="45" spans="1:6" x14ac:dyDescent="0.3">
      <c r="A45">
        <v>2020</v>
      </c>
      <c r="B45" t="s">
        <v>55</v>
      </c>
      <c r="C45" t="s">
        <v>44</v>
      </c>
      <c r="D45" s="1">
        <v>2073</v>
      </c>
      <c r="E45" s="1">
        <v>17603</v>
      </c>
      <c r="F45" s="2">
        <v>48671</v>
      </c>
    </row>
    <row r="46" spans="1:6" x14ac:dyDescent="0.3">
      <c r="A46">
        <v>2020</v>
      </c>
      <c r="B46" t="s">
        <v>55</v>
      </c>
      <c r="C46" t="s">
        <v>45</v>
      </c>
      <c r="D46" s="1">
        <v>6971</v>
      </c>
      <c r="E46" s="1">
        <v>101358</v>
      </c>
      <c r="F46" s="2">
        <v>36964</v>
      </c>
    </row>
    <row r="47" spans="1:6" x14ac:dyDescent="0.3">
      <c r="A47">
        <v>2020</v>
      </c>
      <c r="B47" t="s">
        <v>55</v>
      </c>
      <c r="C47" t="s">
        <v>46</v>
      </c>
      <c r="D47" s="1">
        <v>1117</v>
      </c>
      <c r="E47" s="1">
        <v>18455</v>
      </c>
      <c r="F47" s="2">
        <v>78059</v>
      </c>
    </row>
    <row r="48" spans="1:6" x14ac:dyDescent="0.3">
      <c r="A48">
        <v>2020</v>
      </c>
      <c r="B48" t="s">
        <v>55</v>
      </c>
      <c r="C48" t="s">
        <v>47</v>
      </c>
      <c r="D48" s="1">
        <v>2872</v>
      </c>
      <c r="E48" s="1">
        <v>30781</v>
      </c>
      <c r="F48" s="2">
        <v>41928</v>
      </c>
    </row>
    <row r="49" spans="1:6" x14ac:dyDescent="0.3">
      <c r="A49">
        <v>2020</v>
      </c>
      <c r="B49" t="s">
        <v>55</v>
      </c>
      <c r="C49" t="s">
        <v>48</v>
      </c>
      <c r="D49" s="1">
        <v>1440</v>
      </c>
      <c r="E49" s="1">
        <v>19091</v>
      </c>
      <c r="F49" s="2">
        <v>83063</v>
      </c>
    </row>
    <row r="50" spans="1:6" x14ac:dyDescent="0.3">
      <c r="A50">
        <v>2020</v>
      </c>
      <c r="B50" t="s">
        <v>51</v>
      </c>
      <c r="C50" t="s">
        <v>1</v>
      </c>
      <c r="D50" s="1">
        <v>10335</v>
      </c>
      <c r="E50" s="1">
        <v>92772</v>
      </c>
      <c r="F50" s="2">
        <v>59279</v>
      </c>
    </row>
    <row r="51" spans="1:6" x14ac:dyDescent="0.3">
      <c r="A51">
        <v>2020</v>
      </c>
      <c r="B51" t="s">
        <v>51</v>
      </c>
      <c r="C51" t="s">
        <v>2</v>
      </c>
      <c r="D51" s="1">
        <v>14006</v>
      </c>
      <c r="E51" s="1">
        <v>173852</v>
      </c>
      <c r="F51" s="2">
        <v>63056</v>
      </c>
    </row>
    <row r="52" spans="1:6" x14ac:dyDescent="0.3">
      <c r="A52">
        <v>2020</v>
      </c>
      <c r="B52" t="s">
        <v>51</v>
      </c>
      <c r="C52" t="s">
        <v>3</v>
      </c>
      <c r="D52" s="1">
        <v>7277</v>
      </c>
      <c r="E52" s="1">
        <v>53142</v>
      </c>
      <c r="F52" s="2">
        <v>52247</v>
      </c>
    </row>
    <row r="53" spans="1:6" x14ac:dyDescent="0.3">
      <c r="A53">
        <v>2020</v>
      </c>
      <c r="B53" t="s">
        <v>51</v>
      </c>
      <c r="C53" t="s">
        <v>4</v>
      </c>
      <c r="D53" s="1">
        <v>86322</v>
      </c>
      <c r="E53" s="1">
        <v>855879</v>
      </c>
      <c r="F53" s="2">
        <v>76740</v>
      </c>
    </row>
    <row r="54" spans="1:6" x14ac:dyDescent="0.3">
      <c r="A54">
        <v>2020</v>
      </c>
      <c r="B54" t="s">
        <v>51</v>
      </c>
      <c r="C54" t="s">
        <v>5</v>
      </c>
      <c r="D54" s="1">
        <v>21025</v>
      </c>
      <c r="E54" s="1">
        <v>174730</v>
      </c>
      <c r="F54" s="2">
        <v>68209</v>
      </c>
    </row>
    <row r="55" spans="1:6" x14ac:dyDescent="0.3">
      <c r="A55">
        <v>2020</v>
      </c>
      <c r="B55" t="s">
        <v>51</v>
      </c>
      <c r="C55" t="s">
        <v>6</v>
      </c>
      <c r="D55" s="1">
        <v>9415</v>
      </c>
      <c r="E55" s="1">
        <v>56915</v>
      </c>
      <c r="F55" s="2">
        <v>75591</v>
      </c>
    </row>
    <row r="56" spans="1:6" x14ac:dyDescent="0.3">
      <c r="A56">
        <v>2020</v>
      </c>
      <c r="B56" t="s">
        <v>51</v>
      </c>
      <c r="C56" t="s">
        <v>7</v>
      </c>
      <c r="D56" s="1">
        <v>3106</v>
      </c>
      <c r="E56" s="1">
        <v>22403</v>
      </c>
      <c r="F56" s="2">
        <v>64977</v>
      </c>
    </row>
    <row r="57" spans="1:6" x14ac:dyDescent="0.3">
      <c r="A57">
        <v>2020</v>
      </c>
      <c r="B57" t="s">
        <v>51</v>
      </c>
      <c r="C57" t="s">
        <v>8</v>
      </c>
      <c r="D57" s="1">
        <v>76308</v>
      </c>
      <c r="E57" s="1">
        <v>561991</v>
      </c>
      <c r="F57" s="2">
        <v>55910</v>
      </c>
    </row>
    <row r="58" spans="1:6" x14ac:dyDescent="0.3">
      <c r="A58">
        <v>2020</v>
      </c>
      <c r="B58" t="s">
        <v>51</v>
      </c>
      <c r="C58" t="s">
        <v>9</v>
      </c>
      <c r="D58" s="1">
        <v>22906</v>
      </c>
      <c r="E58" s="1">
        <v>200710</v>
      </c>
      <c r="F58" s="2">
        <v>66214</v>
      </c>
    </row>
    <row r="59" spans="1:6" x14ac:dyDescent="0.3">
      <c r="A59">
        <v>2020</v>
      </c>
      <c r="B59" t="s">
        <v>51</v>
      </c>
      <c r="C59" t="s">
        <v>10</v>
      </c>
      <c r="D59" s="1">
        <v>9159</v>
      </c>
      <c r="E59" s="1">
        <v>53385</v>
      </c>
      <c r="F59" s="2">
        <v>48649</v>
      </c>
    </row>
    <row r="60" spans="1:6" x14ac:dyDescent="0.3">
      <c r="A60">
        <v>2020</v>
      </c>
      <c r="B60" t="s">
        <v>51</v>
      </c>
      <c r="C60" t="s">
        <v>11</v>
      </c>
      <c r="D60" s="1">
        <v>32538</v>
      </c>
      <c r="E60" s="1">
        <v>216664</v>
      </c>
      <c r="F60" s="2">
        <v>76581</v>
      </c>
    </row>
    <row r="61" spans="1:6" x14ac:dyDescent="0.3">
      <c r="A61">
        <v>2020</v>
      </c>
      <c r="B61" t="s">
        <v>51</v>
      </c>
      <c r="C61" t="s">
        <v>12</v>
      </c>
      <c r="D61" s="1">
        <v>15617</v>
      </c>
      <c r="E61" s="1">
        <v>144001</v>
      </c>
      <c r="F61" s="2">
        <v>62619</v>
      </c>
    </row>
    <row r="62" spans="1:6" x14ac:dyDescent="0.3">
      <c r="A62">
        <v>2020</v>
      </c>
      <c r="B62" t="s">
        <v>51</v>
      </c>
      <c r="C62" t="s">
        <v>13</v>
      </c>
      <c r="D62" s="1">
        <v>9434</v>
      </c>
      <c r="E62" s="1">
        <v>76561</v>
      </c>
      <c r="F62" s="2">
        <v>61831</v>
      </c>
    </row>
    <row r="63" spans="1:6" x14ac:dyDescent="0.3">
      <c r="A63">
        <v>2020</v>
      </c>
      <c r="B63" t="s">
        <v>51</v>
      </c>
      <c r="C63" t="s">
        <v>14</v>
      </c>
      <c r="D63" s="1">
        <v>7355</v>
      </c>
      <c r="E63" s="1">
        <v>63118</v>
      </c>
      <c r="F63" s="2">
        <v>59126</v>
      </c>
    </row>
    <row r="64" spans="1:6" x14ac:dyDescent="0.3">
      <c r="A64">
        <v>2020</v>
      </c>
      <c r="B64" t="s">
        <v>51</v>
      </c>
      <c r="C64" t="s">
        <v>15</v>
      </c>
      <c r="D64" s="1">
        <v>9832</v>
      </c>
      <c r="E64" s="1">
        <v>77924</v>
      </c>
      <c r="F64" s="2">
        <v>58484</v>
      </c>
    </row>
    <row r="65" spans="1:6" x14ac:dyDescent="0.3">
      <c r="A65">
        <v>2020</v>
      </c>
      <c r="B65" t="s">
        <v>51</v>
      </c>
      <c r="C65" t="s">
        <v>16</v>
      </c>
      <c r="D65" s="1">
        <v>11349</v>
      </c>
      <c r="E65" s="1">
        <v>121521</v>
      </c>
      <c r="F65" s="2">
        <v>65354</v>
      </c>
    </row>
    <row r="66" spans="1:6" x14ac:dyDescent="0.3">
      <c r="A66">
        <v>2020</v>
      </c>
      <c r="B66" t="s">
        <v>51</v>
      </c>
      <c r="C66" t="s">
        <v>17</v>
      </c>
      <c r="D66" s="1">
        <v>5732</v>
      </c>
      <c r="E66" s="1">
        <v>30344</v>
      </c>
      <c r="F66" s="2">
        <v>55607</v>
      </c>
    </row>
    <row r="67" spans="1:6" x14ac:dyDescent="0.3">
      <c r="A67">
        <v>2020</v>
      </c>
      <c r="B67" t="s">
        <v>51</v>
      </c>
      <c r="C67" t="s">
        <v>18</v>
      </c>
      <c r="D67" s="1">
        <v>16346</v>
      </c>
      <c r="E67" s="1">
        <v>160039</v>
      </c>
      <c r="F67" s="2">
        <v>70642</v>
      </c>
    </row>
    <row r="68" spans="1:6" x14ac:dyDescent="0.3">
      <c r="A68">
        <v>2020</v>
      </c>
      <c r="B68" t="s">
        <v>51</v>
      </c>
      <c r="C68" t="s">
        <v>19</v>
      </c>
      <c r="D68" s="1">
        <v>21102</v>
      </c>
      <c r="E68" s="1">
        <v>152366</v>
      </c>
      <c r="F68" s="2">
        <v>84958</v>
      </c>
    </row>
    <row r="69" spans="1:6" x14ac:dyDescent="0.3">
      <c r="A69">
        <v>2020</v>
      </c>
      <c r="B69" t="s">
        <v>51</v>
      </c>
      <c r="C69" t="s">
        <v>20</v>
      </c>
      <c r="D69" s="1">
        <v>21646</v>
      </c>
      <c r="E69" s="1">
        <v>164028</v>
      </c>
      <c r="F69" s="2">
        <v>67631</v>
      </c>
    </row>
    <row r="70" spans="1:6" x14ac:dyDescent="0.3">
      <c r="A70">
        <v>2020</v>
      </c>
      <c r="B70" t="s">
        <v>51</v>
      </c>
      <c r="C70" t="s">
        <v>21</v>
      </c>
      <c r="D70" s="1">
        <v>16952</v>
      </c>
      <c r="E70" s="1">
        <v>123866</v>
      </c>
      <c r="F70" s="2">
        <v>72942</v>
      </c>
    </row>
    <row r="71" spans="1:6" x14ac:dyDescent="0.3">
      <c r="A71">
        <v>2020</v>
      </c>
      <c r="B71" t="s">
        <v>51</v>
      </c>
      <c r="C71" t="s">
        <v>22</v>
      </c>
      <c r="D71" s="1">
        <v>5839</v>
      </c>
      <c r="E71" s="1">
        <v>43888</v>
      </c>
      <c r="F71" s="2">
        <v>53779</v>
      </c>
    </row>
    <row r="72" spans="1:6" x14ac:dyDescent="0.3">
      <c r="A72">
        <v>2020</v>
      </c>
      <c r="B72" t="s">
        <v>51</v>
      </c>
      <c r="C72" t="s">
        <v>23</v>
      </c>
      <c r="D72" s="1">
        <v>15735</v>
      </c>
      <c r="E72" s="1">
        <v>126375</v>
      </c>
      <c r="F72" s="2">
        <v>64664</v>
      </c>
    </row>
    <row r="73" spans="1:6" x14ac:dyDescent="0.3">
      <c r="A73">
        <v>2020</v>
      </c>
      <c r="B73" t="s">
        <v>51</v>
      </c>
      <c r="C73" t="s">
        <v>24</v>
      </c>
      <c r="D73" s="1">
        <v>6813</v>
      </c>
      <c r="E73" s="1">
        <v>30793</v>
      </c>
      <c r="F73" s="2">
        <v>55897</v>
      </c>
    </row>
    <row r="74" spans="1:6" x14ac:dyDescent="0.3">
      <c r="A74">
        <v>2020</v>
      </c>
      <c r="B74" t="s">
        <v>51</v>
      </c>
      <c r="C74" t="s">
        <v>25</v>
      </c>
      <c r="D74" s="1">
        <v>7000</v>
      </c>
      <c r="E74" s="1">
        <v>55249</v>
      </c>
      <c r="F74" s="2">
        <v>56548</v>
      </c>
    </row>
    <row r="75" spans="1:6" x14ac:dyDescent="0.3">
      <c r="A75">
        <v>2020</v>
      </c>
      <c r="B75" t="s">
        <v>51</v>
      </c>
      <c r="C75" t="s">
        <v>26</v>
      </c>
      <c r="D75" s="1">
        <v>5757</v>
      </c>
      <c r="E75" s="1">
        <v>93450</v>
      </c>
      <c r="F75" s="2">
        <v>67902</v>
      </c>
    </row>
    <row r="76" spans="1:6" x14ac:dyDescent="0.3">
      <c r="A76">
        <v>2020</v>
      </c>
      <c r="B76" t="s">
        <v>51</v>
      </c>
      <c r="C76" t="s">
        <v>27</v>
      </c>
      <c r="D76" s="1">
        <v>4901</v>
      </c>
      <c r="E76" s="1">
        <v>27866</v>
      </c>
      <c r="F76" s="2">
        <v>68870</v>
      </c>
    </row>
    <row r="77" spans="1:6" x14ac:dyDescent="0.3">
      <c r="A77">
        <v>2020</v>
      </c>
      <c r="B77" t="s">
        <v>51</v>
      </c>
      <c r="C77" t="s">
        <v>28</v>
      </c>
      <c r="D77" s="1">
        <v>22711</v>
      </c>
      <c r="E77" s="1">
        <v>151469</v>
      </c>
      <c r="F77" s="2">
        <v>77924</v>
      </c>
    </row>
    <row r="78" spans="1:6" x14ac:dyDescent="0.3">
      <c r="A78">
        <v>2020</v>
      </c>
      <c r="B78" t="s">
        <v>51</v>
      </c>
      <c r="C78" t="s">
        <v>29</v>
      </c>
      <c r="D78" s="1">
        <v>5485</v>
      </c>
      <c r="E78" s="1">
        <v>48577</v>
      </c>
      <c r="F78" s="2">
        <v>53439</v>
      </c>
    </row>
    <row r="79" spans="1:6" x14ac:dyDescent="0.3">
      <c r="A79">
        <v>2020</v>
      </c>
      <c r="B79" t="s">
        <v>51</v>
      </c>
      <c r="C79" t="s">
        <v>30</v>
      </c>
      <c r="D79" s="1">
        <v>50929</v>
      </c>
      <c r="E79" s="1">
        <v>361821</v>
      </c>
      <c r="F79" s="2">
        <v>78199</v>
      </c>
    </row>
    <row r="80" spans="1:6" x14ac:dyDescent="0.3">
      <c r="A80">
        <v>2020</v>
      </c>
      <c r="B80" t="s">
        <v>51</v>
      </c>
      <c r="C80" t="s">
        <v>31</v>
      </c>
      <c r="D80" s="1">
        <v>29231</v>
      </c>
      <c r="E80" s="1">
        <v>229369</v>
      </c>
      <c r="F80" s="2">
        <v>59177</v>
      </c>
    </row>
    <row r="81" spans="1:6" x14ac:dyDescent="0.3">
      <c r="A81">
        <v>2020</v>
      </c>
      <c r="B81" t="s">
        <v>51</v>
      </c>
      <c r="C81" t="s">
        <v>32</v>
      </c>
      <c r="D81" s="1">
        <v>3669</v>
      </c>
      <c r="E81" s="1">
        <v>25364</v>
      </c>
      <c r="F81" s="2">
        <v>66729</v>
      </c>
    </row>
    <row r="82" spans="1:6" x14ac:dyDescent="0.3">
      <c r="A82">
        <v>2020</v>
      </c>
      <c r="B82" t="s">
        <v>51</v>
      </c>
      <c r="C82" t="s">
        <v>33</v>
      </c>
      <c r="D82" s="1">
        <v>23650</v>
      </c>
      <c r="E82" s="1">
        <v>218531</v>
      </c>
      <c r="F82" s="2">
        <v>65104</v>
      </c>
    </row>
    <row r="83" spans="1:6" x14ac:dyDescent="0.3">
      <c r="A83">
        <v>2020</v>
      </c>
      <c r="B83" t="s">
        <v>51</v>
      </c>
      <c r="C83" t="s">
        <v>34</v>
      </c>
      <c r="D83" s="1">
        <v>9855</v>
      </c>
      <c r="E83" s="1">
        <v>78772</v>
      </c>
      <c r="F83" s="2">
        <v>55099</v>
      </c>
    </row>
    <row r="84" spans="1:6" x14ac:dyDescent="0.3">
      <c r="A84">
        <v>2020</v>
      </c>
      <c r="B84" t="s">
        <v>51</v>
      </c>
      <c r="C84" t="s">
        <v>35</v>
      </c>
      <c r="D84" s="1">
        <v>14899</v>
      </c>
      <c r="E84" s="1">
        <v>107568</v>
      </c>
      <c r="F84" s="2">
        <v>66876</v>
      </c>
    </row>
    <row r="85" spans="1:6" x14ac:dyDescent="0.3">
      <c r="A85">
        <v>2020</v>
      </c>
      <c r="B85" t="s">
        <v>51</v>
      </c>
      <c r="C85" t="s">
        <v>36</v>
      </c>
      <c r="D85" s="1">
        <v>29345</v>
      </c>
      <c r="E85" s="1">
        <v>241570</v>
      </c>
      <c r="F85" s="2">
        <v>70639</v>
      </c>
    </row>
    <row r="86" spans="1:6" x14ac:dyDescent="0.3">
      <c r="A86">
        <v>2020</v>
      </c>
      <c r="B86" t="s">
        <v>51</v>
      </c>
      <c r="C86" t="s">
        <v>37</v>
      </c>
      <c r="D86" s="1">
        <v>3878</v>
      </c>
      <c r="E86" s="1">
        <v>18924</v>
      </c>
      <c r="F86" s="2">
        <v>66955</v>
      </c>
    </row>
    <row r="87" spans="1:6" x14ac:dyDescent="0.3">
      <c r="A87">
        <v>2020</v>
      </c>
      <c r="B87" t="s">
        <v>51</v>
      </c>
      <c r="C87" t="s">
        <v>38</v>
      </c>
      <c r="D87" s="1">
        <v>13348</v>
      </c>
      <c r="E87" s="1">
        <v>103647</v>
      </c>
      <c r="F87" s="2">
        <v>57906</v>
      </c>
    </row>
    <row r="88" spans="1:6" x14ac:dyDescent="0.3">
      <c r="A88">
        <v>2020</v>
      </c>
      <c r="B88" t="s">
        <v>51</v>
      </c>
      <c r="C88" t="s">
        <v>39</v>
      </c>
      <c r="D88" s="1">
        <v>3954</v>
      </c>
      <c r="E88" s="1">
        <v>24410</v>
      </c>
      <c r="F88" s="2">
        <v>54005</v>
      </c>
    </row>
    <row r="89" spans="1:6" x14ac:dyDescent="0.3">
      <c r="A89">
        <v>2020</v>
      </c>
      <c r="B89" t="s">
        <v>51</v>
      </c>
      <c r="C89" t="s">
        <v>40</v>
      </c>
      <c r="D89" s="1">
        <v>12894</v>
      </c>
      <c r="E89" s="1">
        <v>130050</v>
      </c>
      <c r="F89" s="2">
        <v>62259</v>
      </c>
    </row>
    <row r="90" spans="1:6" x14ac:dyDescent="0.3">
      <c r="A90">
        <v>2020</v>
      </c>
      <c r="B90" t="s">
        <v>51</v>
      </c>
      <c r="C90" t="s">
        <v>41</v>
      </c>
      <c r="D90" s="1">
        <v>55014</v>
      </c>
      <c r="E90" s="1">
        <v>737125</v>
      </c>
      <c r="F90" s="2">
        <v>68929</v>
      </c>
    </row>
    <row r="91" spans="1:6" x14ac:dyDescent="0.3">
      <c r="A91">
        <v>2020</v>
      </c>
      <c r="B91" t="s">
        <v>51</v>
      </c>
      <c r="C91" t="s">
        <v>42</v>
      </c>
      <c r="D91" s="1">
        <v>12932</v>
      </c>
      <c r="E91" s="1">
        <v>115416</v>
      </c>
      <c r="F91" s="2">
        <v>57474</v>
      </c>
    </row>
    <row r="92" spans="1:6" x14ac:dyDescent="0.3">
      <c r="A92">
        <v>2020</v>
      </c>
      <c r="B92" t="s">
        <v>51</v>
      </c>
      <c r="C92" t="s">
        <v>43</v>
      </c>
      <c r="D92" s="1">
        <v>2839</v>
      </c>
      <c r="E92" s="1">
        <v>14269</v>
      </c>
      <c r="F92" s="2">
        <v>55130</v>
      </c>
    </row>
    <row r="93" spans="1:6" x14ac:dyDescent="0.3">
      <c r="A93">
        <v>2020</v>
      </c>
      <c r="B93" t="s">
        <v>51</v>
      </c>
      <c r="C93" t="s">
        <v>44</v>
      </c>
      <c r="D93" s="1">
        <v>21412</v>
      </c>
      <c r="E93" s="1">
        <v>201137</v>
      </c>
      <c r="F93" s="2">
        <v>63521</v>
      </c>
    </row>
    <row r="94" spans="1:6" x14ac:dyDescent="0.3">
      <c r="A94">
        <v>2020</v>
      </c>
      <c r="B94" t="s">
        <v>51</v>
      </c>
      <c r="C94" t="s">
        <v>45</v>
      </c>
      <c r="D94" s="1">
        <v>27072</v>
      </c>
      <c r="E94" s="1">
        <v>199964</v>
      </c>
      <c r="F94" s="2">
        <v>69827</v>
      </c>
    </row>
    <row r="95" spans="1:6" x14ac:dyDescent="0.3">
      <c r="A95">
        <v>2020</v>
      </c>
      <c r="B95" t="s">
        <v>51</v>
      </c>
      <c r="C95" t="s">
        <v>46</v>
      </c>
      <c r="D95" s="1">
        <v>4300</v>
      </c>
      <c r="E95" s="1">
        <v>29583</v>
      </c>
      <c r="F95" s="2">
        <v>60489</v>
      </c>
    </row>
    <row r="96" spans="1:6" x14ac:dyDescent="0.3">
      <c r="A96">
        <v>2020</v>
      </c>
      <c r="B96" t="s">
        <v>51</v>
      </c>
      <c r="C96" t="s">
        <v>47</v>
      </c>
      <c r="D96" s="1">
        <v>14760</v>
      </c>
      <c r="E96" s="1">
        <v>123846</v>
      </c>
      <c r="F96" s="2">
        <v>66423</v>
      </c>
    </row>
    <row r="97" spans="1:6" x14ac:dyDescent="0.3">
      <c r="A97">
        <v>2020</v>
      </c>
      <c r="B97" t="s">
        <v>51</v>
      </c>
      <c r="C97" t="s">
        <v>48</v>
      </c>
      <c r="D97" s="1">
        <v>3478</v>
      </c>
      <c r="E97" s="1">
        <v>21200</v>
      </c>
      <c r="F97" s="2">
        <v>56640</v>
      </c>
    </row>
    <row r="98" spans="1:6" x14ac:dyDescent="0.3">
      <c r="A98">
        <v>2020</v>
      </c>
      <c r="B98" t="s">
        <v>52</v>
      </c>
      <c r="C98" t="s">
        <v>1</v>
      </c>
      <c r="D98" s="1">
        <v>5773</v>
      </c>
      <c r="E98" s="1">
        <v>258328</v>
      </c>
      <c r="F98" s="2">
        <v>60387</v>
      </c>
    </row>
    <row r="99" spans="1:6" x14ac:dyDescent="0.3">
      <c r="A99">
        <v>2020</v>
      </c>
      <c r="B99" t="s">
        <v>52</v>
      </c>
      <c r="C99" t="s">
        <v>2</v>
      </c>
      <c r="D99" s="1">
        <v>5213</v>
      </c>
      <c r="E99" s="1">
        <v>177110</v>
      </c>
      <c r="F99" s="2">
        <v>82375</v>
      </c>
    </row>
    <row r="100" spans="1:6" x14ac:dyDescent="0.3">
      <c r="A100">
        <v>2020</v>
      </c>
      <c r="B100" t="s">
        <v>52</v>
      </c>
      <c r="C100" t="s">
        <v>3</v>
      </c>
      <c r="D100" s="1">
        <v>2961</v>
      </c>
      <c r="E100" s="1">
        <v>154922</v>
      </c>
      <c r="F100" s="2">
        <v>51570</v>
      </c>
    </row>
    <row r="101" spans="1:6" x14ac:dyDescent="0.3">
      <c r="A101">
        <v>2020</v>
      </c>
      <c r="B101" t="s">
        <v>52</v>
      </c>
      <c r="C101" t="s">
        <v>4</v>
      </c>
      <c r="D101" s="1">
        <v>44156</v>
      </c>
      <c r="E101" s="1">
        <v>1263780</v>
      </c>
      <c r="F101" s="2">
        <v>109888</v>
      </c>
    </row>
    <row r="102" spans="1:6" x14ac:dyDescent="0.3">
      <c r="A102">
        <v>2020</v>
      </c>
      <c r="B102" t="s">
        <v>52</v>
      </c>
      <c r="C102" t="s">
        <v>5</v>
      </c>
      <c r="D102" s="1">
        <v>5888</v>
      </c>
      <c r="E102" s="1">
        <v>146473</v>
      </c>
      <c r="F102" s="2">
        <v>77207</v>
      </c>
    </row>
    <row r="103" spans="1:6" x14ac:dyDescent="0.3">
      <c r="A103">
        <v>2020</v>
      </c>
      <c r="B103" t="s">
        <v>52</v>
      </c>
      <c r="C103" t="s">
        <v>6</v>
      </c>
      <c r="D103" s="1">
        <v>4386</v>
      </c>
      <c r="E103" s="1">
        <v>153812</v>
      </c>
      <c r="F103" s="2">
        <v>87706</v>
      </c>
    </row>
    <row r="104" spans="1:6" x14ac:dyDescent="0.3">
      <c r="A104">
        <v>2020</v>
      </c>
      <c r="B104" t="s">
        <v>52</v>
      </c>
      <c r="C104" t="s">
        <v>7</v>
      </c>
      <c r="D104">
        <v>678</v>
      </c>
      <c r="E104" s="1">
        <v>25520</v>
      </c>
      <c r="F104" s="2">
        <v>68049</v>
      </c>
    </row>
    <row r="105" spans="1:6" x14ac:dyDescent="0.3">
      <c r="A105">
        <v>2020</v>
      </c>
      <c r="B105" t="s">
        <v>52</v>
      </c>
      <c r="C105" t="s">
        <v>8</v>
      </c>
      <c r="D105" s="1">
        <v>21275</v>
      </c>
      <c r="E105" s="1">
        <v>376070</v>
      </c>
      <c r="F105" s="2">
        <v>66758</v>
      </c>
    </row>
    <row r="106" spans="1:6" x14ac:dyDescent="0.3">
      <c r="A106">
        <v>2020</v>
      </c>
      <c r="B106" t="s">
        <v>52</v>
      </c>
      <c r="C106" t="s">
        <v>9</v>
      </c>
      <c r="D106" s="1">
        <v>10646</v>
      </c>
      <c r="E106" s="1">
        <v>382938</v>
      </c>
      <c r="F106" s="2">
        <v>60184</v>
      </c>
    </row>
    <row r="107" spans="1:6" x14ac:dyDescent="0.3">
      <c r="A107">
        <v>2020</v>
      </c>
      <c r="B107" t="s">
        <v>52</v>
      </c>
      <c r="C107" t="s">
        <v>10</v>
      </c>
      <c r="D107" s="1">
        <v>2886</v>
      </c>
      <c r="E107" s="1">
        <v>67700</v>
      </c>
      <c r="F107" s="2">
        <v>65603</v>
      </c>
    </row>
    <row r="108" spans="1:6" x14ac:dyDescent="0.3">
      <c r="A108">
        <v>2020</v>
      </c>
      <c r="B108" t="s">
        <v>52</v>
      </c>
      <c r="C108" t="s">
        <v>11</v>
      </c>
      <c r="D108" s="1">
        <v>18033</v>
      </c>
      <c r="E108" s="1">
        <v>554712</v>
      </c>
      <c r="F108" s="2">
        <v>74855</v>
      </c>
    </row>
    <row r="109" spans="1:6" x14ac:dyDescent="0.3">
      <c r="A109">
        <v>2020</v>
      </c>
      <c r="B109" t="s">
        <v>52</v>
      </c>
      <c r="C109" t="s">
        <v>12</v>
      </c>
      <c r="D109" s="1">
        <v>9255</v>
      </c>
      <c r="E109" s="1">
        <v>504460</v>
      </c>
      <c r="F109" s="2">
        <v>65092</v>
      </c>
    </row>
    <row r="110" spans="1:6" x14ac:dyDescent="0.3">
      <c r="A110">
        <v>2020</v>
      </c>
      <c r="B110" t="s">
        <v>52</v>
      </c>
      <c r="C110" t="s">
        <v>13</v>
      </c>
      <c r="D110" s="1">
        <v>4099</v>
      </c>
      <c r="E110" s="1">
        <v>216615</v>
      </c>
      <c r="F110" s="2">
        <v>63103</v>
      </c>
    </row>
    <row r="111" spans="1:6" x14ac:dyDescent="0.3">
      <c r="A111">
        <v>2020</v>
      </c>
      <c r="B111" t="s">
        <v>52</v>
      </c>
      <c r="C111" t="s">
        <v>14</v>
      </c>
      <c r="D111" s="1">
        <v>3109</v>
      </c>
      <c r="E111" s="1">
        <v>158784</v>
      </c>
      <c r="F111" s="2">
        <v>62958</v>
      </c>
    </row>
    <row r="112" spans="1:6" x14ac:dyDescent="0.3">
      <c r="A112">
        <v>2020</v>
      </c>
      <c r="B112" t="s">
        <v>52</v>
      </c>
      <c r="C112" t="s">
        <v>15</v>
      </c>
      <c r="D112" s="1">
        <v>4978</v>
      </c>
      <c r="E112" s="1">
        <v>235564</v>
      </c>
      <c r="F112" s="2">
        <v>62902</v>
      </c>
    </row>
    <row r="113" spans="1:6" x14ac:dyDescent="0.3">
      <c r="A113">
        <v>2020</v>
      </c>
      <c r="B113" t="s">
        <v>52</v>
      </c>
      <c r="C113" t="s">
        <v>16</v>
      </c>
      <c r="D113" s="1">
        <v>4501</v>
      </c>
      <c r="E113" s="1">
        <v>131430</v>
      </c>
      <c r="F113" s="2">
        <v>78183</v>
      </c>
    </row>
    <row r="114" spans="1:6" x14ac:dyDescent="0.3">
      <c r="A114">
        <v>2020</v>
      </c>
      <c r="B114" t="s">
        <v>52</v>
      </c>
      <c r="C114" t="s">
        <v>17</v>
      </c>
      <c r="D114" s="1">
        <v>1863</v>
      </c>
      <c r="E114" s="1">
        <v>50166</v>
      </c>
      <c r="F114" s="2">
        <v>61682</v>
      </c>
    </row>
    <row r="115" spans="1:6" x14ac:dyDescent="0.3">
      <c r="A115">
        <v>2020</v>
      </c>
      <c r="B115" t="s">
        <v>52</v>
      </c>
      <c r="C115" t="s">
        <v>18</v>
      </c>
      <c r="D115" s="1">
        <v>4168</v>
      </c>
      <c r="E115" s="1">
        <v>108500</v>
      </c>
      <c r="F115" s="2">
        <v>85426</v>
      </c>
    </row>
    <row r="116" spans="1:6" x14ac:dyDescent="0.3">
      <c r="A116">
        <v>2020</v>
      </c>
      <c r="B116" t="s">
        <v>52</v>
      </c>
      <c r="C116" t="s">
        <v>19</v>
      </c>
      <c r="D116" s="1">
        <v>6616</v>
      </c>
      <c r="E116" s="1">
        <v>229741</v>
      </c>
      <c r="F116" s="2">
        <v>96190</v>
      </c>
    </row>
    <row r="117" spans="1:6" x14ac:dyDescent="0.3">
      <c r="A117">
        <v>2020</v>
      </c>
      <c r="B117" t="s">
        <v>52</v>
      </c>
      <c r="C117" t="s">
        <v>20</v>
      </c>
      <c r="D117" s="1">
        <v>17437</v>
      </c>
      <c r="E117" s="1">
        <v>554767</v>
      </c>
      <c r="F117" s="2">
        <v>70769</v>
      </c>
    </row>
    <row r="118" spans="1:6" x14ac:dyDescent="0.3">
      <c r="A118">
        <v>2020</v>
      </c>
      <c r="B118" t="s">
        <v>52</v>
      </c>
      <c r="C118" t="s">
        <v>21</v>
      </c>
      <c r="D118" s="1">
        <v>8284</v>
      </c>
      <c r="E118" s="1">
        <v>309006</v>
      </c>
      <c r="F118" s="2">
        <v>70870</v>
      </c>
    </row>
    <row r="119" spans="1:6" x14ac:dyDescent="0.3">
      <c r="A119">
        <v>2020</v>
      </c>
      <c r="B119" t="s">
        <v>52</v>
      </c>
      <c r="C119" t="s">
        <v>22</v>
      </c>
      <c r="D119" s="1">
        <v>2375</v>
      </c>
      <c r="E119" s="1">
        <v>139480</v>
      </c>
      <c r="F119" s="2">
        <v>51918</v>
      </c>
    </row>
    <row r="120" spans="1:6" x14ac:dyDescent="0.3">
      <c r="A120">
        <v>2020</v>
      </c>
      <c r="B120" t="s">
        <v>52</v>
      </c>
      <c r="C120" t="s">
        <v>23</v>
      </c>
      <c r="D120" s="1">
        <v>6859</v>
      </c>
      <c r="E120" s="1">
        <v>266452</v>
      </c>
      <c r="F120" s="2">
        <v>61836</v>
      </c>
    </row>
    <row r="121" spans="1:6" x14ac:dyDescent="0.3">
      <c r="A121">
        <v>2020</v>
      </c>
      <c r="B121" t="s">
        <v>52</v>
      </c>
      <c r="C121" t="s">
        <v>24</v>
      </c>
      <c r="D121" s="1">
        <v>1672</v>
      </c>
      <c r="E121" s="1">
        <v>20421</v>
      </c>
      <c r="F121" s="2">
        <v>54178</v>
      </c>
    </row>
    <row r="122" spans="1:6" x14ac:dyDescent="0.3">
      <c r="A122">
        <v>2020</v>
      </c>
      <c r="B122" t="s">
        <v>52</v>
      </c>
      <c r="C122" t="s">
        <v>25</v>
      </c>
      <c r="D122" s="1">
        <v>1949</v>
      </c>
      <c r="E122" s="1">
        <v>97530</v>
      </c>
      <c r="F122" s="2">
        <v>56492</v>
      </c>
    </row>
    <row r="123" spans="1:6" x14ac:dyDescent="0.3">
      <c r="A123">
        <v>2020</v>
      </c>
      <c r="B123" t="s">
        <v>52</v>
      </c>
      <c r="C123" t="s">
        <v>26</v>
      </c>
      <c r="D123" s="1">
        <v>2054</v>
      </c>
      <c r="E123" s="1">
        <v>55673</v>
      </c>
      <c r="F123" s="2">
        <v>66821</v>
      </c>
    </row>
    <row r="124" spans="1:6" x14ac:dyDescent="0.3">
      <c r="A124">
        <v>2020</v>
      </c>
      <c r="B124" t="s">
        <v>52</v>
      </c>
      <c r="C124" t="s">
        <v>27</v>
      </c>
      <c r="D124" s="1">
        <v>2001</v>
      </c>
      <c r="E124" s="1">
        <v>67282</v>
      </c>
      <c r="F124" s="2">
        <v>77769</v>
      </c>
    </row>
    <row r="125" spans="1:6" x14ac:dyDescent="0.3">
      <c r="A125">
        <v>2020</v>
      </c>
      <c r="B125" t="s">
        <v>52</v>
      </c>
      <c r="C125" t="s">
        <v>28</v>
      </c>
      <c r="D125" s="1">
        <v>8964</v>
      </c>
      <c r="E125" s="1">
        <v>235850</v>
      </c>
      <c r="F125" s="2">
        <v>86277</v>
      </c>
    </row>
    <row r="126" spans="1:6" x14ac:dyDescent="0.3">
      <c r="A126">
        <v>2020</v>
      </c>
      <c r="B126" t="s">
        <v>52</v>
      </c>
      <c r="C126" t="s">
        <v>29</v>
      </c>
      <c r="D126" s="1">
        <v>1776</v>
      </c>
      <c r="E126" s="1">
        <v>27201</v>
      </c>
      <c r="F126" s="2">
        <v>58794</v>
      </c>
    </row>
    <row r="127" spans="1:6" x14ac:dyDescent="0.3">
      <c r="A127">
        <v>2020</v>
      </c>
      <c r="B127" t="s">
        <v>52</v>
      </c>
      <c r="C127" t="s">
        <v>30</v>
      </c>
      <c r="D127" s="1">
        <v>16292</v>
      </c>
      <c r="E127" s="1">
        <v>399337</v>
      </c>
      <c r="F127" s="2">
        <v>73103</v>
      </c>
    </row>
    <row r="128" spans="1:6" x14ac:dyDescent="0.3">
      <c r="A128">
        <v>2020</v>
      </c>
      <c r="B128" t="s">
        <v>52</v>
      </c>
      <c r="C128" t="s">
        <v>31</v>
      </c>
      <c r="D128" s="1">
        <v>10303</v>
      </c>
      <c r="E128" s="1">
        <v>452637</v>
      </c>
      <c r="F128" s="2">
        <v>63281</v>
      </c>
    </row>
    <row r="129" spans="1:6" x14ac:dyDescent="0.3">
      <c r="A129">
        <v>2020</v>
      </c>
      <c r="B129" t="s">
        <v>52</v>
      </c>
      <c r="C129" t="s">
        <v>32</v>
      </c>
      <c r="D129">
        <v>799</v>
      </c>
      <c r="E129" s="1">
        <v>25259</v>
      </c>
      <c r="F129" s="2">
        <v>57695</v>
      </c>
    </row>
    <row r="130" spans="1:6" x14ac:dyDescent="0.3">
      <c r="A130">
        <v>2020</v>
      </c>
      <c r="B130" t="s">
        <v>52</v>
      </c>
      <c r="C130" t="s">
        <v>33</v>
      </c>
      <c r="D130" s="1">
        <v>15453</v>
      </c>
      <c r="E130" s="1">
        <v>653028</v>
      </c>
      <c r="F130" s="2">
        <v>64995</v>
      </c>
    </row>
    <row r="131" spans="1:6" x14ac:dyDescent="0.3">
      <c r="A131">
        <v>2020</v>
      </c>
      <c r="B131" t="s">
        <v>52</v>
      </c>
      <c r="C131" t="s">
        <v>34</v>
      </c>
      <c r="D131" s="1">
        <v>4178</v>
      </c>
      <c r="E131" s="1">
        <v>131206</v>
      </c>
      <c r="F131" s="2">
        <v>60915</v>
      </c>
    </row>
    <row r="132" spans="1:6" x14ac:dyDescent="0.3">
      <c r="A132">
        <v>2020</v>
      </c>
      <c r="B132" t="s">
        <v>52</v>
      </c>
      <c r="C132" t="s">
        <v>35</v>
      </c>
      <c r="D132" s="1">
        <v>6354</v>
      </c>
      <c r="E132" s="1">
        <v>184947</v>
      </c>
      <c r="F132" s="2">
        <v>74927</v>
      </c>
    </row>
    <row r="133" spans="1:6" x14ac:dyDescent="0.3">
      <c r="A133">
        <v>2020</v>
      </c>
      <c r="B133" t="s">
        <v>52</v>
      </c>
      <c r="C133" t="s">
        <v>36</v>
      </c>
      <c r="D133" s="1">
        <v>14363</v>
      </c>
      <c r="E133" s="1">
        <v>537402</v>
      </c>
      <c r="F133" s="2">
        <v>66931</v>
      </c>
    </row>
    <row r="134" spans="1:6" x14ac:dyDescent="0.3">
      <c r="A134">
        <v>2020</v>
      </c>
      <c r="B134" t="s">
        <v>52</v>
      </c>
      <c r="C134" t="s">
        <v>37</v>
      </c>
      <c r="D134" s="1">
        <v>1516</v>
      </c>
      <c r="E134" s="1">
        <v>37411</v>
      </c>
      <c r="F134" s="2">
        <v>63645</v>
      </c>
    </row>
    <row r="135" spans="1:6" x14ac:dyDescent="0.3">
      <c r="A135">
        <v>2020</v>
      </c>
      <c r="B135" t="s">
        <v>52</v>
      </c>
      <c r="C135" t="s">
        <v>38</v>
      </c>
      <c r="D135" s="1">
        <v>6655</v>
      </c>
      <c r="E135" s="1">
        <v>244395</v>
      </c>
      <c r="F135" s="2">
        <v>61779</v>
      </c>
    </row>
    <row r="136" spans="1:6" x14ac:dyDescent="0.3">
      <c r="A136">
        <v>2020</v>
      </c>
      <c r="B136" t="s">
        <v>52</v>
      </c>
      <c r="C136" t="s">
        <v>39</v>
      </c>
      <c r="D136" s="1">
        <v>1072</v>
      </c>
      <c r="E136" s="1">
        <v>43135</v>
      </c>
      <c r="F136" s="2">
        <v>53285</v>
      </c>
    </row>
    <row r="137" spans="1:6" x14ac:dyDescent="0.3">
      <c r="A137">
        <v>2020</v>
      </c>
      <c r="B137" t="s">
        <v>52</v>
      </c>
      <c r="C137" t="s">
        <v>40</v>
      </c>
      <c r="D137" s="1">
        <v>7620</v>
      </c>
      <c r="E137" s="1">
        <v>334972</v>
      </c>
      <c r="F137" s="2">
        <v>63122</v>
      </c>
    </row>
    <row r="138" spans="1:6" x14ac:dyDescent="0.3">
      <c r="A138">
        <v>2020</v>
      </c>
      <c r="B138" t="s">
        <v>52</v>
      </c>
      <c r="C138" t="s">
        <v>41</v>
      </c>
      <c r="D138" s="1">
        <v>26257</v>
      </c>
      <c r="E138" s="1">
        <v>867807</v>
      </c>
      <c r="F138" s="2">
        <v>81206</v>
      </c>
    </row>
    <row r="139" spans="1:6" x14ac:dyDescent="0.3">
      <c r="A139">
        <v>2020</v>
      </c>
      <c r="B139" t="s">
        <v>52</v>
      </c>
      <c r="C139" t="s">
        <v>42</v>
      </c>
      <c r="D139" s="1">
        <v>4616</v>
      </c>
      <c r="E139" s="1">
        <v>135571</v>
      </c>
      <c r="F139" s="2">
        <v>61796</v>
      </c>
    </row>
    <row r="140" spans="1:6" x14ac:dyDescent="0.3">
      <c r="A140">
        <v>2020</v>
      </c>
      <c r="B140" t="s">
        <v>52</v>
      </c>
      <c r="C140" t="s">
        <v>43</v>
      </c>
      <c r="D140" s="1">
        <v>1107</v>
      </c>
      <c r="E140" s="1">
        <v>28176</v>
      </c>
      <c r="F140" s="2">
        <v>62352</v>
      </c>
    </row>
    <row r="141" spans="1:6" x14ac:dyDescent="0.3">
      <c r="A141">
        <v>2020</v>
      </c>
      <c r="B141" t="s">
        <v>52</v>
      </c>
      <c r="C141" t="s">
        <v>44</v>
      </c>
      <c r="D141" s="1">
        <v>7023</v>
      </c>
      <c r="E141" s="1">
        <v>232300</v>
      </c>
      <c r="F141" s="2">
        <v>63958</v>
      </c>
    </row>
    <row r="142" spans="1:6" x14ac:dyDescent="0.3">
      <c r="A142">
        <v>2020</v>
      </c>
      <c r="B142" t="s">
        <v>52</v>
      </c>
      <c r="C142" t="s">
        <v>45</v>
      </c>
      <c r="D142" s="1">
        <v>7882</v>
      </c>
      <c r="E142" s="1">
        <v>268553</v>
      </c>
      <c r="F142" s="2">
        <v>82000</v>
      </c>
    </row>
    <row r="143" spans="1:6" x14ac:dyDescent="0.3">
      <c r="A143">
        <v>2020</v>
      </c>
      <c r="B143" t="s">
        <v>52</v>
      </c>
      <c r="C143" t="s">
        <v>46</v>
      </c>
      <c r="D143" s="1">
        <v>1261</v>
      </c>
      <c r="E143" s="1">
        <v>44429</v>
      </c>
      <c r="F143" s="2">
        <v>62359</v>
      </c>
    </row>
    <row r="144" spans="1:6" x14ac:dyDescent="0.3">
      <c r="A144">
        <v>2020</v>
      </c>
      <c r="B144" t="s">
        <v>52</v>
      </c>
      <c r="C144" t="s">
        <v>47</v>
      </c>
      <c r="D144" s="1">
        <v>9214</v>
      </c>
      <c r="E144" s="1">
        <v>458262</v>
      </c>
      <c r="F144" s="2">
        <v>61039</v>
      </c>
    </row>
    <row r="145" spans="1:6" x14ac:dyDescent="0.3">
      <c r="A145">
        <v>2020</v>
      </c>
      <c r="B145" t="s">
        <v>52</v>
      </c>
      <c r="C145" t="s">
        <v>48</v>
      </c>
      <c r="D145">
        <v>620</v>
      </c>
      <c r="E145" s="1">
        <v>9580</v>
      </c>
      <c r="F145" s="2">
        <v>70308</v>
      </c>
    </row>
    <row r="146" spans="1:6" x14ac:dyDescent="0.3">
      <c r="A146">
        <v>2020</v>
      </c>
      <c r="B146" t="s">
        <v>54</v>
      </c>
      <c r="C146" t="s">
        <v>1</v>
      </c>
      <c r="D146" s="1">
        <v>32424</v>
      </c>
      <c r="E146" s="1">
        <v>372620</v>
      </c>
      <c r="F146" s="2">
        <v>45853</v>
      </c>
    </row>
    <row r="147" spans="1:6" x14ac:dyDescent="0.3">
      <c r="A147">
        <v>2020</v>
      </c>
      <c r="B147" t="s">
        <v>54</v>
      </c>
      <c r="C147" t="s">
        <v>2</v>
      </c>
      <c r="D147" s="1">
        <v>33859</v>
      </c>
      <c r="E147" s="1">
        <v>546143</v>
      </c>
      <c r="F147" s="2">
        <v>51498</v>
      </c>
    </row>
    <row r="148" spans="1:6" x14ac:dyDescent="0.3">
      <c r="A148">
        <v>2020</v>
      </c>
      <c r="B148" t="s">
        <v>54</v>
      </c>
      <c r="C148" t="s">
        <v>3</v>
      </c>
      <c r="D148" s="1">
        <v>21836</v>
      </c>
      <c r="E148" s="1">
        <v>244074</v>
      </c>
      <c r="F148" s="2">
        <v>45673</v>
      </c>
    </row>
    <row r="149" spans="1:6" x14ac:dyDescent="0.3">
      <c r="A149">
        <v>2020</v>
      </c>
      <c r="B149" t="s">
        <v>54</v>
      </c>
      <c r="C149" t="s">
        <v>4</v>
      </c>
      <c r="D149" s="1">
        <v>200632</v>
      </c>
      <c r="E149" s="1">
        <v>2888684</v>
      </c>
      <c r="F149" s="2">
        <v>58800</v>
      </c>
    </row>
    <row r="150" spans="1:6" x14ac:dyDescent="0.3">
      <c r="A150">
        <v>2020</v>
      </c>
      <c r="B150" t="s">
        <v>54</v>
      </c>
      <c r="C150" t="s">
        <v>5</v>
      </c>
      <c r="D150" s="1">
        <v>36421</v>
      </c>
      <c r="E150" s="1">
        <v>465887</v>
      </c>
      <c r="F150" s="2">
        <v>55719</v>
      </c>
    </row>
    <row r="151" spans="1:6" x14ac:dyDescent="0.3">
      <c r="A151">
        <v>2020</v>
      </c>
      <c r="B151" t="s">
        <v>54</v>
      </c>
      <c r="C151" t="s">
        <v>6</v>
      </c>
      <c r="D151" s="1">
        <v>24725</v>
      </c>
      <c r="E151" s="1">
        <v>276491</v>
      </c>
      <c r="F151" s="2">
        <v>55859</v>
      </c>
    </row>
    <row r="152" spans="1:6" x14ac:dyDescent="0.3">
      <c r="A152">
        <v>2020</v>
      </c>
      <c r="B152" t="s">
        <v>54</v>
      </c>
      <c r="C152" t="s">
        <v>7</v>
      </c>
      <c r="D152" s="1">
        <v>7050</v>
      </c>
      <c r="E152" s="1">
        <v>76267</v>
      </c>
      <c r="F152" s="2">
        <v>45667</v>
      </c>
    </row>
    <row r="153" spans="1:6" x14ac:dyDescent="0.3">
      <c r="A153">
        <v>2020</v>
      </c>
      <c r="B153" t="s">
        <v>54</v>
      </c>
      <c r="C153" t="s">
        <v>8</v>
      </c>
      <c r="D153" s="1">
        <v>142700</v>
      </c>
      <c r="E153" s="1">
        <v>1739110</v>
      </c>
      <c r="F153" s="2">
        <v>49391</v>
      </c>
    </row>
    <row r="154" spans="1:6" x14ac:dyDescent="0.3">
      <c r="A154">
        <v>2020</v>
      </c>
      <c r="B154" t="s">
        <v>54</v>
      </c>
      <c r="C154" t="s">
        <v>9</v>
      </c>
      <c r="D154" s="1">
        <v>64380</v>
      </c>
      <c r="E154" s="1">
        <v>913981</v>
      </c>
      <c r="F154" s="2">
        <v>52104</v>
      </c>
    </row>
    <row r="155" spans="1:6" x14ac:dyDescent="0.3">
      <c r="A155">
        <v>2020</v>
      </c>
      <c r="B155" t="s">
        <v>54</v>
      </c>
      <c r="C155" t="s">
        <v>10</v>
      </c>
      <c r="D155" s="1">
        <v>12742</v>
      </c>
      <c r="E155" s="1">
        <v>143264</v>
      </c>
      <c r="F155" s="2">
        <v>44610</v>
      </c>
    </row>
    <row r="156" spans="1:6" x14ac:dyDescent="0.3">
      <c r="A156">
        <v>2020</v>
      </c>
      <c r="B156" t="s">
        <v>54</v>
      </c>
      <c r="C156" t="s">
        <v>11</v>
      </c>
      <c r="D156" s="1">
        <v>78196</v>
      </c>
      <c r="E156" s="1">
        <v>1140749</v>
      </c>
      <c r="F156" s="2">
        <v>55780</v>
      </c>
    </row>
    <row r="157" spans="1:6" x14ac:dyDescent="0.3">
      <c r="A157">
        <v>2020</v>
      </c>
      <c r="B157" t="s">
        <v>54</v>
      </c>
      <c r="C157" t="s">
        <v>12</v>
      </c>
      <c r="D157" s="1">
        <v>40846</v>
      </c>
      <c r="E157" s="1">
        <v>583686</v>
      </c>
      <c r="F157" s="2">
        <v>45931</v>
      </c>
    </row>
    <row r="158" spans="1:6" x14ac:dyDescent="0.3">
      <c r="A158">
        <v>2020</v>
      </c>
      <c r="B158" t="s">
        <v>54</v>
      </c>
      <c r="C158" t="s">
        <v>13</v>
      </c>
      <c r="D158" s="1">
        <v>23479</v>
      </c>
      <c r="E158" s="1">
        <v>298376</v>
      </c>
      <c r="F158" s="2">
        <v>44146</v>
      </c>
    </row>
    <row r="159" spans="1:6" x14ac:dyDescent="0.3">
      <c r="A159">
        <v>2020</v>
      </c>
      <c r="B159" t="s">
        <v>54</v>
      </c>
      <c r="C159" t="s">
        <v>14</v>
      </c>
      <c r="D159" s="1">
        <v>19497</v>
      </c>
      <c r="E159" s="1">
        <v>255575</v>
      </c>
      <c r="F159" s="2">
        <v>46012</v>
      </c>
    </row>
    <row r="160" spans="1:6" x14ac:dyDescent="0.3">
      <c r="A160">
        <v>2020</v>
      </c>
      <c r="B160" t="s">
        <v>54</v>
      </c>
      <c r="C160" t="s">
        <v>15</v>
      </c>
      <c r="D160" s="1">
        <v>28266</v>
      </c>
      <c r="E160" s="1">
        <v>393361</v>
      </c>
      <c r="F160" s="2">
        <v>46839</v>
      </c>
    </row>
    <row r="161" spans="1:6" x14ac:dyDescent="0.3">
      <c r="A161">
        <v>2020</v>
      </c>
      <c r="B161" t="s">
        <v>54</v>
      </c>
      <c r="C161" t="s">
        <v>16</v>
      </c>
      <c r="D161" s="1">
        <v>31210</v>
      </c>
      <c r="E161" s="1">
        <v>358336</v>
      </c>
      <c r="F161" s="2">
        <v>46029</v>
      </c>
    </row>
    <row r="162" spans="1:6" x14ac:dyDescent="0.3">
      <c r="A162">
        <v>2020</v>
      </c>
      <c r="B162" t="s">
        <v>54</v>
      </c>
      <c r="C162" t="s">
        <v>17</v>
      </c>
      <c r="D162" s="1">
        <v>10546</v>
      </c>
      <c r="E162" s="1">
        <v>111483</v>
      </c>
      <c r="F162" s="2">
        <v>43084</v>
      </c>
    </row>
    <row r="163" spans="1:6" x14ac:dyDescent="0.3">
      <c r="A163">
        <v>2020</v>
      </c>
      <c r="B163" t="s">
        <v>54</v>
      </c>
      <c r="C163" t="s">
        <v>18</v>
      </c>
      <c r="D163" s="1">
        <v>31685</v>
      </c>
      <c r="E163" s="1">
        <v>441680</v>
      </c>
      <c r="F163" s="2">
        <v>50800</v>
      </c>
    </row>
    <row r="164" spans="1:6" x14ac:dyDescent="0.3">
      <c r="A164">
        <v>2020</v>
      </c>
      <c r="B164" t="s">
        <v>54</v>
      </c>
      <c r="C164" t="s">
        <v>19</v>
      </c>
      <c r="D164" s="1">
        <v>40751</v>
      </c>
      <c r="E164" s="1">
        <v>526726</v>
      </c>
      <c r="F164" s="2">
        <v>61082</v>
      </c>
    </row>
    <row r="165" spans="1:6" x14ac:dyDescent="0.3">
      <c r="A165">
        <v>2020</v>
      </c>
      <c r="B165" t="s">
        <v>54</v>
      </c>
      <c r="C165" t="s">
        <v>20</v>
      </c>
      <c r="D165" s="1">
        <v>55149</v>
      </c>
      <c r="E165" s="1">
        <v>745824</v>
      </c>
      <c r="F165" s="2">
        <v>51869</v>
      </c>
    </row>
    <row r="166" spans="1:6" x14ac:dyDescent="0.3">
      <c r="A166">
        <v>2020</v>
      </c>
      <c r="B166" t="s">
        <v>54</v>
      </c>
      <c r="C166" t="s">
        <v>21</v>
      </c>
      <c r="D166" s="1">
        <v>37255</v>
      </c>
      <c r="E166" s="1">
        <v>499190</v>
      </c>
      <c r="F166" s="2">
        <v>53843</v>
      </c>
    </row>
    <row r="167" spans="1:6" x14ac:dyDescent="0.3">
      <c r="A167">
        <v>2020</v>
      </c>
      <c r="B167" t="s">
        <v>54</v>
      </c>
      <c r="C167" t="s">
        <v>22</v>
      </c>
      <c r="D167" s="1">
        <v>19589</v>
      </c>
      <c r="E167" s="1">
        <v>226629</v>
      </c>
      <c r="F167" s="2">
        <v>40176</v>
      </c>
    </row>
    <row r="168" spans="1:6" x14ac:dyDescent="0.3">
      <c r="A168">
        <v>2020</v>
      </c>
      <c r="B168" t="s">
        <v>54</v>
      </c>
      <c r="C168" t="s">
        <v>23</v>
      </c>
      <c r="D168" s="1">
        <v>39646</v>
      </c>
      <c r="E168" s="1">
        <v>519916</v>
      </c>
      <c r="F168" s="2">
        <v>46520</v>
      </c>
    </row>
    <row r="169" spans="1:6" x14ac:dyDescent="0.3">
      <c r="A169">
        <v>2020</v>
      </c>
      <c r="B169" t="s">
        <v>54</v>
      </c>
      <c r="C169" t="s">
        <v>24</v>
      </c>
      <c r="D169" s="1">
        <v>9323</v>
      </c>
      <c r="E169" s="1">
        <v>89315</v>
      </c>
      <c r="F169" s="2">
        <v>43996</v>
      </c>
    </row>
    <row r="170" spans="1:6" x14ac:dyDescent="0.3">
      <c r="A170">
        <v>2020</v>
      </c>
      <c r="B170" t="s">
        <v>54</v>
      </c>
      <c r="C170" t="s">
        <v>25</v>
      </c>
      <c r="D170" s="1">
        <v>14748</v>
      </c>
      <c r="E170" s="1">
        <v>182745</v>
      </c>
      <c r="F170" s="2">
        <v>44095</v>
      </c>
    </row>
    <row r="171" spans="1:6" x14ac:dyDescent="0.3">
      <c r="A171">
        <v>2020</v>
      </c>
      <c r="B171" t="s">
        <v>54</v>
      </c>
      <c r="C171" t="s">
        <v>26</v>
      </c>
      <c r="D171" s="1">
        <v>15481</v>
      </c>
      <c r="E171" s="1">
        <v>252623</v>
      </c>
      <c r="F171" s="2">
        <v>48334</v>
      </c>
    </row>
    <row r="172" spans="1:6" x14ac:dyDescent="0.3">
      <c r="A172">
        <v>2020</v>
      </c>
      <c r="B172" t="s">
        <v>54</v>
      </c>
      <c r="C172" t="s">
        <v>27</v>
      </c>
      <c r="D172" s="1">
        <v>12460</v>
      </c>
      <c r="E172" s="1">
        <v>133196</v>
      </c>
      <c r="F172" s="2">
        <v>54425</v>
      </c>
    </row>
    <row r="173" spans="1:6" x14ac:dyDescent="0.3">
      <c r="A173">
        <v>2020</v>
      </c>
      <c r="B173" t="s">
        <v>54</v>
      </c>
      <c r="C173" t="s">
        <v>28</v>
      </c>
      <c r="D173" s="1">
        <v>54606</v>
      </c>
      <c r="E173" s="1">
        <v>820259</v>
      </c>
      <c r="F173" s="2">
        <v>58675</v>
      </c>
    </row>
    <row r="174" spans="1:6" x14ac:dyDescent="0.3">
      <c r="A174">
        <v>2020</v>
      </c>
      <c r="B174" t="s">
        <v>54</v>
      </c>
      <c r="C174" t="s">
        <v>29</v>
      </c>
      <c r="D174" s="1">
        <v>10949</v>
      </c>
      <c r="E174" s="1">
        <v>130261</v>
      </c>
      <c r="F174" s="2">
        <v>41086</v>
      </c>
    </row>
    <row r="175" spans="1:6" x14ac:dyDescent="0.3">
      <c r="A175">
        <v>2020</v>
      </c>
      <c r="B175" t="s">
        <v>54</v>
      </c>
      <c r="C175" t="s">
        <v>30</v>
      </c>
      <c r="D175" s="1">
        <v>118946</v>
      </c>
      <c r="E175" s="1">
        <v>1366746</v>
      </c>
      <c r="F175" s="2">
        <v>57939</v>
      </c>
    </row>
    <row r="176" spans="1:6" x14ac:dyDescent="0.3">
      <c r="A176">
        <v>2020</v>
      </c>
      <c r="B176" t="s">
        <v>54</v>
      </c>
      <c r="C176" t="s">
        <v>31</v>
      </c>
      <c r="D176" s="1">
        <v>63455</v>
      </c>
      <c r="E176" s="1">
        <v>844765</v>
      </c>
      <c r="F176" s="2">
        <v>47171</v>
      </c>
    </row>
    <row r="177" spans="1:6" x14ac:dyDescent="0.3">
      <c r="A177">
        <v>2020</v>
      </c>
      <c r="B177" t="s">
        <v>54</v>
      </c>
      <c r="C177" t="s">
        <v>32</v>
      </c>
      <c r="D177" s="1">
        <v>7745</v>
      </c>
      <c r="E177" s="1">
        <v>86570</v>
      </c>
      <c r="F177" s="2">
        <v>52657</v>
      </c>
    </row>
    <row r="178" spans="1:6" x14ac:dyDescent="0.3">
      <c r="A178">
        <v>2020</v>
      </c>
      <c r="B178" t="s">
        <v>54</v>
      </c>
      <c r="C178" t="s">
        <v>33</v>
      </c>
      <c r="D178" s="1">
        <v>68987</v>
      </c>
      <c r="E178" s="1">
        <v>998325</v>
      </c>
      <c r="F178" s="2">
        <v>48088</v>
      </c>
    </row>
    <row r="179" spans="1:6" x14ac:dyDescent="0.3">
      <c r="A179">
        <v>2020</v>
      </c>
      <c r="B179" t="s">
        <v>54</v>
      </c>
      <c r="C179" t="s">
        <v>34</v>
      </c>
      <c r="D179" s="1">
        <v>23912</v>
      </c>
      <c r="E179" s="1">
        <v>301828</v>
      </c>
      <c r="F179" s="2">
        <v>43388</v>
      </c>
    </row>
    <row r="180" spans="1:6" x14ac:dyDescent="0.3">
      <c r="A180">
        <v>2020</v>
      </c>
      <c r="B180" t="s">
        <v>54</v>
      </c>
      <c r="C180" t="s">
        <v>35</v>
      </c>
      <c r="D180" s="1">
        <v>26241</v>
      </c>
      <c r="E180" s="1">
        <v>346783</v>
      </c>
      <c r="F180" s="2">
        <v>49251</v>
      </c>
    </row>
    <row r="181" spans="1:6" x14ac:dyDescent="0.3">
      <c r="A181">
        <v>2020</v>
      </c>
      <c r="B181" t="s">
        <v>54</v>
      </c>
      <c r="C181" t="s">
        <v>36</v>
      </c>
      <c r="D181" s="1">
        <v>73985</v>
      </c>
      <c r="E181" s="1">
        <v>1054388</v>
      </c>
      <c r="F181" s="2">
        <v>49535</v>
      </c>
    </row>
    <row r="182" spans="1:6" x14ac:dyDescent="0.3">
      <c r="A182">
        <v>2020</v>
      </c>
      <c r="B182" t="s">
        <v>54</v>
      </c>
      <c r="C182" t="s">
        <v>37</v>
      </c>
      <c r="D182" s="1">
        <v>7816</v>
      </c>
      <c r="E182" s="1">
        <v>70764</v>
      </c>
      <c r="F182" s="2">
        <v>49493</v>
      </c>
    </row>
    <row r="183" spans="1:6" x14ac:dyDescent="0.3">
      <c r="A183">
        <v>2020</v>
      </c>
      <c r="B183" t="s">
        <v>54</v>
      </c>
      <c r="C183" t="s">
        <v>38</v>
      </c>
      <c r="D183" s="1">
        <v>31674</v>
      </c>
      <c r="E183" s="1">
        <v>400537</v>
      </c>
      <c r="F183" s="2">
        <v>43717</v>
      </c>
    </row>
    <row r="184" spans="1:6" x14ac:dyDescent="0.3">
      <c r="A184">
        <v>2020</v>
      </c>
      <c r="B184" t="s">
        <v>54</v>
      </c>
      <c r="C184" t="s">
        <v>39</v>
      </c>
      <c r="D184" s="1">
        <v>8068</v>
      </c>
      <c r="E184" s="1">
        <v>83179</v>
      </c>
      <c r="F184" s="2">
        <v>44162</v>
      </c>
    </row>
    <row r="185" spans="1:6" x14ac:dyDescent="0.3">
      <c r="A185">
        <v>2020</v>
      </c>
      <c r="B185" t="s">
        <v>54</v>
      </c>
      <c r="C185" t="s">
        <v>40</v>
      </c>
      <c r="D185" s="1">
        <v>40806</v>
      </c>
      <c r="E185" s="1">
        <v>627005</v>
      </c>
      <c r="F185" s="2">
        <v>50111</v>
      </c>
    </row>
    <row r="186" spans="1:6" x14ac:dyDescent="0.3">
      <c r="A186">
        <v>2020</v>
      </c>
      <c r="B186" t="s">
        <v>54</v>
      </c>
      <c r="C186" t="s">
        <v>41</v>
      </c>
      <c r="D186" s="1">
        <v>152438</v>
      </c>
      <c r="E186" s="1">
        <v>2453267</v>
      </c>
      <c r="F186" s="2">
        <v>56485</v>
      </c>
    </row>
    <row r="187" spans="1:6" x14ac:dyDescent="0.3">
      <c r="A187">
        <v>2020</v>
      </c>
      <c r="B187" t="s">
        <v>54</v>
      </c>
      <c r="C187" t="s">
        <v>42</v>
      </c>
      <c r="D187" s="1">
        <v>20535</v>
      </c>
      <c r="E187" s="1">
        <v>288623</v>
      </c>
      <c r="F187" s="2">
        <v>49353</v>
      </c>
    </row>
    <row r="188" spans="1:6" x14ac:dyDescent="0.3">
      <c r="A188">
        <v>2020</v>
      </c>
      <c r="B188" t="s">
        <v>54</v>
      </c>
      <c r="C188" t="s">
        <v>43</v>
      </c>
      <c r="D188" s="1">
        <v>5003</v>
      </c>
      <c r="E188" s="1">
        <v>49851</v>
      </c>
      <c r="F188" s="2">
        <v>45701</v>
      </c>
    </row>
    <row r="189" spans="1:6" x14ac:dyDescent="0.3">
      <c r="A189">
        <v>2020</v>
      </c>
      <c r="B189" t="s">
        <v>54</v>
      </c>
      <c r="C189" t="s">
        <v>44</v>
      </c>
      <c r="D189" s="1">
        <v>42564</v>
      </c>
      <c r="E189" s="1">
        <v>627729</v>
      </c>
      <c r="F189" s="2">
        <v>48371</v>
      </c>
    </row>
    <row r="190" spans="1:6" x14ac:dyDescent="0.3">
      <c r="A190">
        <v>2020</v>
      </c>
      <c r="B190" t="s">
        <v>54</v>
      </c>
      <c r="C190" t="s">
        <v>45</v>
      </c>
      <c r="D190" s="1">
        <v>38688</v>
      </c>
      <c r="E190" s="1">
        <v>615415</v>
      </c>
      <c r="F190" s="2">
        <v>74160</v>
      </c>
    </row>
    <row r="191" spans="1:6" x14ac:dyDescent="0.3">
      <c r="A191">
        <v>2020</v>
      </c>
      <c r="B191" t="s">
        <v>54</v>
      </c>
      <c r="C191" t="s">
        <v>46</v>
      </c>
      <c r="D191" s="1">
        <v>10611</v>
      </c>
      <c r="E191" s="1">
        <v>118677</v>
      </c>
      <c r="F191" s="2">
        <v>42085</v>
      </c>
    </row>
    <row r="192" spans="1:6" x14ac:dyDescent="0.3">
      <c r="A192">
        <v>2020</v>
      </c>
      <c r="B192" t="s">
        <v>54</v>
      </c>
      <c r="C192" t="s">
        <v>47</v>
      </c>
      <c r="D192" s="1">
        <v>35812</v>
      </c>
      <c r="E192" s="1">
        <v>517930</v>
      </c>
      <c r="F192" s="2">
        <v>45165</v>
      </c>
    </row>
    <row r="193" spans="1:6" x14ac:dyDescent="0.3">
      <c r="A193">
        <v>2020</v>
      </c>
      <c r="B193" t="s">
        <v>54</v>
      </c>
      <c r="C193" t="s">
        <v>48</v>
      </c>
      <c r="D193" s="1">
        <v>4840</v>
      </c>
      <c r="E193" s="1">
        <v>48509</v>
      </c>
      <c r="F193" s="2">
        <v>44879</v>
      </c>
    </row>
    <row r="194" spans="1:6" x14ac:dyDescent="0.3">
      <c r="A194">
        <v>2020</v>
      </c>
      <c r="B194" t="s">
        <v>53</v>
      </c>
      <c r="C194" t="s">
        <v>1</v>
      </c>
      <c r="D194" s="1">
        <v>2566</v>
      </c>
      <c r="E194" s="1">
        <v>19310</v>
      </c>
      <c r="F194" s="2">
        <v>69393</v>
      </c>
    </row>
    <row r="195" spans="1:6" x14ac:dyDescent="0.3">
      <c r="A195">
        <v>2020</v>
      </c>
      <c r="B195" t="s">
        <v>53</v>
      </c>
      <c r="C195" t="s">
        <v>2</v>
      </c>
      <c r="D195" s="1">
        <v>4017</v>
      </c>
      <c r="E195" s="1">
        <v>45513</v>
      </c>
      <c r="F195" s="2">
        <v>90871</v>
      </c>
    </row>
    <row r="196" spans="1:6" x14ac:dyDescent="0.3">
      <c r="A196">
        <v>2020</v>
      </c>
      <c r="B196" t="s">
        <v>53</v>
      </c>
      <c r="C196" t="s">
        <v>3</v>
      </c>
      <c r="D196" s="1">
        <v>1536</v>
      </c>
      <c r="E196" s="1">
        <v>11509</v>
      </c>
      <c r="F196" s="2">
        <v>69820</v>
      </c>
    </row>
    <row r="197" spans="1:6" x14ac:dyDescent="0.3">
      <c r="A197">
        <v>2020</v>
      </c>
      <c r="B197" t="s">
        <v>53</v>
      </c>
      <c r="C197" t="s">
        <v>4</v>
      </c>
      <c r="D197" s="1">
        <v>29491</v>
      </c>
      <c r="E197" s="1">
        <v>527549</v>
      </c>
      <c r="F197" s="2">
        <v>217892</v>
      </c>
    </row>
    <row r="198" spans="1:6" x14ac:dyDescent="0.3">
      <c r="A198">
        <v>2020</v>
      </c>
      <c r="B198" t="s">
        <v>53</v>
      </c>
      <c r="C198" t="s">
        <v>5</v>
      </c>
      <c r="D198" s="1">
        <v>4548</v>
      </c>
      <c r="E198" s="1">
        <v>74867</v>
      </c>
      <c r="F198" s="2">
        <v>123495</v>
      </c>
    </row>
    <row r="199" spans="1:6" x14ac:dyDescent="0.3">
      <c r="A199">
        <v>2020</v>
      </c>
      <c r="B199" t="s">
        <v>53</v>
      </c>
      <c r="C199" t="s">
        <v>6</v>
      </c>
      <c r="D199" s="1">
        <v>2880</v>
      </c>
      <c r="E199" s="1">
        <v>29237</v>
      </c>
      <c r="F199" s="2">
        <v>138917</v>
      </c>
    </row>
    <row r="200" spans="1:6" x14ac:dyDescent="0.3">
      <c r="A200">
        <v>2020</v>
      </c>
      <c r="B200" t="s">
        <v>53</v>
      </c>
      <c r="C200" t="s">
        <v>7</v>
      </c>
      <c r="D200">
        <v>549</v>
      </c>
      <c r="E200" s="1">
        <v>3622</v>
      </c>
      <c r="F200" s="2">
        <v>78966</v>
      </c>
    </row>
    <row r="201" spans="1:6" x14ac:dyDescent="0.3">
      <c r="A201">
        <v>2020</v>
      </c>
      <c r="B201" t="s">
        <v>53</v>
      </c>
      <c r="C201" t="s">
        <v>8</v>
      </c>
      <c r="D201" s="1">
        <v>12659</v>
      </c>
      <c r="E201" s="1">
        <v>130298</v>
      </c>
      <c r="F201" s="2">
        <v>93350</v>
      </c>
    </row>
    <row r="202" spans="1:6" x14ac:dyDescent="0.3">
      <c r="A202">
        <v>2020</v>
      </c>
      <c r="B202" t="s">
        <v>53</v>
      </c>
      <c r="C202" t="s">
        <v>9</v>
      </c>
      <c r="D202" s="1">
        <v>6010</v>
      </c>
      <c r="E202" s="1">
        <v>109190</v>
      </c>
      <c r="F202" s="2">
        <v>108735</v>
      </c>
    </row>
    <row r="203" spans="1:6" x14ac:dyDescent="0.3">
      <c r="A203">
        <v>2020</v>
      </c>
      <c r="B203" t="s">
        <v>53</v>
      </c>
      <c r="C203" t="s">
        <v>10</v>
      </c>
      <c r="D203" s="1">
        <v>1385</v>
      </c>
      <c r="E203" s="1">
        <v>7346</v>
      </c>
      <c r="F203" s="2">
        <v>64408</v>
      </c>
    </row>
    <row r="204" spans="1:6" x14ac:dyDescent="0.3">
      <c r="A204">
        <v>2020</v>
      </c>
      <c r="B204" t="s">
        <v>53</v>
      </c>
      <c r="C204" t="s">
        <v>11</v>
      </c>
      <c r="D204" s="1">
        <v>7162</v>
      </c>
      <c r="E204" s="1">
        <v>87520</v>
      </c>
      <c r="F204" s="2">
        <v>110059</v>
      </c>
    </row>
    <row r="205" spans="1:6" x14ac:dyDescent="0.3">
      <c r="A205">
        <v>2020</v>
      </c>
      <c r="B205" t="s">
        <v>53</v>
      </c>
      <c r="C205" t="s">
        <v>12</v>
      </c>
      <c r="D205" s="1">
        <v>2521</v>
      </c>
      <c r="E205" s="1">
        <v>26075</v>
      </c>
      <c r="F205" s="2">
        <v>67191</v>
      </c>
    </row>
    <row r="206" spans="1:6" x14ac:dyDescent="0.3">
      <c r="A206">
        <v>2020</v>
      </c>
      <c r="B206" t="s">
        <v>53</v>
      </c>
      <c r="C206" t="s">
        <v>13</v>
      </c>
      <c r="D206" s="1">
        <v>1811</v>
      </c>
      <c r="E206" s="1">
        <v>19135</v>
      </c>
      <c r="F206" s="2">
        <v>66858</v>
      </c>
    </row>
    <row r="207" spans="1:6" x14ac:dyDescent="0.3">
      <c r="A207">
        <v>2020</v>
      </c>
      <c r="B207" t="s">
        <v>53</v>
      </c>
      <c r="C207" t="s">
        <v>14</v>
      </c>
      <c r="D207" s="1">
        <v>1561</v>
      </c>
      <c r="E207" s="1">
        <v>16734</v>
      </c>
      <c r="F207" s="2">
        <v>73749</v>
      </c>
    </row>
    <row r="208" spans="1:6" x14ac:dyDescent="0.3">
      <c r="A208">
        <v>2020</v>
      </c>
      <c r="B208" t="s">
        <v>53</v>
      </c>
      <c r="C208" t="s">
        <v>15</v>
      </c>
      <c r="D208" s="1">
        <v>2111</v>
      </c>
      <c r="E208" s="1">
        <v>20268</v>
      </c>
      <c r="F208" s="2">
        <v>63462</v>
      </c>
    </row>
    <row r="209" spans="1:6" x14ac:dyDescent="0.3">
      <c r="A209">
        <v>2020</v>
      </c>
      <c r="B209" t="s">
        <v>53</v>
      </c>
      <c r="C209" t="s">
        <v>16</v>
      </c>
      <c r="D209" s="1">
        <v>1935</v>
      </c>
      <c r="E209" s="1">
        <v>18712</v>
      </c>
      <c r="F209" s="2">
        <v>65700</v>
      </c>
    </row>
    <row r="210" spans="1:6" x14ac:dyDescent="0.3">
      <c r="A210">
        <v>2020</v>
      </c>
      <c r="B210" t="s">
        <v>53</v>
      </c>
      <c r="C210" t="s">
        <v>17</v>
      </c>
      <c r="D210">
        <v>916</v>
      </c>
      <c r="E210" s="1">
        <v>6415</v>
      </c>
      <c r="F210" s="2">
        <v>64265</v>
      </c>
    </row>
    <row r="211" spans="1:6" x14ac:dyDescent="0.3">
      <c r="A211">
        <v>2020</v>
      </c>
      <c r="B211" t="s">
        <v>53</v>
      </c>
      <c r="C211" t="s">
        <v>18</v>
      </c>
      <c r="D211" s="1">
        <v>2855</v>
      </c>
      <c r="E211" s="1">
        <v>33029</v>
      </c>
      <c r="F211" s="2">
        <v>110569</v>
      </c>
    </row>
    <row r="212" spans="1:6" x14ac:dyDescent="0.3">
      <c r="A212">
        <v>2020</v>
      </c>
      <c r="B212" t="s">
        <v>53</v>
      </c>
      <c r="C212" t="s">
        <v>19</v>
      </c>
      <c r="D212" s="1">
        <v>6073</v>
      </c>
      <c r="E212" s="1">
        <v>89231</v>
      </c>
      <c r="F212" s="2">
        <v>146746</v>
      </c>
    </row>
    <row r="213" spans="1:6" x14ac:dyDescent="0.3">
      <c r="A213">
        <v>2020</v>
      </c>
      <c r="B213" t="s">
        <v>53</v>
      </c>
      <c r="C213" t="s">
        <v>20</v>
      </c>
      <c r="D213" s="1">
        <v>7671</v>
      </c>
      <c r="E213" s="1">
        <v>50511</v>
      </c>
      <c r="F213" s="2">
        <v>88745</v>
      </c>
    </row>
    <row r="214" spans="1:6" x14ac:dyDescent="0.3">
      <c r="A214">
        <v>2020</v>
      </c>
      <c r="B214" t="s">
        <v>53</v>
      </c>
      <c r="C214" t="s">
        <v>21</v>
      </c>
      <c r="D214" s="1">
        <v>4304</v>
      </c>
      <c r="E214" s="1">
        <v>43145</v>
      </c>
      <c r="F214" s="2">
        <v>92292</v>
      </c>
    </row>
    <row r="215" spans="1:6" x14ac:dyDescent="0.3">
      <c r="A215">
        <v>2020</v>
      </c>
      <c r="B215" t="s">
        <v>53</v>
      </c>
      <c r="C215" t="s">
        <v>22</v>
      </c>
      <c r="D215">
        <v>964</v>
      </c>
      <c r="E215" s="1">
        <v>9629</v>
      </c>
      <c r="F215" s="2">
        <v>54301</v>
      </c>
    </row>
    <row r="216" spans="1:6" x14ac:dyDescent="0.3">
      <c r="A216">
        <v>2020</v>
      </c>
      <c r="B216" t="s">
        <v>53</v>
      </c>
      <c r="C216" t="s">
        <v>23</v>
      </c>
      <c r="D216" s="1">
        <v>3562</v>
      </c>
      <c r="E216" s="1">
        <v>43675</v>
      </c>
      <c r="F216" s="2">
        <v>89327</v>
      </c>
    </row>
    <row r="217" spans="1:6" x14ac:dyDescent="0.3">
      <c r="A217">
        <v>2020</v>
      </c>
      <c r="B217" t="s">
        <v>53</v>
      </c>
      <c r="C217" t="s">
        <v>24</v>
      </c>
      <c r="D217">
        <v>856</v>
      </c>
      <c r="E217" s="1">
        <v>5797</v>
      </c>
      <c r="F217" s="2">
        <v>65673</v>
      </c>
    </row>
    <row r="218" spans="1:6" x14ac:dyDescent="0.3">
      <c r="A218">
        <v>2020</v>
      </c>
      <c r="B218" t="s">
        <v>53</v>
      </c>
      <c r="C218" t="s">
        <v>25</v>
      </c>
      <c r="D218" s="1">
        <v>1071</v>
      </c>
      <c r="E218" s="1">
        <v>16165</v>
      </c>
      <c r="F218" s="2">
        <v>76361</v>
      </c>
    </row>
    <row r="219" spans="1:6" x14ac:dyDescent="0.3">
      <c r="A219">
        <v>2020</v>
      </c>
      <c r="B219" t="s">
        <v>53</v>
      </c>
      <c r="C219" t="s">
        <v>26</v>
      </c>
      <c r="D219" s="1">
        <v>1609</v>
      </c>
      <c r="E219" s="1">
        <v>13306</v>
      </c>
      <c r="F219" s="2">
        <v>88353</v>
      </c>
    </row>
    <row r="220" spans="1:6" x14ac:dyDescent="0.3">
      <c r="A220">
        <v>2020</v>
      </c>
      <c r="B220" t="s">
        <v>53</v>
      </c>
      <c r="C220" t="s">
        <v>27</v>
      </c>
      <c r="D220" s="1">
        <v>1168</v>
      </c>
      <c r="E220" s="1">
        <v>11735</v>
      </c>
      <c r="F220" s="2">
        <v>107194</v>
      </c>
    </row>
    <row r="221" spans="1:6" x14ac:dyDescent="0.3">
      <c r="A221">
        <v>2020</v>
      </c>
      <c r="B221" t="s">
        <v>53</v>
      </c>
      <c r="C221" t="s">
        <v>28</v>
      </c>
      <c r="D221" s="1">
        <v>3965</v>
      </c>
      <c r="E221" s="1">
        <v>67885</v>
      </c>
      <c r="F221" s="2">
        <v>130541</v>
      </c>
    </row>
    <row r="222" spans="1:6" x14ac:dyDescent="0.3">
      <c r="A222">
        <v>2020</v>
      </c>
      <c r="B222" t="s">
        <v>53</v>
      </c>
      <c r="C222" t="s">
        <v>29</v>
      </c>
      <c r="D222" s="1">
        <v>1108</v>
      </c>
      <c r="E222" s="1">
        <v>9076</v>
      </c>
      <c r="F222" s="2">
        <v>62393</v>
      </c>
    </row>
    <row r="223" spans="1:6" x14ac:dyDescent="0.3">
      <c r="A223">
        <v>2020</v>
      </c>
      <c r="B223" t="s">
        <v>53</v>
      </c>
      <c r="C223" t="s">
        <v>30</v>
      </c>
      <c r="D223" s="1">
        <v>14380</v>
      </c>
      <c r="E223" s="1">
        <v>267749</v>
      </c>
      <c r="F223" s="2">
        <v>154357</v>
      </c>
    </row>
    <row r="224" spans="1:6" x14ac:dyDescent="0.3">
      <c r="A224">
        <v>2020</v>
      </c>
      <c r="B224" t="s">
        <v>53</v>
      </c>
      <c r="C224" t="s">
        <v>31</v>
      </c>
      <c r="D224" s="1">
        <v>6302</v>
      </c>
      <c r="E224" s="1">
        <v>73440</v>
      </c>
      <c r="F224" s="2">
        <v>96207</v>
      </c>
    </row>
    <row r="225" spans="1:6" x14ac:dyDescent="0.3">
      <c r="A225">
        <v>2020</v>
      </c>
      <c r="B225" t="s">
        <v>53</v>
      </c>
      <c r="C225" t="s">
        <v>32</v>
      </c>
      <c r="D225">
        <v>417</v>
      </c>
      <c r="E225" s="1">
        <v>5780</v>
      </c>
      <c r="F225" s="2">
        <v>79624</v>
      </c>
    </row>
    <row r="226" spans="1:6" x14ac:dyDescent="0.3">
      <c r="A226">
        <v>2020</v>
      </c>
      <c r="B226" t="s">
        <v>53</v>
      </c>
      <c r="C226" t="s">
        <v>33</v>
      </c>
      <c r="D226" s="1">
        <v>5303</v>
      </c>
      <c r="E226" s="1">
        <v>63865</v>
      </c>
      <c r="F226" s="2">
        <v>80052</v>
      </c>
    </row>
    <row r="227" spans="1:6" x14ac:dyDescent="0.3">
      <c r="A227">
        <v>2020</v>
      </c>
      <c r="B227" t="s">
        <v>53</v>
      </c>
      <c r="C227" t="s">
        <v>34</v>
      </c>
      <c r="D227" s="1">
        <v>1572</v>
      </c>
      <c r="E227" s="1">
        <v>18256</v>
      </c>
      <c r="F227" s="2">
        <v>63710</v>
      </c>
    </row>
    <row r="228" spans="1:6" x14ac:dyDescent="0.3">
      <c r="A228">
        <v>2020</v>
      </c>
      <c r="B228" t="s">
        <v>53</v>
      </c>
      <c r="C228" t="s">
        <v>35</v>
      </c>
      <c r="D228" s="1">
        <v>4605</v>
      </c>
      <c r="E228" s="1">
        <v>33218</v>
      </c>
      <c r="F228" s="2">
        <v>101737</v>
      </c>
    </row>
    <row r="229" spans="1:6" x14ac:dyDescent="0.3">
      <c r="A229">
        <v>2020</v>
      </c>
      <c r="B229" t="s">
        <v>53</v>
      </c>
      <c r="C229" t="s">
        <v>36</v>
      </c>
      <c r="D229" s="1">
        <v>5891</v>
      </c>
      <c r="E229" s="1">
        <v>82872</v>
      </c>
      <c r="F229" s="2">
        <v>107388</v>
      </c>
    </row>
    <row r="230" spans="1:6" x14ac:dyDescent="0.3">
      <c r="A230">
        <v>2020</v>
      </c>
      <c r="B230" t="s">
        <v>53</v>
      </c>
      <c r="C230" t="s">
        <v>37</v>
      </c>
      <c r="D230">
        <v>762</v>
      </c>
      <c r="E230" s="1">
        <v>5243</v>
      </c>
      <c r="F230" s="2">
        <v>87286</v>
      </c>
    </row>
    <row r="231" spans="1:6" x14ac:dyDescent="0.3">
      <c r="A231">
        <v>2020</v>
      </c>
      <c r="B231" t="s">
        <v>53</v>
      </c>
      <c r="C231" t="s">
        <v>38</v>
      </c>
      <c r="D231" s="1">
        <v>3216</v>
      </c>
      <c r="E231" s="1">
        <v>24744</v>
      </c>
      <c r="F231" s="2">
        <v>73562</v>
      </c>
    </row>
    <row r="232" spans="1:6" x14ac:dyDescent="0.3">
      <c r="A232">
        <v>2020</v>
      </c>
      <c r="B232" t="s">
        <v>53</v>
      </c>
      <c r="C232" t="s">
        <v>39</v>
      </c>
      <c r="D232">
        <v>606</v>
      </c>
      <c r="E232" s="1">
        <v>5074</v>
      </c>
      <c r="F232" s="2">
        <v>58069</v>
      </c>
    </row>
    <row r="233" spans="1:6" x14ac:dyDescent="0.3">
      <c r="A233">
        <v>2020</v>
      </c>
      <c r="B233" t="s">
        <v>53</v>
      </c>
      <c r="C233" t="s">
        <v>40</v>
      </c>
      <c r="D233" s="1">
        <v>4525</v>
      </c>
      <c r="E233" s="1">
        <v>42929</v>
      </c>
      <c r="F233" s="2">
        <v>81293</v>
      </c>
    </row>
    <row r="234" spans="1:6" x14ac:dyDescent="0.3">
      <c r="A234">
        <v>2020</v>
      </c>
      <c r="B234" t="s">
        <v>53</v>
      </c>
      <c r="C234" t="s">
        <v>41</v>
      </c>
      <c r="D234" s="1">
        <v>11822</v>
      </c>
      <c r="E234" s="1">
        <v>198521</v>
      </c>
      <c r="F234" s="2">
        <v>102835</v>
      </c>
    </row>
    <row r="235" spans="1:6" x14ac:dyDescent="0.3">
      <c r="A235">
        <v>2020</v>
      </c>
      <c r="B235" t="s">
        <v>53</v>
      </c>
      <c r="C235" t="s">
        <v>42</v>
      </c>
      <c r="D235" s="1">
        <v>3177</v>
      </c>
      <c r="E235" s="1">
        <v>37222</v>
      </c>
      <c r="F235" s="2">
        <v>96974</v>
      </c>
    </row>
    <row r="236" spans="1:6" x14ac:dyDescent="0.3">
      <c r="A236">
        <v>2020</v>
      </c>
      <c r="B236" t="s">
        <v>53</v>
      </c>
      <c r="C236" t="s">
        <v>43</v>
      </c>
      <c r="D236">
        <v>584</v>
      </c>
      <c r="E236" s="1">
        <v>3961</v>
      </c>
      <c r="F236" s="2">
        <v>68605</v>
      </c>
    </row>
    <row r="237" spans="1:6" x14ac:dyDescent="0.3">
      <c r="A237">
        <v>2020</v>
      </c>
      <c r="B237" t="s">
        <v>53</v>
      </c>
      <c r="C237" t="s">
        <v>44</v>
      </c>
      <c r="D237" s="1">
        <v>4875</v>
      </c>
      <c r="E237" s="1">
        <v>64840</v>
      </c>
      <c r="F237" s="2">
        <v>117848</v>
      </c>
    </row>
    <row r="238" spans="1:6" x14ac:dyDescent="0.3">
      <c r="A238">
        <v>2020</v>
      </c>
      <c r="B238" t="s">
        <v>53</v>
      </c>
      <c r="C238" t="s">
        <v>45</v>
      </c>
      <c r="D238" s="1">
        <v>5419</v>
      </c>
      <c r="E238" s="1">
        <v>148556</v>
      </c>
      <c r="F238" s="2">
        <v>242273</v>
      </c>
    </row>
    <row r="239" spans="1:6" x14ac:dyDescent="0.3">
      <c r="A239">
        <v>2020</v>
      </c>
      <c r="B239" t="s">
        <v>53</v>
      </c>
      <c r="C239" t="s">
        <v>46</v>
      </c>
      <c r="D239">
        <v>825</v>
      </c>
      <c r="E239" s="1">
        <v>7215</v>
      </c>
      <c r="F239" s="2">
        <v>58063</v>
      </c>
    </row>
    <row r="240" spans="1:6" x14ac:dyDescent="0.3">
      <c r="A240">
        <v>2020</v>
      </c>
      <c r="B240" t="s">
        <v>53</v>
      </c>
      <c r="C240" t="s">
        <v>47</v>
      </c>
      <c r="D240" s="1">
        <v>2400</v>
      </c>
      <c r="E240" s="1">
        <v>44846</v>
      </c>
      <c r="F240" s="2">
        <v>88336</v>
      </c>
    </row>
    <row r="241" spans="1:6" x14ac:dyDescent="0.3">
      <c r="A241">
        <v>2020</v>
      </c>
      <c r="B241" t="s">
        <v>53</v>
      </c>
      <c r="C241" t="s">
        <v>48</v>
      </c>
      <c r="D241">
        <v>428</v>
      </c>
      <c r="E241" s="1">
        <v>3000</v>
      </c>
      <c r="F241" s="2">
        <v>54299</v>
      </c>
    </row>
    <row r="242" spans="1:6" x14ac:dyDescent="0.3">
      <c r="A242">
        <v>2020</v>
      </c>
      <c r="B242" t="s">
        <v>56</v>
      </c>
      <c r="C242" t="s">
        <v>1</v>
      </c>
      <c r="D242" s="1">
        <v>13880</v>
      </c>
      <c r="E242" s="1">
        <v>94715</v>
      </c>
      <c r="F242" s="2">
        <v>75982</v>
      </c>
    </row>
    <row r="243" spans="1:6" x14ac:dyDescent="0.3">
      <c r="A243">
        <v>2020</v>
      </c>
      <c r="B243" t="s">
        <v>56</v>
      </c>
      <c r="C243" t="s">
        <v>2</v>
      </c>
      <c r="D243" s="1">
        <v>20707</v>
      </c>
      <c r="E243" s="1">
        <v>225922</v>
      </c>
      <c r="F243" s="2">
        <v>82956</v>
      </c>
    </row>
    <row r="244" spans="1:6" x14ac:dyDescent="0.3">
      <c r="A244">
        <v>2020</v>
      </c>
      <c r="B244" t="s">
        <v>56</v>
      </c>
      <c r="C244" t="s">
        <v>3</v>
      </c>
      <c r="D244" s="1">
        <v>8906</v>
      </c>
      <c r="E244" s="1">
        <v>51950</v>
      </c>
      <c r="F244" s="2">
        <v>65321</v>
      </c>
    </row>
    <row r="245" spans="1:6" x14ac:dyDescent="0.3">
      <c r="A245">
        <v>2020</v>
      </c>
      <c r="B245" t="s">
        <v>56</v>
      </c>
      <c r="C245" t="s">
        <v>4</v>
      </c>
      <c r="D245" s="1">
        <v>112775</v>
      </c>
      <c r="E245" s="1">
        <v>817007</v>
      </c>
      <c r="F245" s="2">
        <v>124107</v>
      </c>
    </row>
    <row r="246" spans="1:6" x14ac:dyDescent="0.3">
      <c r="A246">
        <v>2020</v>
      </c>
      <c r="B246" t="s">
        <v>56</v>
      </c>
      <c r="C246" t="s">
        <v>5</v>
      </c>
      <c r="D246" s="1">
        <v>25139</v>
      </c>
      <c r="E246" s="1">
        <v>165271</v>
      </c>
      <c r="F246" s="2">
        <v>97276</v>
      </c>
    </row>
    <row r="247" spans="1:6" x14ac:dyDescent="0.3">
      <c r="A247">
        <v>2020</v>
      </c>
      <c r="B247" t="s">
        <v>56</v>
      </c>
      <c r="C247" t="s">
        <v>6</v>
      </c>
      <c r="D247" s="1">
        <v>11223</v>
      </c>
      <c r="E247" s="1">
        <v>118168</v>
      </c>
      <c r="F247" s="2">
        <v>165086</v>
      </c>
    </row>
    <row r="248" spans="1:6" x14ac:dyDescent="0.3">
      <c r="A248">
        <v>2020</v>
      </c>
      <c r="B248" t="s">
        <v>56</v>
      </c>
      <c r="C248" t="s">
        <v>7</v>
      </c>
      <c r="D248" s="1">
        <v>3005</v>
      </c>
      <c r="E248" s="1">
        <v>47390</v>
      </c>
      <c r="F248" s="2">
        <v>103154</v>
      </c>
    </row>
    <row r="249" spans="1:6" x14ac:dyDescent="0.3">
      <c r="A249">
        <v>2020</v>
      </c>
      <c r="B249" t="s">
        <v>56</v>
      </c>
      <c r="C249" t="s">
        <v>8</v>
      </c>
      <c r="D249" s="1">
        <v>80956</v>
      </c>
      <c r="E249" s="1">
        <v>586706</v>
      </c>
      <c r="F249" s="2">
        <v>84307</v>
      </c>
    </row>
    <row r="250" spans="1:6" x14ac:dyDescent="0.3">
      <c r="A250">
        <v>2020</v>
      </c>
      <c r="B250" t="s">
        <v>56</v>
      </c>
      <c r="C250" t="s">
        <v>9</v>
      </c>
      <c r="D250" s="1">
        <v>28810</v>
      </c>
      <c r="E250" s="1">
        <v>242175</v>
      </c>
      <c r="F250" s="2">
        <v>93145</v>
      </c>
    </row>
    <row r="251" spans="1:6" x14ac:dyDescent="0.3">
      <c r="A251">
        <v>2020</v>
      </c>
      <c r="B251" t="s">
        <v>56</v>
      </c>
      <c r="C251" t="s">
        <v>10</v>
      </c>
      <c r="D251" s="1">
        <v>6508</v>
      </c>
      <c r="E251" s="1">
        <v>34249</v>
      </c>
      <c r="F251" s="2">
        <v>68833</v>
      </c>
    </row>
    <row r="252" spans="1:6" x14ac:dyDescent="0.3">
      <c r="A252">
        <v>2020</v>
      </c>
      <c r="B252" t="s">
        <v>56</v>
      </c>
      <c r="C252" t="s">
        <v>11</v>
      </c>
      <c r="D252" s="1">
        <v>33063</v>
      </c>
      <c r="E252" s="1">
        <v>376539</v>
      </c>
      <c r="F252" s="2">
        <v>121634</v>
      </c>
    </row>
    <row r="253" spans="1:6" x14ac:dyDescent="0.3">
      <c r="A253">
        <v>2020</v>
      </c>
      <c r="B253" t="s">
        <v>56</v>
      </c>
      <c r="C253" t="s">
        <v>12</v>
      </c>
      <c r="D253" s="1">
        <v>17574</v>
      </c>
      <c r="E253" s="1">
        <v>133449</v>
      </c>
      <c r="F253" s="2">
        <v>72283</v>
      </c>
    </row>
    <row r="254" spans="1:6" x14ac:dyDescent="0.3">
      <c r="A254">
        <v>2020</v>
      </c>
      <c r="B254" t="s">
        <v>56</v>
      </c>
      <c r="C254" t="s">
        <v>13</v>
      </c>
      <c r="D254" s="1">
        <v>10731</v>
      </c>
      <c r="E254" s="1">
        <v>109283</v>
      </c>
      <c r="F254" s="2">
        <v>81131</v>
      </c>
    </row>
    <row r="255" spans="1:6" x14ac:dyDescent="0.3">
      <c r="A255">
        <v>2020</v>
      </c>
      <c r="B255" t="s">
        <v>56</v>
      </c>
      <c r="C255" t="s">
        <v>14</v>
      </c>
      <c r="D255" s="1">
        <v>8752</v>
      </c>
      <c r="E255" s="1">
        <v>73310</v>
      </c>
      <c r="F255" s="2">
        <v>75889</v>
      </c>
    </row>
    <row r="256" spans="1:6" x14ac:dyDescent="0.3">
      <c r="A256">
        <v>2020</v>
      </c>
      <c r="B256" t="s">
        <v>56</v>
      </c>
      <c r="C256" t="s">
        <v>15</v>
      </c>
      <c r="D256" s="1">
        <v>11729</v>
      </c>
      <c r="E256" s="1">
        <v>92079</v>
      </c>
      <c r="F256" s="2">
        <v>75177</v>
      </c>
    </row>
    <row r="257" spans="1:6" x14ac:dyDescent="0.3">
      <c r="A257">
        <v>2020</v>
      </c>
      <c r="B257" t="s">
        <v>56</v>
      </c>
      <c r="C257" t="s">
        <v>16</v>
      </c>
      <c r="D257" s="1">
        <v>14229</v>
      </c>
      <c r="E257" s="1">
        <v>81149</v>
      </c>
      <c r="F257" s="2">
        <v>69409</v>
      </c>
    </row>
    <row r="258" spans="1:6" x14ac:dyDescent="0.3">
      <c r="A258">
        <v>2020</v>
      </c>
      <c r="B258" t="s">
        <v>56</v>
      </c>
      <c r="C258" t="s">
        <v>17</v>
      </c>
      <c r="D258" s="1">
        <v>3926</v>
      </c>
      <c r="E258" s="1">
        <v>30107</v>
      </c>
      <c r="F258" s="2">
        <v>75870</v>
      </c>
    </row>
    <row r="259" spans="1:6" x14ac:dyDescent="0.3">
      <c r="A259">
        <v>2020</v>
      </c>
      <c r="B259" t="s">
        <v>56</v>
      </c>
      <c r="C259" t="s">
        <v>18</v>
      </c>
      <c r="D259" s="1">
        <v>15692</v>
      </c>
      <c r="E259" s="1">
        <v>129771</v>
      </c>
      <c r="F259" s="2">
        <v>110159</v>
      </c>
    </row>
    <row r="260" spans="1:6" x14ac:dyDescent="0.3">
      <c r="A260">
        <v>2020</v>
      </c>
      <c r="B260" t="s">
        <v>56</v>
      </c>
      <c r="C260" t="s">
        <v>19</v>
      </c>
      <c r="D260" s="1">
        <v>18137</v>
      </c>
      <c r="E260" s="1">
        <v>212062</v>
      </c>
      <c r="F260" s="2">
        <v>159120</v>
      </c>
    </row>
    <row r="261" spans="1:6" x14ac:dyDescent="0.3">
      <c r="A261">
        <v>2020</v>
      </c>
      <c r="B261" t="s">
        <v>56</v>
      </c>
      <c r="C261" t="s">
        <v>20</v>
      </c>
      <c r="D261" s="1">
        <v>20626</v>
      </c>
      <c r="E261" s="1">
        <v>207448</v>
      </c>
      <c r="F261" s="2">
        <v>81720</v>
      </c>
    </row>
    <row r="262" spans="1:6" x14ac:dyDescent="0.3">
      <c r="A262">
        <v>2020</v>
      </c>
      <c r="B262" t="s">
        <v>56</v>
      </c>
      <c r="C262" t="s">
        <v>21</v>
      </c>
      <c r="D262" s="1">
        <v>16134</v>
      </c>
      <c r="E262" s="1">
        <v>179728</v>
      </c>
      <c r="F262" s="2">
        <v>104989</v>
      </c>
    </row>
    <row r="263" spans="1:6" x14ac:dyDescent="0.3">
      <c r="A263">
        <v>2020</v>
      </c>
      <c r="B263" t="s">
        <v>56</v>
      </c>
      <c r="C263" t="s">
        <v>22</v>
      </c>
      <c r="D263" s="1">
        <v>7984</v>
      </c>
      <c r="E263" s="1">
        <v>41912</v>
      </c>
      <c r="F263" s="2">
        <v>59263</v>
      </c>
    </row>
    <row r="264" spans="1:6" x14ac:dyDescent="0.3">
      <c r="A264">
        <v>2020</v>
      </c>
      <c r="B264" t="s">
        <v>56</v>
      </c>
      <c r="C264" t="s">
        <v>23</v>
      </c>
      <c r="D264" s="1">
        <v>18815</v>
      </c>
      <c r="E264" s="1">
        <v>165564</v>
      </c>
      <c r="F264" s="2">
        <v>82664</v>
      </c>
    </row>
    <row r="265" spans="1:6" x14ac:dyDescent="0.3">
      <c r="A265">
        <v>2020</v>
      </c>
      <c r="B265" t="s">
        <v>56</v>
      </c>
      <c r="C265" t="s">
        <v>24</v>
      </c>
      <c r="D265" s="1">
        <v>4557</v>
      </c>
      <c r="E265" s="1">
        <v>21986</v>
      </c>
      <c r="F265" s="2">
        <v>67330</v>
      </c>
    </row>
    <row r="266" spans="1:6" x14ac:dyDescent="0.3">
      <c r="A266">
        <v>2020</v>
      </c>
      <c r="B266" t="s">
        <v>56</v>
      </c>
      <c r="C266" t="s">
        <v>25</v>
      </c>
      <c r="D266" s="1">
        <v>7000</v>
      </c>
      <c r="E266" s="1">
        <v>66588</v>
      </c>
      <c r="F266" s="2">
        <v>74942</v>
      </c>
    </row>
    <row r="267" spans="1:6" x14ac:dyDescent="0.3">
      <c r="A267">
        <v>2020</v>
      </c>
      <c r="B267" t="s">
        <v>56</v>
      </c>
      <c r="C267" t="s">
        <v>26</v>
      </c>
      <c r="D267" s="1">
        <v>9293</v>
      </c>
      <c r="E267" s="1">
        <v>62325</v>
      </c>
      <c r="F267" s="2">
        <v>79236</v>
      </c>
    </row>
    <row r="268" spans="1:6" x14ac:dyDescent="0.3">
      <c r="A268">
        <v>2020</v>
      </c>
      <c r="B268" t="s">
        <v>56</v>
      </c>
      <c r="C268" t="s">
        <v>27</v>
      </c>
      <c r="D268" s="1">
        <v>3946</v>
      </c>
      <c r="E268" s="1">
        <v>33027</v>
      </c>
      <c r="F268" s="2">
        <v>109751</v>
      </c>
    </row>
    <row r="269" spans="1:6" x14ac:dyDescent="0.3">
      <c r="A269">
        <v>2020</v>
      </c>
      <c r="B269" t="s">
        <v>56</v>
      </c>
      <c r="C269" t="s">
        <v>28</v>
      </c>
      <c r="D269" s="1">
        <v>20469</v>
      </c>
      <c r="E269" s="1">
        <v>235676</v>
      </c>
      <c r="F269" s="2">
        <v>127870</v>
      </c>
    </row>
    <row r="270" spans="1:6" x14ac:dyDescent="0.3">
      <c r="A270">
        <v>2020</v>
      </c>
      <c r="B270" t="s">
        <v>56</v>
      </c>
      <c r="C270" t="s">
        <v>29</v>
      </c>
      <c r="D270" s="1">
        <v>5600</v>
      </c>
      <c r="E270" s="1">
        <v>32608</v>
      </c>
      <c r="F270" s="2">
        <v>62343</v>
      </c>
    </row>
    <row r="271" spans="1:6" x14ac:dyDescent="0.3">
      <c r="A271">
        <v>2020</v>
      </c>
      <c r="B271" t="s">
        <v>56</v>
      </c>
      <c r="C271" t="s">
        <v>30</v>
      </c>
      <c r="D271" s="1">
        <v>63948</v>
      </c>
      <c r="E271" s="1">
        <v>700031</v>
      </c>
      <c r="F271" s="2">
        <v>207014</v>
      </c>
    </row>
    <row r="272" spans="1:6" x14ac:dyDescent="0.3">
      <c r="A272">
        <v>2020</v>
      </c>
      <c r="B272" t="s">
        <v>56</v>
      </c>
      <c r="C272" t="s">
        <v>31</v>
      </c>
      <c r="D272" s="1">
        <v>30275</v>
      </c>
      <c r="E272" s="1">
        <v>251672</v>
      </c>
      <c r="F272" s="2">
        <v>97234</v>
      </c>
    </row>
    <row r="273" spans="1:6" x14ac:dyDescent="0.3">
      <c r="A273">
        <v>2020</v>
      </c>
      <c r="B273" t="s">
        <v>56</v>
      </c>
      <c r="C273" t="s">
        <v>32</v>
      </c>
      <c r="D273" s="1">
        <v>3042</v>
      </c>
      <c r="E273" s="1">
        <v>22496</v>
      </c>
      <c r="F273" s="2">
        <v>69243</v>
      </c>
    </row>
    <row r="274" spans="1:6" x14ac:dyDescent="0.3">
      <c r="A274">
        <v>2020</v>
      </c>
      <c r="B274" t="s">
        <v>56</v>
      </c>
      <c r="C274" t="s">
        <v>33</v>
      </c>
      <c r="D274" s="1">
        <v>29307</v>
      </c>
      <c r="E274" s="1">
        <v>287990</v>
      </c>
      <c r="F274" s="2">
        <v>82336</v>
      </c>
    </row>
    <row r="275" spans="1:6" x14ac:dyDescent="0.3">
      <c r="A275">
        <v>2020</v>
      </c>
      <c r="B275" t="s">
        <v>56</v>
      </c>
      <c r="C275" t="s">
        <v>34</v>
      </c>
      <c r="D275" s="1">
        <v>11701</v>
      </c>
      <c r="E275" s="1">
        <v>74614</v>
      </c>
      <c r="F275" s="2">
        <v>64030</v>
      </c>
    </row>
    <row r="276" spans="1:6" x14ac:dyDescent="0.3">
      <c r="A276">
        <v>2020</v>
      </c>
      <c r="B276" t="s">
        <v>56</v>
      </c>
      <c r="C276" t="s">
        <v>35</v>
      </c>
      <c r="D276" s="1">
        <v>13352</v>
      </c>
      <c r="E276" s="1">
        <v>83937</v>
      </c>
      <c r="F276" s="2">
        <v>80727</v>
      </c>
    </row>
    <row r="277" spans="1:6" x14ac:dyDescent="0.3">
      <c r="A277">
        <v>2020</v>
      </c>
      <c r="B277" t="s">
        <v>56</v>
      </c>
      <c r="C277" t="s">
        <v>36</v>
      </c>
      <c r="D277" s="1">
        <v>29714</v>
      </c>
      <c r="E277" s="1">
        <v>325571</v>
      </c>
      <c r="F277" s="2">
        <v>97231</v>
      </c>
    </row>
    <row r="278" spans="1:6" x14ac:dyDescent="0.3">
      <c r="A278">
        <v>2020</v>
      </c>
      <c r="B278" t="s">
        <v>56</v>
      </c>
      <c r="C278" t="s">
        <v>37</v>
      </c>
      <c r="D278" s="1">
        <v>3038</v>
      </c>
      <c r="E278" s="1">
        <v>31304</v>
      </c>
      <c r="F278" s="2">
        <v>100316</v>
      </c>
    </row>
    <row r="279" spans="1:6" x14ac:dyDescent="0.3">
      <c r="A279">
        <v>2020</v>
      </c>
      <c r="B279" t="s">
        <v>56</v>
      </c>
      <c r="C279" t="s">
        <v>38</v>
      </c>
      <c r="D279" s="1">
        <v>15078</v>
      </c>
      <c r="E279" s="1">
        <v>101637</v>
      </c>
      <c r="F279" s="2">
        <v>71361</v>
      </c>
    </row>
    <row r="280" spans="1:6" x14ac:dyDescent="0.3">
      <c r="A280">
        <v>2020</v>
      </c>
      <c r="B280" t="s">
        <v>56</v>
      </c>
      <c r="C280" t="s">
        <v>39</v>
      </c>
      <c r="D280" s="1">
        <v>3397</v>
      </c>
      <c r="E280" s="1">
        <v>27809</v>
      </c>
      <c r="F280" s="2">
        <v>69345</v>
      </c>
    </row>
    <row r="281" spans="1:6" x14ac:dyDescent="0.3">
      <c r="A281">
        <v>2020</v>
      </c>
      <c r="B281" t="s">
        <v>56</v>
      </c>
      <c r="C281" t="s">
        <v>40</v>
      </c>
      <c r="D281" s="1">
        <v>16893</v>
      </c>
      <c r="E281" s="1">
        <v>155926</v>
      </c>
      <c r="F281" s="2">
        <v>85116</v>
      </c>
    </row>
    <row r="282" spans="1:6" x14ac:dyDescent="0.3">
      <c r="A282">
        <v>2020</v>
      </c>
      <c r="B282" t="s">
        <v>56</v>
      </c>
      <c r="C282" t="s">
        <v>41</v>
      </c>
      <c r="D282" s="1">
        <v>78940</v>
      </c>
      <c r="E282" s="1">
        <v>778554</v>
      </c>
      <c r="F282" s="2">
        <v>92477</v>
      </c>
    </row>
    <row r="283" spans="1:6" x14ac:dyDescent="0.3">
      <c r="A283">
        <v>2020</v>
      </c>
      <c r="B283" t="s">
        <v>56</v>
      </c>
      <c r="C283" t="s">
        <v>42</v>
      </c>
      <c r="D283" s="1">
        <v>12580</v>
      </c>
      <c r="E283" s="1">
        <v>93379</v>
      </c>
      <c r="F283" s="2">
        <v>79806</v>
      </c>
    </row>
    <row r="284" spans="1:6" x14ac:dyDescent="0.3">
      <c r="A284">
        <v>2020</v>
      </c>
      <c r="B284" t="s">
        <v>56</v>
      </c>
      <c r="C284" t="s">
        <v>43</v>
      </c>
      <c r="D284" s="1">
        <v>1719</v>
      </c>
      <c r="E284" s="1">
        <v>11578</v>
      </c>
      <c r="F284" s="2">
        <v>80135</v>
      </c>
    </row>
    <row r="285" spans="1:6" x14ac:dyDescent="0.3">
      <c r="A285">
        <v>2020</v>
      </c>
      <c r="B285" t="s">
        <v>56</v>
      </c>
      <c r="C285" t="s">
        <v>44</v>
      </c>
      <c r="D285" s="1">
        <v>22750</v>
      </c>
      <c r="E285" s="1">
        <v>195671</v>
      </c>
      <c r="F285" s="2">
        <v>97246</v>
      </c>
    </row>
    <row r="286" spans="1:6" x14ac:dyDescent="0.3">
      <c r="A286">
        <v>2020</v>
      </c>
      <c r="B286" t="s">
        <v>56</v>
      </c>
      <c r="C286" t="s">
        <v>45</v>
      </c>
      <c r="D286" s="1">
        <v>18828</v>
      </c>
      <c r="E286" s="1">
        <v>147772</v>
      </c>
      <c r="F286" s="2">
        <v>95674</v>
      </c>
    </row>
    <row r="287" spans="1:6" x14ac:dyDescent="0.3">
      <c r="A287">
        <v>2020</v>
      </c>
      <c r="B287" t="s">
        <v>56</v>
      </c>
      <c r="C287" t="s">
        <v>46</v>
      </c>
      <c r="D287" s="1">
        <v>4042</v>
      </c>
      <c r="E287" s="1">
        <v>24190</v>
      </c>
      <c r="F287" s="2">
        <v>56764</v>
      </c>
    </row>
    <row r="288" spans="1:6" x14ac:dyDescent="0.3">
      <c r="A288">
        <v>2020</v>
      </c>
      <c r="B288" t="s">
        <v>56</v>
      </c>
      <c r="C288" t="s">
        <v>47</v>
      </c>
      <c r="D288" s="1">
        <v>14688</v>
      </c>
      <c r="E288" s="1">
        <v>148829</v>
      </c>
      <c r="F288" s="2">
        <v>80470</v>
      </c>
    </row>
    <row r="289" spans="1:6" x14ac:dyDescent="0.3">
      <c r="A289">
        <v>2020</v>
      </c>
      <c r="B289" t="s">
        <v>56</v>
      </c>
      <c r="C289" t="s">
        <v>48</v>
      </c>
      <c r="D289" s="1">
        <v>2353</v>
      </c>
      <c r="E289" s="1">
        <v>10919</v>
      </c>
      <c r="F289" s="2">
        <v>64480</v>
      </c>
    </row>
    <row r="290" spans="1:6" x14ac:dyDescent="0.3">
      <c r="A290">
        <v>2020</v>
      </c>
      <c r="B290" t="s">
        <v>57</v>
      </c>
      <c r="C290" t="s">
        <v>1</v>
      </c>
      <c r="D290" s="1">
        <v>22875</v>
      </c>
      <c r="E290" s="1">
        <v>242419</v>
      </c>
      <c r="F290" s="2">
        <v>62111</v>
      </c>
    </row>
    <row r="291" spans="1:6" x14ac:dyDescent="0.3">
      <c r="A291">
        <v>2020</v>
      </c>
      <c r="B291" t="s">
        <v>57</v>
      </c>
      <c r="C291" t="s">
        <v>2</v>
      </c>
      <c r="D291" s="1">
        <v>40867</v>
      </c>
      <c r="E291" s="1">
        <v>431379</v>
      </c>
      <c r="F291" s="2">
        <v>63180</v>
      </c>
    </row>
    <row r="292" spans="1:6" x14ac:dyDescent="0.3">
      <c r="A292">
        <v>2020</v>
      </c>
      <c r="B292" t="s">
        <v>57</v>
      </c>
      <c r="C292" t="s">
        <v>3</v>
      </c>
      <c r="D292" s="1">
        <v>15490</v>
      </c>
      <c r="E292" s="1">
        <v>139300</v>
      </c>
      <c r="F292" s="2">
        <v>68067</v>
      </c>
    </row>
    <row r="293" spans="1:6" x14ac:dyDescent="0.3">
      <c r="A293">
        <v>2020</v>
      </c>
      <c r="B293" t="s">
        <v>57</v>
      </c>
      <c r="C293" t="s">
        <v>4</v>
      </c>
      <c r="D293" s="1">
        <v>221985</v>
      </c>
      <c r="E293" s="1">
        <v>2600604</v>
      </c>
      <c r="F293" s="2">
        <v>106486</v>
      </c>
    </row>
    <row r="294" spans="1:6" x14ac:dyDescent="0.3">
      <c r="A294">
        <v>2020</v>
      </c>
      <c r="B294" t="s">
        <v>57</v>
      </c>
      <c r="C294" t="s">
        <v>5</v>
      </c>
      <c r="D294" s="1">
        <v>58286</v>
      </c>
      <c r="E294" s="1">
        <v>430367</v>
      </c>
      <c r="F294" s="2">
        <v>90744</v>
      </c>
    </row>
    <row r="295" spans="1:6" x14ac:dyDescent="0.3">
      <c r="A295">
        <v>2020</v>
      </c>
      <c r="B295" t="s">
        <v>57</v>
      </c>
      <c r="C295" t="s">
        <v>6</v>
      </c>
      <c r="D295" s="1">
        <v>24131</v>
      </c>
      <c r="E295" s="1">
        <v>206629</v>
      </c>
      <c r="F295" s="2">
        <v>95714</v>
      </c>
    </row>
    <row r="296" spans="1:6" x14ac:dyDescent="0.3">
      <c r="A296">
        <v>2020</v>
      </c>
      <c r="B296" t="s">
        <v>57</v>
      </c>
      <c r="C296" t="s">
        <v>7</v>
      </c>
      <c r="D296" s="1">
        <v>9766</v>
      </c>
      <c r="E296" s="1">
        <v>61669</v>
      </c>
      <c r="F296" s="2">
        <v>85651</v>
      </c>
    </row>
    <row r="297" spans="1:6" x14ac:dyDescent="0.3">
      <c r="A297">
        <v>2020</v>
      </c>
      <c r="B297" t="s">
        <v>57</v>
      </c>
      <c r="C297" t="s">
        <v>8</v>
      </c>
      <c r="D297" s="1">
        <v>179893</v>
      </c>
      <c r="E297" s="1">
        <v>1358317</v>
      </c>
      <c r="F297" s="2">
        <v>68223</v>
      </c>
    </row>
    <row r="298" spans="1:6" x14ac:dyDescent="0.3">
      <c r="A298">
        <v>2020</v>
      </c>
      <c r="B298" t="s">
        <v>57</v>
      </c>
      <c r="C298" t="s">
        <v>9</v>
      </c>
      <c r="D298" s="1">
        <v>60683</v>
      </c>
      <c r="E298" s="1">
        <v>692452</v>
      </c>
      <c r="F298" s="2">
        <v>76331</v>
      </c>
    </row>
    <row r="299" spans="1:6" x14ac:dyDescent="0.3">
      <c r="A299">
        <v>2020</v>
      </c>
      <c r="B299" t="s">
        <v>57</v>
      </c>
      <c r="C299" t="s">
        <v>10</v>
      </c>
      <c r="D299" s="1">
        <v>12911</v>
      </c>
      <c r="E299" s="1">
        <v>97097</v>
      </c>
      <c r="F299" s="2">
        <v>59743</v>
      </c>
    </row>
    <row r="300" spans="1:6" x14ac:dyDescent="0.3">
      <c r="A300">
        <v>2020</v>
      </c>
      <c r="B300" t="s">
        <v>57</v>
      </c>
      <c r="C300" t="s">
        <v>11</v>
      </c>
      <c r="D300" s="1">
        <v>75904</v>
      </c>
      <c r="E300" s="1">
        <v>892150</v>
      </c>
      <c r="F300" s="2">
        <v>83889</v>
      </c>
    </row>
    <row r="301" spans="1:6" x14ac:dyDescent="0.3">
      <c r="A301">
        <v>2020</v>
      </c>
      <c r="B301" t="s">
        <v>57</v>
      </c>
      <c r="C301" t="s">
        <v>12</v>
      </c>
      <c r="D301" s="1">
        <v>32143</v>
      </c>
      <c r="E301" s="1">
        <v>326745</v>
      </c>
      <c r="F301" s="2">
        <v>58578</v>
      </c>
    </row>
    <row r="302" spans="1:6" x14ac:dyDescent="0.3">
      <c r="A302">
        <v>2020</v>
      </c>
      <c r="B302" t="s">
        <v>57</v>
      </c>
      <c r="C302" t="s">
        <v>13</v>
      </c>
      <c r="D302" s="1">
        <v>16706</v>
      </c>
      <c r="E302" s="1">
        <v>134822</v>
      </c>
      <c r="F302" s="2">
        <v>61793</v>
      </c>
    </row>
    <row r="303" spans="1:6" x14ac:dyDescent="0.3">
      <c r="A303">
        <v>2020</v>
      </c>
      <c r="B303" t="s">
        <v>57</v>
      </c>
      <c r="C303" t="s">
        <v>14</v>
      </c>
      <c r="D303" s="1">
        <v>16823</v>
      </c>
      <c r="E303" s="1">
        <v>168813</v>
      </c>
      <c r="F303" s="2">
        <v>69538</v>
      </c>
    </row>
    <row r="304" spans="1:6" x14ac:dyDescent="0.3">
      <c r="A304">
        <v>2020</v>
      </c>
      <c r="B304" t="s">
        <v>57</v>
      </c>
      <c r="C304" t="s">
        <v>15</v>
      </c>
      <c r="D304" s="1">
        <v>22329</v>
      </c>
      <c r="E304" s="1">
        <v>207575</v>
      </c>
      <c r="F304" s="2">
        <v>55987</v>
      </c>
    </row>
    <row r="305" spans="1:6" x14ac:dyDescent="0.3">
      <c r="A305">
        <v>2020</v>
      </c>
      <c r="B305" t="s">
        <v>57</v>
      </c>
      <c r="C305" t="s">
        <v>16</v>
      </c>
      <c r="D305" s="1">
        <v>26262</v>
      </c>
      <c r="E305" s="1">
        <v>204729</v>
      </c>
      <c r="F305" s="2">
        <v>60136</v>
      </c>
    </row>
    <row r="306" spans="1:6" x14ac:dyDescent="0.3">
      <c r="A306">
        <v>2020</v>
      </c>
      <c r="B306" t="s">
        <v>57</v>
      </c>
      <c r="C306" t="s">
        <v>17</v>
      </c>
      <c r="D306" s="1">
        <v>11267</v>
      </c>
      <c r="E306" s="1">
        <v>68952</v>
      </c>
      <c r="F306" s="2">
        <v>66178</v>
      </c>
    </row>
    <row r="307" spans="1:6" x14ac:dyDescent="0.3">
      <c r="A307">
        <v>2020</v>
      </c>
      <c r="B307" t="s">
        <v>57</v>
      </c>
      <c r="C307" t="s">
        <v>18</v>
      </c>
      <c r="D307" s="1">
        <v>44172</v>
      </c>
      <c r="E307" s="1">
        <v>441860</v>
      </c>
      <c r="F307" s="2">
        <v>88391</v>
      </c>
    </row>
    <row r="308" spans="1:6" x14ac:dyDescent="0.3">
      <c r="A308">
        <v>2020</v>
      </c>
      <c r="B308" t="s">
        <v>57</v>
      </c>
      <c r="C308" t="s">
        <v>19</v>
      </c>
      <c r="D308" s="1">
        <v>48428</v>
      </c>
      <c r="E308" s="1">
        <v>583792</v>
      </c>
      <c r="F308" s="2">
        <v>124638</v>
      </c>
    </row>
    <row r="309" spans="1:6" x14ac:dyDescent="0.3">
      <c r="A309">
        <v>2020</v>
      </c>
      <c r="B309" t="s">
        <v>57</v>
      </c>
      <c r="C309" t="s">
        <v>20</v>
      </c>
      <c r="D309" s="1">
        <v>46269</v>
      </c>
      <c r="E309" s="1">
        <v>599657</v>
      </c>
      <c r="F309" s="2">
        <v>76432</v>
      </c>
    </row>
    <row r="310" spans="1:6" x14ac:dyDescent="0.3">
      <c r="A310">
        <v>2020</v>
      </c>
      <c r="B310" t="s">
        <v>57</v>
      </c>
      <c r="C310" t="s">
        <v>21</v>
      </c>
      <c r="D310" s="1">
        <v>33603</v>
      </c>
      <c r="E310" s="1">
        <v>361183</v>
      </c>
      <c r="F310" s="2">
        <v>91033</v>
      </c>
    </row>
    <row r="311" spans="1:6" x14ac:dyDescent="0.3">
      <c r="A311">
        <v>2020</v>
      </c>
      <c r="B311" t="s">
        <v>57</v>
      </c>
      <c r="C311" t="s">
        <v>22</v>
      </c>
      <c r="D311" s="1">
        <v>12692</v>
      </c>
      <c r="E311" s="1">
        <v>107758</v>
      </c>
      <c r="F311" s="2">
        <v>45573</v>
      </c>
    </row>
    <row r="312" spans="1:6" x14ac:dyDescent="0.3">
      <c r="A312">
        <v>2020</v>
      </c>
      <c r="B312" t="s">
        <v>57</v>
      </c>
      <c r="C312" t="s">
        <v>23</v>
      </c>
      <c r="D312" s="1">
        <v>36089</v>
      </c>
      <c r="E312" s="1">
        <v>365657</v>
      </c>
      <c r="F312" s="2">
        <v>72666</v>
      </c>
    </row>
    <row r="313" spans="1:6" x14ac:dyDescent="0.3">
      <c r="A313">
        <v>2020</v>
      </c>
      <c r="B313" t="s">
        <v>57</v>
      </c>
      <c r="C313" t="s">
        <v>24</v>
      </c>
      <c r="D313" s="1">
        <v>10331</v>
      </c>
      <c r="E313" s="1">
        <v>43549</v>
      </c>
      <c r="F313" s="2">
        <v>59785</v>
      </c>
    </row>
    <row r="314" spans="1:6" x14ac:dyDescent="0.3">
      <c r="A314">
        <v>2020</v>
      </c>
      <c r="B314" t="s">
        <v>57</v>
      </c>
      <c r="C314" t="s">
        <v>25</v>
      </c>
      <c r="D314" s="1">
        <v>11809</v>
      </c>
      <c r="E314" s="1">
        <v>117288</v>
      </c>
      <c r="F314" s="2">
        <v>65292</v>
      </c>
    </row>
    <row r="315" spans="1:6" x14ac:dyDescent="0.3">
      <c r="A315">
        <v>2020</v>
      </c>
      <c r="B315" t="s">
        <v>57</v>
      </c>
      <c r="C315" t="s">
        <v>26</v>
      </c>
      <c r="D315" s="1">
        <v>20046</v>
      </c>
      <c r="E315" s="1">
        <v>179092</v>
      </c>
      <c r="F315" s="2">
        <v>67081</v>
      </c>
    </row>
    <row r="316" spans="1:6" x14ac:dyDescent="0.3">
      <c r="A316">
        <v>2020</v>
      </c>
      <c r="B316" t="s">
        <v>57</v>
      </c>
      <c r="C316" t="s">
        <v>27</v>
      </c>
      <c r="D316" s="1">
        <v>13616</v>
      </c>
      <c r="E316" s="1">
        <v>81639</v>
      </c>
      <c r="F316" s="2">
        <v>88167</v>
      </c>
    </row>
    <row r="317" spans="1:6" x14ac:dyDescent="0.3">
      <c r="A317">
        <v>2020</v>
      </c>
      <c r="B317" t="s">
        <v>57</v>
      </c>
      <c r="C317" t="s">
        <v>28</v>
      </c>
      <c r="D317" s="1">
        <v>53304</v>
      </c>
      <c r="E317" s="1">
        <v>643507</v>
      </c>
      <c r="F317" s="2">
        <v>102666</v>
      </c>
    </row>
    <row r="318" spans="1:6" x14ac:dyDescent="0.3">
      <c r="A318">
        <v>2020</v>
      </c>
      <c r="B318" t="s">
        <v>57</v>
      </c>
      <c r="C318" t="s">
        <v>29</v>
      </c>
      <c r="D318" s="1">
        <v>11550</v>
      </c>
      <c r="E318" s="1">
        <v>107707</v>
      </c>
      <c r="F318" s="2">
        <v>69938</v>
      </c>
    </row>
    <row r="319" spans="1:6" x14ac:dyDescent="0.3">
      <c r="A319">
        <v>2020</v>
      </c>
      <c r="B319" t="s">
        <v>57</v>
      </c>
      <c r="C319" t="s">
        <v>30</v>
      </c>
      <c r="D319" s="1">
        <v>117347</v>
      </c>
      <c r="E319" s="1">
        <v>1242471</v>
      </c>
      <c r="F319" s="2">
        <v>109413</v>
      </c>
    </row>
    <row r="320" spans="1:6" x14ac:dyDescent="0.3">
      <c r="A320">
        <v>2020</v>
      </c>
      <c r="B320" t="s">
        <v>57</v>
      </c>
      <c r="C320" t="s">
        <v>31</v>
      </c>
      <c r="D320" s="1">
        <v>64843</v>
      </c>
      <c r="E320" s="1">
        <v>637719</v>
      </c>
      <c r="F320" s="2">
        <v>72078</v>
      </c>
    </row>
    <row r="321" spans="1:6" x14ac:dyDescent="0.3">
      <c r="A321">
        <v>2020</v>
      </c>
      <c r="B321" t="s">
        <v>57</v>
      </c>
      <c r="C321" t="s">
        <v>32</v>
      </c>
      <c r="D321" s="1">
        <v>5337</v>
      </c>
      <c r="E321" s="1">
        <v>31642</v>
      </c>
      <c r="F321" s="2">
        <v>65877</v>
      </c>
    </row>
    <row r="322" spans="1:6" x14ac:dyDescent="0.3">
      <c r="A322">
        <v>2020</v>
      </c>
      <c r="B322" t="s">
        <v>57</v>
      </c>
      <c r="C322" t="s">
        <v>33</v>
      </c>
      <c r="D322" s="1">
        <v>55987</v>
      </c>
      <c r="E322" s="1">
        <v>697244</v>
      </c>
      <c r="F322" s="2">
        <v>71920</v>
      </c>
    </row>
    <row r="323" spans="1:6" x14ac:dyDescent="0.3">
      <c r="A323">
        <v>2020</v>
      </c>
      <c r="B323" t="s">
        <v>57</v>
      </c>
      <c r="C323" t="s">
        <v>34</v>
      </c>
      <c r="D323" s="1">
        <v>21652</v>
      </c>
      <c r="E323" s="1">
        <v>185307</v>
      </c>
      <c r="F323" s="2">
        <v>58539</v>
      </c>
    </row>
    <row r="324" spans="1:6" x14ac:dyDescent="0.3">
      <c r="A324">
        <v>2020</v>
      </c>
      <c r="B324" t="s">
        <v>57</v>
      </c>
      <c r="C324" t="s">
        <v>35</v>
      </c>
      <c r="D324" s="1">
        <v>27033</v>
      </c>
      <c r="E324" s="1">
        <v>242218</v>
      </c>
      <c r="F324" s="2">
        <v>81224</v>
      </c>
    </row>
    <row r="325" spans="1:6" x14ac:dyDescent="0.3">
      <c r="A325">
        <v>2020</v>
      </c>
      <c r="B325" t="s">
        <v>57</v>
      </c>
      <c r="C325" t="s">
        <v>36</v>
      </c>
      <c r="D325" s="1">
        <v>66210</v>
      </c>
      <c r="E325" s="1">
        <v>766122</v>
      </c>
      <c r="F325" s="2">
        <v>86971</v>
      </c>
    </row>
    <row r="326" spans="1:6" x14ac:dyDescent="0.3">
      <c r="A326">
        <v>2020</v>
      </c>
      <c r="B326" t="s">
        <v>57</v>
      </c>
      <c r="C326" t="s">
        <v>37</v>
      </c>
      <c r="D326" s="1">
        <v>9567</v>
      </c>
      <c r="E326" s="1">
        <v>65232</v>
      </c>
      <c r="F326" s="2">
        <v>75829</v>
      </c>
    </row>
    <row r="327" spans="1:6" x14ac:dyDescent="0.3">
      <c r="A327">
        <v>2020</v>
      </c>
      <c r="B327" t="s">
        <v>57</v>
      </c>
      <c r="C327" t="s">
        <v>38</v>
      </c>
      <c r="D327" s="1">
        <v>30793</v>
      </c>
      <c r="E327" s="1">
        <v>281874</v>
      </c>
      <c r="F327" s="2">
        <v>56907</v>
      </c>
    </row>
    <row r="328" spans="1:6" x14ac:dyDescent="0.3">
      <c r="A328">
        <v>2020</v>
      </c>
      <c r="B328" t="s">
        <v>57</v>
      </c>
      <c r="C328" t="s">
        <v>39</v>
      </c>
      <c r="D328" s="1">
        <v>5876</v>
      </c>
      <c r="E328" s="1">
        <v>32771</v>
      </c>
      <c r="F328" s="2">
        <v>63709</v>
      </c>
    </row>
    <row r="329" spans="1:6" x14ac:dyDescent="0.3">
      <c r="A329">
        <v>2020</v>
      </c>
      <c r="B329" t="s">
        <v>57</v>
      </c>
      <c r="C329" t="s">
        <v>40</v>
      </c>
      <c r="D329" s="1">
        <v>32595</v>
      </c>
      <c r="E329" s="1">
        <v>414644</v>
      </c>
      <c r="F329" s="2">
        <v>66460</v>
      </c>
    </row>
    <row r="330" spans="1:6" x14ac:dyDescent="0.3">
      <c r="A330">
        <v>2020</v>
      </c>
      <c r="B330" t="s">
        <v>57</v>
      </c>
      <c r="C330" t="s">
        <v>41</v>
      </c>
      <c r="D330" s="1">
        <v>146639</v>
      </c>
      <c r="E330" s="1">
        <v>1758991</v>
      </c>
      <c r="F330" s="2">
        <v>81123</v>
      </c>
    </row>
    <row r="331" spans="1:6" x14ac:dyDescent="0.3">
      <c r="A331">
        <v>2020</v>
      </c>
      <c r="B331" t="s">
        <v>57</v>
      </c>
      <c r="C331" t="s">
        <v>42</v>
      </c>
      <c r="D331" s="1">
        <v>25941</v>
      </c>
      <c r="E331" s="1">
        <v>223284</v>
      </c>
      <c r="F331" s="2">
        <v>68355</v>
      </c>
    </row>
    <row r="332" spans="1:6" x14ac:dyDescent="0.3">
      <c r="A332">
        <v>2020</v>
      </c>
      <c r="B332" t="s">
        <v>57</v>
      </c>
      <c r="C332" t="s">
        <v>43</v>
      </c>
      <c r="D332" s="1">
        <v>6346</v>
      </c>
      <c r="E332" s="1">
        <v>28512</v>
      </c>
      <c r="F332" s="2">
        <v>74442</v>
      </c>
    </row>
    <row r="333" spans="1:6" x14ac:dyDescent="0.3">
      <c r="A333">
        <v>2020</v>
      </c>
      <c r="B333" t="s">
        <v>57</v>
      </c>
      <c r="C333" t="s">
        <v>44</v>
      </c>
      <c r="D333" s="1">
        <v>60099</v>
      </c>
      <c r="E333" s="1">
        <v>752090</v>
      </c>
      <c r="F333" s="2">
        <v>96046</v>
      </c>
    </row>
    <row r="334" spans="1:6" x14ac:dyDescent="0.3">
      <c r="A334">
        <v>2020</v>
      </c>
      <c r="B334" t="s">
        <v>57</v>
      </c>
      <c r="C334" t="s">
        <v>45</v>
      </c>
      <c r="D334" s="1">
        <v>43094</v>
      </c>
      <c r="E334" s="1">
        <v>415190</v>
      </c>
      <c r="F334" s="2">
        <v>92279</v>
      </c>
    </row>
    <row r="335" spans="1:6" x14ac:dyDescent="0.3">
      <c r="A335">
        <v>2020</v>
      </c>
      <c r="B335" t="s">
        <v>57</v>
      </c>
      <c r="C335" t="s">
        <v>46</v>
      </c>
      <c r="D335" s="1">
        <v>8599</v>
      </c>
      <c r="E335" s="1">
        <v>65715</v>
      </c>
      <c r="F335" s="2">
        <v>53557</v>
      </c>
    </row>
    <row r="336" spans="1:6" x14ac:dyDescent="0.3">
      <c r="A336">
        <v>2020</v>
      </c>
      <c r="B336" t="s">
        <v>57</v>
      </c>
      <c r="C336" t="s">
        <v>47</v>
      </c>
      <c r="D336" s="1">
        <v>27048</v>
      </c>
      <c r="E336" s="1">
        <v>309780</v>
      </c>
      <c r="F336" s="2">
        <v>67254</v>
      </c>
    </row>
    <row r="337" spans="1:6" x14ac:dyDescent="0.3">
      <c r="A337">
        <v>2020</v>
      </c>
      <c r="B337" t="s">
        <v>57</v>
      </c>
      <c r="C337" t="s">
        <v>48</v>
      </c>
      <c r="D337" s="1">
        <v>4986</v>
      </c>
      <c r="E337" s="1">
        <v>18382</v>
      </c>
      <c r="F337" s="2">
        <v>60233</v>
      </c>
    </row>
    <row r="338" spans="1:6" x14ac:dyDescent="0.3">
      <c r="A338">
        <v>2020</v>
      </c>
      <c r="B338" t="s">
        <v>58</v>
      </c>
      <c r="C338" t="s">
        <v>1</v>
      </c>
      <c r="D338" s="1">
        <v>15859</v>
      </c>
      <c r="E338" s="1">
        <v>228486</v>
      </c>
      <c r="F338" s="2">
        <v>51193</v>
      </c>
    </row>
    <row r="339" spans="1:6" x14ac:dyDescent="0.3">
      <c r="A339">
        <v>2020</v>
      </c>
      <c r="B339" t="s">
        <v>58</v>
      </c>
      <c r="C339" t="s">
        <v>2</v>
      </c>
      <c r="D339" s="1">
        <v>20727</v>
      </c>
      <c r="E339" s="1">
        <v>455356</v>
      </c>
      <c r="F339" s="2">
        <v>56159</v>
      </c>
    </row>
    <row r="340" spans="1:6" x14ac:dyDescent="0.3">
      <c r="A340">
        <v>2020</v>
      </c>
      <c r="B340" t="s">
        <v>58</v>
      </c>
      <c r="C340" t="s">
        <v>3</v>
      </c>
      <c r="D340" s="1">
        <v>15656</v>
      </c>
      <c r="E340" s="1">
        <v>181169</v>
      </c>
      <c r="F340" s="2">
        <v>47435</v>
      </c>
    </row>
    <row r="341" spans="1:6" x14ac:dyDescent="0.3">
      <c r="A341">
        <v>2020</v>
      </c>
      <c r="B341" t="s">
        <v>58</v>
      </c>
      <c r="C341" t="s">
        <v>4</v>
      </c>
      <c r="D341" s="1">
        <v>656765</v>
      </c>
      <c r="E341" s="1">
        <v>2651781</v>
      </c>
      <c r="F341" s="2">
        <v>57668</v>
      </c>
    </row>
    <row r="342" spans="1:6" x14ac:dyDescent="0.3">
      <c r="A342">
        <v>2020</v>
      </c>
      <c r="B342" t="s">
        <v>58</v>
      </c>
      <c r="C342" t="s">
        <v>5</v>
      </c>
      <c r="D342" s="1">
        <v>23475</v>
      </c>
      <c r="E342" s="1">
        <v>332209</v>
      </c>
      <c r="F342" s="2">
        <v>55198</v>
      </c>
    </row>
    <row r="343" spans="1:6" x14ac:dyDescent="0.3">
      <c r="A343">
        <v>2020</v>
      </c>
      <c r="B343" t="s">
        <v>58</v>
      </c>
      <c r="C343" t="s">
        <v>6</v>
      </c>
      <c r="D343" s="1">
        <v>19964</v>
      </c>
      <c r="E343" s="1">
        <v>319881</v>
      </c>
      <c r="F343" s="2">
        <v>61215</v>
      </c>
    </row>
    <row r="344" spans="1:6" x14ac:dyDescent="0.3">
      <c r="A344">
        <v>2020</v>
      </c>
      <c r="B344" t="s">
        <v>58</v>
      </c>
      <c r="C344" t="s">
        <v>7</v>
      </c>
      <c r="D344" s="1">
        <v>5522</v>
      </c>
      <c r="E344" s="1">
        <v>74184</v>
      </c>
      <c r="F344" s="2">
        <v>57470</v>
      </c>
    </row>
    <row r="345" spans="1:6" x14ac:dyDescent="0.3">
      <c r="A345">
        <v>2020</v>
      </c>
      <c r="B345" t="s">
        <v>58</v>
      </c>
      <c r="C345" t="s">
        <v>8</v>
      </c>
      <c r="D345" s="1">
        <v>85058</v>
      </c>
      <c r="E345" s="1">
        <v>1293582</v>
      </c>
      <c r="F345" s="2">
        <v>55114</v>
      </c>
    </row>
    <row r="346" spans="1:6" x14ac:dyDescent="0.3">
      <c r="A346">
        <v>2020</v>
      </c>
      <c r="B346" t="s">
        <v>58</v>
      </c>
      <c r="C346" t="s">
        <v>9</v>
      </c>
      <c r="D346" s="1">
        <v>31842</v>
      </c>
      <c r="E346" s="1">
        <v>561390</v>
      </c>
      <c r="F346" s="2">
        <v>57141</v>
      </c>
    </row>
    <row r="347" spans="1:6" x14ac:dyDescent="0.3">
      <c r="A347">
        <v>2020</v>
      </c>
      <c r="B347" t="s">
        <v>58</v>
      </c>
      <c r="C347" t="s">
        <v>10</v>
      </c>
      <c r="D347" s="1">
        <v>9128</v>
      </c>
      <c r="E347" s="1">
        <v>106752</v>
      </c>
      <c r="F347" s="2">
        <v>45479</v>
      </c>
    </row>
    <row r="348" spans="1:6" x14ac:dyDescent="0.3">
      <c r="A348">
        <v>2020</v>
      </c>
      <c r="B348" t="s">
        <v>58</v>
      </c>
      <c r="C348" t="s">
        <v>11</v>
      </c>
      <c r="D348" s="1">
        <v>39684</v>
      </c>
      <c r="E348" s="1">
        <v>882088</v>
      </c>
      <c r="F348" s="2">
        <v>55678</v>
      </c>
    </row>
    <row r="349" spans="1:6" x14ac:dyDescent="0.3">
      <c r="A349">
        <v>2020</v>
      </c>
      <c r="B349" t="s">
        <v>58</v>
      </c>
      <c r="C349" t="s">
        <v>12</v>
      </c>
      <c r="D349" s="1">
        <v>16899</v>
      </c>
      <c r="E349" s="1">
        <v>451743</v>
      </c>
      <c r="F349" s="2">
        <v>52802</v>
      </c>
    </row>
    <row r="350" spans="1:6" x14ac:dyDescent="0.3">
      <c r="A350">
        <v>2020</v>
      </c>
      <c r="B350" t="s">
        <v>58</v>
      </c>
      <c r="C350" t="s">
        <v>13</v>
      </c>
      <c r="D350" s="1">
        <v>13294</v>
      </c>
      <c r="E350" s="1">
        <v>209301</v>
      </c>
      <c r="F350" s="2">
        <v>47222</v>
      </c>
    </row>
    <row r="351" spans="1:6" x14ac:dyDescent="0.3">
      <c r="A351">
        <v>2020</v>
      </c>
      <c r="B351" t="s">
        <v>58</v>
      </c>
      <c r="C351" t="s">
        <v>14</v>
      </c>
      <c r="D351" s="1">
        <v>10330</v>
      </c>
      <c r="E351" s="1">
        <v>194569</v>
      </c>
      <c r="F351" s="2">
        <v>48486</v>
      </c>
    </row>
    <row r="352" spans="1:6" x14ac:dyDescent="0.3">
      <c r="A352">
        <v>2020</v>
      </c>
      <c r="B352" t="s">
        <v>58</v>
      </c>
      <c r="C352" t="s">
        <v>15</v>
      </c>
      <c r="D352" s="1">
        <v>20809</v>
      </c>
      <c r="E352" s="1">
        <v>263195</v>
      </c>
      <c r="F352" s="2">
        <v>52098</v>
      </c>
    </row>
    <row r="353" spans="1:6" x14ac:dyDescent="0.3">
      <c r="A353">
        <v>2020</v>
      </c>
      <c r="B353" t="s">
        <v>58</v>
      </c>
      <c r="C353" t="s">
        <v>16</v>
      </c>
      <c r="D353" s="1">
        <v>16834</v>
      </c>
      <c r="E353" s="1">
        <v>296324</v>
      </c>
      <c r="F353" s="2">
        <v>48222</v>
      </c>
    </row>
    <row r="354" spans="1:6" x14ac:dyDescent="0.3">
      <c r="A354">
        <v>2020</v>
      </c>
      <c r="B354" t="s">
        <v>58</v>
      </c>
      <c r="C354" t="s">
        <v>17</v>
      </c>
      <c r="D354" s="1">
        <v>5591</v>
      </c>
      <c r="E354" s="1">
        <v>115511</v>
      </c>
      <c r="F354" s="2">
        <v>53739</v>
      </c>
    </row>
    <row r="355" spans="1:6" x14ac:dyDescent="0.3">
      <c r="A355">
        <v>2020</v>
      </c>
      <c r="B355" t="s">
        <v>58</v>
      </c>
      <c r="C355" t="s">
        <v>18</v>
      </c>
      <c r="D355" s="1">
        <v>21505</v>
      </c>
      <c r="E355" s="1">
        <v>420463</v>
      </c>
      <c r="F355" s="2">
        <v>59854</v>
      </c>
    </row>
    <row r="356" spans="1:6" x14ac:dyDescent="0.3">
      <c r="A356">
        <v>2020</v>
      </c>
      <c r="B356" t="s">
        <v>58</v>
      </c>
      <c r="C356" t="s">
        <v>19</v>
      </c>
      <c r="D356" s="1">
        <v>71270</v>
      </c>
      <c r="E356" s="1">
        <v>742606</v>
      </c>
      <c r="F356" s="2">
        <v>64556</v>
      </c>
    </row>
    <row r="357" spans="1:6" x14ac:dyDescent="0.3">
      <c r="A357">
        <v>2020</v>
      </c>
      <c r="B357" t="s">
        <v>58</v>
      </c>
      <c r="C357" t="s">
        <v>20</v>
      </c>
      <c r="D357" s="1">
        <v>32965</v>
      </c>
      <c r="E357" s="1">
        <v>622119</v>
      </c>
      <c r="F357" s="2">
        <v>54163</v>
      </c>
    </row>
    <row r="358" spans="1:6" x14ac:dyDescent="0.3">
      <c r="A358">
        <v>2020</v>
      </c>
      <c r="B358" t="s">
        <v>58</v>
      </c>
      <c r="C358" t="s">
        <v>21</v>
      </c>
      <c r="D358" s="1">
        <v>22985</v>
      </c>
      <c r="E358" s="1">
        <v>513228</v>
      </c>
      <c r="F358" s="2">
        <v>55127</v>
      </c>
    </row>
    <row r="359" spans="1:6" x14ac:dyDescent="0.3">
      <c r="A359">
        <v>2020</v>
      </c>
      <c r="B359" t="s">
        <v>58</v>
      </c>
      <c r="C359" t="s">
        <v>22</v>
      </c>
      <c r="D359" s="1">
        <v>7693</v>
      </c>
      <c r="E359" s="1">
        <v>138876</v>
      </c>
      <c r="F359" s="2">
        <v>45670</v>
      </c>
    </row>
    <row r="360" spans="1:6" x14ac:dyDescent="0.3">
      <c r="A360">
        <v>2020</v>
      </c>
      <c r="B360" t="s">
        <v>58</v>
      </c>
      <c r="C360" t="s">
        <v>23</v>
      </c>
      <c r="D360" s="1">
        <v>56134</v>
      </c>
      <c r="E360" s="1">
        <v>448355</v>
      </c>
      <c r="F360" s="2">
        <v>50460</v>
      </c>
    </row>
    <row r="361" spans="1:6" x14ac:dyDescent="0.3">
      <c r="A361">
        <v>2020</v>
      </c>
      <c r="B361" t="s">
        <v>58</v>
      </c>
      <c r="C361" t="s">
        <v>24</v>
      </c>
      <c r="D361" s="1">
        <v>5112</v>
      </c>
      <c r="E361" s="1">
        <v>73374</v>
      </c>
      <c r="F361" s="2">
        <v>52612</v>
      </c>
    </row>
    <row r="362" spans="1:6" x14ac:dyDescent="0.3">
      <c r="A362">
        <v>2020</v>
      </c>
      <c r="B362" t="s">
        <v>58</v>
      </c>
      <c r="C362" t="s">
        <v>25</v>
      </c>
      <c r="D362" s="1">
        <v>10522</v>
      </c>
      <c r="E362" s="1">
        <v>135205</v>
      </c>
      <c r="F362" s="2">
        <v>51740</v>
      </c>
    </row>
    <row r="363" spans="1:6" x14ac:dyDescent="0.3">
      <c r="A363">
        <v>2020</v>
      </c>
      <c r="B363" t="s">
        <v>58</v>
      </c>
      <c r="C363" t="s">
        <v>26</v>
      </c>
      <c r="D363" s="1">
        <v>9126</v>
      </c>
      <c r="E363" s="1">
        <v>139696</v>
      </c>
      <c r="F363" s="2">
        <v>58047</v>
      </c>
    </row>
    <row r="364" spans="1:6" x14ac:dyDescent="0.3">
      <c r="A364">
        <v>2020</v>
      </c>
      <c r="B364" t="s">
        <v>58</v>
      </c>
      <c r="C364" t="s">
        <v>27</v>
      </c>
      <c r="D364" s="1">
        <v>4900</v>
      </c>
      <c r="E364" s="1">
        <v>108757</v>
      </c>
      <c r="F364" s="2">
        <v>63675</v>
      </c>
    </row>
    <row r="365" spans="1:6" x14ac:dyDescent="0.3">
      <c r="A365">
        <v>2020</v>
      </c>
      <c r="B365" t="s">
        <v>58</v>
      </c>
      <c r="C365" t="s">
        <v>28</v>
      </c>
      <c r="D365" s="1">
        <v>43568</v>
      </c>
      <c r="E365" s="1">
        <v>622420</v>
      </c>
      <c r="F365" s="2">
        <v>60044</v>
      </c>
    </row>
    <row r="366" spans="1:6" x14ac:dyDescent="0.3">
      <c r="A366">
        <v>2020</v>
      </c>
      <c r="B366" t="s">
        <v>58</v>
      </c>
      <c r="C366" t="s">
        <v>29</v>
      </c>
      <c r="D366" s="1">
        <v>11448</v>
      </c>
      <c r="E366" s="1">
        <v>126459</v>
      </c>
      <c r="F366" s="2">
        <v>45191</v>
      </c>
    </row>
    <row r="367" spans="1:6" x14ac:dyDescent="0.3">
      <c r="A367">
        <v>2020</v>
      </c>
      <c r="B367" t="s">
        <v>58</v>
      </c>
      <c r="C367" t="s">
        <v>30</v>
      </c>
      <c r="D367" s="1">
        <v>67893</v>
      </c>
      <c r="E367" s="1">
        <v>1872526</v>
      </c>
      <c r="F367" s="2">
        <v>58936</v>
      </c>
    </row>
    <row r="368" spans="1:6" x14ac:dyDescent="0.3">
      <c r="A368">
        <v>2020</v>
      </c>
      <c r="B368" t="s">
        <v>58</v>
      </c>
      <c r="C368" t="s">
        <v>31</v>
      </c>
      <c r="D368" s="1">
        <v>29514</v>
      </c>
      <c r="E368" s="1">
        <v>584896</v>
      </c>
      <c r="F368" s="2">
        <v>53252</v>
      </c>
    </row>
    <row r="369" spans="1:6" x14ac:dyDescent="0.3">
      <c r="A369">
        <v>2020</v>
      </c>
      <c r="B369" t="s">
        <v>58</v>
      </c>
      <c r="C369" t="s">
        <v>32</v>
      </c>
      <c r="D369" s="1">
        <v>2737</v>
      </c>
      <c r="E369" s="1">
        <v>64418</v>
      </c>
      <c r="F369" s="2">
        <v>55234</v>
      </c>
    </row>
    <row r="370" spans="1:6" x14ac:dyDescent="0.3">
      <c r="A370">
        <v>2020</v>
      </c>
      <c r="B370" t="s">
        <v>58</v>
      </c>
      <c r="C370" t="s">
        <v>33</v>
      </c>
      <c r="D370" s="1">
        <v>35930</v>
      </c>
      <c r="E370" s="1">
        <v>868191</v>
      </c>
      <c r="F370" s="2">
        <v>51366</v>
      </c>
    </row>
    <row r="371" spans="1:6" x14ac:dyDescent="0.3">
      <c r="A371">
        <v>2020</v>
      </c>
      <c r="B371" t="s">
        <v>58</v>
      </c>
      <c r="C371" t="s">
        <v>34</v>
      </c>
      <c r="D371" s="1">
        <v>13656</v>
      </c>
      <c r="E371" s="1">
        <v>209679</v>
      </c>
      <c r="F371" s="2">
        <v>49095</v>
      </c>
    </row>
    <row r="372" spans="1:6" x14ac:dyDescent="0.3">
      <c r="A372">
        <v>2020</v>
      </c>
      <c r="B372" t="s">
        <v>58</v>
      </c>
      <c r="C372" t="s">
        <v>35</v>
      </c>
      <c r="D372" s="1">
        <v>28106</v>
      </c>
      <c r="E372" s="1">
        <v>292631</v>
      </c>
      <c r="F372" s="2">
        <v>54216</v>
      </c>
    </row>
    <row r="373" spans="1:6" x14ac:dyDescent="0.3">
      <c r="A373">
        <v>2020</v>
      </c>
      <c r="B373" t="s">
        <v>58</v>
      </c>
      <c r="C373" t="s">
        <v>36</v>
      </c>
      <c r="D373" s="1">
        <v>57935</v>
      </c>
      <c r="E373" s="1">
        <v>1179840</v>
      </c>
      <c r="F373" s="2">
        <v>57087</v>
      </c>
    </row>
    <row r="374" spans="1:6" x14ac:dyDescent="0.3">
      <c r="A374">
        <v>2020</v>
      </c>
      <c r="B374" t="s">
        <v>58</v>
      </c>
      <c r="C374" t="s">
        <v>37</v>
      </c>
      <c r="D374" s="1">
        <v>4907</v>
      </c>
      <c r="E374" s="1">
        <v>95079</v>
      </c>
      <c r="F374" s="2">
        <v>54510</v>
      </c>
    </row>
    <row r="375" spans="1:6" x14ac:dyDescent="0.3">
      <c r="A375">
        <v>2020</v>
      </c>
      <c r="B375" t="s">
        <v>58</v>
      </c>
      <c r="C375" t="s">
        <v>38</v>
      </c>
      <c r="D375" s="1">
        <v>15612</v>
      </c>
      <c r="E375" s="1">
        <v>231072</v>
      </c>
      <c r="F375" s="2">
        <v>50055</v>
      </c>
    </row>
    <row r="376" spans="1:6" x14ac:dyDescent="0.3">
      <c r="A376">
        <v>2020</v>
      </c>
      <c r="B376" t="s">
        <v>58</v>
      </c>
      <c r="C376" t="s">
        <v>39</v>
      </c>
      <c r="D376" s="1">
        <v>2934</v>
      </c>
      <c r="E376" s="1">
        <v>68990</v>
      </c>
      <c r="F376" s="2">
        <v>57054</v>
      </c>
    </row>
    <row r="377" spans="1:6" x14ac:dyDescent="0.3">
      <c r="A377">
        <v>2020</v>
      </c>
      <c r="B377" t="s">
        <v>58</v>
      </c>
      <c r="C377" t="s">
        <v>40</v>
      </c>
      <c r="D377" s="1">
        <v>21213</v>
      </c>
      <c r="E377" s="1">
        <v>421097</v>
      </c>
      <c r="F377" s="2">
        <v>56401</v>
      </c>
    </row>
    <row r="378" spans="1:6" x14ac:dyDescent="0.3">
      <c r="A378">
        <v>2020</v>
      </c>
      <c r="B378" t="s">
        <v>58</v>
      </c>
      <c r="C378" t="s">
        <v>41</v>
      </c>
      <c r="D378" s="1">
        <v>98681</v>
      </c>
      <c r="E378" s="1">
        <v>1646144</v>
      </c>
      <c r="F378" s="2">
        <v>51856</v>
      </c>
    </row>
    <row r="379" spans="1:6" x14ac:dyDescent="0.3">
      <c r="A379">
        <v>2020</v>
      </c>
      <c r="B379" t="s">
        <v>58</v>
      </c>
      <c r="C379" t="s">
        <v>42</v>
      </c>
      <c r="D379" s="1">
        <v>13463</v>
      </c>
      <c r="E379" s="1">
        <v>193157</v>
      </c>
      <c r="F379" s="2">
        <v>48260</v>
      </c>
    </row>
    <row r="380" spans="1:6" x14ac:dyDescent="0.3">
      <c r="A380">
        <v>2020</v>
      </c>
      <c r="B380" t="s">
        <v>58</v>
      </c>
      <c r="C380" t="s">
        <v>43</v>
      </c>
      <c r="D380" s="1">
        <v>2516</v>
      </c>
      <c r="E380" s="1">
        <v>58443</v>
      </c>
      <c r="F380" s="2">
        <v>52779</v>
      </c>
    </row>
    <row r="381" spans="1:6" x14ac:dyDescent="0.3">
      <c r="A381">
        <v>2020</v>
      </c>
      <c r="B381" t="s">
        <v>58</v>
      </c>
      <c r="C381" t="s">
        <v>44</v>
      </c>
      <c r="D381" s="1">
        <v>49705</v>
      </c>
      <c r="E381" s="1">
        <v>492598</v>
      </c>
      <c r="F381" s="2">
        <v>54119</v>
      </c>
    </row>
    <row r="382" spans="1:6" x14ac:dyDescent="0.3">
      <c r="A382">
        <v>2020</v>
      </c>
      <c r="B382" t="s">
        <v>58</v>
      </c>
      <c r="C382" t="s">
        <v>45</v>
      </c>
      <c r="D382" s="1">
        <v>74944</v>
      </c>
      <c r="E382" s="1">
        <v>468495</v>
      </c>
      <c r="F382" s="2">
        <v>55544</v>
      </c>
    </row>
    <row r="383" spans="1:6" x14ac:dyDescent="0.3">
      <c r="A383">
        <v>2020</v>
      </c>
      <c r="B383" t="s">
        <v>58</v>
      </c>
      <c r="C383" t="s">
        <v>46</v>
      </c>
      <c r="D383" s="1">
        <v>8500</v>
      </c>
      <c r="E383" s="1">
        <v>124604</v>
      </c>
      <c r="F383" s="2">
        <v>50597</v>
      </c>
    </row>
    <row r="384" spans="1:6" x14ac:dyDescent="0.3">
      <c r="A384">
        <v>2020</v>
      </c>
      <c r="B384" t="s">
        <v>58</v>
      </c>
      <c r="C384" t="s">
        <v>47</v>
      </c>
      <c r="D384" s="1">
        <v>31125</v>
      </c>
      <c r="E384" s="1">
        <v>427152</v>
      </c>
      <c r="F384" s="2">
        <v>52993</v>
      </c>
    </row>
    <row r="385" spans="1:6" x14ac:dyDescent="0.3">
      <c r="A385">
        <v>2020</v>
      </c>
      <c r="B385" t="s">
        <v>58</v>
      </c>
      <c r="C385" t="s">
        <v>48</v>
      </c>
      <c r="D385" s="1">
        <v>3485</v>
      </c>
      <c r="E385" s="1">
        <v>26942</v>
      </c>
      <c r="F385" s="2">
        <v>46334</v>
      </c>
    </row>
    <row r="386" spans="1:6" x14ac:dyDescent="0.3">
      <c r="A386">
        <v>2020</v>
      </c>
      <c r="B386" t="s">
        <v>59</v>
      </c>
      <c r="C386" t="s">
        <v>1</v>
      </c>
      <c r="D386" s="1">
        <v>11221</v>
      </c>
      <c r="E386" s="1">
        <v>178057</v>
      </c>
      <c r="F386" s="2">
        <v>18554</v>
      </c>
    </row>
    <row r="387" spans="1:6" x14ac:dyDescent="0.3">
      <c r="A387">
        <v>2020</v>
      </c>
      <c r="B387" t="s">
        <v>59</v>
      </c>
      <c r="C387" t="s">
        <v>2</v>
      </c>
      <c r="D387" s="1">
        <v>14444</v>
      </c>
      <c r="E387" s="1">
        <v>274985</v>
      </c>
      <c r="F387" s="2">
        <v>26810</v>
      </c>
    </row>
    <row r="388" spans="1:6" x14ac:dyDescent="0.3">
      <c r="A388">
        <v>2020</v>
      </c>
      <c r="B388" t="s">
        <v>59</v>
      </c>
      <c r="C388" t="s">
        <v>3</v>
      </c>
      <c r="D388" s="1">
        <v>7458</v>
      </c>
      <c r="E388" s="1">
        <v>106295</v>
      </c>
      <c r="F388" s="2">
        <v>18414</v>
      </c>
    </row>
    <row r="389" spans="1:6" x14ac:dyDescent="0.3">
      <c r="A389">
        <v>2020</v>
      </c>
      <c r="B389" t="s">
        <v>59</v>
      </c>
      <c r="C389" t="s">
        <v>4</v>
      </c>
      <c r="D389" s="1">
        <v>117833</v>
      </c>
      <c r="E389" s="1">
        <v>1482600</v>
      </c>
      <c r="F389" s="2">
        <v>36090</v>
      </c>
    </row>
    <row r="390" spans="1:6" x14ac:dyDescent="0.3">
      <c r="A390">
        <v>2020</v>
      </c>
      <c r="B390" t="s">
        <v>59</v>
      </c>
      <c r="C390" t="s">
        <v>5</v>
      </c>
      <c r="D390" s="1">
        <v>17650</v>
      </c>
      <c r="E390" s="1">
        <v>271680</v>
      </c>
      <c r="F390" s="2">
        <v>28424</v>
      </c>
    </row>
    <row r="391" spans="1:6" x14ac:dyDescent="0.3">
      <c r="A391">
        <v>2020</v>
      </c>
      <c r="B391" t="s">
        <v>59</v>
      </c>
      <c r="C391" t="s">
        <v>6</v>
      </c>
      <c r="D391" s="1">
        <v>10916</v>
      </c>
      <c r="E391" s="1">
        <v>117365</v>
      </c>
      <c r="F391" s="2">
        <v>26295</v>
      </c>
    </row>
    <row r="392" spans="1:6" x14ac:dyDescent="0.3">
      <c r="A392">
        <v>2020</v>
      </c>
      <c r="B392" t="s">
        <v>59</v>
      </c>
      <c r="C392" t="s">
        <v>7</v>
      </c>
      <c r="D392" s="1">
        <v>2698</v>
      </c>
      <c r="E392" s="1">
        <v>41103</v>
      </c>
      <c r="F392" s="2">
        <v>22228</v>
      </c>
    </row>
    <row r="393" spans="1:6" x14ac:dyDescent="0.3">
      <c r="A393">
        <v>2020</v>
      </c>
      <c r="B393" t="s">
        <v>59</v>
      </c>
      <c r="C393" t="s">
        <v>8</v>
      </c>
      <c r="D393" s="1">
        <v>59645</v>
      </c>
      <c r="E393" s="1">
        <v>1007574</v>
      </c>
      <c r="F393" s="2">
        <v>27709</v>
      </c>
    </row>
    <row r="394" spans="1:6" x14ac:dyDescent="0.3">
      <c r="A394">
        <v>2020</v>
      </c>
      <c r="B394" t="s">
        <v>59</v>
      </c>
      <c r="C394" t="s">
        <v>9</v>
      </c>
      <c r="D394" s="1">
        <v>26741</v>
      </c>
      <c r="E394" s="1">
        <v>414059</v>
      </c>
      <c r="F394" s="2">
        <v>22009</v>
      </c>
    </row>
    <row r="395" spans="1:6" x14ac:dyDescent="0.3">
      <c r="A395">
        <v>2020</v>
      </c>
      <c r="B395" t="s">
        <v>59</v>
      </c>
      <c r="C395" t="s">
        <v>10</v>
      </c>
      <c r="D395" s="1">
        <v>5242</v>
      </c>
      <c r="E395" s="1">
        <v>74574</v>
      </c>
      <c r="F395" s="2">
        <v>18637</v>
      </c>
    </row>
    <row r="396" spans="1:6" x14ac:dyDescent="0.3">
      <c r="A396">
        <v>2020</v>
      </c>
      <c r="B396" t="s">
        <v>59</v>
      </c>
      <c r="C396" t="s">
        <v>11</v>
      </c>
      <c r="D396" s="1">
        <v>32842</v>
      </c>
      <c r="E396" s="1">
        <v>462216</v>
      </c>
      <c r="F396" s="2">
        <v>25054</v>
      </c>
    </row>
    <row r="397" spans="1:6" x14ac:dyDescent="0.3">
      <c r="A397">
        <v>2020</v>
      </c>
      <c r="B397" t="s">
        <v>59</v>
      </c>
      <c r="C397" t="s">
        <v>12</v>
      </c>
      <c r="D397" s="1">
        <v>16068</v>
      </c>
      <c r="E397" s="1">
        <v>263892</v>
      </c>
      <c r="F397" s="2">
        <v>20493</v>
      </c>
    </row>
    <row r="398" spans="1:6" x14ac:dyDescent="0.3">
      <c r="A398">
        <v>2020</v>
      </c>
      <c r="B398" t="s">
        <v>59</v>
      </c>
      <c r="C398" t="s">
        <v>13</v>
      </c>
      <c r="D398" s="1">
        <v>8734</v>
      </c>
      <c r="E398" s="1">
        <v>118383</v>
      </c>
      <c r="F398" s="2">
        <v>18002</v>
      </c>
    </row>
    <row r="399" spans="1:6" x14ac:dyDescent="0.3">
      <c r="A399">
        <v>2020</v>
      </c>
      <c r="B399" t="s">
        <v>59</v>
      </c>
      <c r="C399" t="s">
        <v>14</v>
      </c>
      <c r="D399" s="1">
        <v>6792</v>
      </c>
      <c r="E399" s="1">
        <v>110526</v>
      </c>
      <c r="F399" s="2">
        <v>18088</v>
      </c>
    </row>
    <row r="400" spans="1:6" x14ac:dyDescent="0.3">
      <c r="A400">
        <v>2020</v>
      </c>
      <c r="B400" t="s">
        <v>59</v>
      </c>
      <c r="C400" t="s">
        <v>15</v>
      </c>
      <c r="D400" s="1">
        <v>10331</v>
      </c>
      <c r="E400" s="1">
        <v>165335</v>
      </c>
      <c r="F400" s="2">
        <v>19522</v>
      </c>
    </row>
    <row r="401" spans="1:6" x14ac:dyDescent="0.3">
      <c r="A401">
        <v>2020</v>
      </c>
      <c r="B401" t="s">
        <v>59</v>
      </c>
      <c r="C401" t="s">
        <v>16</v>
      </c>
      <c r="D401" s="1">
        <v>13351</v>
      </c>
      <c r="E401" s="1">
        <v>188383</v>
      </c>
      <c r="F401" s="2">
        <v>22216</v>
      </c>
    </row>
    <row r="402" spans="1:6" x14ac:dyDescent="0.3">
      <c r="A402">
        <v>2020</v>
      </c>
      <c r="B402" t="s">
        <v>59</v>
      </c>
      <c r="C402" t="s">
        <v>17</v>
      </c>
      <c r="D402" s="1">
        <v>5172</v>
      </c>
      <c r="E402" s="1">
        <v>51781</v>
      </c>
      <c r="F402" s="2">
        <v>25112</v>
      </c>
    </row>
    <row r="403" spans="1:6" x14ac:dyDescent="0.3">
      <c r="A403">
        <v>2020</v>
      </c>
      <c r="B403" t="s">
        <v>59</v>
      </c>
      <c r="C403" t="s">
        <v>18</v>
      </c>
      <c r="D403" s="1">
        <v>14823</v>
      </c>
      <c r="E403" s="1">
        <v>210848</v>
      </c>
      <c r="F403" s="2">
        <v>26383</v>
      </c>
    </row>
    <row r="404" spans="1:6" x14ac:dyDescent="0.3">
      <c r="A404">
        <v>2020</v>
      </c>
      <c r="B404" t="s">
        <v>59</v>
      </c>
      <c r="C404" t="s">
        <v>19</v>
      </c>
      <c r="D404" s="1">
        <v>20158</v>
      </c>
      <c r="E404" s="1">
        <v>262049</v>
      </c>
      <c r="F404" s="2">
        <v>30457</v>
      </c>
    </row>
    <row r="405" spans="1:6" x14ac:dyDescent="0.3">
      <c r="A405">
        <v>2020</v>
      </c>
      <c r="B405" t="s">
        <v>59</v>
      </c>
      <c r="C405" t="s">
        <v>20</v>
      </c>
      <c r="D405" s="1">
        <v>23032</v>
      </c>
      <c r="E405" s="1">
        <v>323435</v>
      </c>
      <c r="F405" s="2">
        <v>22254</v>
      </c>
    </row>
    <row r="406" spans="1:6" x14ac:dyDescent="0.3">
      <c r="A406">
        <v>2020</v>
      </c>
      <c r="B406" t="s">
        <v>59</v>
      </c>
      <c r="C406" t="s">
        <v>21</v>
      </c>
      <c r="D406" s="1">
        <v>15355</v>
      </c>
      <c r="E406" s="1">
        <v>204519</v>
      </c>
      <c r="F406" s="2">
        <v>24167</v>
      </c>
    </row>
    <row r="407" spans="1:6" x14ac:dyDescent="0.3">
      <c r="A407">
        <v>2020</v>
      </c>
      <c r="B407" t="s">
        <v>59</v>
      </c>
      <c r="C407" t="s">
        <v>22</v>
      </c>
      <c r="D407" s="1">
        <v>6644</v>
      </c>
      <c r="E407" s="1">
        <v>118107</v>
      </c>
      <c r="F407" s="2">
        <v>18380</v>
      </c>
    </row>
    <row r="408" spans="1:6" x14ac:dyDescent="0.3">
      <c r="A408">
        <v>2020</v>
      </c>
      <c r="B408" t="s">
        <v>59</v>
      </c>
      <c r="C408" t="s">
        <v>23</v>
      </c>
      <c r="D408" s="1">
        <v>15398</v>
      </c>
      <c r="E408" s="1">
        <v>253244</v>
      </c>
      <c r="F408" s="2">
        <v>22154</v>
      </c>
    </row>
    <row r="409" spans="1:6" x14ac:dyDescent="0.3">
      <c r="A409">
        <v>2020</v>
      </c>
      <c r="B409" t="s">
        <v>59</v>
      </c>
      <c r="C409" t="s">
        <v>24</v>
      </c>
      <c r="D409" s="1">
        <v>5182</v>
      </c>
      <c r="E409" s="1">
        <v>58811</v>
      </c>
      <c r="F409" s="2">
        <v>21078</v>
      </c>
    </row>
    <row r="410" spans="1:6" x14ac:dyDescent="0.3">
      <c r="A410">
        <v>2020</v>
      </c>
      <c r="B410" t="s">
        <v>59</v>
      </c>
      <c r="C410" t="s">
        <v>25</v>
      </c>
      <c r="D410" s="1">
        <v>5552</v>
      </c>
      <c r="E410" s="1">
        <v>79529</v>
      </c>
      <c r="F410" s="2">
        <v>18131</v>
      </c>
    </row>
    <row r="411" spans="1:6" x14ac:dyDescent="0.3">
      <c r="A411">
        <v>2020</v>
      </c>
      <c r="B411" t="s">
        <v>59</v>
      </c>
      <c r="C411" t="s">
        <v>26</v>
      </c>
      <c r="D411" s="1">
        <v>8698</v>
      </c>
      <c r="E411" s="1">
        <v>255447</v>
      </c>
      <c r="F411" s="2">
        <v>34061</v>
      </c>
    </row>
    <row r="412" spans="1:6" x14ac:dyDescent="0.3">
      <c r="A412">
        <v>2020</v>
      </c>
      <c r="B412" t="s">
        <v>59</v>
      </c>
      <c r="C412" t="s">
        <v>27</v>
      </c>
      <c r="D412" s="1">
        <v>4677</v>
      </c>
      <c r="E412" s="1">
        <v>57132</v>
      </c>
      <c r="F412" s="2">
        <v>24729</v>
      </c>
    </row>
    <row r="413" spans="1:6" x14ac:dyDescent="0.3">
      <c r="A413">
        <v>2020</v>
      </c>
      <c r="B413" t="s">
        <v>59</v>
      </c>
      <c r="C413" t="s">
        <v>28</v>
      </c>
      <c r="D413" s="1">
        <v>24584</v>
      </c>
      <c r="E413" s="1">
        <v>281546</v>
      </c>
      <c r="F413" s="2">
        <v>28639</v>
      </c>
    </row>
    <row r="414" spans="1:6" x14ac:dyDescent="0.3">
      <c r="A414">
        <v>2020</v>
      </c>
      <c r="B414" t="s">
        <v>59</v>
      </c>
      <c r="C414" t="s">
        <v>29</v>
      </c>
      <c r="D414" s="1">
        <v>5276</v>
      </c>
      <c r="E414" s="1">
        <v>78539</v>
      </c>
      <c r="F414" s="2">
        <v>19988</v>
      </c>
    </row>
    <row r="415" spans="1:6" x14ac:dyDescent="0.3">
      <c r="A415">
        <v>2020</v>
      </c>
      <c r="B415" t="s">
        <v>59</v>
      </c>
      <c r="C415" t="s">
        <v>30</v>
      </c>
      <c r="D415" s="1">
        <v>64959</v>
      </c>
      <c r="E415" s="1">
        <v>632760</v>
      </c>
      <c r="F415" s="2">
        <v>36986</v>
      </c>
    </row>
    <row r="416" spans="1:6" x14ac:dyDescent="0.3">
      <c r="A416">
        <v>2020</v>
      </c>
      <c r="B416" t="s">
        <v>59</v>
      </c>
      <c r="C416" t="s">
        <v>31</v>
      </c>
      <c r="D416" s="1">
        <v>27015</v>
      </c>
      <c r="E416" s="1">
        <v>420420</v>
      </c>
      <c r="F416" s="2">
        <v>21462</v>
      </c>
    </row>
    <row r="417" spans="1:6" x14ac:dyDescent="0.3">
      <c r="A417">
        <v>2020</v>
      </c>
      <c r="B417" t="s">
        <v>59</v>
      </c>
      <c r="C417" t="s">
        <v>32</v>
      </c>
      <c r="D417" s="1">
        <v>2621</v>
      </c>
      <c r="E417" s="1">
        <v>34228</v>
      </c>
      <c r="F417" s="2">
        <v>19193</v>
      </c>
    </row>
    <row r="418" spans="1:6" x14ac:dyDescent="0.3">
      <c r="A418">
        <v>2020</v>
      </c>
      <c r="B418" t="s">
        <v>59</v>
      </c>
      <c r="C418" t="s">
        <v>33</v>
      </c>
      <c r="D418" s="1">
        <v>29197</v>
      </c>
      <c r="E418" s="1">
        <v>466069</v>
      </c>
      <c r="F418" s="2">
        <v>21027</v>
      </c>
    </row>
    <row r="419" spans="1:6" x14ac:dyDescent="0.3">
      <c r="A419">
        <v>2020</v>
      </c>
      <c r="B419" t="s">
        <v>59</v>
      </c>
      <c r="C419" t="s">
        <v>34</v>
      </c>
      <c r="D419" s="1">
        <v>9364</v>
      </c>
      <c r="E419" s="1">
        <v>156230</v>
      </c>
      <c r="F419" s="2">
        <v>19310</v>
      </c>
    </row>
    <row r="420" spans="1:6" x14ac:dyDescent="0.3">
      <c r="A420">
        <v>2020</v>
      </c>
      <c r="B420" t="s">
        <v>59</v>
      </c>
      <c r="C420" t="s">
        <v>35</v>
      </c>
      <c r="D420" s="1">
        <v>13993</v>
      </c>
      <c r="E420" s="1">
        <v>161570</v>
      </c>
      <c r="F420" s="2">
        <v>24338</v>
      </c>
    </row>
    <row r="421" spans="1:6" x14ac:dyDescent="0.3">
      <c r="A421">
        <v>2020</v>
      </c>
      <c r="B421" t="s">
        <v>59</v>
      </c>
      <c r="C421" t="s">
        <v>36</v>
      </c>
      <c r="D421" s="1">
        <v>33532</v>
      </c>
      <c r="E421" s="1">
        <v>424092</v>
      </c>
      <c r="F421" s="2">
        <v>22945</v>
      </c>
    </row>
    <row r="422" spans="1:6" x14ac:dyDescent="0.3">
      <c r="A422">
        <v>2020</v>
      </c>
      <c r="B422" t="s">
        <v>59</v>
      </c>
      <c r="C422" t="s">
        <v>37</v>
      </c>
      <c r="D422" s="1">
        <v>3890</v>
      </c>
      <c r="E422" s="1">
        <v>44621</v>
      </c>
      <c r="F422" s="2">
        <v>24733</v>
      </c>
    </row>
    <row r="423" spans="1:6" x14ac:dyDescent="0.3">
      <c r="A423">
        <v>2020</v>
      </c>
      <c r="B423" t="s">
        <v>59</v>
      </c>
      <c r="C423" t="s">
        <v>38</v>
      </c>
      <c r="D423" s="1">
        <v>13676</v>
      </c>
      <c r="E423" s="1">
        <v>226959</v>
      </c>
      <c r="F423" s="2">
        <v>19677</v>
      </c>
    </row>
    <row r="424" spans="1:6" x14ac:dyDescent="0.3">
      <c r="A424">
        <v>2020</v>
      </c>
      <c r="B424" t="s">
        <v>59</v>
      </c>
      <c r="C424" t="s">
        <v>39</v>
      </c>
      <c r="D424" s="1">
        <v>3184</v>
      </c>
      <c r="E424" s="1">
        <v>41000</v>
      </c>
      <c r="F424" s="2">
        <v>18829</v>
      </c>
    </row>
    <row r="425" spans="1:6" x14ac:dyDescent="0.3">
      <c r="A425">
        <v>2020</v>
      </c>
      <c r="B425" t="s">
        <v>59</v>
      </c>
      <c r="C425" t="s">
        <v>40</v>
      </c>
      <c r="D425" s="1">
        <v>17443</v>
      </c>
      <c r="E425" s="1">
        <v>293033</v>
      </c>
      <c r="F425" s="2">
        <v>23771</v>
      </c>
    </row>
    <row r="426" spans="1:6" x14ac:dyDescent="0.3">
      <c r="A426">
        <v>2020</v>
      </c>
      <c r="B426" t="s">
        <v>59</v>
      </c>
      <c r="C426" t="s">
        <v>41</v>
      </c>
      <c r="D426" s="1">
        <v>66777</v>
      </c>
      <c r="E426" s="1">
        <v>1178456</v>
      </c>
      <c r="F426" s="2">
        <v>23001</v>
      </c>
    </row>
    <row r="427" spans="1:6" x14ac:dyDescent="0.3">
      <c r="A427">
        <v>2020</v>
      </c>
      <c r="B427" t="s">
        <v>59</v>
      </c>
      <c r="C427" t="s">
        <v>42</v>
      </c>
      <c r="D427" s="1">
        <v>7766</v>
      </c>
      <c r="E427" s="1">
        <v>133375</v>
      </c>
      <c r="F427" s="2">
        <v>21580</v>
      </c>
    </row>
    <row r="428" spans="1:6" x14ac:dyDescent="0.3">
      <c r="A428">
        <v>2020</v>
      </c>
      <c r="B428" t="s">
        <v>59</v>
      </c>
      <c r="C428" t="s">
        <v>43</v>
      </c>
      <c r="D428" s="1">
        <v>2220</v>
      </c>
      <c r="E428" s="1">
        <v>25985</v>
      </c>
      <c r="F428" s="2">
        <v>26068</v>
      </c>
    </row>
    <row r="429" spans="1:6" x14ac:dyDescent="0.3">
      <c r="A429">
        <v>2020</v>
      </c>
      <c r="B429" t="s">
        <v>59</v>
      </c>
      <c r="C429" t="s">
        <v>44</v>
      </c>
      <c r="D429" s="1">
        <v>20954</v>
      </c>
      <c r="E429" s="1">
        <v>322216</v>
      </c>
      <c r="F429" s="2">
        <v>22634</v>
      </c>
    </row>
    <row r="430" spans="1:6" x14ac:dyDescent="0.3">
      <c r="A430">
        <v>2020</v>
      </c>
      <c r="B430" t="s">
        <v>59</v>
      </c>
      <c r="C430" t="s">
        <v>45</v>
      </c>
      <c r="D430" s="1">
        <v>20710</v>
      </c>
      <c r="E430" s="1">
        <v>255412</v>
      </c>
      <c r="F430" s="2">
        <v>26657</v>
      </c>
    </row>
    <row r="431" spans="1:6" x14ac:dyDescent="0.3">
      <c r="A431">
        <v>2020</v>
      </c>
      <c r="B431" t="s">
        <v>59</v>
      </c>
      <c r="C431" t="s">
        <v>46</v>
      </c>
      <c r="D431" s="1">
        <v>4602</v>
      </c>
      <c r="E431" s="1">
        <v>61253</v>
      </c>
      <c r="F431" s="2">
        <v>18945</v>
      </c>
    </row>
    <row r="432" spans="1:6" x14ac:dyDescent="0.3">
      <c r="A432">
        <v>2020</v>
      </c>
      <c r="B432" t="s">
        <v>59</v>
      </c>
      <c r="C432" t="s">
        <v>47</v>
      </c>
      <c r="D432" s="1">
        <v>16783</v>
      </c>
      <c r="E432" s="1">
        <v>227495</v>
      </c>
      <c r="F432" s="2">
        <v>19473</v>
      </c>
    </row>
    <row r="433" spans="1:6" x14ac:dyDescent="0.3">
      <c r="A433">
        <v>2020</v>
      </c>
      <c r="B433" t="s">
        <v>59</v>
      </c>
      <c r="C433" t="s">
        <v>48</v>
      </c>
      <c r="D433" s="1">
        <v>2418</v>
      </c>
      <c r="E433" s="1">
        <v>32312</v>
      </c>
      <c r="F433" s="2">
        <v>23041</v>
      </c>
    </row>
    <row r="434" spans="1:6" x14ac:dyDescent="0.3">
      <c r="A434">
        <v>2020</v>
      </c>
      <c r="B434" t="s">
        <v>60</v>
      </c>
      <c r="C434" t="s">
        <v>1</v>
      </c>
      <c r="D434" s="1">
        <v>9048</v>
      </c>
      <c r="E434" s="1">
        <v>42367</v>
      </c>
      <c r="F434" s="2">
        <v>41437</v>
      </c>
    </row>
    <row r="435" spans="1:6" x14ac:dyDescent="0.3">
      <c r="A435">
        <v>2020</v>
      </c>
      <c r="B435" t="s">
        <v>60</v>
      </c>
      <c r="C435" t="s">
        <v>2</v>
      </c>
      <c r="D435" s="1">
        <v>10878</v>
      </c>
      <c r="E435" s="1">
        <v>69183</v>
      </c>
      <c r="F435" s="2">
        <v>42482</v>
      </c>
    </row>
    <row r="436" spans="1:6" x14ac:dyDescent="0.3">
      <c r="A436">
        <v>2020</v>
      </c>
      <c r="B436" t="s">
        <v>60</v>
      </c>
      <c r="C436" t="s">
        <v>3</v>
      </c>
      <c r="D436" s="1">
        <v>5464</v>
      </c>
      <c r="E436" s="1">
        <v>23724</v>
      </c>
      <c r="F436" s="2">
        <v>38111</v>
      </c>
    </row>
    <row r="437" spans="1:6" x14ac:dyDescent="0.3">
      <c r="A437">
        <v>2020</v>
      </c>
      <c r="B437" t="s">
        <v>60</v>
      </c>
      <c r="C437" t="s">
        <v>4</v>
      </c>
      <c r="D437" s="1">
        <v>97116</v>
      </c>
      <c r="E437" s="1">
        <v>452175</v>
      </c>
      <c r="F437" s="2">
        <v>47080</v>
      </c>
    </row>
    <row r="438" spans="1:6" x14ac:dyDescent="0.3">
      <c r="A438">
        <v>2020</v>
      </c>
      <c r="B438" t="s">
        <v>60</v>
      </c>
      <c r="C438" t="s">
        <v>5</v>
      </c>
      <c r="D438" s="1">
        <v>16860</v>
      </c>
      <c r="E438" s="1">
        <v>76766</v>
      </c>
      <c r="F438" s="2">
        <v>45642</v>
      </c>
    </row>
    <row r="439" spans="1:6" x14ac:dyDescent="0.3">
      <c r="A439">
        <v>2020</v>
      </c>
      <c r="B439" t="s">
        <v>60</v>
      </c>
      <c r="C439" t="s">
        <v>6</v>
      </c>
      <c r="D439" s="1">
        <v>12480</v>
      </c>
      <c r="E439" s="1">
        <v>48120</v>
      </c>
      <c r="F439" s="2">
        <v>42136</v>
      </c>
    </row>
    <row r="440" spans="1:6" x14ac:dyDescent="0.3">
      <c r="A440">
        <v>2020</v>
      </c>
      <c r="B440" t="s">
        <v>60</v>
      </c>
      <c r="C440" t="s">
        <v>7</v>
      </c>
      <c r="D440" s="1">
        <v>2088</v>
      </c>
      <c r="E440" s="1">
        <v>10706</v>
      </c>
      <c r="F440" s="2">
        <v>38135</v>
      </c>
    </row>
    <row r="441" spans="1:6" x14ac:dyDescent="0.3">
      <c r="A441">
        <v>2020</v>
      </c>
      <c r="B441" t="s">
        <v>60</v>
      </c>
      <c r="C441" t="s">
        <v>8</v>
      </c>
      <c r="D441" s="1">
        <v>54871</v>
      </c>
      <c r="E441" s="1">
        <v>254577</v>
      </c>
      <c r="F441" s="2">
        <v>41154</v>
      </c>
    </row>
    <row r="442" spans="1:6" x14ac:dyDescent="0.3">
      <c r="A442">
        <v>2020</v>
      </c>
      <c r="B442" t="s">
        <v>60</v>
      </c>
      <c r="C442" t="s">
        <v>9</v>
      </c>
      <c r="D442" s="1">
        <v>19294</v>
      </c>
      <c r="E442" s="1">
        <v>101509</v>
      </c>
      <c r="F442" s="2">
        <v>41319</v>
      </c>
    </row>
    <row r="443" spans="1:6" x14ac:dyDescent="0.3">
      <c r="A443">
        <v>2020</v>
      </c>
      <c r="B443" t="s">
        <v>60</v>
      </c>
      <c r="C443" t="s">
        <v>10</v>
      </c>
      <c r="D443" s="1">
        <v>4119</v>
      </c>
      <c r="E443" s="1">
        <v>18237</v>
      </c>
      <c r="F443" s="2">
        <v>35029</v>
      </c>
    </row>
    <row r="444" spans="1:6" x14ac:dyDescent="0.3">
      <c r="A444">
        <v>2020</v>
      </c>
      <c r="B444" t="s">
        <v>60</v>
      </c>
      <c r="C444" t="s">
        <v>11</v>
      </c>
      <c r="D444" s="1">
        <v>35477</v>
      </c>
      <c r="E444" s="1">
        <v>184359</v>
      </c>
      <c r="F444" s="2">
        <v>48230</v>
      </c>
    </row>
    <row r="445" spans="1:6" x14ac:dyDescent="0.3">
      <c r="A445">
        <v>2020</v>
      </c>
      <c r="B445" t="s">
        <v>60</v>
      </c>
      <c r="C445" t="s">
        <v>12</v>
      </c>
      <c r="D445" s="1">
        <v>13233</v>
      </c>
      <c r="E445" s="1">
        <v>80627</v>
      </c>
      <c r="F445" s="2">
        <v>36636</v>
      </c>
    </row>
    <row r="446" spans="1:6" x14ac:dyDescent="0.3">
      <c r="A446">
        <v>2020</v>
      </c>
      <c r="B446" t="s">
        <v>60</v>
      </c>
      <c r="C446" t="s">
        <v>13</v>
      </c>
      <c r="D446" s="1">
        <v>7585</v>
      </c>
      <c r="E446" s="1">
        <v>37229</v>
      </c>
      <c r="F446" s="2">
        <v>40163</v>
      </c>
    </row>
    <row r="447" spans="1:6" x14ac:dyDescent="0.3">
      <c r="A447">
        <v>2020</v>
      </c>
      <c r="B447" t="s">
        <v>60</v>
      </c>
      <c r="C447" t="s">
        <v>14</v>
      </c>
      <c r="D447" s="1">
        <v>5873</v>
      </c>
      <c r="E447" s="1">
        <v>31183</v>
      </c>
      <c r="F447" s="2">
        <v>38965</v>
      </c>
    </row>
    <row r="448" spans="1:6" x14ac:dyDescent="0.3">
      <c r="A448">
        <v>2020</v>
      </c>
      <c r="B448" t="s">
        <v>60</v>
      </c>
      <c r="C448" t="s">
        <v>15</v>
      </c>
      <c r="D448" s="1">
        <v>9084</v>
      </c>
      <c r="E448" s="1">
        <v>40228</v>
      </c>
      <c r="F448" s="2">
        <v>38895</v>
      </c>
    </row>
    <row r="449" spans="1:6" x14ac:dyDescent="0.3">
      <c r="A449">
        <v>2020</v>
      </c>
      <c r="B449" t="s">
        <v>60</v>
      </c>
      <c r="C449" t="s">
        <v>16</v>
      </c>
      <c r="D449" s="1">
        <v>9437</v>
      </c>
      <c r="E449" s="1">
        <v>41500</v>
      </c>
      <c r="F449" s="2">
        <v>41226</v>
      </c>
    </row>
    <row r="450" spans="1:6" x14ac:dyDescent="0.3">
      <c r="A450">
        <v>2020</v>
      </c>
      <c r="B450" t="s">
        <v>60</v>
      </c>
      <c r="C450" t="s">
        <v>17</v>
      </c>
      <c r="D450" s="1">
        <v>3830</v>
      </c>
      <c r="E450" s="1">
        <v>16120</v>
      </c>
      <c r="F450" s="2">
        <v>39497</v>
      </c>
    </row>
    <row r="451" spans="1:6" x14ac:dyDescent="0.3">
      <c r="A451">
        <v>2020</v>
      </c>
      <c r="B451" t="s">
        <v>60</v>
      </c>
      <c r="C451" t="s">
        <v>18</v>
      </c>
      <c r="D451" s="1">
        <v>19028</v>
      </c>
      <c r="E451" s="1">
        <v>78236</v>
      </c>
      <c r="F451" s="2">
        <v>48238</v>
      </c>
    </row>
    <row r="452" spans="1:6" x14ac:dyDescent="0.3">
      <c r="A452">
        <v>2020</v>
      </c>
      <c r="B452" t="s">
        <v>60</v>
      </c>
      <c r="C452" t="s">
        <v>19</v>
      </c>
      <c r="D452" s="1">
        <v>21927</v>
      </c>
      <c r="E452" s="1">
        <v>98276</v>
      </c>
      <c r="F452" s="2">
        <v>46345</v>
      </c>
    </row>
    <row r="453" spans="1:6" x14ac:dyDescent="0.3">
      <c r="A453">
        <v>2020</v>
      </c>
      <c r="B453" t="s">
        <v>60</v>
      </c>
      <c r="C453" t="s">
        <v>20</v>
      </c>
      <c r="D453" s="1">
        <v>25486</v>
      </c>
      <c r="E453" s="1">
        <v>114074</v>
      </c>
      <c r="F453" s="2">
        <v>39650</v>
      </c>
    </row>
    <row r="454" spans="1:6" x14ac:dyDescent="0.3">
      <c r="A454">
        <v>2020</v>
      </c>
      <c r="B454" t="s">
        <v>60</v>
      </c>
      <c r="C454" t="s">
        <v>21</v>
      </c>
      <c r="D454" s="1">
        <v>17118</v>
      </c>
      <c r="E454" s="1">
        <v>77083</v>
      </c>
      <c r="F454" s="2">
        <v>39485</v>
      </c>
    </row>
    <row r="455" spans="1:6" x14ac:dyDescent="0.3">
      <c r="A455">
        <v>2020</v>
      </c>
      <c r="B455" t="s">
        <v>60</v>
      </c>
      <c r="C455" t="s">
        <v>22</v>
      </c>
      <c r="D455" s="1">
        <v>4625</v>
      </c>
      <c r="E455" s="1">
        <v>19993</v>
      </c>
      <c r="F455" s="2">
        <v>38520</v>
      </c>
    </row>
    <row r="456" spans="1:6" x14ac:dyDescent="0.3">
      <c r="A456">
        <v>2020</v>
      </c>
      <c r="B456" t="s">
        <v>60</v>
      </c>
      <c r="C456" t="s">
        <v>23</v>
      </c>
      <c r="D456" s="1">
        <v>13399</v>
      </c>
      <c r="E456" s="1">
        <v>68557</v>
      </c>
      <c r="F456" s="2">
        <v>38496</v>
      </c>
    </row>
    <row r="457" spans="1:6" x14ac:dyDescent="0.3">
      <c r="A457">
        <v>2020</v>
      </c>
      <c r="B457" t="s">
        <v>60</v>
      </c>
      <c r="C457" t="s">
        <v>24</v>
      </c>
      <c r="D457" s="1">
        <v>4199</v>
      </c>
      <c r="E457" s="1">
        <v>17236</v>
      </c>
      <c r="F457" s="2">
        <v>34349</v>
      </c>
    </row>
    <row r="458" spans="1:6" x14ac:dyDescent="0.3">
      <c r="A458">
        <v>2020</v>
      </c>
      <c r="B458" t="s">
        <v>60</v>
      </c>
      <c r="C458" t="s">
        <v>25</v>
      </c>
      <c r="D458" s="1">
        <v>4602</v>
      </c>
      <c r="E458" s="1">
        <v>24061</v>
      </c>
      <c r="F458" s="2">
        <v>36266</v>
      </c>
    </row>
    <row r="459" spans="1:6" x14ac:dyDescent="0.3">
      <c r="A459">
        <v>2020</v>
      </c>
      <c r="B459" t="s">
        <v>60</v>
      </c>
      <c r="C459" t="s">
        <v>26</v>
      </c>
      <c r="D459" s="1">
        <v>5067</v>
      </c>
      <c r="E459" s="1">
        <v>30593</v>
      </c>
      <c r="F459" s="2">
        <v>41698</v>
      </c>
    </row>
    <row r="460" spans="1:6" x14ac:dyDescent="0.3">
      <c r="A460">
        <v>2020</v>
      </c>
      <c r="B460" t="s">
        <v>60</v>
      </c>
      <c r="C460" t="s">
        <v>27</v>
      </c>
      <c r="D460" s="1">
        <v>4109</v>
      </c>
      <c r="E460" s="1">
        <v>18869</v>
      </c>
      <c r="F460" s="2">
        <v>43107</v>
      </c>
    </row>
    <row r="461" spans="1:6" x14ac:dyDescent="0.3">
      <c r="A461">
        <v>2020</v>
      </c>
      <c r="B461" t="s">
        <v>60</v>
      </c>
      <c r="C461" t="s">
        <v>28</v>
      </c>
      <c r="D461" s="1">
        <v>24307</v>
      </c>
      <c r="E461" s="1">
        <v>114130</v>
      </c>
      <c r="F461" s="2">
        <v>41197</v>
      </c>
    </row>
    <row r="462" spans="1:6" x14ac:dyDescent="0.3">
      <c r="A462">
        <v>2020</v>
      </c>
      <c r="B462" t="s">
        <v>60</v>
      </c>
      <c r="C462" t="s">
        <v>29</v>
      </c>
      <c r="D462" s="1">
        <v>4261</v>
      </c>
      <c r="E462" s="1">
        <v>18424</v>
      </c>
      <c r="F462" s="2">
        <v>38699</v>
      </c>
    </row>
    <row r="463" spans="1:6" x14ac:dyDescent="0.3">
      <c r="A463">
        <v>2020</v>
      </c>
      <c r="B463" t="s">
        <v>60</v>
      </c>
      <c r="C463" t="s">
        <v>30</v>
      </c>
      <c r="D463" s="1">
        <v>70935</v>
      </c>
      <c r="E463" s="1">
        <v>307026</v>
      </c>
      <c r="F463" s="2">
        <v>49001</v>
      </c>
    </row>
    <row r="464" spans="1:6" x14ac:dyDescent="0.3">
      <c r="A464">
        <v>2020</v>
      </c>
      <c r="B464" t="s">
        <v>60</v>
      </c>
      <c r="C464" t="s">
        <v>31</v>
      </c>
      <c r="D464" s="1">
        <v>26011</v>
      </c>
      <c r="E464" s="1">
        <v>107703</v>
      </c>
      <c r="F464" s="2">
        <v>39794</v>
      </c>
    </row>
    <row r="465" spans="1:6" x14ac:dyDescent="0.3">
      <c r="A465">
        <v>2020</v>
      </c>
      <c r="B465" t="s">
        <v>60</v>
      </c>
      <c r="C465" t="s">
        <v>32</v>
      </c>
      <c r="D465" s="1">
        <v>2141</v>
      </c>
      <c r="E465" s="1">
        <v>10645</v>
      </c>
      <c r="F465" s="2">
        <v>40484</v>
      </c>
    </row>
    <row r="466" spans="1:6" x14ac:dyDescent="0.3">
      <c r="A466">
        <v>2020</v>
      </c>
      <c r="B466" t="s">
        <v>60</v>
      </c>
      <c r="C466" t="s">
        <v>33</v>
      </c>
      <c r="D466" s="1">
        <v>23929</v>
      </c>
      <c r="E466" s="1">
        <v>138448</v>
      </c>
      <c r="F466" s="2">
        <v>38332</v>
      </c>
    </row>
    <row r="467" spans="1:6" x14ac:dyDescent="0.3">
      <c r="A467">
        <v>2020</v>
      </c>
      <c r="B467" t="s">
        <v>60</v>
      </c>
      <c r="C467" t="s">
        <v>34</v>
      </c>
      <c r="D467" s="1">
        <v>6600</v>
      </c>
      <c r="E467" s="1">
        <v>34047</v>
      </c>
      <c r="F467" s="2">
        <v>37686</v>
      </c>
    </row>
    <row r="468" spans="1:6" x14ac:dyDescent="0.3">
      <c r="A468">
        <v>2020</v>
      </c>
      <c r="B468" t="s">
        <v>60</v>
      </c>
      <c r="C468" t="s">
        <v>35</v>
      </c>
      <c r="D468" s="1">
        <v>14853</v>
      </c>
      <c r="E468" s="1">
        <v>60924</v>
      </c>
      <c r="F468" s="2">
        <v>41296</v>
      </c>
    </row>
    <row r="469" spans="1:6" x14ac:dyDescent="0.3">
      <c r="A469">
        <v>2020</v>
      </c>
      <c r="B469" t="s">
        <v>60</v>
      </c>
      <c r="C469" t="s">
        <v>36</v>
      </c>
      <c r="D469" s="1">
        <v>33590</v>
      </c>
      <c r="E469" s="1">
        <v>169772</v>
      </c>
      <c r="F469" s="2">
        <v>39396</v>
      </c>
    </row>
    <row r="470" spans="1:6" x14ac:dyDescent="0.3">
      <c r="A470">
        <v>2020</v>
      </c>
      <c r="B470" t="s">
        <v>60</v>
      </c>
      <c r="C470" t="s">
        <v>37</v>
      </c>
      <c r="D470" s="1">
        <v>3576</v>
      </c>
      <c r="E470" s="1">
        <v>15156</v>
      </c>
      <c r="F470" s="2">
        <v>38763</v>
      </c>
    </row>
    <row r="471" spans="1:6" x14ac:dyDescent="0.3">
      <c r="A471">
        <v>2020</v>
      </c>
      <c r="B471" t="s">
        <v>60</v>
      </c>
      <c r="C471" t="s">
        <v>38</v>
      </c>
      <c r="D471" s="1">
        <v>10267</v>
      </c>
      <c r="E471" s="1">
        <v>49710</v>
      </c>
      <c r="F471" s="2">
        <v>38110</v>
      </c>
    </row>
    <row r="472" spans="1:6" x14ac:dyDescent="0.3">
      <c r="A472">
        <v>2020</v>
      </c>
      <c r="B472" t="s">
        <v>60</v>
      </c>
      <c r="C472" t="s">
        <v>39</v>
      </c>
      <c r="D472" s="1">
        <v>2313</v>
      </c>
      <c r="E472" s="1">
        <v>11077</v>
      </c>
      <c r="F472" s="2">
        <v>38165</v>
      </c>
    </row>
    <row r="473" spans="1:6" x14ac:dyDescent="0.3">
      <c r="A473">
        <v>2020</v>
      </c>
      <c r="B473" t="s">
        <v>60</v>
      </c>
      <c r="C473" t="s">
        <v>40</v>
      </c>
      <c r="D473" s="1">
        <v>12651</v>
      </c>
      <c r="E473" s="1">
        <v>70977</v>
      </c>
      <c r="F473" s="2">
        <v>40323</v>
      </c>
    </row>
    <row r="474" spans="1:6" x14ac:dyDescent="0.3">
      <c r="A474">
        <v>2020</v>
      </c>
      <c r="B474" t="s">
        <v>60</v>
      </c>
      <c r="C474" t="s">
        <v>41</v>
      </c>
      <c r="D474" s="1">
        <v>57936</v>
      </c>
      <c r="E474" s="1">
        <v>310244</v>
      </c>
      <c r="F474" s="2">
        <v>44055</v>
      </c>
    </row>
    <row r="475" spans="1:6" x14ac:dyDescent="0.3">
      <c r="A475">
        <v>2020</v>
      </c>
      <c r="B475" t="s">
        <v>60</v>
      </c>
      <c r="C475" t="s">
        <v>42</v>
      </c>
      <c r="D475" s="1">
        <v>6849</v>
      </c>
      <c r="E475" s="1">
        <v>35002</v>
      </c>
      <c r="F475" s="2">
        <v>39528</v>
      </c>
    </row>
    <row r="476" spans="1:6" x14ac:dyDescent="0.3">
      <c r="A476">
        <v>2020</v>
      </c>
      <c r="B476" t="s">
        <v>60</v>
      </c>
      <c r="C476" t="s">
        <v>43</v>
      </c>
      <c r="D476" s="1">
        <v>1995</v>
      </c>
      <c r="E476" s="1">
        <v>7681</v>
      </c>
      <c r="F476" s="2">
        <v>41304</v>
      </c>
    </row>
    <row r="477" spans="1:6" x14ac:dyDescent="0.3">
      <c r="A477">
        <v>2020</v>
      </c>
      <c r="B477" t="s">
        <v>60</v>
      </c>
      <c r="C477" t="s">
        <v>44</v>
      </c>
      <c r="D477" s="1">
        <v>29516</v>
      </c>
      <c r="E477" s="1">
        <v>121622</v>
      </c>
      <c r="F477" s="2">
        <v>50744</v>
      </c>
    </row>
    <row r="478" spans="1:6" x14ac:dyDescent="0.3">
      <c r="A478">
        <v>2020</v>
      </c>
      <c r="B478" t="s">
        <v>60</v>
      </c>
      <c r="C478" t="s">
        <v>45</v>
      </c>
      <c r="D478" s="1">
        <v>20259</v>
      </c>
      <c r="E478" s="1">
        <v>89105</v>
      </c>
      <c r="F478" s="2">
        <v>46691</v>
      </c>
    </row>
    <row r="479" spans="1:6" x14ac:dyDescent="0.3">
      <c r="A479">
        <v>2020</v>
      </c>
      <c r="B479" t="s">
        <v>60</v>
      </c>
      <c r="C479" t="s">
        <v>46</v>
      </c>
      <c r="D479" s="1">
        <v>3442</v>
      </c>
      <c r="E479" s="1">
        <v>15621</v>
      </c>
      <c r="F479" s="2">
        <v>35759</v>
      </c>
    </row>
    <row r="480" spans="1:6" x14ac:dyDescent="0.3">
      <c r="A480">
        <v>2020</v>
      </c>
      <c r="B480" t="s">
        <v>60</v>
      </c>
      <c r="C480" t="s">
        <v>47</v>
      </c>
      <c r="D480" s="1">
        <v>13143</v>
      </c>
      <c r="E480" s="1">
        <v>74028</v>
      </c>
      <c r="F480" s="2">
        <v>36058</v>
      </c>
    </row>
    <row r="481" spans="1:6" x14ac:dyDescent="0.3">
      <c r="A481">
        <v>2020</v>
      </c>
      <c r="B481" t="s">
        <v>60</v>
      </c>
      <c r="C481" t="s">
        <v>48</v>
      </c>
      <c r="D481" s="1">
        <v>1669</v>
      </c>
      <c r="E481" s="1">
        <v>6769</v>
      </c>
      <c r="F481" s="2">
        <v>40253</v>
      </c>
    </row>
    <row r="482" spans="1:6" x14ac:dyDescent="0.3">
      <c r="A482">
        <v>2019</v>
      </c>
      <c r="B482" t="s">
        <v>55</v>
      </c>
      <c r="C482" t="s">
        <v>1</v>
      </c>
      <c r="D482" s="1">
        <v>1846</v>
      </c>
      <c r="E482" s="1">
        <v>18939</v>
      </c>
      <c r="F482" s="2">
        <v>56529</v>
      </c>
    </row>
    <row r="483" spans="1:6" x14ac:dyDescent="0.3">
      <c r="A483">
        <v>2019</v>
      </c>
      <c r="B483" t="s">
        <v>55</v>
      </c>
      <c r="C483" t="s">
        <v>2</v>
      </c>
      <c r="D483" s="1">
        <v>1358</v>
      </c>
      <c r="E483" s="1">
        <v>37970</v>
      </c>
      <c r="F483" s="2">
        <v>52262</v>
      </c>
    </row>
    <row r="484" spans="1:6" x14ac:dyDescent="0.3">
      <c r="A484">
        <v>2019</v>
      </c>
      <c r="B484" t="s">
        <v>55</v>
      </c>
      <c r="C484" t="s">
        <v>3</v>
      </c>
      <c r="D484" s="1">
        <v>2577</v>
      </c>
      <c r="E484" s="1">
        <v>16390</v>
      </c>
      <c r="F484" s="2">
        <v>48299</v>
      </c>
    </row>
    <row r="485" spans="1:6" x14ac:dyDescent="0.3">
      <c r="A485">
        <v>2019</v>
      </c>
      <c r="B485" t="s">
        <v>55</v>
      </c>
      <c r="C485" t="s">
        <v>4</v>
      </c>
      <c r="D485" s="1">
        <v>17663</v>
      </c>
      <c r="E485" s="1">
        <v>443581</v>
      </c>
      <c r="F485" s="2">
        <v>40246</v>
      </c>
    </row>
    <row r="486" spans="1:6" x14ac:dyDescent="0.3">
      <c r="A486">
        <v>2019</v>
      </c>
      <c r="B486" t="s">
        <v>55</v>
      </c>
      <c r="C486" t="s">
        <v>5</v>
      </c>
      <c r="D486" s="1">
        <v>3279</v>
      </c>
      <c r="E486" s="1">
        <v>48392</v>
      </c>
      <c r="F486" s="2">
        <v>90328</v>
      </c>
    </row>
    <row r="487" spans="1:6" x14ac:dyDescent="0.3">
      <c r="A487">
        <v>2019</v>
      </c>
      <c r="B487" t="s">
        <v>55</v>
      </c>
      <c r="C487" t="s">
        <v>6</v>
      </c>
      <c r="D487">
        <v>437</v>
      </c>
      <c r="E487" s="1">
        <v>5258</v>
      </c>
      <c r="F487" s="2">
        <v>41449</v>
      </c>
    </row>
    <row r="488" spans="1:6" x14ac:dyDescent="0.3">
      <c r="A488">
        <v>2019</v>
      </c>
      <c r="B488" t="s">
        <v>55</v>
      </c>
      <c r="C488" t="s">
        <v>7</v>
      </c>
      <c r="D488">
        <v>180</v>
      </c>
      <c r="E488" s="1">
        <v>1471</v>
      </c>
      <c r="F488" s="2">
        <v>42123</v>
      </c>
    </row>
    <row r="489" spans="1:6" x14ac:dyDescent="0.3">
      <c r="A489">
        <v>2019</v>
      </c>
      <c r="B489" t="s">
        <v>55</v>
      </c>
      <c r="C489" t="s">
        <v>8</v>
      </c>
      <c r="D489" s="1">
        <v>5304</v>
      </c>
      <c r="E489" s="1">
        <v>71329</v>
      </c>
      <c r="F489" s="2">
        <v>35645</v>
      </c>
    </row>
    <row r="490" spans="1:6" x14ac:dyDescent="0.3">
      <c r="A490">
        <v>2019</v>
      </c>
      <c r="B490" t="s">
        <v>55</v>
      </c>
      <c r="C490" t="s">
        <v>9</v>
      </c>
      <c r="D490" s="1">
        <v>2662</v>
      </c>
      <c r="E490" s="1">
        <v>29910</v>
      </c>
      <c r="F490" s="2">
        <v>43258</v>
      </c>
    </row>
    <row r="491" spans="1:6" x14ac:dyDescent="0.3">
      <c r="A491">
        <v>2019</v>
      </c>
      <c r="B491" t="s">
        <v>55</v>
      </c>
      <c r="C491" t="s">
        <v>10</v>
      </c>
      <c r="D491" s="1">
        <v>2401</v>
      </c>
      <c r="E491" s="1">
        <v>26555</v>
      </c>
      <c r="F491" s="2">
        <v>41105</v>
      </c>
    </row>
    <row r="492" spans="1:6" x14ac:dyDescent="0.3">
      <c r="A492">
        <v>2019</v>
      </c>
      <c r="B492" t="s">
        <v>55</v>
      </c>
      <c r="C492" t="s">
        <v>11</v>
      </c>
      <c r="D492" s="1">
        <v>2825</v>
      </c>
      <c r="E492" s="1">
        <v>26828</v>
      </c>
      <c r="F492" s="2">
        <v>52197</v>
      </c>
    </row>
    <row r="493" spans="1:6" x14ac:dyDescent="0.3">
      <c r="A493">
        <v>2019</v>
      </c>
      <c r="B493" t="s">
        <v>55</v>
      </c>
      <c r="C493" t="s">
        <v>12</v>
      </c>
      <c r="D493" s="1">
        <v>2255</v>
      </c>
      <c r="E493" s="1">
        <v>21475</v>
      </c>
      <c r="F493" s="2">
        <v>50243</v>
      </c>
    </row>
    <row r="494" spans="1:6" x14ac:dyDescent="0.3">
      <c r="A494">
        <v>2019</v>
      </c>
      <c r="B494" t="s">
        <v>55</v>
      </c>
      <c r="C494" t="s">
        <v>13</v>
      </c>
      <c r="D494" s="1">
        <v>2916</v>
      </c>
      <c r="E494" s="1">
        <v>23431</v>
      </c>
      <c r="F494" s="2">
        <v>44087</v>
      </c>
    </row>
    <row r="495" spans="1:6" x14ac:dyDescent="0.3">
      <c r="A495">
        <v>2019</v>
      </c>
      <c r="B495" t="s">
        <v>55</v>
      </c>
      <c r="C495" t="s">
        <v>14</v>
      </c>
      <c r="D495" s="1">
        <v>2612</v>
      </c>
      <c r="E495" s="1">
        <v>19353</v>
      </c>
      <c r="F495" s="2">
        <v>47802</v>
      </c>
    </row>
    <row r="496" spans="1:6" x14ac:dyDescent="0.3">
      <c r="A496">
        <v>2019</v>
      </c>
      <c r="B496" t="s">
        <v>55</v>
      </c>
      <c r="C496" t="s">
        <v>15</v>
      </c>
      <c r="D496" s="1">
        <v>1561</v>
      </c>
      <c r="E496" s="1">
        <v>18911</v>
      </c>
      <c r="F496" s="2">
        <v>56448</v>
      </c>
    </row>
    <row r="497" spans="1:6" x14ac:dyDescent="0.3">
      <c r="A497">
        <v>2019</v>
      </c>
      <c r="B497" t="s">
        <v>55</v>
      </c>
      <c r="C497" t="s">
        <v>16</v>
      </c>
      <c r="D497" s="1">
        <v>3133</v>
      </c>
      <c r="E497" s="1">
        <v>44052</v>
      </c>
      <c r="F497" s="2">
        <v>87820</v>
      </c>
    </row>
    <row r="498" spans="1:6" x14ac:dyDescent="0.3">
      <c r="A498">
        <v>2019</v>
      </c>
      <c r="B498" t="s">
        <v>55</v>
      </c>
      <c r="C498" t="s">
        <v>17</v>
      </c>
      <c r="D498" s="1">
        <v>1447</v>
      </c>
      <c r="E498" s="1">
        <v>7281</v>
      </c>
      <c r="F498" s="2">
        <v>41157</v>
      </c>
    </row>
    <row r="499" spans="1:6" x14ac:dyDescent="0.3">
      <c r="A499">
        <v>2019</v>
      </c>
      <c r="B499" t="s">
        <v>55</v>
      </c>
      <c r="C499" t="s">
        <v>18</v>
      </c>
      <c r="D499">
        <v>723</v>
      </c>
      <c r="E499" s="1">
        <v>7194</v>
      </c>
      <c r="F499" s="2">
        <v>44642</v>
      </c>
    </row>
    <row r="500" spans="1:6" x14ac:dyDescent="0.3">
      <c r="A500">
        <v>2019</v>
      </c>
      <c r="B500" t="s">
        <v>55</v>
      </c>
      <c r="C500" t="s">
        <v>19</v>
      </c>
      <c r="D500" s="1">
        <v>1007</v>
      </c>
      <c r="E500" s="1">
        <v>10500</v>
      </c>
      <c r="F500" s="2">
        <v>63846</v>
      </c>
    </row>
    <row r="501" spans="1:6" x14ac:dyDescent="0.3">
      <c r="A501">
        <v>2019</v>
      </c>
      <c r="B501" t="s">
        <v>55</v>
      </c>
      <c r="C501" t="s">
        <v>20</v>
      </c>
      <c r="D501" s="1">
        <v>3480</v>
      </c>
      <c r="E501" s="1">
        <v>35622</v>
      </c>
      <c r="F501" s="2">
        <v>41799</v>
      </c>
    </row>
    <row r="502" spans="1:6" x14ac:dyDescent="0.3">
      <c r="A502">
        <v>2019</v>
      </c>
      <c r="B502" t="s">
        <v>55</v>
      </c>
      <c r="C502" t="s">
        <v>21</v>
      </c>
      <c r="D502" s="1">
        <v>3094</v>
      </c>
      <c r="E502" s="1">
        <v>28134</v>
      </c>
      <c r="F502" s="2">
        <v>51107</v>
      </c>
    </row>
    <row r="503" spans="1:6" x14ac:dyDescent="0.3">
      <c r="A503">
        <v>2019</v>
      </c>
      <c r="B503" t="s">
        <v>55</v>
      </c>
      <c r="C503" t="s">
        <v>22</v>
      </c>
      <c r="D503" s="1">
        <v>2110</v>
      </c>
      <c r="E503" s="1">
        <v>15777</v>
      </c>
      <c r="F503" s="2">
        <v>49263</v>
      </c>
    </row>
    <row r="504" spans="1:6" x14ac:dyDescent="0.3">
      <c r="A504">
        <v>2019</v>
      </c>
      <c r="B504" t="s">
        <v>55</v>
      </c>
      <c r="C504" t="s">
        <v>23</v>
      </c>
      <c r="D504" s="1">
        <v>2031</v>
      </c>
      <c r="E504" s="1">
        <v>16899</v>
      </c>
      <c r="F504" s="2">
        <v>44815</v>
      </c>
    </row>
    <row r="505" spans="1:6" x14ac:dyDescent="0.3">
      <c r="A505">
        <v>2019</v>
      </c>
      <c r="B505" t="s">
        <v>55</v>
      </c>
      <c r="C505" t="s">
        <v>24</v>
      </c>
      <c r="D505" s="1">
        <v>1789</v>
      </c>
      <c r="E505" s="1">
        <v>12792</v>
      </c>
      <c r="F505" s="2">
        <v>67162</v>
      </c>
    </row>
    <row r="506" spans="1:6" x14ac:dyDescent="0.3">
      <c r="A506">
        <v>2019</v>
      </c>
      <c r="B506" t="s">
        <v>55</v>
      </c>
      <c r="C506" t="s">
        <v>25</v>
      </c>
      <c r="D506" s="1">
        <v>2414</v>
      </c>
      <c r="E506" s="1">
        <v>15761</v>
      </c>
      <c r="F506" s="2">
        <v>42685</v>
      </c>
    </row>
    <row r="507" spans="1:6" x14ac:dyDescent="0.3">
      <c r="A507">
        <v>2019</v>
      </c>
      <c r="B507" t="s">
        <v>55</v>
      </c>
      <c r="C507" t="s">
        <v>26</v>
      </c>
      <c r="D507">
        <v>618</v>
      </c>
      <c r="E507" s="1">
        <v>19841</v>
      </c>
      <c r="F507" s="2">
        <v>86362</v>
      </c>
    </row>
    <row r="508" spans="1:6" x14ac:dyDescent="0.3">
      <c r="A508">
        <v>2019</v>
      </c>
      <c r="B508" t="s">
        <v>55</v>
      </c>
      <c r="C508" t="s">
        <v>27</v>
      </c>
      <c r="D508">
        <v>350</v>
      </c>
      <c r="E508" s="1">
        <v>2627</v>
      </c>
      <c r="F508" s="2">
        <v>44073</v>
      </c>
    </row>
    <row r="509" spans="1:6" x14ac:dyDescent="0.3">
      <c r="A509">
        <v>2019</v>
      </c>
      <c r="B509" t="s">
        <v>55</v>
      </c>
      <c r="C509" t="s">
        <v>28</v>
      </c>
      <c r="D509">
        <v>998</v>
      </c>
      <c r="E509" s="1">
        <v>12407</v>
      </c>
      <c r="F509" s="2">
        <v>41732</v>
      </c>
    </row>
    <row r="510" spans="1:6" x14ac:dyDescent="0.3">
      <c r="A510">
        <v>2019</v>
      </c>
      <c r="B510" t="s">
        <v>55</v>
      </c>
      <c r="C510" t="s">
        <v>29</v>
      </c>
      <c r="D510" s="1">
        <v>2100</v>
      </c>
      <c r="E510" s="1">
        <v>36949</v>
      </c>
      <c r="F510" s="2">
        <v>68427</v>
      </c>
    </row>
    <row r="511" spans="1:6" x14ac:dyDescent="0.3">
      <c r="A511">
        <v>2019</v>
      </c>
      <c r="B511" t="s">
        <v>55</v>
      </c>
      <c r="C511" t="s">
        <v>30</v>
      </c>
      <c r="D511" s="1">
        <v>3053</v>
      </c>
      <c r="E511" s="1">
        <v>31787</v>
      </c>
      <c r="F511" s="2">
        <v>42992</v>
      </c>
    </row>
    <row r="512" spans="1:6" x14ac:dyDescent="0.3">
      <c r="A512">
        <v>2019</v>
      </c>
      <c r="B512" t="s">
        <v>55</v>
      </c>
      <c r="C512" t="s">
        <v>31</v>
      </c>
      <c r="D512" s="1">
        <v>3378</v>
      </c>
      <c r="E512" s="1">
        <v>29828</v>
      </c>
      <c r="F512" s="2">
        <v>40862</v>
      </c>
    </row>
    <row r="513" spans="1:6" x14ac:dyDescent="0.3">
      <c r="A513">
        <v>2019</v>
      </c>
      <c r="B513" t="s">
        <v>55</v>
      </c>
      <c r="C513" t="s">
        <v>32</v>
      </c>
      <c r="D513" s="1">
        <v>1784</v>
      </c>
      <c r="E513" s="1">
        <v>25973</v>
      </c>
      <c r="F513" s="2">
        <v>97355</v>
      </c>
    </row>
    <row r="514" spans="1:6" x14ac:dyDescent="0.3">
      <c r="A514">
        <v>2019</v>
      </c>
      <c r="B514" t="s">
        <v>55</v>
      </c>
      <c r="C514" t="s">
        <v>33</v>
      </c>
      <c r="D514" s="1">
        <v>2531</v>
      </c>
      <c r="E514" s="1">
        <v>28532</v>
      </c>
      <c r="F514" s="2">
        <v>51860</v>
      </c>
    </row>
    <row r="515" spans="1:6" x14ac:dyDescent="0.3">
      <c r="A515">
        <v>2019</v>
      </c>
      <c r="B515" t="s">
        <v>55</v>
      </c>
      <c r="C515" t="s">
        <v>34</v>
      </c>
      <c r="D515" s="1">
        <v>4402</v>
      </c>
      <c r="E515" s="1">
        <v>56786</v>
      </c>
      <c r="F515" s="2">
        <v>91249</v>
      </c>
    </row>
    <row r="516" spans="1:6" x14ac:dyDescent="0.3">
      <c r="A516">
        <v>2019</v>
      </c>
      <c r="B516" t="s">
        <v>55</v>
      </c>
      <c r="C516" t="s">
        <v>35</v>
      </c>
      <c r="D516" s="1">
        <v>4633</v>
      </c>
      <c r="E516" s="1">
        <v>54550</v>
      </c>
      <c r="F516" s="2">
        <v>37586</v>
      </c>
    </row>
    <row r="517" spans="1:6" x14ac:dyDescent="0.3">
      <c r="A517">
        <v>2019</v>
      </c>
      <c r="B517" t="s">
        <v>55</v>
      </c>
      <c r="C517" t="s">
        <v>36</v>
      </c>
      <c r="D517" s="1">
        <v>3616</v>
      </c>
      <c r="E517" s="1">
        <v>52904</v>
      </c>
      <c r="F517" s="2">
        <v>65014</v>
      </c>
    </row>
    <row r="518" spans="1:6" x14ac:dyDescent="0.3">
      <c r="A518">
        <v>2019</v>
      </c>
      <c r="B518" t="s">
        <v>55</v>
      </c>
      <c r="C518" t="s">
        <v>37</v>
      </c>
      <c r="D518">
        <v>198</v>
      </c>
      <c r="E518" s="1">
        <v>1121</v>
      </c>
      <c r="F518" s="2">
        <v>39917</v>
      </c>
    </row>
    <row r="519" spans="1:6" x14ac:dyDescent="0.3">
      <c r="A519">
        <v>2019</v>
      </c>
      <c r="B519" t="s">
        <v>55</v>
      </c>
      <c r="C519" t="s">
        <v>38</v>
      </c>
      <c r="D519" s="1">
        <v>1345</v>
      </c>
      <c r="E519" s="1">
        <v>12552</v>
      </c>
      <c r="F519" s="2">
        <v>43952</v>
      </c>
    </row>
    <row r="520" spans="1:6" x14ac:dyDescent="0.3">
      <c r="A520">
        <v>2019</v>
      </c>
      <c r="B520" t="s">
        <v>55</v>
      </c>
      <c r="C520" t="s">
        <v>39</v>
      </c>
      <c r="D520" s="1">
        <v>1063</v>
      </c>
      <c r="E520" s="1">
        <v>6986</v>
      </c>
      <c r="F520" s="2">
        <v>43642</v>
      </c>
    </row>
    <row r="521" spans="1:6" x14ac:dyDescent="0.3">
      <c r="A521">
        <v>2019</v>
      </c>
      <c r="B521" t="s">
        <v>55</v>
      </c>
      <c r="C521" t="s">
        <v>40</v>
      </c>
      <c r="D521" s="1">
        <v>1107</v>
      </c>
      <c r="E521" s="1">
        <v>11568</v>
      </c>
      <c r="F521" s="2">
        <v>46865</v>
      </c>
    </row>
    <row r="522" spans="1:6" x14ac:dyDescent="0.3">
      <c r="A522">
        <v>2019</v>
      </c>
      <c r="B522" t="s">
        <v>55</v>
      </c>
      <c r="C522" t="s">
        <v>41</v>
      </c>
      <c r="D522" s="1">
        <v>19971</v>
      </c>
      <c r="E522" s="1">
        <v>307800</v>
      </c>
      <c r="F522" s="2">
        <v>114918</v>
      </c>
    </row>
    <row r="523" spans="1:6" x14ac:dyDescent="0.3">
      <c r="A523">
        <v>2019</v>
      </c>
      <c r="B523" t="s">
        <v>55</v>
      </c>
      <c r="C523" t="s">
        <v>42</v>
      </c>
      <c r="D523" s="1">
        <v>1032</v>
      </c>
      <c r="E523" s="1">
        <v>15160</v>
      </c>
      <c r="F523" s="2">
        <v>63604</v>
      </c>
    </row>
    <row r="524" spans="1:6" x14ac:dyDescent="0.3">
      <c r="A524">
        <v>2019</v>
      </c>
      <c r="B524" t="s">
        <v>55</v>
      </c>
      <c r="C524" t="s">
        <v>43</v>
      </c>
      <c r="D524">
        <v>564</v>
      </c>
      <c r="E524" s="1">
        <v>4130</v>
      </c>
      <c r="F524" s="2">
        <v>39607</v>
      </c>
    </row>
    <row r="525" spans="1:6" x14ac:dyDescent="0.3">
      <c r="A525">
        <v>2019</v>
      </c>
      <c r="B525" t="s">
        <v>55</v>
      </c>
      <c r="C525" t="s">
        <v>44</v>
      </c>
      <c r="D525" s="1">
        <v>2095</v>
      </c>
      <c r="E525" s="1">
        <v>18691</v>
      </c>
      <c r="F525" s="2">
        <v>48704</v>
      </c>
    </row>
    <row r="526" spans="1:6" x14ac:dyDescent="0.3">
      <c r="A526">
        <v>2019</v>
      </c>
      <c r="B526" t="s">
        <v>55</v>
      </c>
      <c r="C526" t="s">
        <v>45</v>
      </c>
      <c r="D526" s="1">
        <v>7117</v>
      </c>
      <c r="E526" s="1">
        <v>105362</v>
      </c>
      <c r="F526" s="2">
        <v>34547</v>
      </c>
    </row>
    <row r="527" spans="1:6" x14ac:dyDescent="0.3">
      <c r="A527">
        <v>2019</v>
      </c>
      <c r="B527" t="s">
        <v>55</v>
      </c>
      <c r="C527" t="s">
        <v>46</v>
      </c>
      <c r="D527" s="1">
        <v>1166</v>
      </c>
      <c r="E527" s="1">
        <v>23333</v>
      </c>
      <c r="F527" s="2">
        <v>80470</v>
      </c>
    </row>
    <row r="528" spans="1:6" x14ac:dyDescent="0.3">
      <c r="A528">
        <v>2019</v>
      </c>
      <c r="B528" t="s">
        <v>55</v>
      </c>
      <c r="C528" t="s">
        <v>47</v>
      </c>
      <c r="D528" s="1">
        <v>2876</v>
      </c>
      <c r="E528" s="1">
        <v>31424</v>
      </c>
      <c r="F528" s="2">
        <v>40225</v>
      </c>
    </row>
    <row r="529" spans="1:6" x14ac:dyDescent="0.3">
      <c r="A529">
        <v>2019</v>
      </c>
      <c r="B529" t="s">
        <v>55</v>
      </c>
      <c r="C529" t="s">
        <v>48</v>
      </c>
      <c r="D529" s="1">
        <v>1463</v>
      </c>
      <c r="E529" s="1">
        <v>23524</v>
      </c>
      <c r="F529" s="2">
        <v>86467</v>
      </c>
    </row>
    <row r="530" spans="1:6" x14ac:dyDescent="0.3">
      <c r="A530">
        <v>2019</v>
      </c>
      <c r="B530" t="s">
        <v>51</v>
      </c>
      <c r="C530" t="s">
        <v>1</v>
      </c>
      <c r="D530" s="1">
        <v>10069</v>
      </c>
      <c r="E530" s="1">
        <v>93619</v>
      </c>
      <c r="F530" s="2">
        <v>56141</v>
      </c>
    </row>
    <row r="531" spans="1:6" x14ac:dyDescent="0.3">
      <c r="A531">
        <v>2019</v>
      </c>
      <c r="B531" t="s">
        <v>51</v>
      </c>
      <c r="C531" t="s">
        <v>2</v>
      </c>
      <c r="D531" s="1">
        <v>13677</v>
      </c>
      <c r="E531" s="1">
        <v>171309</v>
      </c>
      <c r="F531" s="2">
        <v>58621</v>
      </c>
    </row>
    <row r="532" spans="1:6" x14ac:dyDescent="0.3">
      <c r="A532">
        <v>2019</v>
      </c>
      <c r="B532" t="s">
        <v>51</v>
      </c>
      <c r="C532" t="s">
        <v>3</v>
      </c>
      <c r="D532" s="1">
        <v>7093</v>
      </c>
      <c r="E532" s="1">
        <v>52538</v>
      </c>
      <c r="F532" s="2">
        <v>49541</v>
      </c>
    </row>
    <row r="533" spans="1:6" x14ac:dyDescent="0.3">
      <c r="A533">
        <v>2019</v>
      </c>
      <c r="B533" t="s">
        <v>51</v>
      </c>
      <c r="C533" t="s">
        <v>4</v>
      </c>
      <c r="D533" s="1">
        <v>84247</v>
      </c>
      <c r="E533" s="1">
        <v>885668</v>
      </c>
      <c r="F533" s="2">
        <v>73343</v>
      </c>
    </row>
    <row r="534" spans="1:6" x14ac:dyDescent="0.3">
      <c r="A534">
        <v>2019</v>
      </c>
      <c r="B534" t="s">
        <v>51</v>
      </c>
      <c r="C534" t="s">
        <v>5</v>
      </c>
      <c r="D534" s="1">
        <v>20430</v>
      </c>
      <c r="E534" s="1">
        <v>178880</v>
      </c>
      <c r="F534" s="2">
        <v>64603</v>
      </c>
    </row>
    <row r="535" spans="1:6" x14ac:dyDescent="0.3">
      <c r="A535">
        <v>2019</v>
      </c>
      <c r="B535" t="s">
        <v>51</v>
      </c>
      <c r="C535" t="s">
        <v>6</v>
      </c>
      <c r="D535" s="1">
        <v>9496</v>
      </c>
      <c r="E535" s="1">
        <v>59731</v>
      </c>
      <c r="F535" s="2">
        <v>72413</v>
      </c>
    </row>
    <row r="536" spans="1:6" x14ac:dyDescent="0.3">
      <c r="A536">
        <v>2019</v>
      </c>
      <c r="B536" t="s">
        <v>51</v>
      </c>
      <c r="C536" t="s">
        <v>7</v>
      </c>
      <c r="D536" s="1">
        <v>3007</v>
      </c>
      <c r="E536" s="1">
        <v>22909</v>
      </c>
      <c r="F536" s="2">
        <v>62481</v>
      </c>
    </row>
    <row r="537" spans="1:6" x14ac:dyDescent="0.3">
      <c r="A537">
        <v>2019</v>
      </c>
      <c r="B537" t="s">
        <v>51</v>
      </c>
      <c r="C537" t="s">
        <v>8</v>
      </c>
      <c r="D537" s="1">
        <v>74711</v>
      </c>
      <c r="E537" s="1">
        <v>563526</v>
      </c>
      <c r="F537" s="2">
        <v>52893</v>
      </c>
    </row>
    <row r="538" spans="1:6" x14ac:dyDescent="0.3">
      <c r="A538">
        <v>2019</v>
      </c>
      <c r="B538" t="s">
        <v>51</v>
      </c>
      <c r="C538" t="s">
        <v>9</v>
      </c>
      <c r="D538" s="1">
        <v>21408</v>
      </c>
      <c r="E538" s="1">
        <v>203951</v>
      </c>
      <c r="F538" s="2">
        <v>63683</v>
      </c>
    </row>
    <row r="539" spans="1:6" x14ac:dyDescent="0.3">
      <c r="A539">
        <v>2019</v>
      </c>
      <c r="B539" t="s">
        <v>51</v>
      </c>
      <c r="C539" t="s">
        <v>10</v>
      </c>
      <c r="D539" s="1">
        <v>8175</v>
      </c>
      <c r="E539" s="1">
        <v>50684</v>
      </c>
      <c r="F539" s="2">
        <v>46258</v>
      </c>
    </row>
    <row r="540" spans="1:6" x14ac:dyDescent="0.3">
      <c r="A540">
        <v>2019</v>
      </c>
      <c r="B540" t="s">
        <v>51</v>
      </c>
      <c r="C540" t="s">
        <v>11</v>
      </c>
      <c r="D540" s="1">
        <v>32686</v>
      </c>
      <c r="E540" s="1">
        <v>227968</v>
      </c>
      <c r="F540" s="2">
        <v>73799</v>
      </c>
    </row>
    <row r="541" spans="1:6" x14ac:dyDescent="0.3">
      <c r="A541">
        <v>2019</v>
      </c>
      <c r="B541" t="s">
        <v>51</v>
      </c>
      <c r="C541" t="s">
        <v>12</v>
      </c>
      <c r="D541" s="1">
        <v>15232</v>
      </c>
      <c r="E541" s="1">
        <v>145851</v>
      </c>
      <c r="F541" s="2">
        <v>60057</v>
      </c>
    </row>
    <row r="542" spans="1:6" x14ac:dyDescent="0.3">
      <c r="A542">
        <v>2019</v>
      </c>
      <c r="B542" t="s">
        <v>51</v>
      </c>
      <c r="C542" t="s">
        <v>13</v>
      </c>
      <c r="D542" s="1">
        <v>9462</v>
      </c>
      <c r="E542" s="1">
        <v>78134</v>
      </c>
      <c r="F542" s="2">
        <v>58962</v>
      </c>
    </row>
    <row r="543" spans="1:6" x14ac:dyDescent="0.3">
      <c r="A543">
        <v>2019</v>
      </c>
      <c r="B543" t="s">
        <v>51</v>
      </c>
      <c r="C543" t="s">
        <v>14</v>
      </c>
      <c r="D543" s="1">
        <v>7399</v>
      </c>
      <c r="E543" s="1">
        <v>63735</v>
      </c>
      <c r="F543" s="2">
        <v>57030</v>
      </c>
    </row>
    <row r="544" spans="1:6" x14ac:dyDescent="0.3">
      <c r="A544">
        <v>2019</v>
      </c>
      <c r="B544" t="s">
        <v>51</v>
      </c>
      <c r="C544" t="s">
        <v>15</v>
      </c>
      <c r="D544" s="1">
        <v>9517</v>
      </c>
      <c r="E544" s="1">
        <v>80463</v>
      </c>
      <c r="F544" s="2">
        <v>55601</v>
      </c>
    </row>
    <row r="545" spans="1:6" x14ac:dyDescent="0.3">
      <c r="A545">
        <v>2019</v>
      </c>
      <c r="B545" t="s">
        <v>51</v>
      </c>
      <c r="C545" t="s">
        <v>16</v>
      </c>
      <c r="D545" s="1">
        <v>10991</v>
      </c>
      <c r="E545" s="1">
        <v>142033</v>
      </c>
      <c r="F545" s="2">
        <v>64940</v>
      </c>
    </row>
    <row r="546" spans="1:6" x14ac:dyDescent="0.3">
      <c r="A546">
        <v>2019</v>
      </c>
      <c r="B546" t="s">
        <v>51</v>
      </c>
      <c r="C546" t="s">
        <v>17</v>
      </c>
      <c r="D546" s="1">
        <v>5605</v>
      </c>
      <c r="E546" s="1">
        <v>29987</v>
      </c>
      <c r="F546" s="2">
        <v>51654</v>
      </c>
    </row>
    <row r="547" spans="1:6" x14ac:dyDescent="0.3">
      <c r="A547">
        <v>2019</v>
      </c>
      <c r="B547" t="s">
        <v>51</v>
      </c>
      <c r="C547" t="s">
        <v>18</v>
      </c>
      <c r="D547" s="1">
        <v>16694</v>
      </c>
      <c r="E547" s="1">
        <v>166132</v>
      </c>
      <c r="F547" s="2">
        <v>67799</v>
      </c>
    </row>
    <row r="548" spans="1:6" x14ac:dyDescent="0.3">
      <c r="A548">
        <v>2019</v>
      </c>
      <c r="B548" t="s">
        <v>51</v>
      </c>
      <c r="C548" t="s">
        <v>19</v>
      </c>
      <c r="D548" s="1">
        <v>21309</v>
      </c>
      <c r="E548" s="1">
        <v>163062</v>
      </c>
      <c r="F548" s="2">
        <v>81436</v>
      </c>
    </row>
    <row r="549" spans="1:6" x14ac:dyDescent="0.3">
      <c r="A549">
        <v>2019</v>
      </c>
      <c r="B549" t="s">
        <v>51</v>
      </c>
      <c r="C549" t="s">
        <v>20</v>
      </c>
      <c r="D549" s="1">
        <v>21106</v>
      </c>
      <c r="E549" s="1">
        <v>173015</v>
      </c>
      <c r="F549" s="2">
        <v>63588</v>
      </c>
    </row>
    <row r="550" spans="1:6" x14ac:dyDescent="0.3">
      <c r="A550">
        <v>2019</v>
      </c>
      <c r="B550" t="s">
        <v>51</v>
      </c>
      <c r="C550" t="s">
        <v>21</v>
      </c>
      <c r="D550" s="1">
        <v>16700</v>
      </c>
      <c r="E550" s="1">
        <v>127092</v>
      </c>
      <c r="F550" s="2">
        <v>69734</v>
      </c>
    </row>
    <row r="551" spans="1:6" x14ac:dyDescent="0.3">
      <c r="A551">
        <v>2019</v>
      </c>
      <c r="B551" t="s">
        <v>51</v>
      </c>
      <c r="C551" t="s">
        <v>22</v>
      </c>
      <c r="D551" s="1">
        <v>5771</v>
      </c>
      <c r="E551" s="1">
        <v>44543</v>
      </c>
      <c r="F551" s="2">
        <v>50925</v>
      </c>
    </row>
    <row r="552" spans="1:6" x14ac:dyDescent="0.3">
      <c r="A552">
        <v>2019</v>
      </c>
      <c r="B552" t="s">
        <v>51</v>
      </c>
      <c r="C552" t="s">
        <v>23</v>
      </c>
      <c r="D552" s="1">
        <v>15133</v>
      </c>
      <c r="E552" s="1">
        <v>126641</v>
      </c>
      <c r="F552" s="2">
        <v>61762</v>
      </c>
    </row>
    <row r="553" spans="1:6" x14ac:dyDescent="0.3">
      <c r="A553">
        <v>2019</v>
      </c>
      <c r="B553" t="s">
        <v>51</v>
      </c>
      <c r="C553" t="s">
        <v>24</v>
      </c>
      <c r="D553" s="1">
        <v>6432</v>
      </c>
      <c r="E553" s="1">
        <v>29914</v>
      </c>
      <c r="F553" s="2">
        <v>53962</v>
      </c>
    </row>
    <row r="554" spans="1:6" x14ac:dyDescent="0.3">
      <c r="A554">
        <v>2019</v>
      </c>
      <c r="B554" t="s">
        <v>51</v>
      </c>
      <c r="C554" t="s">
        <v>25</v>
      </c>
      <c r="D554" s="1">
        <v>7038</v>
      </c>
      <c r="E554" s="1">
        <v>53732</v>
      </c>
      <c r="F554" s="2">
        <v>53794</v>
      </c>
    </row>
    <row r="555" spans="1:6" x14ac:dyDescent="0.3">
      <c r="A555">
        <v>2019</v>
      </c>
      <c r="B555" t="s">
        <v>51</v>
      </c>
      <c r="C555" t="s">
        <v>26</v>
      </c>
      <c r="D555" s="1">
        <v>5852</v>
      </c>
      <c r="E555" s="1">
        <v>95939</v>
      </c>
      <c r="F555" s="2">
        <v>64365</v>
      </c>
    </row>
    <row r="556" spans="1:6" x14ac:dyDescent="0.3">
      <c r="A556">
        <v>2019</v>
      </c>
      <c r="B556" t="s">
        <v>51</v>
      </c>
      <c r="C556" t="s">
        <v>27</v>
      </c>
      <c r="D556" s="1">
        <v>4692</v>
      </c>
      <c r="E556" s="1">
        <v>27825</v>
      </c>
      <c r="F556" s="2">
        <v>64868</v>
      </c>
    </row>
    <row r="557" spans="1:6" x14ac:dyDescent="0.3">
      <c r="A557">
        <v>2019</v>
      </c>
      <c r="B557" t="s">
        <v>51</v>
      </c>
      <c r="C557" t="s">
        <v>28</v>
      </c>
      <c r="D557" s="1">
        <v>22556</v>
      </c>
      <c r="E557" s="1">
        <v>159462</v>
      </c>
      <c r="F557" s="2">
        <v>74644</v>
      </c>
    </row>
    <row r="558" spans="1:6" x14ac:dyDescent="0.3">
      <c r="A558">
        <v>2019</v>
      </c>
      <c r="B558" t="s">
        <v>51</v>
      </c>
      <c r="C558" t="s">
        <v>29</v>
      </c>
      <c r="D558" s="1">
        <v>5571</v>
      </c>
      <c r="E558" s="1">
        <v>50153</v>
      </c>
      <c r="F558" s="2">
        <v>52091</v>
      </c>
    </row>
    <row r="559" spans="1:6" x14ac:dyDescent="0.3">
      <c r="A559">
        <v>2019</v>
      </c>
      <c r="B559" t="s">
        <v>51</v>
      </c>
      <c r="C559" t="s">
        <v>30</v>
      </c>
      <c r="D559" s="1">
        <v>50432</v>
      </c>
      <c r="E559" s="1">
        <v>405650</v>
      </c>
      <c r="F559" s="2">
        <v>75570</v>
      </c>
    </row>
    <row r="560" spans="1:6" x14ac:dyDescent="0.3">
      <c r="A560">
        <v>2019</v>
      </c>
      <c r="B560" t="s">
        <v>51</v>
      </c>
      <c r="C560" t="s">
        <v>31</v>
      </c>
      <c r="D560" s="1">
        <v>27974</v>
      </c>
      <c r="E560" s="1">
        <v>231739</v>
      </c>
      <c r="F560" s="2">
        <v>56974</v>
      </c>
    </row>
    <row r="561" spans="1:6" x14ac:dyDescent="0.3">
      <c r="A561">
        <v>2019</v>
      </c>
      <c r="B561" t="s">
        <v>51</v>
      </c>
      <c r="C561" t="s">
        <v>32</v>
      </c>
      <c r="D561" s="1">
        <v>3692</v>
      </c>
      <c r="E561" s="1">
        <v>27961</v>
      </c>
      <c r="F561" s="2">
        <v>68153</v>
      </c>
    </row>
    <row r="562" spans="1:6" x14ac:dyDescent="0.3">
      <c r="A562">
        <v>2019</v>
      </c>
      <c r="B562" t="s">
        <v>51</v>
      </c>
      <c r="C562" t="s">
        <v>33</v>
      </c>
      <c r="D562" s="1">
        <v>23405</v>
      </c>
      <c r="E562" s="1">
        <v>226563</v>
      </c>
      <c r="F562" s="2">
        <v>62383</v>
      </c>
    </row>
    <row r="563" spans="1:6" x14ac:dyDescent="0.3">
      <c r="A563">
        <v>2019</v>
      </c>
      <c r="B563" t="s">
        <v>51</v>
      </c>
      <c r="C563" t="s">
        <v>34</v>
      </c>
      <c r="D563" s="1">
        <v>9801</v>
      </c>
      <c r="E563" s="1">
        <v>82834</v>
      </c>
      <c r="F563" s="2">
        <v>54435</v>
      </c>
    </row>
    <row r="564" spans="1:6" x14ac:dyDescent="0.3">
      <c r="A564">
        <v>2019</v>
      </c>
      <c r="B564" t="s">
        <v>51</v>
      </c>
      <c r="C564" t="s">
        <v>35</v>
      </c>
      <c r="D564" s="1">
        <v>14626</v>
      </c>
      <c r="E564" s="1">
        <v>108871</v>
      </c>
      <c r="F564" s="2">
        <v>63148</v>
      </c>
    </row>
    <row r="565" spans="1:6" x14ac:dyDescent="0.3">
      <c r="A565">
        <v>2019</v>
      </c>
      <c r="B565" t="s">
        <v>51</v>
      </c>
      <c r="C565" t="s">
        <v>36</v>
      </c>
      <c r="D565" s="1">
        <v>29139</v>
      </c>
      <c r="E565" s="1">
        <v>260895</v>
      </c>
      <c r="F565" s="2">
        <v>68612</v>
      </c>
    </row>
    <row r="566" spans="1:6" x14ac:dyDescent="0.3">
      <c r="A566">
        <v>2019</v>
      </c>
      <c r="B566" t="s">
        <v>51</v>
      </c>
      <c r="C566" t="s">
        <v>37</v>
      </c>
      <c r="D566" s="1">
        <v>3833</v>
      </c>
      <c r="E566" s="1">
        <v>19980</v>
      </c>
      <c r="F566" s="2">
        <v>63414</v>
      </c>
    </row>
    <row r="567" spans="1:6" x14ac:dyDescent="0.3">
      <c r="A567">
        <v>2019</v>
      </c>
      <c r="B567" t="s">
        <v>51</v>
      </c>
      <c r="C567" t="s">
        <v>38</v>
      </c>
      <c r="D567" s="1">
        <v>12956</v>
      </c>
      <c r="E567" s="1">
        <v>107028</v>
      </c>
      <c r="F567" s="2">
        <v>55230</v>
      </c>
    </row>
    <row r="568" spans="1:6" x14ac:dyDescent="0.3">
      <c r="A568">
        <v>2019</v>
      </c>
      <c r="B568" t="s">
        <v>51</v>
      </c>
      <c r="C568" t="s">
        <v>39</v>
      </c>
      <c r="D568" s="1">
        <v>3897</v>
      </c>
      <c r="E568" s="1">
        <v>23609</v>
      </c>
      <c r="F568" s="2">
        <v>50997</v>
      </c>
    </row>
    <row r="569" spans="1:6" x14ac:dyDescent="0.3">
      <c r="A569">
        <v>2019</v>
      </c>
      <c r="B569" t="s">
        <v>51</v>
      </c>
      <c r="C569" t="s">
        <v>40</v>
      </c>
      <c r="D569" s="1">
        <v>12487</v>
      </c>
      <c r="E569" s="1">
        <v>130126</v>
      </c>
      <c r="F569" s="2">
        <v>58777</v>
      </c>
    </row>
    <row r="570" spans="1:6" x14ac:dyDescent="0.3">
      <c r="A570">
        <v>2019</v>
      </c>
      <c r="B570" t="s">
        <v>51</v>
      </c>
      <c r="C570" t="s">
        <v>41</v>
      </c>
      <c r="D570" s="1">
        <v>53248</v>
      </c>
      <c r="E570" s="1">
        <v>774190</v>
      </c>
      <c r="F570" s="2">
        <v>67564</v>
      </c>
    </row>
    <row r="571" spans="1:6" x14ac:dyDescent="0.3">
      <c r="A571">
        <v>2019</v>
      </c>
      <c r="B571" t="s">
        <v>51</v>
      </c>
      <c r="C571" t="s">
        <v>42</v>
      </c>
      <c r="D571" s="1">
        <v>12212</v>
      </c>
      <c r="E571" s="1">
        <v>109486</v>
      </c>
      <c r="F571" s="2">
        <v>53428</v>
      </c>
    </row>
    <row r="572" spans="1:6" x14ac:dyDescent="0.3">
      <c r="A572">
        <v>2019</v>
      </c>
      <c r="B572" t="s">
        <v>51</v>
      </c>
      <c r="C572" t="s">
        <v>43</v>
      </c>
      <c r="D572" s="1">
        <v>2846</v>
      </c>
      <c r="E572" s="1">
        <v>15283</v>
      </c>
      <c r="F572" s="2">
        <v>52585</v>
      </c>
    </row>
    <row r="573" spans="1:6" x14ac:dyDescent="0.3">
      <c r="A573">
        <v>2019</v>
      </c>
      <c r="B573" t="s">
        <v>51</v>
      </c>
      <c r="C573" t="s">
        <v>44</v>
      </c>
      <c r="D573" s="1">
        <v>21468</v>
      </c>
      <c r="E573" s="1">
        <v>202134</v>
      </c>
      <c r="F573" s="2">
        <v>60504</v>
      </c>
    </row>
    <row r="574" spans="1:6" x14ac:dyDescent="0.3">
      <c r="A574">
        <v>2019</v>
      </c>
      <c r="B574" t="s">
        <v>51</v>
      </c>
      <c r="C574" t="s">
        <v>45</v>
      </c>
      <c r="D574" s="1">
        <v>26472</v>
      </c>
      <c r="E574" s="1">
        <v>205717</v>
      </c>
      <c r="F574" s="2">
        <v>67833</v>
      </c>
    </row>
    <row r="575" spans="1:6" x14ac:dyDescent="0.3">
      <c r="A575">
        <v>2019</v>
      </c>
      <c r="B575" t="s">
        <v>51</v>
      </c>
      <c r="C575" t="s">
        <v>46</v>
      </c>
      <c r="D575" s="1">
        <v>4338</v>
      </c>
      <c r="E575" s="1">
        <v>35459</v>
      </c>
      <c r="F575" s="2">
        <v>64460</v>
      </c>
    </row>
    <row r="576" spans="1:6" x14ac:dyDescent="0.3">
      <c r="A576">
        <v>2019</v>
      </c>
      <c r="B576" t="s">
        <v>51</v>
      </c>
      <c r="C576" t="s">
        <v>47</v>
      </c>
      <c r="D576" s="1">
        <v>14823</v>
      </c>
      <c r="E576" s="1">
        <v>124384</v>
      </c>
      <c r="F576" s="2">
        <v>63874</v>
      </c>
    </row>
    <row r="577" spans="1:6" x14ac:dyDescent="0.3">
      <c r="A577">
        <v>2019</v>
      </c>
      <c r="B577" t="s">
        <v>51</v>
      </c>
      <c r="C577" t="s">
        <v>48</v>
      </c>
      <c r="D577" s="1">
        <v>3427</v>
      </c>
      <c r="E577" s="1">
        <v>22875</v>
      </c>
      <c r="F577" s="2">
        <v>57417</v>
      </c>
    </row>
    <row r="578" spans="1:6" x14ac:dyDescent="0.3">
      <c r="A578">
        <v>2019</v>
      </c>
      <c r="B578" t="s">
        <v>52</v>
      </c>
      <c r="C578" t="s">
        <v>1</v>
      </c>
      <c r="D578" s="1">
        <v>5677</v>
      </c>
      <c r="E578" s="1">
        <v>268948</v>
      </c>
      <c r="F578" s="2">
        <v>58532</v>
      </c>
    </row>
    <row r="579" spans="1:6" x14ac:dyDescent="0.3">
      <c r="A579">
        <v>2019</v>
      </c>
      <c r="B579" t="s">
        <v>52</v>
      </c>
      <c r="C579" t="s">
        <v>2</v>
      </c>
      <c r="D579" s="1">
        <v>5157</v>
      </c>
      <c r="E579" s="1">
        <v>177610</v>
      </c>
      <c r="F579" s="2">
        <v>78966</v>
      </c>
    </row>
    <row r="580" spans="1:6" x14ac:dyDescent="0.3">
      <c r="A580">
        <v>2019</v>
      </c>
      <c r="B580" t="s">
        <v>52</v>
      </c>
      <c r="C580" t="s">
        <v>3</v>
      </c>
      <c r="D580" s="1">
        <v>2930</v>
      </c>
      <c r="E580" s="1">
        <v>162214</v>
      </c>
      <c r="F580" s="2">
        <v>49202</v>
      </c>
    </row>
    <row r="581" spans="1:6" x14ac:dyDescent="0.3">
      <c r="A581">
        <v>2019</v>
      </c>
      <c r="B581" t="s">
        <v>52</v>
      </c>
      <c r="C581" t="s">
        <v>4</v>
      </c>
      <c r="D581" s="1">
        <v>44539</v>
      </c>
      <c r="E581" s="1">
        <v>1322455</v>
      </c>
      <c r="F581" s="2">
        <v>98222</v>
      </c>
    </row>
    <row r="582" spans="1:6" x14ac:dyDescent="0.3">
      <c r="A582">
        <v>2019</v>
      </c>
      <c r="B582" t="s">
        <v>52</v>
      </c>
      <c r="C582" t="s">
        <v>5</v>
      </c>
      <c r="D582" s="1">
        <v>5849</v>
      </c>
      <c r="E582" s="1">
        <v>150109</v>
      </c>
      <c r="F582" s="2">
        <v>73935</v>
      </c>
    </row>
    <row r="583" spans="1:6" x14ac:dyDescent="0.3">
      <c r="A583">
        <v>2019</v>
      </c>
      <c r="B583" t="s">
        <v>52</v>
      </c>
      <c r="C583" t="s">
        <v>6</v>
      </c>
      <c r="D583" s="1">
        <v>4405</v>
      </c>
      <c r="E583" s="1">
        <v>161899</v>
      </c>
      <c r="F583" s="2">
        <v>85024</v>
      </c>
    </row>
    <row r="584" spans="1:6" x14ac:dyDescent="0.3">
      <c r="A584">
        <v>2019</v>
      </c>
      <c r="B584" t="s">
        <v>52</v>
      </c>
      <c r="C584" t="s">
        <v>7</v>
      </c>
      <c r="D584">
        <v>663</v>
      </c>
      <c r="E584" s="1">
        <v>27298</v>
      </c>
      <c r="F584" s="2">
        <v>66194</v>
      </c>
    </row>
    <row r="585" spans="1:6" x14ac:dyDescent="0.3">
      <c r="A585">
        <v>2019</v>
      </c>
      <c r="B585" t="s">
        <v>52</v>
      </c>
      <c r="C585" t="s">
        <v>8</v>
      </c>
      <c r="D585" s="1">
        <v>20799</v>
      </c>
      <c r="E585" s="1">
        <v>383956</v>
      </c>
      <c r="F585" s="2">
        <v>63877</v>
      </c>
    </row>
    <row r="586" spans="1:6" x14ac:dyDescent="0.3">
      <c r="A586">
        <v>2019</v>
      </c>
      <c r="B586" t="s">
        <v>52</v>
      </c>
      <c r="C586" t="s">
        <v>9</v>
      </c>
      <c r="D586" s="1">
        <v>10066</v>
      </c>
      <c r="E586" s="1">
        <v>404085</v>
      </c>
      <c r="F586" s="2">
        <v>58246</v>
      </c>
    </row>
    <row r="587" spans="1:6" x14ac:dyDescent="0.3">
      <c r="A587">
        <v>2019</v>
      </c>
      <c r="B587" t="s">
        <v>52</v>
      </c>
      <c r="C587" t="s">
        <v>10</v>
      </c>
      <c r="D587" s="1">
        <v>2680</v>
      </c>
      <c r="E587" s="1">
        <v>68404</v>
      </c>
      <c r="F587" s="2">
        <v>62480</v>
      </c>
    </row>
    <row r="588" spans="1:6" x14ac:dyDescent="0.3">
      <c r="A588">
        <v>2019</v>
      </c>
      <c r="B588" t="s">
        <v>52</v>
      </c>
      <c r="C588" t="s">
        <v>11</v>
      </c>
      <c r="D588" s="1">
        <v>18066</v>
      </c>
      <c r="E588" s="1">
        <v>585894</v>
      </c>
      <c r="F588" s="2">
        <v>72819</v>
      </c>
    </row>
    <row r="589" spans="1:6" x14ac:dyDescent="0.3">
      <c r="A589">
        <v>2019</v>
      </c>
      <c r="B589" t="s">
        <v>52</v>
      </c>
      <c r="C589" t="s">
        <v>12</v>
      </c>
      <c r="D589" s="1">
        <v>9083</v>
      </c>
      <c r="E589" s="1">
        <v>541099</v>
      </c>
      <c r="F589" s="2">
        <v>63320</v>
      </c>
    </row>
    <row r="590" spans="1:6" x14ac:dyDescent="0.3">
      <c r="A590">
        <v>2019</v>
      </c>
      <c r="B590" t="s">
        <v>52</v>
      </c>
      <c r="C590" t="s">
        <v>13</v>
      </c>
      <c r="D590" s="1">
        <v>4132</v>
      </c>
      <c r="E590" s="1">
        <v>226152</v>
      </c>
      <c r="F590" s="2">
        <v>60185</v>
      </c>
    </row>
    <row r="591" spans="1:6" x14ac:dyDescent="0.3">
      <c r="A591">
        <v>2019</v>
      </c>
      <c r="B591" t="s">
        <v>52</v>
      </c>
      <c r="C591" t="s">
        <v>14</v>
      </c>
      <c r="D591" s="1">
        <v>3105</v>
      </c>
      <c r="E591" s="1">
        <v>167196</v>
      </c>
      <c r="F591" s="2">
        <v>59652</v>
      </c>
    </row>
    <row r="592" spans="1:6" x14ac:dyDescent="0.3">
      <c r="A592">
        <v>2019</v>
      </c>
      <c r="B592" t="s">
        <v>52</v>
      </c>
      <c r="C592" t="s">
        <v>15</v>
      </c>
      <c r="D592" s="1">
        <v>4583</v>
      </c>
      <c r="E592" s="1">
        <v>252626</v>
      </c>
      <c r="F592" s="2">
        <v>61167</v>
      </c>
    </row>
    <row r="593" spans="1:6" x14ac:dyDescent="0.3">
      <c r="A593">
        <v>2019</v>
      </c>
      <c r="B593" t="s">
        <v>52</v>
      </c>
      <c r="C593" t="s">
        <v>16</v>
      </c>
      <c r="D593" s="1">
        <v>4453</v>
      </c>
      <c r="E593" s="1">
        <v>137729</v>
      </c>
      <c r="F593" s="2">
        <v>77600</v>
      </c>
    </row>
    <row r="594" spans="1:6" x14ac:dyDescent="0.3">
      <c r="A594">
        <v>2019</v>
      </c>
      <c r="B594" t="s">
        <v>52</v>
      </c>
      <c r="C594" t="s">
        <v>17</v>
      </c>
      <c r="D594" s="1">
        <v>1870</v>
      </c>
      <c r="E594" s="1">
        <v>53047</v>
      </c>
      <c r="F594" s="2">
        <v>57227</v>
      </c>
    </row>
    <row r="595" spans="1:6" x14ac:dyDescent="0.3">
      <c r="A595">
        <v>2019</v>
      </c>
      <c r="B595" t="s">
        <v>52</v>
      </c>
      <c r="C595" t="s">
        <v>18</v>
      </c>
      <c r="D595" s="1">
        <v>4145</v>
      </c>
      <c r="E595" s="1">
        <v>112273</v>
      </c>
      <c r="F595" s="2">
        <v>79016</v>
      </c>
    </row>
    <row r="596" spans="1:6" x14ac:dyDescent="0.3">
      <c r="A596">
        <v>2019</v>
      </c>
      <c r="B596" t="s">
        <v>52</v>
      </c>
      <c r="C596" t="s">
        <v>19</v>
      </c>
      <c r="D596" s="1">
        <v>6682</v>
      </c>
      <c r="E596" s="1">
        <v>244258</v>
      </c>
      <c r="F596" s="2">
        <v>89698</v>
      </c>
    </row>
    <row r="597" spans="1:6" x14ac:dyDescent="0.3">
      <c r="A597">
        <v>2019</v>
      </c>
      <c r="B597" t="s">
        <v>52</v>
      </c>
      <c r="C597" t="s">
        <v>20</v>
      </c>
      <c r="D597" s="1">
        <v>16948</v>
      </c>
      <c r="E597" s="1">
        <v>625676</v>
      </c>
      <c r="F597" s="2">
        <v>68465</v>
      </c>
    </row>
    <row r="598" spans="1:6" x14ac:dyDescent="0.3">
      <c r="A598">
        <v>2019</v>
      </c>
      <c r="B598" t="s">
        <v>52</v>
      </c>
      <c r="C598" t="s">
        <v>21</v>
      </c>
      <c r="D598" s="1">
        <v>8265</v>
      </c>
      <c r="E598" s="1">
        <v>324018</v>
      </c>
      <c r="F598" s="2">
        <v>68082</v>
      </c>
    </row>
    <row r="599" spans="1:6" x14ac:dyDescent="0.3">
      <c r="A599">
        <v>2019</v>
      </c>
      <c r="B599" t="s">
        <v>52</v>
      </c>
      <c r="C599" t="s">
        <v>22</v>
      </c>
      <c r="D599" s="1">
        <v>2396</v>
      </c>
      <c r="E599" s="1">
        <v>146775</v>
      </c>
      <c r="F599" s="2">
        <v>50065</v>
      </c>
    </row>
    <row r="600" spans="1:6" x14ac:dyDescent="0.3">
      <c r="A600">
        <v>2019</v>
      </c>
      <c r="B600" t="s">
        <v>52</v>
      </c>
      <c r="C600" t="s">
        <v>23</v>
      </c>
      <c r="D600" s="1">
        <v>6681</v>
      </c>
      <c r="E600" s="1">
        <v>277104</v>
      </c>
      <c r="F600" s="2">
        <v>59758</v>
      </c>
    </row>
    <row r="601" spans="1:6" x14ac:dyDescent="0.3">
      <c r="A601">
        <v>2019</v>
      </c>
      <c r="B601" t="s">
        <v>52</v>
      </c>
      <c r="C601" t="s">
        <v>24</v>
      </c>
      <c r="D601" s="1">
        <v>1625</v>
      </c>
      <c r="E601" s="1">
        <v>20972</v>
      </c>
      <c r="F601" s="2">
        <v>51666</v>
      </c>
    </row>
    <row r="602" spans="1:6" x14ac:dyDescent="0.3">
      <c r="A602">
        <v>2019</v>
      </c>
      <c r="B602" t="s">
        <v>52</v>
      </c>
      <c r="C602" t="s">
        <v>25</v>
      </c>
      <c r="D602" s="1">
        <v>1974</v>
      </c>
      <c r="E602" s="1">
        <v>99914</v>
      </c>
      <c r="F602" s="2">
        <v>52716</v>
      </c>
    </row>
    <row r="603" spans="1:6" x14ac:dyDescent="0.3">
      <c r="A603">
        <v>2019</v>
      </c>
      <c r="B603" t="s">
        <v>52</v>
      </c>
      <c r="C603" t="s">
        <v>26</v>
      </c>
      <c r="D603" s="1">
        <v>2069</v>
      </c>
      <c r="E603" s="1">
        <v>59279</v>
      </c>
      <c r="F603" s="2">
        <v>59498</v>
      </c>
    </row>
    <row r="604" spans="1:6" x14ac:dyDescent="0.3">
      <c r="A604">
        <v>2019</v>
      </c>
      <c r="B604" t="s">
        <v>52</v>
      </c>
      <c r="C604" t="s">
        <v>27</v>
      </c>
      <c r="D604" s="1">
        <v>2012</v>
      </c>
      <c r="E604" s="1">
        <v>71459</v>
      </c>
      <c r="F604" s="2">
        <v>73007</v>
      </c>
    </row>
    <row r="605" spans="1:6" x14ac:dyDescent="0.3">
      <c r="A605">
        <v>2019</v>
      </c>
      <c r="B605" t="s">
        <v>52</v>
      </c>
      <c r="C605" t="s">
        <v>28</v>
      </c>
      <c r="D605" s="1">
        <v>8994</v>
      </c>
      <c r="E605" s="1">
        <v>249464</v>
      </c>
      <c r="F605" s="2">
        <v>81649</v>
      </c>
    </row>
    <row r="606" spans="1:6" x14ac:dyDescent="0.3">
      <c r="A606">
        <v>2019</v>
      </c>
      <c r="B606" t="s">
        <v>52</v>
      </c>
      <c r="C606" t="s">
        <v>29</v>
      </c>
      <c r="D606" s="1">
        <v>1810</v>
      </c>
      <c r="E606" s="1">
        <v>28514</v>
      </c>
      <c r="F606" s="2">
        <v>55737</v>
      </c>
    </row>
    <row r="607" spans="1:6" x14ac:dyDescent="0.3">
      <c r="A607">
        <v>2019</v>
      </c>
      <c r="B607" t="s">
        <v>52</v>
      </c>
      <c r="C607" t="s">
        <v>30</v>
      </c>
      <c r="D607" s="1">
        <v>16457</v>
      </c>
      <c r="E607" s="1">
        <v>437040</v>
      </c>
      <c r="F607" s="2">
        <v>69154</v>
      </c>
    </row>
    <row r="608" spans="1:6" x14ac:dyDescent="0.3">
      <c r="A608">
        <v>2019</v>
      </c>
      <c r="B608" t="s">
        <v>52</v>
      </c>
      <c r="C608" t="s">
        <v>31</v>
      </c>
      <c r="D608" s="1">
        <v>10247</v>
      </c>
      <c r="E608" s="1">
        <v>477086</v>
      </c>
      <c r="F608" s="2">
        <v>61095</v>
      </c>
    </row>
    <row r="609" spans="1:6" x14ac:dyDescent="0.3">
      <c r="A609">
        <v>2019</v>
      </c>
      <c r="B609" t="s">
        <v>52</v>
      </c>
      <c r="C609" t="s">
        <v>32</v>
      </c>
      <c r="D609">
        <v>808</v>
      </c>
      <c r="E609" s="1">
        <v>26471</v>
      </c>
      <c r="F609" s="2">
        <v>55179</v>
      </c>
    </row>
    <row r="610" spans="1:6" x14ac:dyDescent="0.3">
      <c r="A610">
        <v>2019</v>
      </c>
      <c r="B610" t="s">
        <v>52</v>
      </c>
      <c r="C610" t="s">
        <v>33</v>
      </c>
      <c r="D610" s="1">
        <v>15486</v>
      </c>
      <c r="E610" s="1">
        <v>700786</v>
      </c>
      <c r="F610" s="2">
        <v>62878</v>
      </c>
    </row>
    <row r="611" spans="1:6" x14ac:dyDescent="0.3">
      <c r="A611">
        <v>2019</v>
      </c>
      <c r="B611" t="s">
        <v>52</v>
      </c>
      <c r="C611" t="s">
        <v>34</v>
      </c>
      <c r="D611" s="1">
        <v>4213</v>
      </c>
      <c r="E611" s="1">
        <v>140812</v>
      </c>
      <c r="F611" s="2">
        <v>59951</v>
      </c>
    </row>
    <row r="612" spans="1:6" x14ac:dyDescent="0.3">
      <c r="A612">
        <v>2019</v>
      </c>
      <c r="B612" t="s">
        <v>52</v>
      </c>
      <c r="C612" t="s">
        <v>35</v>
      </c>
      <c r="D612" s="1">
        <v>6396</v>
      </c>
      <c r="E612" s="1">
        <v>197626</v>
      </c>
      <c r="F612" s="2">
        <v>71436</v>
      </c>
    </row>
    <row r="613" spans="1:6" x14ac:dyDescent="0.3">
      <c r="A613">
        <v>2019</v>
      </c>
      <c r="B613" t="s">
        <v>52</v>
      </c>
      <c r="C613" t="s">
        <v>36</v>
      </c>
      <c r="D613" s="1">
        <v>14432</v>
      </c>
      <c r="E613" s="1">
        <v>574751</v>
      </c>
      <c r="F613" s="2">
        <v>64231</v>
      </c>
    </row>
    <row r="614" spans="1:6" x14ac:dyDescent="0.3">
      <c r="A614">
        <v>2019</v>
      </c>
      <c r="B614" t="s">
        <v>52</v>
      </c>
      <c r="C614" t="s">
        <v>37</v>
      </c>
      <c r="D614" s="1">
        <v>1636</v>
      </c>
      <c r="E614" s="1">
        <v>39736</v>
      </c>
      <c r="F614" s="2">
        <v>60286</v>
      </c>
    </row>
    <row r="615" spans="1:6" x14ac:dyDescent="0.3">
      <c r="A615">
        <v>2019</v>
      </c>
      <c r="B615" t="s">
        <v>52</v>
      </c>
      <c r="C615" t="s">
        <v>38</v>
      </c>
      <c r="D615" s="1">
        <v>6414</v>
      </c>
      <c r="E615" s="1">
        <v>258252</v>
      </c>
      <c r="F615" s="2">
        <v>60850</v>
      </c>
    </row>
    <row r="616" spans="1:6" x14ac:dyDescent="0.3">
      <c r="A616">
        <v>2019</v>
      </c>
      <c r="B616" t="s">
        <v>52</v>
      </c>
      <c r="C616" t="s">
        <v>39</v>
      </c>
      <c r="D616" s="1">
        <v>1067</v>
      </c>
      <c r="E616" s="1">
        <v>44972</v>
      </c>
      <c r="F616" s="2">
        <v>50219</v>
      </c>
    </row>
    <row r="617" spans="1:6" x14ac:dyDescent="0.3">
      <c r="A617">
        <v>2019</v>
      </c>
      <c r="B617" t="s">
        <v>52</v>
      </c>
      <c r="C617" t="s">
        <v>40</v>
      </c>
      <c r="D617" s="1">
        <v>7272</v>
      </c>
      <c r="E617" s="1">
        <v>354961</v>
      </c>
      <c r="F617" s="2">
        <v>60305</v>
      </c>
    </row>
    <row r="618" spans="1:6" x14ac:dyDescent="0.3">
      <c r="A618">
        <v>2019</v>
      </c>
      <c r="B618" t="s">
        <v>52</v>
      </c>
      <c r="C618" t="s">
        <v>41</v>
      </c>
      <c r="D618" s="1">
        <v>25577</v>
      </c>
      <c r="E618" s="1">
        <v>905953</v>
      </c>
      <c r="F618" s="2">
        <v>79766</v>
      </c>
    </row>
    <row r="619" spans="1:6" x14ac:dyDescent="0.3">
      <c r="A619">
        <v>2019</v>
      </c>
      <c r="B619" t="s">
        <v>52</v>
      </c>
      <c r="C619" t="s">
        <v>42</v>
      </c>
      <c r="D619" s="1">
        <v>4547</v>
      </c>
      <c r="E619" s="1">
        <v>136085</v>
      </c>
      <c r="F619" s="2">
        <v>59426</v>
      </c>
    </row>
    <row r="620" spans="1:6" x14ac:dyDescent="0.3">
      <c r="A620">
        <v>2019</v>
      </c>
      <c r="B620" t="s">
        <v>52</v>
      </c>
      <c r="C620" t="s">
        <v>43</v>
      </c>
      <c r="D620" s="1">
        <v>1108</v>
      </c>
      <c r="E620" s="1">
        <v>30091</v>
      </c>
      <c r="F620" s="2">
        <v>60807</v>
      </c>
    </row>
    <row r="621" spans="1:6" x14ac:dyDescent="0.3">
      <c r="A621">
        <v>2019</v>
      </c>
      <c r="B621" t="s">
        <v>52</v>
      </c>
      <c r="C621" t="s">
        <v>44</v>
      </c>
      <c r="D621" s="1">
        <v>6864</v>
      </c>
      <c r="E621" s="1">
        <v>242160</v>
      </c>
      <c r="F621" s="2">
        <v>61341</v>
      </c>
    </row>
    <row r="622" spans="1:6" x14ac:dyDescent="0.3">
      <c r="A622">
        <v>2019</v>
      </c>
      <c r="B622" t="s">
        <v>52</v>
      </c>
      <c r="C622" t="s">
        <v>45</v>
      </c>
      <c r="D622" s="1">
        <v>7824</v>
      </c>
      <c r="E622" s="1">
        <v>290326</v>
      </c>
      <c r="F622" s="2">
        <v>81228</v>
      </c>
    </row>
    <row r="623" spans="1:6" x14ac:dyDescent="0.3">
      <c r="A623">
        <v>2019</v>
      </c>
      <c r="B623" t="s">
        <v>52</v>
      </c>
      <c r="C623" t="s">
        <v>46</v>
      </c>
      <c r="D623" s="1">
        <v>1251</v>
      </c>
      <c r="E623" s="1">
        <v>46979</v>
      </c>
      <c r="F623" s="2">
        <v>61074</v>
      </c>
    </row>
    <row r="624" spans="1:6" x14ac:dyDescent="0.3">
      <c r="A624">
        <v>2019</v>
      </c>
      <c r="B624" t="s">
        <v>52</v>
      </c>
      <c r="C624" t="s">
        <v>47</v>
      </c>
      <c r="D624" s="1">
        <v>9333</v>
      </c>
      <c r="E624" s="1">
        <v>483196</v>
      </c>
      <c r="F624" s="2">
        <v>59083</v>
      </c>
    </row>
    <row r="625" spans="1:6" x14ac:dyDescent="0.3">
      <c r="A625">
        <v>2019</v>
      </c>
      <c r="B625" t="s">
        <v>52</v>
      </c>
      <c r="C625" t="s">
        <v>48</v>
      </c>
      <c r="D625">
        <v>615</v>
      </c>
      <c r="E625" s="1">
        <v>10043</v>
      </c>
      <c r="F625" s="2">
        <v>68738</v>
      </c>
    </row>
    <row r="626" spans="1:6" x14ac:dyDescent="0.3">
      <c r="A626">
        <v>2019</v>
      </c>
      <c r="B626" t="s">
        <v>54</v>
      </c>
      <c r="C626" t="s">
        <v>1</v>
      </c>
      <c r="D626" s="1">
        <v>32423</v>
      </c>
      <c r="E626" s="1">
        <v>380193</v>
      </c>
      <c r="F626" s="2">
        <v>43426</v>
      </c>
    </row>
    <row r="627" spans="1:6" x14ac:dyDescent="0.3">
      <c r="A627">
        <v>2019</v>
      </c>
      <c r="B627" t="s">
        <v>54</v>
      </c>
      <c r="C627" t="s">
        <v>2</v>
      </c>
      <c r="D627" s="1">
        <v>33190</v>
      </c>
      <c r="E627" s="1">
        <v>541793</v>
      </c>
      <c r="F627" s="2">
        <v>48023</v>
      </c>
    </row>
    <row r="628" spans="1:6" x14ac:dyDescent="0.3">
      <c r="A628">
        <v>2019</v>
      </c>
      <c r="B628" t="s">
        <v>54</v>
      </c>
      <c r="C628" t="s">
        <v>3</v>
      </c>
      <c r="D628" s="1">
        <v>21821</v>
      </c>
      <c r="E628" s="1">
        <v>248631</v>
      </c>
      <c r="F628" s="2">
        <v>42897</v>
      </c>
    </row>
    <row r="629" spans="1:6" x14ac:dyDescent="0.3">
      <c r="A629">
        <v>2019</v>
      </c>
      <c r="B629" t="s">
        <v>54</v>
      </c>
      <c r="C629" t="s">
        <v>4</v>
      </c>
      <c r="D629" s="1">
        <v>198955</v>
      </c>
      <c r="E629" s="1">
        <v>3042089</v>
      </c>
      <c r="F629" s="2">
        <v>54908</v>
      </c>
    </row>
    <row r="630" spans="1:6" x14ac:dyDescent="0.3">
      <c r="A630">
        <v>2019</v>
      </c>
      <c r="B630" t="s">
        <v>54</v>
      </c>
      <c r="C630" t="s">
        <v>5</v>
      </c>
      <c r="D630" s="1">
        <v>36041</v>
      </c>
      <c r="E630" s="1">
        <v>474011</v>
      </c>
      <c r="F630" s="2">
        <v>52675</v>
      </c>
    </row>
    <row r="631" spans="1:6" x14ac:dyDescent="0.3">
      <c r="A631">
        <v>2019</v>
      </c>
      <c r="B631" t="s">
        <v>54</v>
      </c>
      <c r="C631" t="s">
        <v>6</v>
      </c>
      <c r="D631" s="1">
        <v>24868</v>
      </c>
      <c r="E631" s="1">
        <v>291966</v>
      </c>
      <c r="F631" s="2">
        <v>52540</v>
      </c>
    </row>
    <row r="632" spans="1:6" x14ac:dyDescent="0.3">
      <c r="A632">
        <v>2019</v>
      </c>
      <c r="B632" t="s">
        <v>54</v>
      </c>
      <c r="C632" t="s">
        <v>7</v>
      </c>
      <c r="D632" s="1">
        <v>7005</v>
      </c>
      <c r="E632" s="1">
        <v>79487</v>
      </c>
      <c r="F632" s="2">
        <v>42440</v>
      </c>
    </row>
    <row r="633" spans="1:6" x14ac:dyDescent="0.3">
      <c r="A633">
        <v>2019</v>
      </c>
      <c r="B633" t="s">
        <v>54</v>
      </c>
      <c r="C633" t="s">
        <v>8</v>
      </c>
      <c r="D633" s="1">
        <v>140278</v>
      </c>
      <c r="E633" s="1">
        <v>1799930</v>
      </c>
      <c r="F633" s="2">
        <v>46232</v>
      </c>
    </row>
    <row r="634" spans="1:6" x14ac:dyDescent="0.3">
      <c r="A634">
        <v>2019</v>
      </c>
      <c r="B634" t="s">
        <v>54</v>
      </c>
      <c r="C634" t="s">
        <v>9</v>
      </c>
      <c r="D634" s="1">
        <v>61774</v>
      </c>
      <c r="E634" s="1">
        <v>938063</v>
      </c>
      <c r="F634" s="2">
        <v>49817</v>
      </c>
    </row>
    <row r="635" spans="1:6" x14ac:dyDescent="0.3">
      <c r="A635">
        <v>2019</v>
      </c>
      <c r="B635" t="s">
        <v>54</v>
      </c>
      <c r="C635" t="s">
        <v>10</v>
      </c>
      <c r="D635" s="1">
        <v>11892</v>
      </c>
      <c r="E635" s="1">
        <v>142186</v>
      </c>
      <c r="F635" s="2">
        <v>41533</v>
      </c>
    </row>
    <row r="636" spans="1:6" x14ac:dyDescent="0.3">
      <c r="A636">
        <v>2019</v>
      </c>
      <c r="B636" t="s">
        <v>54</v>
      </c>
      <c r="C636" t="s">
        <v>11</v>
      </c>
      <c r="D636" s="1">
        <v>78822</v>
      </c>
      <c r="E636" s="1">
        <v>1187941</v>
      </c>
      <c r="F636" s="2">
        <v>53573</v>
      </c>
    </row>
    <row r="637" spans="1:6" x14ac:dyDescent="0.3">
      <c r="A637">
        <v>2019</v>
      </c>
      <c r="B637" t="s">
        <v>54</v>
      </c>
      <c r="C637" t="s">
        <v>12</v>
      </c>
      <c r="D637" s="1">
        <v>40283</v>
      </c>
      <c r="E637" s="1">
        <v>594348</v>
      </c>
      <c r="F637" s="2">
        <v>43345</v>
      </c>
    </row>
    <row r="638" spans="1:6" x14ac:dyDescent="0.3">
      <c r="A638">
        <v>2019</v>
      </c>
      <c r="B638" t="s">
        <v>54</v>
      </c>
      <c r="C638" t="s">
        <v>13</v>
      </c>
      <c r="D638" s="1">
        <v>23557</v>
      </c>
      <c r="E638" s="1">
        <v>307822</v>
      </c>
      <c r="F638" s="2">
        <v>41407</v>
      </c>
    </row>
    <row r="639" spans="1:6" x14ac:dyDescent="0.3">
      <c r="A639">
        <v>2019</v>
      </c>
      <c r="B639" t="s">
        <v>54</v>
      </c>
      <c r="C639" t="s">
        <v>14</v>
      </c>
      <c r="D639" s="1">
        <v>19844</v>
      </c>
      <c r="E639" s="1">
        <v>262383</v>
      </c>
      <c r="F639" s="2">
        <v>43539</v>
      </c>
    </row>
    <row r="640" spans="1:6" x14ac:dyDescent="0.3">
      <c r="A640">
        <v>2019</v>
      </c>
      <c r="B640" t="s">
        <v>54</v>
      </c>
      <c r="C640" t="s">
        <v>15</v>
      </c>
      <c r="D640" s="1">
        <v>27892</v>
      </c>
      <c r="E640" s="1">
        <v>401804</v>
      </c>
      <c r="F640" s="2">
        <v>44163</v>
      </c>
    </row>
    <row r="641" spans="1:6" x14ac:dyDescent="0.3">
      <c r="A641">
        <v>2019</v>
      </c>
      <c r="B641" t="s">
        <v>54</v>
      </c>
      <c r="C641" t="s">
        <v>16</v>
      </c>
      <c r="D641" s="1">
        <v>30876</v>
      </c>
      <c r="E641" s="1">
        <v>376026</v>
      </c>
      <c r="F641" s="2">
        <v>43579</v>
      </c>
    </row>
    <row r="642" spans="1:6" x14ac:dyDescent="0.3">
      <c r="A642">
        <v>2019</v>
      </c>
      <c r="B642" t="s">
        <v>54</v>
      </c>
      <c r="C642" t="s">
        <v>17</v>
      </c>
      <c r="D642" s="1">
        <v>10676</v>
      </c>
      <c r="E642" s="1">
        <v>117746</v>
      </c>
      <c r="F642" s="2">
        <v>39115</v>
      </c>
    </row>
    <row r="643" spans="1:6" x14ac:dyDescent="0.3">
      <c r="A643">
        <v>2019</v>
      </c>
      <c r="B643" t="s">
        <v>54</v>
      </c>
      <c r="C643" t="s">
        <v>18</v>
      </c>
      <c r="D643" s="1">
        <v>32640</v>
      </c>
      <c r="E643" s="1">
        <v>463647</v>
      </c>
      <c r="F643" s="2">
        <v>47503</v>
      </c>
    </row>
    <row r="644" spans="1:6" x14ac:dyDescent="0.3">
      <c r="A644">
        <v>2019</v>
      </c>
      <c r="B644" t="s">
        <v>54</v>
      </c>
      <c r="C644" t="s">
        <v>19</v>
      </c>
      <c r="D644" s="1">
        <v>41620</v>
      </c>
      <c r="E644" s="1">
        <v>577282</v>
      </c>
      <c r="F644" s="2">
        <v>55423</v>
      </c>
    </row>
    <row r="645" spans="1:6" x14ac:dyDescent="0.3">
      <c r="A645">
        <v>2019</v>
      </c>
      <c r="B645" t="s">
        <v>54</v>
      </c>
      <c r="C645" t="s">
        <v>20</v>
      </c>
      <c r="D645" s="1">
        <v>55150</v>
      </c>
      <c r="E645" s="1">
        <v>791177</v>
      </c>
      <c r="F645" s="2">
        <v>48357</v>
      </c>
    </row>
    <row r="646" spans="1:6" x14ac:dyDescent="0.3">
      <c r="A646">
        <v>2019</v>
      </c>
      <c r="B646" t="s">
        <v>54</v>
      </c>
      <c r="C646" t="s">
        <v>21</v>
      </c>
      <c r="D646" s="1">
        <v>37323</v>
      </c>
      <c r="E646" s="1">
        <v>525857</v>
      </c>
      <c r="F646" s="2">
        <v>50523</v>
      </c>
    </row>
    <row r="647" spans="1:6" x14ac:dyDescent="0.3">
      <c r="A647">
        <v>2019</v>
      </c>
      <c r="B647" t="s">
        <v>54</v>
      </c>
      <c r="C647" t="s">
        <v>22</v>
      </c>
      <c r="D647" s="1">
        <v>19568</v>
      </c>
      <c r="E647" s="1">
        <v>229039</v>
      </c>
      <c r="F647" s="2">
        <v>37621</v>
      </c>
    </row>
    <row r="648" spans="1:6" x14ac:dyDescent="0.3">
      <c r="A648">
        <v>2019</v>
      </c>
      <c r="B648" t="s">
        <v>54</v>
      </c>
      <c r="C648" t="s">
        <v>23</v>
      </c>
      <c r="D648" s="1">
        <v>39400</v>
      </c>
      <c r="E648" s="1">
        <v>536753</v>
      </c>
      <c r="F648" s="2">
        <v>43646</v>
      </c>
    </row>
    <row r="649" spans="1:6" x14ac:dyDescent="0.3">
      <c r="A649">
        <v>2019</v>
      </c>
      <c r="B649" t="s">
        <v>54</v>
      </c>
      <c r="C649" t="s">
        <v>24</v>
      </c>
      <c r="D649" s="1">
        <v>9112</v>
      </c>
      <c r="E649" s="1">
        <v>90946</v>
      </c>
      <c r="F649" s="2">
        <v>40937</v>
      </c>
    </row>
    <row r="650" spans="1:6" x14ac:dyDescent="0.3">
      <c r="A650">
        <v>2019</v>
      </c>
      <c r="B650" t="s">
        <v>54</v>
      </c>
      <c r="C650" t="s">
        <v>25</v>
      </c>
      <c r="D650" s="1">
        <v>14969</v>
      </c>
      <c r="E650" s="1">
        <v>188094</v>
      </c>
      <c r="F650" s="2">
        <v>41557</v>
      </c>
    </row>
    <row r="651" spans="1:6" x14ac:dyDescent="0.3">
      <c r="A651">
        <v>2019</v>
      </c>
      <c r="B651" t="s">
        <v>54</v>
      </c>
      <c r="C651" t="s">
        <v>26</v>
      </c>
      <c r="D651" s="1">
        <v>15866</v>
      </c>
      <c r="E651" s="1">
        <v>261018</v>
      </c>
      <c r="F651" s="2">
        <v>45452</v>
      </c>
    </row>
    <row r="652" spans="1:6" x14ac:dyDescent="0.3">
      <c r="A652">
        <v>2019</v>
      </c>
      <c r="B652" t="s">
        <v>54</v>
      </c>
      <c r="C652" t="s">
        <v>27</v>
      </c>
      <c r="D652" s="1">
        <v>12448</v>
      </c>
      <c r="E652" s="1">
        <v>139278</v>
      </c>
      <c r="F652" s="2">
        <v>49409</v>
      </c>
    </row>
    <row r="653" spans="1:6" x14ac:dyDescent="0.3">
      <c r="A653">
        <v>2019</v>
      </c>
      <c r="B653" t="s">
        <v>54</v>
      </c>
      <c r="C653" t="s">
        <v>28</v>
      </c>
      <c r="D653" s="1">
        <v>54227</v>
      </c>
      <c r="E653" s="1">
        <v>876452</v>
      </c>
      <c r="F653" s="2">
        <v>55204</v>
      </c>
    </row>
    <row r="654" spans="1:6" x14ac:dyDescent="0.3">
      <c r="A654">
        <v>2019</v>
      </c>
      <c r="B654" t="s">
        <v>54</v>
      </c>
      <c r="C654" t="s">
        <v>29</v>
      </c>
      <c r="D654" s="1">
        <v>10974</v>
      </c>
      <c r="E654" s="1">
        <v>135131</v>
      </c>
      <c r="F654" s="2">
        <v>39275</v>
      </c>
    </row>
    <row r="655" spans="1:6" x14ac:dyDescent="0.3">
      <c r="A655">
        <v>2019</v>
      </c>
      <c r="B655" t="s">
        <v>54</v>
      </c>
      <c r="C655" t="s">
        <v>30</v>
      </c>
      <c r="D655" s="1">
        <v>120950</v>
      </c>
      <c r="E655" s="1">
        <v>1543991</v>
      </c>
      <c r="F655" s="2">
        <v>53710</v>
      </c>
    </row>
    <row r="656" spans="1:6" x14ac:dyDescent="0.3">
      <c r="A656">
        <v>2019</v>
      </c>
      <c r="B656" t="s">
        <v>54</v>
      </c>
      <c r="C656" t="s">
        <v>31</v>
      </c>
      <c r="D656" s="1">
        <v>62397</v>
      </c>
      <c r="E656" s="1">
        <v>846177</v>
      </c>
      <c r="F656" s="2">
        <v>44579</v>
      </c>
    </row>
    <row r="657" spans="1:6" x14ac:dyDescent="0.3">
      <c r="A657">
        <v>2019</v>
      </c>
      <c r="B657" t="s">
        <v>54</v>
      </c>
      <c r="C657" t="s">
        <v>32</v>
      </c>
      <c r="D657" s="1">
        <v>7738</v>
      </c>
      <c r="E657" s="1">
        <v>91333</v>
      </c>
      <c r="F657" s="2">
        <v>51925</v>
      </c>
    </row>
    <row r="658" spans="1:6" x14ac:dyDescent="0.3">
      <c r="A658">
        <v>2019</v>
      </c>
      <c r="B658" t="s">
        <v>54</v>
      </c>
      <c r="C658" t="s">
        <v>33</v>
      </c>
      <c r="D658" s="1">
        <v>68958</v>
      </c>
      <c r="E658" s="1">
        <v>1021890</v>
      </c>
      <c r="F658" s="2">
        <v>45569</v>
      </c>
    </row>
    <row r="659" spans="1:6" x14ac:dyDescent="0.3">
      <c r="A659">
        <v>2019</v>
      </c>
      <c r="B659" t="s">
        <v>54</v>
      </c>
      <c r="C659" t="s">
        <v>34</v>
      </c>
      <c r="D659" s="1">
        <v>23883</v>
      </c>
      <c r="E659" s="1">
        <v>300268</v>
      </c>
      <c r="F659" s="2">
        <v>43049</v>
      </c>
    </row>
    <row r="660" spans="1:6" x14ac:dyDescent="0.3">
      <c r="A660">
        <v>2019</v>
      </c>
      <c r="B660" t="s">
        <v>54</v>
      </c>
      <c r="C660" t="s">
        <v>35</v>
      </c>
      <c r="D660" s="1">
        <v>26460</v>
      </c>
      <c r="E660" s="1">
        <v>354168</v>
      </c>
      <c r="F660" s="2">
        <v>45879</v>
      </c>
    </row>
    <row r="661" spans="1:6" x14ac:dyDescent="0.3">
      <c r="A661">
        <v>2019</v>
      </c>
      <c r="B661" t="s">
        <v>54</v>
      </c>
      <c r="C661" t="s">
        <v>36</v>
      </c>
      <c r="D661" s="1">
        <v>74684</v>
      </c>
      <c r="E661" s="1">
        <v>1117033</v>
      </c>
      <c r="F661" s="2">
        <v>46296</v>
      </c>
    </row>
    <row r="662" spans="1:6" x14ac:dyDescent="0.3">
      <c r="A662">
        <v>2019</v>
      </c>
      <c r="B662" t="s">
        <v>54</v>
      </c>
      <c r="C662" t="s">
        <v>37</v>
      </c>
      <c r="D662" s="1">
        <v>7648</v>
      </c>
      <c r="E662" s="1">
        <v>76672</v>
      </c>
      <c r="F662" s="2">
        <v>45232</v>
      </c>
    </row>
    <row r="663" spans="1:6" x14ac:dyDescent="0.3">
      <c r="A663">
        <v>2019</v>
      </c>
      <c r="B663" t="s">
        <v>54</v>
      </c>
      <c r="C663" t="s">
        <v>38</v>
      </c>
      <c r="D663" s="1">
        <v>31073</v>
      </c>
      <c r="E663" s="1">
        <v>406455</v>
      </c>
      <c r="F663" s="2">
        <v>41048</v>
      </c>
    </row>
    <row r="664" spans="1:6" x14ac:dyDescent="0.3">
      <c r="A664">
        <v>2019</v>
      </c>
      <c r="B664" t="s">
        <v>54</v>
      </c>
      <c r="C664" t="s">
        <v>39</v>
      </c>
      <c r="D664" s="1">
        <v>8027</v>
      </c>
      <c r="E664" s="1">
        <v>85125</v>
      </c>
      <c r="F664" s="2">
        <v>40980</v>
      </c>
    </row>
    <row r="665" spans="1:6" x14ac:dyDescent="0.3">
      <c r="A665">
        <v>2019</v>
      </c>
      <c r="B665" t="s">
        <v>54</v>
      </c>
      <c r="C665" t="s">
        <v>40</v>
      </c>
      <c r="D665" s="1">
        <v>40380</v>
      </c>
      <c r="E665" s="1">
        <v>633819</v>
      </c>
      <c r="F665" s="2">
        <v>46991</v>
      </c>
    </row>
    <row r="666" spans="1:6" x14ac:dyDescent="0.3">
      <c r="A666">
        <v>2019</v>
      </c>
      <c r="B666" t="s">
        <v>54</v>
      </c>
      <c r="C666" t="s">
        <v>41</v>
      </c>
      <c r="D666" s="1">
        <v>150310</v>
      </c>
      <c r="E666" s="1">
        <v>2496193</v>
      </c>
      <c r="F666" s="2">
        <v>54323</v>
      </c>
    </row>
    <row r="667" spans="1:6" x14ac:dyDescent="0.3">
      <c r="A667">
        <v>2019</v>
      </c>
      <c r="B667" t="s">
        <v>54</v>
      </c>
      <c r="C667" t="s">
        <v>42</v>
      </c>
      <c r="D667" s="1">
        <v>20066</v>
      </c>
      <c r="E667" s="1">
        <v>289140</v>
      </c>
      <c r="F667" s="2">
        <v>45785</v>
      </c>
    </row>
    <row r="668" spans="1:6" x14ac:dyDescent="0.3">
      <c r="A668">
        <v>2019</v>
      </c>
      <c r="B668" t="s">
        <v>54</v>
      </c>
      <c r="C668" t="s">
        <v>43</v>
      </c>
      <c r="D668" s="1">
        <v>5040</v>
      </c>
      <c r="E668" s="1">
        <v>53817</v>
      </c>
      <c r="F668" s="2">
        <v>41456</v>
      </c>
    </row>
    <row r="669" spans="1:6" x14ac:dyDescent="0.3">
      <c r="A669">
        <v>2019</v>
      </c>
      <c r="B669" t="s">
        <v>54</v>
      </c>
      <c r="C669" t="s">
        <v>44</v>
      </c>
      <c r="D669" s="1">
        <v>42839</v>
      </c>
      <c r="E669" s="1">
        <v>650148</v>
      </c>
      <c r="F669" s="2">
        <v>45486</v>
      </c>
    </row>
    <row r="670" spans="1:6" x14ac:dyDescent="0.3">
      <c r="A670">
        <v>2019</v>
      </c>
      <c r="B670" t="s">
        <v>54</v>
      </c>
      <c r="C670" t="s">
        <v>45</v>
      </c>
      <c r="D670" s="1">
        <v>38692</v>
      </c>
      <c r="E670" s="1">
        <v>628543</v>
      </c>
      <c r="F670" s="2">
        <v>67312</v>
      </c>
    </row>
    <row r="671" spans="1:6" x14ac:dyDescent="0.3">
      <c r="A671">
        <v>2019</v>
      </c>
      <c r="B671" t="s">
        <v>54</v>
      </c>
      <c r="C671" t="s">
        <v>46</v>
      </c>
      <c r="D671" s="1">
        <v>10709</v>
      </c>
      <c r="E671" s="1">
        <v>125470</v>
      </c>
      <c r="F671" s="2">
        <v>40148</v>
      </c>
    </row>
    <row r="672" spans="1:6" x14ac:dyDescent="0.3">
      <c r="A672">
        <v>2019</v>
      </c>
      <c r="B672" t="s">
        <v>54</v>
      </c>
      <c r="C672" t="s">
        <v>47</v>
      </c>
      <c r="D672" s="1">
        <v>36253</v>
      </c>
      <c r="E672" s="1">
        <v>533175</v>
      </c>
      <c r="F672" s="2">
        <v>42647</v>
      </c>
    </row>
    <row r="673" spans="1:6" x14ac:dyDescent="0.3">
      <c r="A673">
        <v>2019</v>
      </c>
      <c r="B673" t="s">
        <v>54</v>
      </c>
      <c r="C673" t="s">
        <v>48</v>
      </c>
      <c r="D673" s="1">
        <v>4819</v>
      </c>
      <c r="E673" s="1">
        <v>49901</v>
      </c>
      <c r="F673" s="2">
        <v>44408</v>
      </c>
    </row>
    <row r="674" spans="1:6" x14ac:dyDescent="0.3">
      <c r="A674">
        <v>2019</v>
      </c>
      <c r="B674" t="s">
        <v>53</v>
      </c>
      <c r="C674" t="s">
        <v>1</v>
      </c>
      <c r="D674" s="1">
        <v>2309</v>
      </c>
      <c r="E674" s="1">
        <v>21296</v>
      </c>
      <c r="F674" s="2">
        <v>62845</v>
      </c>
    </row>
    <row r="675" spans="1:6" x14ac:dyDescent="0.3">
      <c r="A675">
        <v>2019</v>
      </c>
      <c r="B675" t="s">
        <v>53</v>
      </c>
      <c r="C675" t="s">
        <v>2</v>
      </c>
      <c r="D675" s="1">
        <v>3691</v>
      </c>
      <c r="E675" s="1">
        <v>49188</v>
      </c>
      <c r="F675" s="2">
        <v>77822</v>
      </c>
    </row>
    <row r="676" spans="1:6" x14ac:dyDescent="0.3">
      <c r="A676">
        <v>2019</v>
      </c>
      <c r="B676" t="s">
        <v>53</v>
      </c>
      <c r="C676" t="s">
        <v>3</v>
      </c>
      <c r="D676" s="1">
        <v>1303</v>
      </c>
      <c r="E676" s="1">
        <v>10974</v>
      </c>
      <c r="F676" s="2">
        <v>57981</v>
      </c>
    </row>
    <row r="677" spans="1:6" x14ac:dyDescent="0.3">
      <c r="A677">
        <v>2019</v>
      </c>
      <c r="B677" t="s">
        <v>53</v>
      </c>
      <c r="C677" t="s">
        <v>4</v>
      </c>
      <c r="D677" s="1">
        <v>28529</v>
      </c>
      <c r="E677" s="1">
        <v>550084</v>
      </c>
      <c r="F677" s="2">
        <v>191278</v>
      </c>
    </row>
    <row r="678" spans="1:6" x14ac:dyDescent="0.3">
      <c r="A678">
        <v>2019</v>
      </c>
      <c r="B678" t="s">
        <v>53</v>
      </c>
      <c r="C678" t="s">
        <v>5</v>
      </c>
      <c r="D678" s="1">
        <v>4330</v>
      </c>
      <c r="E678" s="1">
        <v>76292</v>
      </c>
      <c r="F678" s="2">
        <v>109380</v>
      </c>
    </row>
    <row r="679" spans="1:6" x14ac:dyDescent="0.3">
      <c r="A679">
        <v>2019</v>
      </c>
      <c r="B679" t="s">
        <v>53</v>
      </c>
      <c r="C679" t="s">
        <v>6</v>
      </c>
      <c r="D679" s="1">
        <v>2551</v>
      </c>
      <c r="E679" s="1">
        <v>31469</v>
      </c>
      <c r="F679" s="2">
        <v>120406</v>
      </c>
    </row>
    <row r="680" spans="1:6" x14ac:dyDescent="0.3">
      <c r="A680">
        <v>2019</v>
      </c>
      <c r="B680" t="s">
        <v>53</v>
      </c>
      <c r="C680" t="s">
        <v>7</v>
      </c>
      <c r="D680">
        <v>497</v>
      </c>
      <c r="E680" s="1">
        <v>3905</v>
      </c>
      <c r="F680" s="2">
        <v>70031</v>
      </c>
    </row>
    <row r="681" spans="1:6" x14ac:dyDescent="0.3">
      <c r="A681">
        <v>2019</v>
      </c>
      <c r="B681" t="s">
        <v>53</v>
      </c>
      <c r="C681" t="s">
        <v>8</v>
      </c>
      <c r="D681" s="1">
        <v>11744</v>
      </c>
      <c r="E681" s="1">
        <v>138845</v>
      </c>
      <c r="F681" s="2">
        <v>86153</v>
      </c>
    </row>
    <row r="682" spans="1:6" x14ac:dyDescent="0.3">
      <c r="A682">
        <v>2019</v>
      </c>
      <c r="B682" t="s">
        <v>53</v>
      </c>
      <c r="C682" t="s">
        <v>9</v>
      </c>
      <c r="D682" s="1">
        <v>5380</v>
      </c>
      <c r="E682" s="1">
        <v>116215</v>
      </c>
      <c r="F682" s="2">
        <v>100462</v>
      </c>
    </row>
    <row r="683" spans="1:6" x14ac:dyDescent="0.3">
      <c r="A683">
        <v>2019</v>
      </c>
      <c r="B683" t="s">
        <v>53</v>
      </c>
      <c r="C683" t="s">
        <v>10</v>
      </c>
      <c r="D683" s="1">
        <v>1231</v>
      </c>
      <c r="E683" s="1">
        <v>8802</v>
      </c>
      <c r="F683" s="2">
        <v>56211</v>
      </c>
    </row>
    <row r="684" spans="1:6" x14ac:dyDescent="0.3">
      <c r="A684">
        <v>2019</v>
      </c>
      <c r="B684" t="s">
        <v>53</v>
      </c>
      <c r="C684" t="s">
        <v>11</v>
      </c>
      <c r="D684" s="1">
        <v>6998</v>
      </c>
      <c r="E684" s="1">
        <v>94879</v>
      </c>
      <c r="F684" s="2">
        <v>96732</v>
      </c>
    </row>
    <row r="685" spans="1:6" x14ac:dyDescent="0.3">
      <c r="A685">
        <v>2019</v>
      </c>
      <c r="B685" t="s">
        <v>53</v>
      </c>
      <c r="C685" t="s">
        <v>12</v>
      </c>
      <c r="D685" s="1">
        <v>2278</v>
      </c>
      <c r="E685" s="1">
        <v>28628</v>
      </c>
      <c r="F685" s="2">
        <v>62444</v>
      </c>
    </row>
    <row r="686" spans="1:6" x14ac:dyDescent="0.3">
      <c r="A686">
        <v>2019</v>
      </c>
      <c r="B686" t="s">
        <v>53</v>
      </c>
      <c r="C686" t="s">
        <v>13</v>
      </c>
      <c r="D686" s="1">
        <v>1778</v>
      </c>
      <c r="E686" s="1">
        <v>21356</v>
      </c>
      <c r="F686" s="2">
        <v>60664</v>
      </c>
    </row>
    <row r="687" spans="1:6" x14ac:dyDescent="0.3">
      <c r="A687">
        <v>2019</v>
      </c>
      <c r="B687" t="s">
        <v>53</v>
      </c>
      <c r="C687" t="s">
        <v>14</v>
      </c>
      <c r="D687" s="1">
        <v>1386</v>
      </c>
      <c r="E687" s="1">
        <v>18137</v>
      </c>
      <c r="F687" s="2">
        <v>66434</v>
      </c>
    </row>
    <row r="688" spans="1:6" x14ac:dyDescent="0.3">
      <c r="A688">
        <v>2019</v>
      </c>
      <c r="B688" t="s">
        <v>53</v>
      </c>
      <c r="C688" t="s">
        <v>15</v>
      </c>
      <c r="D688" s="1">
        <v>1924</v>
      </c>
      <c r="E688" s="1">
        <v>21670</v>
      </c>
      <c r="F688" s="2">
        <v>58590</v>
      </c>
    </row>
    <row r="689" spans="1:6" x14ac:dyDescent="0.3">
      <c r="A689">
        <v>2019</v>
      </c>
      <c r="B689" t="s">
        <v>53</v>
      </c>
      <c r="C689" t="s">
        <v>16</v>
      </c>
      <c r="D689" s="1">
        <v>1801</v>
      </c>
      <c r="E689" s="1">
        <v>22427</v>
      </c>
      <c r="F689" s="2">
        <v>60638</v>
      </c>
    </row>
    <row r="690" spans="1:6" x14ac:dyDescent="0.3">
      <c r="A690">
        <v>2019</v>
      </c>
      <c r="B690" t="s">
        <v>53</v>
      </c>
      <c r="C690" t="s">
        <v>17</v>
      </c>
      <c r="D690">
        <v>869</v>
      </c>
      <c r="E690" s="1">
        <v>7158</v>
      </c>
      <c r="F690" s="2">
        <v>57442</v>
      </c>
    </row>
    <row r="691" spans="1:6" x14ac:dyDescent="0.3">
      <c r="A691">
        <v>2019</v>
      </c>
      <c r="B691" t="s">
        <v>53</v>
      </c>
      <c r="C691" t="s">
        <v>18</v>
      </c>
      <c r="D691" s="1">
        <v>2846</v>
      </c>
      <c r="E691" s="1">
        <v>35678</v>
      </c>
      <c r="F691" s="2">
        <v>98834</v>
      </c>
    </row>
    <row r="692" spans="1:6" x14ac:dyDescent="0.3">
      <c r="A692">
        <v>2019</v>
      </c>
      <c r="B692" t="s">
        <v>53</v>
      </c>
      <c r="C692" t="s">
        <v>19</v>
      </c>
      <c r="D692" s="1">
        <v>5717</v>
      </c>
      <c r="E692" s="1">
        <v>93033</v>
      </c>
      <c r="F692" s="2">
        <v>128022</v>
      </c>
    </row>
    <row r="693" spans="1:6" x14ac:dyDescent="0.3">
      <c r="A693">
        <v>2019</v>
      </c>
      <c r="B693" t="s">
        <v>53</v>
      </c>
      <c r="C693" t="s">
        <v>20</v>
      </c>
      <c r="D693" s="1">
        <v>7146</v>
      </c>
      <c r="E693" s="1">
        <v>55298</v>
      </c>
      <c r="F693" s="2">
        <v>77504</v>
      </c>
    </row>
    <row r="694" spans="1:6" x14ac:dyDescent="0.3">
      <c r="A694">
        <v>2019</v>
      </c>
      <c r="B694" t="s">
        <v>53</v>
      </c>
      <c r="C694" t="s">
        <v>21</v>
      </c>
      <c r="D694" s="1">
        <v>4133</v>
      </c>
      <c r="E694" s="1">
        <v>46906</v>
      </c>
      <c r="F694" s="2">
        <v>83846</v>
      </c>
    </row>
    <row r="695" spans="1:6" x14ac:dyDescent="0.3">
      <c r="A695">
        <v>2019</v>
      </c>
      <c r="B695" t="s">
        <v>53</v>
      </c>
      <c r="C695" t="s">
        <v>22</v>
      </c>
      <c r="D695">
        <v>944</v>
      </c>
      <c r="E695" s="1">
        <v>10695</v>
      </c>
      <c r="F695" s="2">
        <v>49438</v>
      </c>
    </row>
    <row r="696" spans="1:6" x14ac:dyDescent="0.3">
      <c r="A696">
        <v>2019</v>
      </c>
      <c r="B696" t="s">
        <v>53</v>
      </c>
      <c r="C696" t="s">
        <v>23</v>
      </c>
      <c r="D696" s="1">
        <v>3310</v>
      </c>
      <c r="E696" s="1">
        <v>46729</v>
      </c>
      <c r="F696" s="2">
        <v>85960</v>
      </c>
    </row>
    <row r="697" spans="1:6" x14ac:dyDescent="0.3">
      <c r="A697">
        <v>2019</v>
      </c>
      <c r="B697" t="s">
        <v>53</v>
      </c>
      <c r="C697" t="s">
        <v>24</v>
      </c>
      <c r="D697">
        <v>799</v>
      </c>
      <c r="E697" s="1">
        <v>6210</v>
      </c>
      <c r="F697" s="2">
        <v>56592</v>
      </c>
    </row>
    <row r="698" spans="1:6" x14ac:dyDescent="0.3">
      <c r="A698">
        <v>2019</v>
      </c>
      <c r="B698" t="s">
        <v>53</v>
      </c>
      <c r="C698" t="s">
        <v>25</v>
      </c>
      <c r="D698" s="1">
        <v>1015</v>
      </c>
      <c r="E698" s="1">
        <v>17258</v>
      </c>
      <c r="F698" s="2">
        <v>66732</v>
      </c>
    </row>
    <row r="699" spans="1:6" x14ac:dyDescent="0.3">
      <c r="A699">
        <v>2019</v>
      </c>
      <c r="B699" t="s">
        <v>53</v>
      </c>
      <c r="C699" t="s">
        <v>26</v>
      </c>
      <c r="D699" s="1">
        <v>1664</v>
      </c>
      <c r="E699" s="1">
        <v>15847</v>
      </c>
      <c r="F699" s="2">
        <v>73213</v>
      </c>
    </row>
    <row r="700" spans="1:6" x14ac:dyDescent="0.3">
      <c r="A700">
        <v>2019</v>
      </c>
      <c r="B700" t="s">
        <v>53</v>
      </c>
      <c r="C700" t="s">
        <v>27</v>
      </c>
      <c r="D700" s="1">
        <v>1037</v>
      </c>
      <c r="E700" s="1">
        <v>12334</v>
      </c>
      <c r="F700" s="2">
        <v>97212</v>
      </c>
    </row>
    <row r="701" spans="1:6" x14ac:dyDescent="0.3">
      <c r="A701">
        <v>2019</v>
      </c>
      <c r="B701" t="s">
        <v>53</v>
      </c>
      <c r="C701" t="s">
        <v>28</v>
      </c>
      <c r="D701" s="1">
        <v>3724</v>
      </c>
      <c r="E701" s="1">
        <v>67578</v>
      </c>
      <c r="F701" s="2">
        <v>117433</v>
      </c>
    </row>
    <row r="702" spans="1:6" x14ac:dyDescent="0.3">
      <c r="A702">
        <v>2019</v>
      </c>
      <c r="B702" t="s">
        <v>53</v>
      </c>
      <c r="C702" t="s">
        <v>29</v>
      </c>
      <c r="D702" s="1">
        <v>1074</v>
      </c>
      <c r="E702" s="1">
        <v>11166</v>
      </c>
      <c r="F702" s="2">
        <v>57554</v>
      </c>
    </row>
    <row r="703" spans="1:6" x14ac:dyDescent="0.3">
      <c r="A703">
        <v>2019</v>
      </c>
      <c r="B703" t="s">
        <v>53</v>
      </c>
      <c r="C703" t="s">
        <v>30</v>
      </c>
      <c r="D703" s="1">
        <v>12812</v>
      </c>
      <c r="E703" s="1">
        <v>277408</v>
      </c>
      <c r="F703" s="2">
        <v>135959</v>
      </c>
    </row>
    <row r="704" spans="1:6" x14ac:dyDescent="0.3">
      <c r="A704">
        <v>2019</v>
      </c>
      <c r="B704" t="s">
        <v>53</v>
      </c>
      <c r="C704" t="s">
        <v>31</v>
      </c>
      <c r="D704" s="1">
        <v>5669</v>
      </c>
      <c r="E704" s="1">
        <v>75919</v>
      </c>
      <c r="F704" s="2">
        <v>87039</v>
      </c>
    </row>
    <row r="705" spans="1:6" x14ac:dyDescent="0.3">
      <c r="A705">
        <v>2019</v>
      </c>
      <c r="B705" t="s">
        <v>53</v>
      </c>
      <c r="C705" t="s">
        <v>32</v>
      </c>
      <c r="D705">
        <v>402</v>
      </c>
      <c r="E705" s="1">
        <v>6093</v>
      </c>
      <c r="F705" s="2">
        <v>71543</v>
      </c>
    </row>
    <row r="706" spans="1:6" x14ac:dyDescent="0.3">
      <c r="A706">
        <v>2019</v>
      </c>
      <c r="B706" t="s">
        <v>53</v>
      </c>
      <c r="C706" t="s">
        <v>33</v>
      </c>
      <c r="D706" s="1">
        <v>4915</v>
      </c>
      <c r="E706" s="1">
        <v>69330</v>
      </c>
      <c r="F706" s="2">
        <v>72613</v>
      </c>
    </row>
    <row r="707" spans="1:6" x14ac:dyDescent="0.3">
      <c r="A707">
        <v>2019</v>
      </c>
      <c r="B707" t="s">
        <v>53</v>
      </c>
      <c r="C707" t="s">
        <v>34</v>
      </c>
      <c r="D707" s="1">
        <v>1550</v>
      </c>
      <c r="E707" s="1">
        <v>19627</v>
      </c>
      <c r="F707" s="2">
        <v>60407</v>
      </c>
    </row>
    <row r="708" spans="1:6" x14ac:dyDescent="0.3">
      <c r="A708">
        <v>2019</v>
      </c>
      <c r="B708" t="s">
        <v>53</v>
      </c>
      <c r="C708" t="s">
        <v>35</v>
      </c>
      <c r="D708" s="1">
        <v>4135</v>
      </c>
      <c r="E708" s="1">
        <v>35053</v>
      </c>
      <c r="F708" s="2">
        <v>89633</v>
      </c>
    </row>
    <row r="709" spans="1:6" x14ac:dyDescent="0.3">
      <c r="A709">
        <v>2019</v>
      </c>
      <c r="B709" t="s">
        <v>53</v>
      </c>
      <c r="C709" t="s">
        <v>36</v>
      </c>
      <c r="D709" s="1">
        <v>5348</v>
      </c>
      <c r="E709" s="1">
        <v>87043</v>
      </c>
      <c r="F709" s="2">
        <v>94900</v>
      </c>
    </row>
    <row r="710" spans="1:6" x14ac:dyDescent="0.3">
      <c r="A710">
        <v>2019</v>
      </c>
      <c r="B710" t="s">
        <v>53</v>
      </c>
      <c r="C710" t="s">
        <v>37</v>
      </c>
      <c r="D710">
        <v>714</v>
      </c>
      <c r="E710" s="1">
        <v>5878</v>
      </c>
      <c r="F710" s="2">
        <v>76409</v>
      </c>
    </row>
    <row r="711" spans="1:6" x14ac:dyDescent="0.3">
      <c r="A711">
        <v>2019</v>
      </c>
      <c r="B711" t="s">
        <v>53</v>
      </c>
      <c r="C711" t="s">
        <v>38</v>
      </c>
      <c r="D711" s="1">
        <v>2883</v>
      </c>
      <c r="E711" s="1">
        <v>26869</v>
      </c>
      <c r="F711" s="2">
        <v>66032</v>
      </c>
    </row>
    <row r="712" spans="1:6" x14ac:dyDescent="0.3">
      <c r="A712">
        <v>2019</v>
      </c>
      <c r="B712" t="s">
        <v>53</v>
      </c>
      <c r="C712" t="s">
        <v>39</v>
      </c>
      <c r="D712">
        <v>589</v>
      </c>
      <c r="E712" s="1">
        <v>5500</v>
      </c>
      <c r="F712" s="2">
        <v>51535</v>
      </c>
    </row>
    <row r="713" spans="1:6" x14ac:dyDescent="0.3">
      <c r="A713">
        <v>2019</v>
      </c>
      <c r="B713" t="s">
        <v>53</v>
      </c>
      <c r="C713" t="s">
        <v>40</v>
      </c>
      <c r="D713" s="1">
        <v>3981</v>
      </c>
      <c r="E713" s="1">
        <v>45042</v>
      </c>
      <c r="F713" s="2">
        <v>75375</v>
      </c>
    </row>
    <row r="714" spans="1:6" x14ac:dyDescent="0.3">
      <c r="A714">
        <v>2019</v>
      </c>
      <c r="B714" t="s">
        <v>53</v>
      </c>
      <c r="C714" t="s">
        <v>41</v>
      </c>
      <c r="D714" s="1">
        <v>10627</v>
      </c>
      <c r="E714" s="1">
        <v>208591</v>
      </c>
      <c r="F714" s="2">
        <v>90857</v>
      </c>
    </row>
    <row r="715" spans="1:6" x14ac:dyDescent="0.3">
      <c r="A715">
        <v>2019</v>
      </c>
      <c r="B715" t="s">
        <v>53</v>
      </c>
      <c r="C715" t="s">
        <v>42</v>
      </c>
      <c r="D715" s="1">
        <v>2776</v>
      </c>
      <c r="E715" s="1">
        <v>38323</v>
      </c>
      <c r="F715" s="2">
        <v>84735</v>
      </c>
    </row>
    <row r="716" spans="1:6" x14ac:dyDescent="0.3">
      <c r="A716">
        <v>2019</v>
      </c>
      <c r="B716" t="s">
        <v>53</v>
      </c>
      <c r="C716" t="s">
        <v>43</v>
      </c>
      <c r="D716">
        <v>527</v>
      </c>
      <c r="E716" s="1">
        <v>4322</v>
      </c>
      <c r="F716" s="2">
        <v>62861</v>
      </c>
    </row>
    <row r="717" spans="1:6" x14ac:dyDescent="0.3">
      <c r="A717">
        <v>2019</v>
      </c>
      <c r="B717" t="s">
        <v>53</v>
      </c>
      <c r="C717" t="s">
        <v>44</v>
      </c>
      <c r="D717" s="1">
        <v>4600</v>
      </c>
      <c r="E717" s="1">
        <v>67714</v>
      </c>
      <c r="F717" s="2">
        <v>107966</v>
      </c>
    </row>
    <row r="718" spans="1:6" x14ac:dyDescent="0.3">
      <c r="A718">
        <v>2019</v>
      </c>
      <c r="B718" t="s">
        <v>53</v>
      </c>
      <c r="C718" t="s">
        <v>45</v>
      </c>
      <c r="D718" s="1">
        <v>5007</v>
      </c>
      <c r="E718" s="1">
        <v>143883</v>
      </c>
      <c r="F718" s="2">
        <v>207135</v>
      </c>
    </row>
    <row r="719" spans="1:6" x14ac:dyDescent="0.3">
      <c r="A719">
        <v>2019</v>
      </c>
      <c r="B719" t="s">
        <v>53</v>
      </c>
      <c r="C719" t="s">
        <v>46</v>
      </c>
      <c r="D719">
        <v>818</v>
      </c>
      <c r="E719" s="1">
        <v>8072</v>
      </c>
      <c r="F719" s="2">
        <v>53281</v>
      </c>
    </row>
    <row r="720" spans="1:6" x14ac:dyDescent="0.3">
      <c r="A720">
        <v>2019</v>
      </c>
      <c r="B720" t="s">
        <v>53</v>
      </c>
      <c r="C720" t="s">
        <v>47</v>
      </c>
      <c r="D720" s="1">
        <v>2335</v>
      </c>
      <c r="E720" s="1">
        <v>46993</v>
      </c>
      <c r="F720" s="2">
        <v>82512</v>
      </c>
    </row>
    <row r="721" spans="1:6" x14ac:dyDescent="0.3">
      <c r="A721">
        <v>2019</v>
      </c>
      <c r="B721" t="s">
        <v>53</v>
      </c>
      <c r="C721" t="s">
        <v>48</v>
      </c>
      <c r="D721">
        <v>417</v>
      </c>
      <c r="E721" s="1">
        <v>3424</v>
      </c>
      <c r="F721" s="2">
        <v>49035</v>
      </c>
    </row>
    <row r="722" spans="1:6" x14ac:dyDescent="0.3">
      <c r="A722">
        <v>2019</v>
      </c>
      <c r="B722" t="s">
        <v>56</v>
      </c>
      <c r="C722" t="s">
        <v>1</v>
      </c>
      <c r="D722" s="1">
        <v>13590</v>
      </c>
      <c r="E722" s="1">
        <v>95053</v>
      </c>
      <c r="F722" s="2">
        <v>71076</v>
      </c>
    </row>
    <row r="723" spans="1:6" x14ac:dyDescent="0.3">
      <c r="A723">
        <v>2019</v>
      </c>
      <c r="B723" t="s">
        <v>56</v>
      </c>
      <c r="C723" t="s">
        <v>2</v>
      </c>
      <c r="D723" s="1">
        <v>19357</v>
      </c>
      <c r="E723" s="1">
        <v>223263</v>
      </c>
      <c r="F723" s="2">
        <v>74627</v>
      </c>
    </row>
    <row r="724" spans="1:6" x14ac:dyDescent="0.3">
      <c r="A724">
        <v>2019</v>
      </c>
      <c r="B724" t="s">
        <v>56</v>
      </c>
      <c r="C724" t="s">
        <v>3</v>
      </c>
      <c r="D724" s="1">
        <v>8591</v>
      </c>
      <c r="E724" s="1">
        <v>51934</v>
      </c>
      <c r="F724" s="2">
        <v>60198</v>
      </c>
    </row>
    <row r="725" spans="1:6" x14ac:dyDescent="0.3">
      <c r="A725">
        <v>2019</v>
      </c>
      <c r="B725" t="s">
        <v>56</v>
      </c>
      <c r="C725" t="s">
        <v>4</v>
      </c>
      <c r="D725" s="1">
        <v>109980</v>
      </c>
      <c r="E725" s="1">
        <v>841829</v>
      </c>
      <c r="F725" s="2">
        <v>112757</v>
      </c>
    </row>
    <row r="726" spans="1:6" x14ac:dyDescent="0.3">
      <c r="A726">
        <v>2019</v>
      </c>
      <c r="B726" t="s">
        <v>56</v>
      </c>
      <c r="C726" t="s">
        <v>5</v>
      </c>
      <c r="D726" s="1">
        <v>24028</v>
      </c>
      <c r="E726" s="1">
        <v>167272</v>
      </c>
      <c r="F726" s="2">
        <v>88613</v>
      </c>
    </row>
    <row r="727" spans="1:6" x14ac:dyDescent="0.3">
      <c r="A727">
        <v>2019</v>
      </c>
      <c r="B727" t="s">
        <v>56</v>
      </c>
      <c r="C727" t="s">
        <v>6</v>
      </c>
      <c r="D727" s="1">
        <v>11028</v>
      </c>
      <c r="E727" s="1">
        <v>121869</v>
      </c>
      <c r="F727" s="2">
        <v>157629</v>
      </c>
    </row>
    <row r="728" spans="1:6" x14ac:dyDescent="0.3">
      <c r="A728">
        <v>2019</v>
      </c>
      <c r="B728" t="s">
        <v>56</v>
      </c>
      <c r="C728" t="s">
        <v>7</v>
      </c>
      <c r="D728" s="1">
        <v>2907</v>
      </c>
      <c r="E728" s="1">
        <v>48162</v>
      </c>
      <c r="F728" s="2">
        <v>97426</v>
      </c>
    </row>
    <row r="729" spans="1:6" x14ac:dyDescent="0.3">
      <c r="A729">
        <v>2019</v>
      </c>
      <c r="B729" t="s">
        <v>56</v>
      </c>
      <c r="C729" t="s">
        <v>8</v>
      </c>
      <c r="D729" s="1">
        <v>76648</v>
      </c>
      <c r="E729" s="1">
        <v>585959</v>
      </c>
      <c r="F729" s="2">
        <v>77025</v>
      </c>
    </row>
    <row r="730" spans="1:6" x14ac:dyDescent="0.3">
      <c r="A730">
        <v>2019</v>
      </c>
      <c r="B730" t="s">
        <v>56</v>
      </c>
      <c r="C730" t="s">
        <v>9</v>
      </c>
      <c r="D730" s="1">
        <v>26961</v>
      </c>
      <c r="E730" s="1">
        <v>242468</v>
      </c>
      <c r="F730" s="2">
        <v>86701</v>
      </c>
    </row>
    <row r="731" spans="1:6" x14ac:dyDescent="0.3">
      <c r="A731">
        <v>2019</v>
      </c>
      <c r="B731" t="s">
        <v>56</v>
      </c>
      <c r="C731" t="s">
        <v>10</v>
      </c>
      <c r="D731" s="1">
        <v>5859</v>
      </c>
      <c r="E731" s="1">
        <v>33273</v>
      </c>
      <c r="F731" s="2">
        <v>59504</v>
      </c>
    </row>
    <row r="732" spans="1:6" x14ac:dyDescent="0.3">
      <c r="A732">
        <v>2019</v>
      </c>
      <c r="B732" t="s">
        <v>56</v>
      </c>
      <c r="C732" t="s">
        <v>11</v>
      </c>
      <c r="D732" s="1">
        <v>32792</v>
      </c>
      <c r="E732" s="1">
        <v>381941</v>
      </c>
      <c r="F732" s="2">
        <v>113091</v>
      </c>
    </row>
    <row r="733" spans="1:6" x14ac:dyDescent="0.3">
      <c r="A733">
        <v>2019</v>
      </c>
      <c r="B733" t="s">
        <v>56</v>
      </c>
      <c r="C733" t="s">
        <v>12</v>
      </c>
      <c r="D733" s="1">
        <v>16940</v>
      </c>
      <c r="E733" s="1">
        <v>135547</v>
      </c>
      <c r="F733" s="2">
        <v>67469</v>
      </c>
    </row>
    <row r="734" spans="1:6" x14ac:dyDescent="0.3">
      <c r="A734">
        <v>2019</v>
      </c>
      <c r="B734" t="s">
        <v>56</v>
      </c>
      <c r="C734" t="s">
        <v>13</v>
      </c>
      <c r="D734" s="1">
        <v>10414</v>
      </c>
      <c r="E734" s="1">
        <v>110010</v>
      </c>
      <c r="F734" s="2">
        <v>76212</v>
      </c>
    </row>
    <row r="735" spans="1:6" x14ac:dyDescent="0.3">
      <c r="A735">
        <v>2019</v>
      </c>
      <c r="B735" t="s">
        <v>56</v>
      </c>
      <c r="C735" t="s">
        <v>14</v>
      </c>
      <c r="D735" s="1">
        <v>8744</v>
      </c>
      <c r="E735" s="1">
        <v>74336</v>
      </c>
      <c r="F735" s="2">
        <v>68950</v>
      </c>
    </row>
    <row r="736" spans="1:6" x14ac:dyDescent="0.3">
      <c r="A736">
        <v>2019</v>
      </c>
      <c r="B736" t="s">
        <v>56</v>
      </c>
      <c r="C736" t="s">
        <v>15</v>
      </c>
      <c r="D736" s="1">
        <v>11201</v>
      </c>
      <c r="E736" s="1">
        <v>93556</v>
      </c>
      <c r="F736" s="2">
        <v>69885</v>
      </c>
    </row>
    <row r="737" spans="1:6" x14ac:dyDescent="0.3">
      <c r="A737">
        <v>2019</v>
      </c>
      <c r="B737" t="s">
        <v>56</v>
      </c>
      <c r="C737" t="s">
        <v>16</v>
      </c>
      <c r="D737" s="1">
        <v>13852</v>
      </c>
      <c r="E737" s="1">
        <v>84791</v>
      </c>
      <c r="F737" s="2">
        <v>63590</v>
      </c>
    </row>
    <row r="738" spans="1:6" x14ac:dyDescent="0.3">
      <c r="A738">
        <v>2019</v>
      </c>
      <c r="B738" t="s">
        <v>56</v>
      </c>
      <c r="C738" t="s">
        <v>17</v>
      </c>
      <c r="D738" s="1">
        <v>3854</v>
      </c>
      <c r="E738" s="1">
        <v>30481</v>
      </c>
      <c r="F738" s="2">
        <v>70030</v>
      </c>
    </row>
    <row r="739" spans="1:6" x14ac:dyDescent="0.3">
      <c r="A739">
        <v>2019</v>
      </c>
      <c r="B739" t="s">
        <v>56</v>
      </c>
      <c r="C739" t="s">
        <v>18</v>
      </c>
      <c r="D739" s="1">
        <v>15512</v>
      </c>
      <c r="E739" s="1">
        <v>135216</v>
      </c>
      <c r="F739" s="2">
        <v>98024</v>
      </c>
    </row>
    <row r="740" spans="1:6" x14ac:dyDescent="0.3">
      <c r="A740">
        <v>2019</v>
      </c>
      <c r="B740" t="s">
        <v>56</v>
      </c>
      <c r="C740" t="s">
        <v>19</v>
      </c>
      <c r="D740" s="1">
        <v>17883</v>
      </c>
      <c r="E740" s="1">
        <v>218858</v>
      </c>
      <c r="F740" s="2">
        <v>147565</v>
      </c>
    </row>
    <row r="741" spans="1:6" x14ac:dyDescent="0.3">
      <c r="A741">
        <v>2019</v>
      </c>
      <c r="B741" t="s">
        <v>56</v>
      </c>
      <c r="C741" t="s">
        <v>20</v>
      </c>
      <c r="D741" s="1">
        <v>19641</v>
      </c>
      <c r="E741" s="1">
        <v>208812</v>
      </c>
      <c r="F741" s="2">
        <v>73691</v>
      </c>
    </row>
    <row r="742" spans="1:6" x14ac:dyDescent="0.3">
      <c r="A742">
        <v>2019</v>
      </c>
      <c r="B742" t="s">
        <v>56</v>
      </c>
      <c r="C742" t="s">
        <v>21</v>
      </c>
      <c r="D742" s="1">
        <v>15855</v>
      </c>
      <c r="E742" s="1">
        <v>182914</v>
      </c>
      <c r="F742" s="2">
        <v>97673</v>
      </c>
    </row>
    <row r="743" spans="1:6" x14ac:dyDescent="0.3">
      <c r="A743">
        <v>2019</v>
      </c>
      <c r="B743" t="s">
        <v>56</v>
      </c>
      <c r="C743" t="s">
        <v>22</v>
      </c>
      <c r="D743" s="1">
        <v>7944</v>
      </c>
      <c r="E743" s="1">
        <v>43109</v>
      </c>
      <c r="F743" s="2">
        <v>54672</v>
      </c>
    </row>
    <row r="744" spans="1:6" x14ac:dyDescent="0.3">
      <c r="A744">
        <v>2019</v>
      </c>
      <c r="B744" t="s">
        <v>56</v>
      </c>
      <c r="C744" t="s">
        <v>23</v>
      </c>
      <c r="D744" s="1">
        <v>17951</v>
      </c>
      <c r="E744" s="1">
        <v>166025</v>
      </c>
      <c r="F744" s="2">
        <v>75387</v>
      </c>
    </row>
    <row r="745" spans="1:6" x14ac:dyDescent="0.3">
      <c r="A745">
        <v>2019</v>
      </c>
      <c r="B745" t="s">
        <v>56</v>
      </c>
      <c r="C745" t="s">
        <v>24</v>
      </c>
      <c r="D745" s="1">
        <v>4314</v>
      </c>
      <c r="E745" s="1">
        <v>22199</v>
      </c>
      <c r="F745" s="2">
        <v>60907</v>
      </c>
    </row>
    <row r="746" spans="1:6" x14ac:dyDescent="0.3">
      <c r="A746">
        <v>2019</v>
      </c>
      <c r="B746" t="s">
        <v>56</v>
      </c>
      <c r="C746" t="s">
        <v>25</v>
      </c>
      <c r="D746" s="1">
        <v>6842</v>
      </c>
      <c r="E746" s="1">
        <v>67425</v>
      </c>
      <c r="F746" s="2">
        <v>69072</v>
      </c>
    </row>
    <row r="747" spans="1:6" x14ac:dyDescent="0.3">
      <c r="A747">
        <v>2019</v>
      </c>
      <c r="B747" t="s">
        <v>56</v>
      </c>
      <c r="C747" t="s">
        <v>26</v>
      </c>
      <c r="D747" s="1">
        <v>9324</v>
      </c>
      <c r="E747" s="1">
        <v>64932</v>
      </c>
      <c r="F747" s="2">
        <v>70204</v>
      </c>
    </row>
    <row r="748" spans="1:6" x14ac:dyDescent="0.3">
      <c r="A748">
        <v>2019</v>
      </c>
      <c r="B748" t="s">
        <v>56</v>
      </c>
      <c r="C748" t="s">
        <v>27</v>
      </c>
      <c r="D748" s="1">
        <v>3881</v>
      </c>
      <c r="E748" s="1">
        <v>33418</v>
      </c>
      <c r="F748" s="2">
        <v>100104</v>
      </c>
    </row>
    <row r="749" spans="1:6" x14ac:dyDescent="0.3">
      <c r="A749">
        <v>2019</v>
      </c>
      <c r="B749" t="s">
        <v>56</v>
      </c>
      <c r="C749" t="s">
        <v>28</v>
      </c>
      <c r="D749" s="1">
        <v>20037</v>
      </c>
      <c r="E749" s="1">
        <v>243892</v>
      </c>
      <c r="F749" s="2">
        <v>117277</v>
      </c>
    </row>
    <row r="750" spans="1:6" x14ac:dyDescent="0.3">
      <c r="A750">
        <v>2019</v>
      </c>
      <c r="B750" t="s">
        <v>56</v>
      </c>
      <c r="C750" t="s">
        <v>29</v>
      </c>
      <c r="D750" s="1">
        <v>5460</v>
      </c>
      <c r="E750" s="1">
        <v>33799</v>
      </c>
      <c r="F750" s="2">
        <v>57768</v>
      </c>
    </row>
    <row r="751" spans="1:6" x14ac:dyDescent="0.3">
      <c r="A751">
        <v>2019</v>
      </c>
      <c r="B751" t="s">
        <v>56</v>
      </c>
      <c r="C751" t="s">
        <v>30</v>
      </c>
      <c r="D751" s="1">
        <v>63310</v>
      </c>
      <c r="E751" s="1">
        <v>720818</v>
      </c>
      <c r="F751" s="2">
        <v>191494</v>
      </c>
    </row>
    <row r="752" spans="1:6" x14ac:dyDescent="0.3">
      <c r="A752">
        <v>2019</v>
      </c>
      <c r="B752" t="s">
        <v>56</v>
      </c>
      <c r="C752" t="s">
        <v>31</v>
      </c>
      <c r="D752" s="1">
        <v>28672</v>
      </c>
      <c r="E752" s="1">
        <v>245903</v>
      </c>
      <c r="F752" s="2">
        <v>89886</v>
      </c>
    </row>
    <row r="753" spans="1:6" x14ac:dyDescent="0.3">
      <c r="A753">
        <v>2019</v>
      </c>
      <c r="B753" t="s">
        <v>56</v>
      </c>
      <c r="C753" t="s">
        <v>32</v>
      </c>
      <c r="D753" s="1">
        <v>2985</v>
      </c>
      <c r="E753" s="1">
        <v>23264</v>
      </c>
      <c r="F753" s="2">
        <v>65784</v>
      </c>
    </row>
    <row r="754" spans="1:6" x14ac:dyDescent="0.3">
      <c r="A754">
        <v>2019</v>
      </c>
      <c r="B754" t="s">
        <v>56</v>
      </c>
      <c r="C754" t="s">
        <v>33</v>
      </c>
      <c r="D754" s="1">
        <v>29119</v>
      </c>
      <c r="E754" s="1">
        <v>292556</v>
      </c>
      <c r="F754" s="2">
        <v>75683</v>
      </c>
    </row>
    <row r="755" spans="1:6" x14ac:dyDescent="0.3">
      <c r="A755">
        <v>2019</v>
      </c>
      <c r="B755" t="s">
        <v>56</v>
      </c>
      <c r="C755" t="s">
        <v>34</v>
      </c>
      <c r="D755" s="1">
        <v>11672</v>
      </c>
      <c r="E755" s="1">
        <v>77324</v>
      </c>
      <c r="F755" s="2">
        <v>59814</v>
      </c>
    </row>
    <row r="756" spans="1:6" x14ac:dyDescent="0.3">
      <c r="A756">
        <v>2019</v>
      </c>
      <c r="B756" t="s">
        <v>56</v>
      </c>
      <c r="C756" t="s">
        <v>35</v>
      </c>
      <c r="D756" s="1">
        <v>13190</v>
      </c>
      <c r="E756" s="1">
        <v>85425</v>
      </c>
      <c r="F756" s="2">
        <v>73291</v>
      </c>
    </row>
    <row r="757" spans="1:6" x14ac:dyDescent="0.3">
      <c r="A757">
        <v>2019</v>
      </c>
      <c r="B757" t="s">
        <v>56</v>
      </c>
      <c r="C757" t="s">
        <v>36</v>
      </c>
      <c r="D757" s="1">
        <v>29264</v>
      </c>
      <c r="E757" s="1">
        <v>329745</v>
      </c>
      <c r="F757" s="2">
        <v>90778</v>
      </c>
    </row>
    <row r="758" spans="1:6" x14ac:dyDescent="0.3">
      <c r="A758">
        <v>2019</v>
      </c>
      <c r="B758" t="s">
        <v>56</v>
      </c>
      <c r="C758" t="s">
        <v>37</v>
      </c>
      <c r="D758" s="1">
        <v>2934</v>
      </c>
      <c r="E758" s="1">
        <v>32223</v>
      </c>
      <c r="F758" s="2">
        <v>91537</v>
      </c>
    </row>
    <row r="759" spans="1:6" x14ac:dyDescent="0.3">
      <c r="A759">
        <v>2019</v>
      </c>
      <c r="B759" t="s">
        <v>56</v>
      </c>
      <c r="C759" t="s">
        <v>38</v>
      </c>
      <c r="D759" s="1">
        <v>14196</v>
      </c>
      <c r="E759" s="1">
        <v>101755</v>
      </c>
      <c r="F759" s="2">
        <v>64481</v>
      </c>
    </row>
    <row r="760" spans="1:6" x14ac:dyDescent="0.3">
      <c r="A760">
        <v>2019</v>
      </c>
      <c r="B760" t="s">
        <v>56</v>
      </c>
      <c r="C760" t="s">
        <v>39</v>
      </c>
      <c r="D760" s="1">
        <v>3315</v>
      </c>
      <c r="E760" s="1">
        <v>28483</v>
      </c>
      <c r="F760" s="2">
        <v>63499</v>
      </c>
    </row>
    <row r="761" spans="1:6" x14ac:dyDescent="0.3">
      <c r="A761">
        <v>2019</v>
      </c>
      <c r="B761" t="s">
        <v>56</v>
      </c>
      <c r="C761" t="s">
        <v>40</v>
      </c>
      <c r="D761" s="1">
        <v>16270</v>
      </c>
      <c r="E761" s="1">
        <v>157388</v>
      </c>
      <c r="F761" s="2">
        <v>77805</v>
      </c>
    </row>
    <row r="762" spans="1:6" x14ac:dyDescent="0.3">
      <c r="A762">
        <v>2019</v>
      </c>
      <c r="B762" t="s">
        <v>56</v>
      </c>
      <c r="C762" t="s">
        <v>41</v>
      </c>
      <c r="D762" s="1">
        <v>76169</v>
      </c>
      <c r="E762" s="1">
        <v>777574</v>
      </c>
      <c r="F762" s="2">
        <v>86718</v>
      </c>
    </row>
    <row r="763" spans="1:6" x14ac:dyDescent="0.3">
      <c r="A763">
        <v>2019</v>
      </c>
      <c r="B763" t="s">
        <v>56</v>
      </c>
      <c r="C763" t="s">
        <v>42</v>
      </c>
      <c r="D763" s="1">
        <v>11885</v>
      </c>
      <c r="E763" s="1">
        <v>90007</v>
      </c>
      <c r="F763" s="2">
        <v>70967</v>
      </c>
    </row>
    <row r="764" spans="1:6" x14ac:dyDescent="0.3">
      <c r="A764">
        <v>2019</v>
      </c>
      <c r="B764" t="s">
        <v>56</v>
      </c>
      <c r="C764" t="s">
        <v>43</v>
      </c>
      <c r="D764" s="1">
        <v>1709</v>
      </c>
      <c r="E764" s="1">
        <v>11948</v>
      </c>
      <c r="F764" s="2">
        <v>74642</v>
      </c>
    </row>
    <row r="765" spans="1:6" x14ac:dyDescent="0.3">
      <c r="A765">
        <v>2019</v>
      </c>
      <c r="B765" t="s">
        <v>56</v>
      </c>
      <c r="C765" t="s">
        <v>44</v>
      </c>
      <c r="D765" s="1">
        <v>22249</v>
      </c>
      <c r="E765" s="1">
        <v>198459</v>
      </c>
      <c r="F765" s="2">
        <v>88029</v>
      </c>
    </row>
    <row r="766" spans="1:6" x14ac:dyDescent="0.3">
      <c r="A766">
        <v>2019</v>
      </c>
      <c r="B766" t="s">
        <v>56</v>
      </c>
      <c r="C766" t="s">
        <v>45</v>
      </c>
      <c r="D766" s="1">
        <v>17624</v>
      </c>
      <c r="E766" s="1">
        <v>150178</v>
      </c>
      <c r="F766" s="2">
        <v>85242</v>
      </c>
    </row>
    <row r="767" spans="1:6" x14ac:dyDescent="0.3">
      <c r="A767">
        <v>2019</v>
      </c>
      <c r="B767" t="s">
        <v>56</v>
      </c>
      <c r="C767" t="s">
        <v>46</v>
      </c>
      <c r="D767" s="1">
        <v>4003</v>
      </c>
      <c r="E767" s="1">
        <v>24569</v>
      </c>
      <c r="F767" s="2">
        <v>54528</v>
      </c>
    </row>
    <row r="768" spans="1:6" x14ac:dyDescent="0.3">
      <c r="A768">
        <v>2019</v>
      </c>
      <c r="B768" t="s">
        <v>56</v>
      </c>
      <c r="C768" t="s">
        <v>47</v>
      </c>
      <c r="D768" s="1">
        <v>14066</v>
      </c>
      <c r="E768" s="1">
        <v>150327</v>
      </c>
      <c r="F768" s="2">
        <v>74040</v>
      </c>
    </row>
    <row r="769" spans="1:6" x14ac:dyDescent="0.3">
      <c r="A769">
        <v>2019</v>
      </c>
      <c r="B769" t="s">
        <v>56</v>
      </c>
      <c r="C769" t="s">
        <v>48</v>
      </c>
      <c r="D769" s="1">
        <v>2306</v>
      </c>
      <c r="E769" s="1">
        <v>11180</v>
      </c>
      <c r="F769" s="2">
        <v>60849</v>
      </c>
    </row>
    <row r="770" spans="1:6" x14ac:dyDescent="0.3">
      <c r="A770">
        <v>2019</v>
      </c>
      <c r="B770" t="s">
        <v>57</v>
      </c>
      <c r="C770" t="s">
        <v>1</v>
      </c>
      <c r="D770" s="1">
        <v>22186</v>
      </c>
      <c r="E770" s="1">
        <v>251073</v>
      </c>
      <c r="F770" s="2">
        <v>57061</v>
      </c>
    </row>
    <row r="771" spans="1:6" x14ac:dyDescent="0.3">
      <c r="A771">
        <v>2019</v>
      </c>
      <c r="B771" t="s">
        <v>57</v>
      </c>
      <c r="C771" t="s">
        <v>2</v>
      </c>
      <c r="D771" s="1">
        <v>38940</v>
      </c>
      <c r="E771" s="1">
        <v>445648</v>
      </c>
      <c r="F771" s="2">
        <v>58892</v>
      </c>
    </row>
    <row r="772" spans="1:6" x14ac:dyDescent="0.3">
      <c r="A772">
        <v>2019</v>
      </c>
      <c r="B772" t="s">
        <v>57</v>
      </c>
      <c r="C772" t="s">
        <v>3</v>
      </c>
      <c r="D772" s="1">
        <v>14911</v>
      </c>
      <c r="E772" s="1">
        <v>145841</v>
      </c>
      <c r="F772" s="2">
        <v>63354</v>
      </c>
    </row>
    <row r="773" spans="1:6" x14ac:dyDescent="0.3">
      <c r="A773">
        <v>2019</v>
      </c>
      <c r="B773" t="s">
        <v>57</v>
      </c>
      <c r="C773" t="s">
        <v>4</v>
      </c>
      <c r="D773" s="1">
        <v>215691</v>
      </c>
      <c r="E773" s="1">
        <v>2723437</v>
      </c>
      <c r="F773" s="2">
        <v>95348</v>
      </c>
    </row>
    <row r="774" spans="1:6" x14ac:dyDescent="0.3">
      <c r="A774">
        <v>2019</v>
      </c>
      <c r="B774" t="s">
        <v>57</v>
      </c>
      <c r="C774" t="s">
        <v>5</v>
      </c>
      <c r="D774" s="1">
        <v>55003</v>
      </c>
      <c r="E774" s="1">
        <v>439613</v>
      </c>
      <c r="F774" s="2">
        <v>86477</v>
      </c>
    </row>
    <row r="775" spans="1:6" x14ac:dyDescent="0.3">
      <c r="A775">
        <v>2019</v>
      </c>
      <c r="B775" t="s">
        <v>57</v>
      </c>
      <c r="C775" t="s">
        <v>6</v>
      </c>
      <c r="D775" s="1">
        <v>23755</v>
      </c>
      <c r="E775" s="1">
        <v>218815</v>
      </c>
      <c r="F775" s="2">
        <v>92139</v>
      </c>
    </row>
    <row r="776" spans="1:6" x14ac:dyDescent="0.3">
      <c r="A776">
        <v>2019</v>
      </c>
      <c r="B776" t="s">
        <v>57</v>
      </c>
      <c r="C776" t="s">
        <v>7</v>
      </c>
      <c r="D776" s="1">
        <v>9421</v>
      </c>
      <c r="E776" s="1">
        <v>63844</v>
      </c>
      <c r="F776" s="2">
        <v>82658</v>
      </c>
    </row>
    <row r="777" spans="1:6" x14ac:dyDescent="0.3">
      <c r="A777">
        <v>2019</v>
      </c>
      <c r="B777" t="s">
        <v>57</v>
      </c>
      <c r="C777" t="s">
        <v>8</v>
      </c>
      <c r="D777" s="1">
        <v>170397</v>
      </c>
      <c r="E777" s="1">
        <v>1391050</v>
      </c>
      <c r="F777" s="2">
        <v>63740</v>
      </c>
    </row>
    <row r="778" spans="1:6" x14ac:dyDescent="0.3">
      <c r="A778">
        <v>2019</v>
      </c>
      <c r="B778" t="s">
        <v>57</v>
      </c>
      <c r="C778" t="s">
        <v>9</v>
      </c>
      <c r="D778" s="1">
        <v>56304</v>
      </c>
      <c r="E778" s="1">
        <v>717238</v>
      </c>
      <c r="F778" s="2">
        <v>71861</v>
      </c>
    </row>
    <row r="779" spans="1:6" x14ac:dyDescent="0.3">
      <c r="A779">
        <v>2019</v>
      </c>
      <c r="B779" t="s">
        <v>57</v>
      </c>
      <c r="C779" t="s">
        <v>10</v>
      </c>
      <c r="D779" s="1">
        <v>11359</v>
      </c>
      <c r="E779" s="1">
        <v>94181</v>
      </c>
      <c r="F779" s="2">
        <v>55072</v>
      </c>
    </row>
    <row r="780" spans="1:6" x14ac:dyDescent="0.3">
      <c r="A780">
        <v>2019</v>
      </c>
      <c r="B780" t="s">
        <v>57</v>
      </c>
      <c r="C780" t="s">
        <v>11</v>
      </c>
      <c r="D780" s="1">
        <v>75870</v>
      </c>
      <c r="E780" s="1">
        <v>948055</v>
      </c>
      <c r="F780" s="2">
        <v>78228</v>
      </c>
    </row>
    <row r="781" spans="1:6" x14ac:dyDescent="0.3">
      <c r="A781">
        <v>2019</v>
      </c>
      <c r="B781" t="s">
        <v>57</v>
      </c>
      <c r="C781" t="s">
        <v>12</v>
      </c>
      <c r="D781" s="1">
        <v>30165</v>
      </c>
      <c r="E781" s="1">
        <v>346667</v>
      </c>
      <c r="F781" s="2">
        <v>53817</v>
      </c>
    </row>
    <row r="782" spans="1:6" x14ac:dyDescent="0.3">
      <c r="A782">
        <v>2019</v>
      </c>
      <c r="B782" t="s">
        <v>57</v>
      </c>
      <c r="C782" t="s">
        <v>13</v>
      </c>
      <c r="D782" s="1">
        <v>16421</v>
      </c>
      <c r="E782" s="1">
        <v>139337</v>
      </c>
      <c r="F782" s="2">
        <v>56755</v>
      </c>
    </row>
    <row r="783" spans="1:6" x14ac:dyDescent="0.3">
      <c r="A783">
        <v>2019</v>
      </c>
      <c r="B783" t="s">
        <v>57</v>
      </c>
      <c r="C783" t="s">
        <v>14</v>
      </c>
      <c r="D783" s="1">
        <v>16598</v>
      </c>
      <c r="E783" s="1">
        <v>179211</v>
      </c>
      <c r="F783" s="2">
        <v>64554</v>
      </c>
    </row>
    <row r="784" spans="1:6" x14ac:dyDescent="0.3">
      <c r="A784">
        <v>2019</v>
      </c>
      <c r="B784" t="s">
        <v>57</v>
      </c>
      <c r="C784" t="s">
        <v>15</v>
      </c>
      <c r="D784" s="1">
        <v>20866</v>
      </c>
      <c r="E784" s="1">
        <v>216049</v>
      </c>
      <c r="F784" s="2">
        <v>52511</v>
      </c>
    </row>
    <row r="785" spans="1:6" x14ac:dyDescent="0.3">
      <c r="A785">
        <v>2019</v>
      </c>
      <c r="B785" t="s">
        <v>57</v>
      </c>
      <c r="C785" t="s">
        <v>16</v>
      </c>
      <c r="D785" s="1">
        <v>25304</v>
      </c>
      <c r="E785" s="1">
        <v>216009</v>
      </c>
      <c r="F785" s="2">
        <v>57624</v>
      </c>
    </row>
    <row r="786" spans="1:6" x14ac:dyDescent="0.3">
      <c r="A786">
        <v>2019</v>
      </c>
      <c r="B786" t="s">
        <v>57</v>
      </c>
      <c r="C786" t="s">
        <v>17</v>
      </c>
      <c r="D786" s="1">
        <v>10504</v>
      </c>
      <c r="E786" s="1">
        <v>69931</v>
      </c>
      <c r="F786" s="2">
        <v>60893</v>
      </c>
    </row>
    <row r="787" spans="1:6" x14ac:dyDescent="0.3">
      <c r="A787">
        <v>2019</v>
      </c>
      <c r="B787" t="s">
        <v>57</v>
      </c>
      <c r="C787" t="s">
        <v>18</v>
      </c>
      <c r="D787" s="1">
        <v>44172</v>
      </c>
      <c r="E787" s="1">
        <v>461724</v>
      </c>
      <c r="F787" s="2">
        <v>82573</v>
      </c>
    </row>
    <row r="788" spans="1:6" x14ac:dyDescent="0.3">
      <c r="A788">
        <v>2019</v>
      </c>
      <c r="B788" t="s">
        <v>57</v>
      </c>
      <c r="C788" t="s">
        <v>19</v>
      </c>
      <c r="D788" s="1">
        <v>47892</v>
      </c>
      <c r="E788" s="1">
        <v>605822</v>
      </c>
      <c r="F788" s="2">
        <v>113872</v>
      </c>
    </row>
    <row r="789" spans="1:6" x14ac:dyDescent="0.3">
      <c r="A789">
        <v>2019</v>
      </c>
      <c r="B789" t="s">
        <v>57</v>
      </c>
      <c r="C789" t="s">
        <v>20</v>
      </c>
      <c r="D789" s="1">
        <v>44483</v>
      </c>
      <c r="E789" s="1">
        <v>655188</v>
      </c>
      <c r="F789" s="2">
        <v>70805</v>
      </c>
    </row>
    <row r="790" spans="1:6" x14ac:dyDescent="0.3">
      <c r="A790">
        <v>2019</v>
      </c>
      <c r="B790" t="s">
        <v>57</v>
      </c>
      <c r="C790" t="s">
        <v>21</v>
      </c>
      <c r="D790" s="1">
        <v>32903</v>
      </c>
      <c r="E790" s="1">
        <v>383591</v>
      </c>
      <c r="F790" s="2">
        <v>85736</v>
      </c>
    </row>
    <row r="791" spans="1:6" x14ac:dyDescent="0.3">
      <c r="A791">
        <v>2019</v>
      </c>
      <c r="B791" t="s">
        <v>57</v>
      </c>
      <c r="C791" t="s">
        <v>22</v>
      </c>
      <c r="D791" s="1">
        <v>12421</v>
      </c>
      <c r="E791" s="1">
        <v>108490</v>
      </c>
      <c r="F791" s="2">
        <v>43023</v>
      </c>
    </row>
    <row r="792" spans="1:6" x14ac:dyDescent="0.3">
      <c r="A792">
        <v>2019</v>
      </c>
      <c r="B792" t="s">
        <v>57</v>
      </c>
      <c r="C792" t="s">
        <v>23</v>
      </c>
      <c r="D792" s="1">
        <v>34349</v>
      </c>
      <c r="E792" s="1">
        <v>382484</v>
      </c>
      <c r="F792" s="2">
        <v>68700</v>
      </c>
    </row>
    <row r="793" spans="1:6" x14ac:dyDescent="0.3">
      <c r="A793">
        <v>2019</v>
      </c>
      <c r="B793" t="s">
        <v>57</v>
      </c>
      <c r="C793" t="s">
        <v>24</v>
      </c>
      <c r="D793" s="1">
        <v>9482</v>
      </c>
      <c r="E793" s="1">
        <v>43417</v>
      </c>
      <c r="F793" s="2">
        <v>54553</v>
      </c>
    </row>
    <row r="794" spans="1:6" x14ac:dyDescent="0.3">
      <c r="A794">
        <v>2019</v>
      </c>
      <c r="B794" t="s">
        <v>57</v>
      </c>
      <c r="C794" t="s">
        <v>25</v>
      </c>
      <c r="D794" s="1">
        <v>11737</v>
      </c>
      <c r="E794" s="1">
        <v>120560</v>
      </c>
      <c r="F794" s="2">
        <v>60603</v>
      </c>
    </row>
    <row r="795" spans="1:6" x14ac:dyDescent="0.3">
      <c r="A795">
        <v>2019</v>
      </c>
      <c r="B795" t="s">
        <v>57</v>
      </c>
      <c r="C795" t="s">
        <v>26</v>
      </c>
      <c r="D795" s="1">
        <v>20106</v>
      </c>
      <c r="E795" s="1">
        <v>196204</v>
      </c>
      <c r="F795" s="2">
        <v>62008</v>
      </c>
    </row>
    <row r="796" spans="1:6" x14ac:dyDescent="0.3">
      <c r="A796">
        <v>2019</v>
      </c>
      <c r="B796" t="s">
        <v>57</v>
      </c>
      <c r="C796" t="s">
        <v>27</v>
      </c>
      <c r="D796" s="1">
        <v>12808</v>
      </c>
      <c r="E796" s="1">
        <v>83513</v>
      </c>
      <c r="F796" s="2">
        <v>80647</v>
      </c>
    </row>
    <row r="797" spans="1:6" x14ac:dyDescent="0.3">
      <c r="A797">
        <v>2019</v>
      </c>
      <c r="B797" t="s">
        <v>57</v>
      </c>
      <c r="C797" t="s">
        <v>28</v>
      </c>
      <c r="D797" s="1">
        <v>52040</v>
      </c>
      <c r="E797" s="1">
        <v>677810</v>
      </c>
      <c r="F797" s="2">
        <v>94022</v>
      </c>
    </row>
    <row r="798" spans="1:6" x14ac:dyDescent="0.3">
      <c r="A798">
        <v>2019</v>
      </c>
      <c r="B798" t="s">
        <v>57</v>
      </c>
      <c r="C798" t="s">
        <v>29</v>
      </c>
      <c r="D798" s="1">
        <v>11347</v>
      </c>
      <c r="E798" s="1">
        <v>111478</v>
      </c>
      <c r="F798" s="2">
        <v>64156</v>
      </c>
    </row>
    <row r="799" spans="1:6" x14ac:dyDescent="0.3">
      <c r="A799">
        <v>2019</v>
      </c>
      <c r="B799" t="s">
        <v>57</v>
      </c>
      <c r="C799" t="s">
        <v>30</v>
      </c>
      <c r="D799" s="1">
        <v>112890</v>
      </c>
      <c r="E799" s="1">
        <v>1368950</v>
      </c>
      <c r="F799" s="2">
        <v>99615</v>
      </c>
    </row>
    <row r="800" spans="1:6" x14ac:dyDescent="0.3">
      <c r="A800">
        <v>2019</v>
      </c>
      <c r="B800" t="s">
        <v>57</v>
      </c>
      <c r="C800" t="s">
        <v>31</v>
      </c>
      <c r="D800" s="1">
        <v>61321</v>
      </c>
      <c r="E800" s="1">
        <v>649747</v>
      </c>
      <c r="F800" s="2">
        <v>67705</v>
      </c>
    </row>
    <row r="801" spans="1:6" x14ac:dyDescent="0.3">
      <c r="A801">
        <v>2019</v>
      </c>
      <c r="B801" t="s">
        <v>57</v>
      </c>
      <c r="C801" t="s">
        <v>32</v>
      </c>
      <c r="D801" s="1">
        <v>5198</v>
      </c>
      <c r="E801" s="1">
        <v>32856</v>
      </c>
      <c r="F801" s="2">
        <v>63897</v>
      </c>
    </row>
    <row r="802" spans="1:6" x14ac:dyDescent="0.3">
      <c r="A802">
        <v>2019</v>
      </c>
      <c r="B802" t="s">
        <v>57</v>
      </c>
      <c r="C802" t="s">
        <v>33</v>
      </c>
      <c r="D802" s="1">
        <v>54330</v>
      </c>
      <c r="E802" s="1">
        <v>734963</v>
      </c>
      <c r="F802" s="2">
        <v>66752</v>
      </c>
    </row>
    <row r="803" spans="1:6" x14ac:dyDescent="0.3">
      <c r="A803">
        <v>2019</v>
      </c>
      <c r="B803" t="s">
        <v>57</v>
      </c>
      <c r="C803" t="s">
        <v>34</v>
      </c>
      <c r="D803" s="1">
        <v>21148</v>
      </c>
      <c r="E803" s="1">
        <v>194601</v>
      </c>
      <c r="F803" s="2">
        <v>54841</v>
      </c>
    </row>
    <row r="804" spans="1:6" x14ac:dyDescent="0.3">
      <c r="A804">
        <v>2019</v>
      </c>
      <c r="B804" t="s">
        <v>57</v>
      </c>
      <c r="C804" t="s">
        <v>35</v>
      </c>
      <c r="D804" s="1">
        <v>26161</v>
      </c>
      <c r="E804" s="1">
        <v>253667</v>
      </c>
      <c r="F804" s="2">
        <v>73460</v>
      </c>
    </row>
    <row r="805" spans="1:6" x14ac:dyDescent="0.3">
      <c r="A805">
        <v>2019</v>
      </c>
      <c r="B805" t="s">
        <v>57</v>
      </c>
      <c r="C805" t="s">
        <v>36</v>
      </c>
      <c r="D805" s="1">
        <v>64541</v>
      </c>
      <c r="E805" s="1">
        <v>816358</v>
      </c>
      <c r="F805" s="2">
        <v>81681</v>
      </c>
    </row>
    <row r="806" spans="1:6" x14ac:dyDescent="0.3">
      <c r="A806">
        <v>2019</v>
      </c>
      <c r="B806" t="s">
        <v>57</v>
      </c>
      <c r="C806" t="s">
        <v>37</v>
      </c>
      <c r="D806" s="1">
        <v>9043</v>
      </c>
      <c r="E806" s="1">
        <v>68259</v>
      </c>
      <c r="F806" s="2">
        <v>68454</v>
      </c>
    </row>
    <row r="807" spans="1:6" x14ac:dyDescent="0.3">
      <c r="A807">
        <v>2019</v>
      </c>
      <c r="B807" t="s">
        <v>57</v>
      </c>
      <c r="C807" t="s">
        <v>38</v>
      </c>
      <c r="D807" s="1">
        <v>29329</v>
      </c>
      <c r="E807" s="1">
        <v>298404</v>
      </c>
      <c r="F807" s="2">
        <v>52492</v>
      </c>
    </row>
    <row r="808" spans="1:6" x14ac:dyDescent="0.3">
      <c r="A808">
        <v>2019</v>
      </c>
      <c r="B808" t="s">
        <v>57</v>
      </c>
      <c r="C808" t="s">
        <v>39</v>
      </c>
      <c r="D808" s="1">
        <v>5498</v>
      </c>
      <c r="E808" s="1">
        <v>33117</v>
      </c>
      <c r="F808" s="2">
        <v>58619</v>
      </c>
    </row>
    <row r="809" spans="1:6" x14ac:dyDescent="0.3">
      <c r="A809">
        <v>2019</v>
      </c>
      <c r="B809" t="s">
        <v>57</v>
      </c>
      <c r="C809" t="s">
        <v>40</v>
      </c>
      <c r="D809" s="1">
        <v>30774</v>
      </c>
      <c r="E809" s="1">
        <v>425933</v>
      </c>
      <c r="F809" s="2">
        <v>62990</v>
      </c>
    </row>
    <row r="810" spans="1:6" x14ac:dyDescent="0.3">
      <c r="A810">
        <v>2019</v>
      </c>
      <c r="B810" t="s">
        <v>57</v>
      </c>
      <c r="C810" t="s">
        <v>41</v>
      </c>
      <c r="D810" s="1">
        <v>139953</v>
      </c>
      <c r="E810" s="1">
        <v>1794316</v>
      </c>
      <c r="F810" s="2">
        <v>77197</v>
      </c>
    </row>
    <row r="811" spans="1:6" x14ac:dyDescent="0.3">
      <c r="A811">
        <v>2019</v>
      </c>
      <c r="B811" t="s">
        <v>57</v>
      </c>
      <c r="C811" t="s">
        <v>42</v>
      </c>
      <c r="D811" s="1">
        <v>24485</v>
      </c>
      <c r="E811" s="1">
        <v>221851</v>
      </c>
      <c r="F811" s="2">
        <v>64641</v>
      </c>
    </row>
    <row r="812" spans="1:6" x14ac:dyDescent="0.3">
      <c r="A812">
        <v>2019</v>
      </c>
      <c r="B812" t="s">
        <v>57</v>
      </c>
      <c r="C812" t="s">
        <v>43</v>
      </c>
      <c r="D812" s="1">
        <v>5970</v>
      </c>
      <c r="E812" s="1">
        <v>29394</v>
      </c>
      <c r="F812" s="2">
        <v>68986</v>
      </c>
    </row>
    <row r="813" spans="1:6" x14ac:dyDescent="0.3">
      <c r="A813">
        <v>2019</v>
      </c>
      <c r="B813" t="s">
        <v>57</v>
      </c>
      <c r="C813" t="s">
        <v>44</v>
      </c>
      <c r="D813" s="1">
        <v>59342</v>
      </c>
      <c r="E813" s="1">
        <v>762590</v>
      </c>
      <c r="F813" s="2">
        <v>90327</v>
      </c>
    </row>
    <row r="814" spans="1:6" x14ac:dyDescent="0.3">
      <c r="A814">
        <v>2019</v>
      </c>
      <c r="B814" t="s">
        <v>57</v>
      </c>
      <c r="C814" t="s">
        <v>45</v>
      </c>
      <c r="D814" s="1">
        <v>41249</v>
      </c>
      <c r="E814" s="1">
        <v>425615</v>
      </c>
      <c r="F814" s="2">
        <v>85460</v>
      </c>
    </row>
    <row r="815" spans="1:6" x14ac:dyDescent="0.3">
      <c r="A815">
        <v>2019</v>
      </c>
      <c r="B815" t="s">
        <v>57</v>
      </c>
      <c r="C815" t="s">
        <v>46</v>
      </c>
      <c r="D815" s="1">
        <v>8381</v>
      </c>
      <c r="E815" s="1">
        <v>69069</v>
      </c>
      <c r="F815" s="2">
        <v>52180</v>
      </c>
    </row>
    <row r="816" spans="1:6" x14ac:dyDescent="0.3">
      <c r="A816">
        <v>2019</v>
      </c>
      <c r="B816" t="s">
        <v>57</v>
      </c>
      <c r="C816" t="s">
        <v>47</v>
      </c>
      <c r="D816" s="1">
        <v>26927</v>
      </c>
      <c r="E816" s="1">
        <v>326120</v>
      </c>
      <c r="F816" s="2">
        <v>63192</v>
      </c>
    </row>
    <row r="817" spans="1:6" x14ac:dyDescent="0.3">
      <c r="A817">
        <v>2019</v>
      </c>
      <c r="B817" t="s">
        <v>57</v>
      </c>
      <c r="C817" t="s">
        <v>48</v>
      </c>
      <c r="D817" s="1">
        <v>4728</v>
      </c>
      <c r="E817" s="1">
        <v>19196</v>
      </c>
      <c r="F817" s="2">
        <v>56253</v>
      </c>
    </row>
    <row r="818" spans="1:6" x14ac:dyDescent="0.3">
      <c r="A818">
        <v>2019</v>
      </c>
      <c r="B818" t="s">
        <v>58</v>
      </c>
      <c r="C818" t="s">
        <v>1</v>
      </c>
      <c r="D818" s="1">
        <v>13692</v>
      </c>
      <c r="E818" s="1">
        <v>238078</v>
      </c>
      <c r="F818" s="2">
        <v>47785</v>
      </c>
    </row>
    <row r="819" spans="1:6" x14ac:dyDescent="0.3">
      <c r="A819">
        <v>2019</v>
      </c>
      <c r="B819" t="s">
        <v>58</v>
      </c>
      <c r="C819" t="s">
        <v>2</v>
      </c>
      <c r="D819" s="1">
        <v>19924</v>
      </c>
      <c r="E819" s="1">
        <v>457984</v>
      </c>
      <c r="F819" s="2">
        <v>52632</v>
      </c>
    </row>
    <row r="820" spans="1:6" x14ac:dyDescent="0.3">
      <c r="A820">
        <v>2019</v>
      </c>
      <c r="B820" t="s">
        <v>58</v>
      </c>
      <c r="C820" t="s">
        <v>3</v>
      </c>
      <c r="D820" s="1">
        <v>15780</v>
      </c>
      <c r="E820" s="1">
        <v>187607</v>
      </c>
      <c r="F820" s="2">
        <v>43983</v>
      </c>
    </row>
    <row r="821" spans="1:6" x14ac:dyDescent="0.3">
      <c r="A821">
        <v>2019</v>
      </c>
      <c r="B821" t="s">
        <v>58</v>
      </c>
      <c r="C821" t="s">
        <v>4</v>
      </c>
      <c r="D821" s="1">
        <v>639529</v>
      </c>
      <c r="E821" s="1">
        <v>2734574</v>
      </c>
      <c r="F821" s="2">
        <v>53909</v>
      </c>
    </row>
    <row r="822" spans="1:6" x14ac:dyDescent="0.3">
      <c r="A822">
        <v>2019</v>
      </c>
      <c r="B822" t="s">
        <v>58</v>
      </c>
      <c r="C822" t="s">
        <v>5</v>
      </c>
      <c r="D822" s="1">
        <v>21747</v>
      </c>
      <c r="E822" s="1">
        <v>341496</v>
      </c>
      <c r="F822" s="2">
        <v>51600</v>
      </c>
    </row>
    <row r="823" spans="1:6" x14ac:dyDescent="0.3">
      <c r="A823">
        <v>2019</v>
      </c>
      <c r="B823" t="s">
        <v>58</v>
      </c>
      <c r="C823" t="s">
        <v>6</v>
      </c>
      <c r="D823" s="1">
        <v>13478</v>
      </c>
      <c r="E823" s="1">
        <v>330418</v>
      </c>
      <c r="F823" s="2">
        <v>57419</v>
      </c>
    </row>
    <row r="824" spans="1:6" x14ac:dyDescent="0.3">
      <c r="A824">
        <v>2019</v>
      </c>
      <c r="B824" t="s">
        <v>58</v>
      </c>
      <c r="C824" t="s">
        <v>7</v>
      </c>
      <c r="D824" s="1">
        <v>5386</v>
      </c>
      <c r="E824" s="1">
        <v>76932</v>
      </c>
      <c r="F824" s="2">
        <v>55284</v>
      </c>
    </row>
    <row r="825" spans="1:6" x14ac:dyDescent="0.3">
      <c r="A825">
        <v>2019</v>
      </c>
      <c r="B825" t="s">
        <v>58</v>
      </c>
      <c r="C825" t="s">
        <v>8</v>
      </c>
      <c r="D825" s="1">
        <v>76615</v>
      </c>
      <c r="E825" s="1">
        <v>1324281</v>
      </c>
      <c r="F825" s="2">
        <v>52039</v>
      </c>
    </row>
    <row r="826" spans="1:6" x14ac:dyDescent="0.3">
      <c r="A826">
        <v>2019</v>
      </c>
      <c r="B826" t="s">
        <v>58</v>
      </c>
      <c r="C826" t="s">
        <v>9</v>
      </c>
      <c r="D826" s="1">
        <v>29998</v>
      </c>
      <c r="E826" s="1">
        <v>580134</v>
      </c>
      <c r="F826" s="2">
        <v>53810</v>
      </c>
    </row>
    <row r="827" spans="1:6" x14ac:dyDescent="0.3">
      <c r="A827">
        <v>2019</v>
      </c>
      <c r="B827" t="s">
        <v>58</v>
      </c>
      <c r="C827" t="s">
        <v>10</v>
      </c>
      <c r="D827" s="1">
        <v>8163</v>
      </c>
      <c r="E827" s="1">
        <v>105424</v>
      </c>
      <c r="F827" s="2">
        <v>43475</v>
      </c>
    </row>
    <row r="828" spans="1:6" x14ac:dyDescent="0.3">
      <c r="A828">
        <v>2019</v>
      </c>
      <c r="B828" t="s">
        <v>58</v>
      </c>
      <c r="C828" t="s">
        <v>11</v>
      </c>
      <c r="D828" s="1">
        <v>35102</v>
      </c>
      <c r="E828" s="1">
        <v>924699</v>
      </c>
      <c r="F828" s="2">
        <v>52038</v>
      </c>
    </row>
    <row r="829" spans="1:6" x14ac:dyDescent="0.3">
      <c r="A829">
        <v>2019</v>
      </c>
      <c r="B829" t="s">
        <v>58</v>
      </c>
      <c r="C829" t="s">
        <v>12</v>
      </c>
      <c r="D829" s="1">
        <v>16247</v>
      </c>
      <c r="E829" s="1">
        <v>468491</v>
      </c>
      <c r="F829" s="2">
        <v>49107</v>
      </c>
    </row>
    <row r="830" spans="1:6" x14ac:dyDescent="0.3">
      <c r="A830">
        <v>2019</v>
      </c>
      <c r="B830" t="s">
        <v>58</v>
      </c>
      <c r="C830" t="s">
        <v>13</v>
      </c>
      <c r="D830" s="1">
        <v>11966</v>
      </c>
      <c r="E830" s="1">
        <v>219013</v>
      </c>
      <c r="F830" s="2">
        <v>44392</v>
      </c>
    </row>
    <row r="831" spans="1:6" x14ac:dyDescent="0.3">
      <c r="A831">
        <v>2019</v>
      </c>
      <c r="B831" t="s">
        <v>58</v>
      </c>
      <c r="C831" t="s">
        <v>14</v>
      </c>
      <c r="D831" s="1">
        <v>10085</v>
      </c>
      <c r="E831" s="1">
        <v>197874</v>
      </c>
      <c r="F831" s="2">
        <v>43909</v>
      </c>
    </row>
    <row r="832" spans="1:6" x14ac:dyDescent="0.3">
      <c r="A832">
        <v>2019</v>
      </c>
      <c r="B832" t="s">
        <v>58</v>
      </c>
      <c r="C832" t="s">
        <v>15</v>
      </c>
      <c r="D832" s="1">
        <v>18442</v>
      </c>
      <c r="E832" s="1">
        <v>272579</v>
      </c>
      <c r="F832" s="2">
        <v>49141</v>
      </c>
    </row>
    <row r="833" spans="1:6" x14ac:dyDescent="0.3">
      <c r="A833">
        <v>2019</v>
      </c>
      <c r="B833" t="s">
        <v>58</v>
      </c>
      <c r="C833" t="s">
        <v>16</v>
      </c>
      <c r="D833" s="1">
        <v>16110</v>
      </c>
      <c r="E833" s="1">
        <v>305742</v>
      </c>
      <c r="F833" s="2">
        <v>44832</v>
      </c>
    </row>
    <row r="834" spans="1:6" x14ac:dyDescent="0.3">
      <c r="A834">
        <v>2019</v>
      </c>
      <c r="B834" t="s">
        <v>58</v>
      </c>
      <c r="C834" t="s">
        <v>17</v>
      </c>
      <c r="D834" s="1">
        <v>5474</v>
      </c>
      <c r="E834" s="1">
        <v>120085</v>
      </c>
      <c r="F834" s="2">
        <v>49342</v>
      </c>
    </row>
    <row r="835" spans="1:6" x14ac:dyDescent="0.3">
      <c r="A835">
        <v>2019</v>
      </c>
      <c r="B835" t="s">
        <v>58</v>
      </c>
      <c r="C835" t="s">
        <v>18</v>
      </c>
      <c r="D835" s="1">
        <v>21419</v>
      </c>
      <c r="E835" s="1">
        <v>451332</v>
      </c>
      <c r="F835" s="2">
        <v>55476</v>
      </c>
    </row>
    <row r="836" spans="1:6" x14ac:dyDescent="0.3">
      <c r="A836">
        <v>2019</v>
      </c>
      <c r="B836" t="s">
        <v>58</v>
      </c>
      <c r="C836" t="s">
        <v>19</v>
      </c>
      <c r="D836" s="1">
        <v>68761</v>
      </c>
      <c r="E836" s="1">
        <v>790552</v>
      </c>
      <c r="F836" s="2">
        <v>59886</v>
      </c>
    </row>
    <row r="837" spans="1:6" x14ac:dyDescent="0.3">
      <c r="A837">
        <v>2019</v>
      </c>
      <c r="B837" t="s">
        <v>58</v>
      </c>
      <c r="C837" t="s">
        <v>20</v>
      </c>
      <c r="D837" s="1">
        <v>25357</v>
      </c>
      <c r="E837" s="1">
        <v>661203</v>
      </c>
      <c r="F837" s="2">
        <v>50845</v>
      </c>
    </row>
    <row r="838" spans="1:6" x14ac:dyDescent="0.3">
      <c r="A838">
        <v>2019</v>
      </c>
      <c r="B838" t="s">
        <v>58</v>
      </c>
      <c r="C838" t="s">
        <v>21</v>
      </c>
      <c r="D838" s="1">
        <v>20728</v>
      </c>
      <c r="E838" s="1">
        <v>530749</v>
      </c>
      <c r="F838" s="2">
        <v>52656</v>
      </c>
    </row>
    <row r="839" spans="1:6" x14ac:dyDescent="0.3">
      <c r="A839">
        <v>2019</v>
      </c>
      <c r="B839" t="s">
        <v>58</v>
      </c>
      <c r="C839" t="s">
        <v>22</v>
      </c>
      <c r="D839" s="1">
        <v>7557</v>
      </c>
      <c r="E839" s="1">
        <v>146077</v>
      </c>
      <c r="F839" s="2">
        <v>42620</v>
      </c>
    </row>
    <row r="840" spans="1:6" x14ac:dyDescent="0.3">
      <c r="A840">
        <v>2019</v>
      </c>
      <c r="B840" t="s">
        <v>58</v>
      </c>
      <c r="C840" t="s">
        <v>23</v>
      </c>
      <c r="D840" s="1">
        <v>52078</v>
      </c>
      <c r="E840" s="1">
        <v>462462</v>
      </c>
      <c r="F840" s="2">
        <v>47562</v>
      </c>
    </row>
    <row r="841" spans="1:6" x14ac:dyDescent="0.3">
      <c r="A841">
        <v>2019</v>
      </c>
      <c r="B841" t="s">
        <v>58</v>
      </c>
      <c r="C841" t="s">
        <v>24</v>
      </c>
      <c r="D841" s="1">
        <v>4834</v>
      </c>
      <c r="E841" s="1">
        <v>74646</v>
      </c>
      <c r="F841" s="2">
        <v>49258</v>
      </c>
    </row>
    <row r="842" spans="1:6" x14ac:dyDescent="0.3">
      <c r="A842">
        <v>2019</v>
      </c>
      <c r="B842" t="s">
        <v>58</v>
      </c>
      <c r="C842" t="s">
        <v>25</v>
      </c>
      <c r="D842" s="1">
        <v>11559</v>
      </c>
      <c r="E842" s="1">
        <v>139275</v>
      </c>
      <c r="F842" s="2">
        <v>48735</v>
      </c>
    </row>
    <row r="843" spans="1:6" x14ac:dyDescent="0.3">
      <c r="A843">
        <v>2019</v>
      </c>
      <c r="B843" t="s">
        <v>58</v>
      </c>
      <c r="C843" t="s">
        <v>26</v>
      </c>
      <c r="D843" s="1">
        <v>8934</v>
      </c>
      <c r="E843" s="1">
        <v>143417</v>
      </c>
      <c r="F843" s="2">
        <v>54808</v>
      </c>
    </row>
    <row r="844" spans="1:6" x14ac:dyDescent="0.3">
      <c r="A844">
        <v>2019</v>
      </c>
      <c r="B844" t="s">
        <v>58</v>
      </c>
      <c r="C844" t="s">
        <v>27</v>
      </c>
      <c r="D844" s="1">
        <v>4773</v>
      </c>
      <c r="E844" s="1">
        <v>114430</v>
      </c>
      <c r="F844" s="2">
        <v>58363</v>
      </c>
    </row>
    <row r="845" spans="1:6" x14ac:dyDescent="0.3">
      <c r="A845">
        <v>2019</v>
      </c>
      <c r="B845" t="s">
        <v>58</v>
      </c>
      <c r="C845" t="s">
        <v>28</v>
      </c>
      <c r="D845" s="1">
        <v>40687</v>
      </c>
      <c r="E845" s="1">
        <v>670070</v>
      </c>
      <c r="F845" s="2">
        <v>55124</v>
      </c>
    </row>
    <row r="846" spans="1:6" x14ac:dyDescent="0.3">
      <c r="A846">
        <v>2019</v>
      </c>
      <c r="B846" t="s">
        <v>58</v>
      </c>
      <c r="C846" t="s">
        <v>29</v>
      </c>
      <c r="D846" s="1">
        <v>10974</v>
      </c>
      <c r="E846" s="1">
        <v>130181</v>
      </c>
      <c r="F846" s="2">
        <v>42852</v>
      </c>
    </row>
    <row r="847" spans="1:6" x14ac:dyDescent="0.3">
      <c r="A847">
        <v>2019</v>
      </c>
      <c r="B847" t="s">
        <v>58</v>
      </c>
      <c r="C847" t="s">
        <v>30</v>
      </c>
      <c r="D847" s="1">
        <v>67202</v>
      </c>
      <c r="E847" s="1">
        <v>1981493</v>
      </c>
      <c r="F847" s="2">
        <v>54638</v>
      </c>
    </row>
    <row r="848" spans="1:6" x14ac:dyDescent="0.3">
      <c r="A848">
        <v>2019</v>
      </c>
      <c r="B848" t="s">
        <v>58</v>
      </c>
      <c r="C848" t="s">
        <v>31</v>
      </c>
      <c r="D848" s="1">
        <v>28199</v>
      </c>
      <c r="E848" s="1">
        <v>606564</v>
      </c>
      <c r="F848" s="2">
        <v>50123</v>
      </c>
    </row>
    <row r="849" spans="1:6" x14ac:dyDescent="0.3">
      <c r="A849">
        <v>2019</v>
      </c>
      <c r="B849" t="s">
        <v>58</v>
      </c>
      <c r="C849" t="s">
        <v>32</v>
      </c>
      <c r="D849" s="1">
        <v>2581</v>
      </c>
      <c r="E849" s="1">
        <v>65771</v>
      </c>
      <c r="F849" s="2">
        <v>52585</v>
      </c>
    </row>
    <row r="850" spans="1:6" x14ac:dyDescent="0.3">
      <c r="A850">
        <v>2019</v>
      </c>
      <c r="B850" t="s">
        <v>58</v>
      </c>
      <c r="C850" t="s">
        <v>33</v>
      </c>
      <c r="D850" s="1">
        <v>35525</v>
      </c>
      <c r="E850" s="1">
        <v>908891</v>
      </c>
      <c r="F850" s="2">
        <v>47891</v>
      </c>
    </row>
    <row r="851" spans="1:6" x14ac:dyDescent="0.3">
      <c r="A851">
        <v>2019</v>
      </c>
      <c r="B851" t="s">
        <v>58</v>
      </c>
      <c r="C851" t="s">
        <v>34</v>
      </c>
      <c r="D851" s="1">
        <v>13345</v>
      </c>
      <c r="E851" s="1">
        <v>213244</v>
      </c>
      <c r="F851" s="2">
        <v>46841</v>
      </c>
    </row>
    <row r="852" spans="1:6" x14ac:dyDescent="0.3">
      <c r="A852">
        <v>2019</v>
      </c>
      <c r="B852" t="s">
        <v>58</v>
      </c>
      <c r="C852" t="s">
        <v>35</v>
      </c>
      <c r="D852" s="1">
        <v>16113</v>
      </c>
      <c r="E852" s="1">
        <v>295311</v>
      </c>
      <c r="F852" s="2">
        <v>51842</v>
      </c>
    </row>
    <row r="853" spans="1:6" x14ac:dyDescent="0.3">
      <c r="A853">
        <v>2019</v>
      </c>
      <c r="B853" t="s">
        <v>58</v>
      </c>
      <c r="C853" t="s">
        <v>36</v>
      </c>
      <c r="D853" s="1">
        <v>57945</v>
      </c>
      <c r="E853" s="1">
        <v>1230922</v>
      </c>
      <c r="F853" s="2">
        <v>53416</v>
      </c>
    </row>
    <row r="854" spans="1:6" x14ac:dyDescent="0.3">
      <c r="A854">
        <v>2019</v>
      </c>
      <c r="B854" t="s">
        <v>58</v>
      </c>
      <c r="C854" t="s">
        <v>37</v>
      </c>
      <c r="D854" s="1">
        <v>4664</v>
      </c>
      <c r="E854" s="1">
        <v>102395</v>
      </c>
      <c r="F854" s="2">
        <v>50458</v>
      </c>
    </row>
    <row r="855" spans="1:6" x14ac:dyDescent="0.3">
      <c r="A855">
        <v>2019</v>
      </c>
      <c r="B855" t="s">
        <v>58</v>
      </c>
      <c r="C855" t="s">
        <v>38</v>
      </c>
      <c r="D855" s="1">
        <v>12757</v>
      </c>
      <c r="E855" s="1">
        <v>237600</v>
      </c>
      <c r="F855" s="2">
        <v>47296</v>
      </c>
    </row>
    <row r="856" spans="1:6" x14ac:dyDescent="0.3">
      <c r="A856">
        <v>2019</v>
      </c>
      <c r="B856" t="s">
        <v>58</v>
      </c>
      <c r="C856" t="s">
        <v>39</v>
      </c>
      <c r="D856" s="1">
        <v>2904</v>
      </c>
      <c r="E856" s="1">
        <v>68913</v>
      </c>
      <c r="F856" s="2">
        <v>52412</v>
      </c>
    </row>
    <row r="857" spans="1:6" x14ac:dyDescent="0.3">
      <c r="A857">
        <v>2019</v>
      </c>
      <c r="B857" t="s">
        <v>58</v>
      </c>
      <c r="C857" t="s">
        <v>40</v>
      </c>
      <c r="D857" s="1">
        <v>16563</v>
      </c>
      <c r="E857" s="1">
        <v>427328</v>
      </c>
      <c r="F857" s="2">
        <v>53183</v>
      </c>
    </row>
    <row r="858" spans="1:6" x14ac:dyDescent="0.3">
      <c r="A858">
        <v>2019</v>
      </c>
      <c r="B858" t="s">
        <v>58</v>
      </c>
      <c r="C858" t="s">
        <v>41</v>
      </c>
      <c r="D858" s="1">
        <v>94237</v>
      </c>
      <c r="E858" s="1">
        <v>1684606</v>
      </c>
      <c r="F858" s="2">
        <v>49322</v>
      </c>
    </row>
    <row r="859" spans="1:6" x14ac:dyDescent="0.3">
      <c r="A859">
        <v>2019</v>
      </c>
      <c r="B859" t="s">
        <v>58</v>
      </c>
      <c r="C859" t="s">
        <v>42</v>
      </c>
      <c r="D859" s="1">
        <v>12857</v>
      </c>
      <c r="E859" s="1">
        <v>193373</v>
      </c>
      <c r="F859" s="2">
        <v>44983</v>
      </c>
    </row>
    <row r="860" spans="1:6" x14ac:dyDescent="0.3">
      <c r="A860">
        <v>2019</v>
      </c>
      <c r="B860" t="s">
        <v>58</v>
      </c>
      <c r="C860" t="s">
        <v>43</v>
      </c>
      <c r="D860" s="1">
        <v>2503</v>
      </c>
      <c r="E860" s="1">
        <v>62317</v>
      </c>
      <c r="F860" s="2">
        <v>48501</v>
      </c>
    </row>
    <row r="861" spans="1:6" x14ac:dyDescent="0.3">
      <c r="A861">
        <v>2019</v>
      </c>
      <c r="B861" t="s">
        <v>58</v>
      </c>
      <c r="C861" t="s">
        <v>44</v>
      </c>
      <c r="D861" s="1">
        <v>50144</v>
      </c>
      <c r="E861" s="1">
        <v>517645</v>
      </c>
      <c r="F861" s="2">
        <v>50876</v>
      </c>
    </row>
    <row r="862" spans="1:6" x14ac:dyDescent="0.3">
      <c r="A862">
        <v>2019</v>
      </c>
      <c r="B862" t="s">
        <v>58</v>
      </c>
      <c r="C862" t="s">
        <v>45</v>
      </c>
      <c r="D862" s="1">
        <v>64023</v>
      </c>
      <c r="E862" s="1">
        <v>478274</v>
      </c>
      <c r="F862" s="2">
        <v>53267</v>
      </c>
    </row>
    <row r="863" spans="1:6" x14ac:dyDescent="0.3">
      <c r="A863">
        <v>2019</v>
      </c>
      <c r="B863" t="s">
        <v>58</v>
      </c>
      <c r="C863" t="s">
        <v>46</v>
      </c>
      <c r="D863" s="1">
        <v>5755</v>
      </c>
      <c r="E863" s="1">
        <v>125528</v>
      </c>
      <c r="F863" s="2">
        <v>47876</v>
      </c>
    </row>
    <row r="864" spans="1:6" x14ac:dyDescent="0.3">
      <c r="A864">
        <v>2019</v>
      </c>
      <c r="B864" t="s">
        <v>58</v>
      </c>
      <c r="C864" t="s">
        <v>47</v>
      </c>
      <c r="D864" s="1">
        <v>29257</v>
      </c>
      <c r="E864" s="1">
        <v>440255</v>
      </c>
      <c r="F864" s="2">
        <v>50951</v>
      </c>
    </row>
    <row r="865" spans="1:6" x14ac:dyDescent="0.3">
      <c r="A865">
        <v>2019</v>
      </c>
      <c r="B865" t="s">
        <v>58</v>
      </c>
      <c r="C865" t="s">
        <v>48</v>
      </c>
      <c r="D865" s="1">
        <v>3384</v>
      </c>
      <c r="E865" s="1">
        <v>27323</v>
      </c>
      <c r="F865" s="2">
        <v>44083</v>
      </c>
    </row>
    <row r="866" spans="1:6" x14ac:dyDescent="0.3">
      <c r="A866">
        <v>2019</v>
      </c>
      <c r="B866" t="s">
        <v>59</v>
      </c>
      <c r="C866" t="s">
        <v>1</v>
      </c>
      <c r="D866" s="1">
        <v>11180</v>
      </c>
      <c r="E866" s="1">
        <v>208446</v>
      </c>
      <c r="F866" s="2">
        <v>17618</v>
      </c>
    </row>
    <row r="867" spans="1:6" x14ac:dyDescent="0.3">
      <c r="A867">
        <v>2019</v>
      </c>
      <c r="B867" t="s">
        <v>59</v>
      </c>
      <c r="C867" t="s">
        <v>2</v>
      </c>
      <c r="D867" s="1">
        <v>14256</v>
      </c>
      <c r="E867" s="1">
        <v>331295</v>
      </c>
      <c r="F867" s="2">
        <v>25557</v>
      </c>
    </row>
    <row r="868" spans="1:6" x14ac:dyDescent="0.3">
      <c r="A868">
        <v>2019</v>
      </c>
      <c r="B868" t="s">
        <v>59</v>
      </c>
      <c r="C868" t="s">
        <v>3</v>
      </c>
      <c r="D868" s="1">
        <v>7315</v>
      </c>
      <c r="E868" s="1">
        <v>120644</v>
      </c>
      <c r="F868" s="2">
        <v>17299</v>
      </c>
    </row>
    <row r="869" spans="1:6" x14ac:dyDescent="0.3">
      <c r="A869">
        <v>2019</v>
      </c>
      <c r="B869" t="s">
        <v>59</v>
      </c>
      <c r="C869" t="s">
        <v>4</v>
      </c>
      <c r="D869" s="1">
        <v>116191</v>
      </c>
      <c r="E869" s="1">
        <v>2034920</v>
      </c>
      <c r="F869" s="2">
        <v>32379</v>
      </c>
    </row>
    <row r="870" spans="1:6" x14ac:dyDescent="0.3">
      <c r="A870">
        <v>2019</v>
      </c>
      <c r="B870" t="s">
        <v>59</v>
      </c>
      <c r="C870" t="s">
        <v>5</v>
      </c>
      <c r="D870" s="1">
        <v>17317</v>
      </c>
      <c r="E870" s="1">
        <v>344935</v>
      </c>
      <c r="F870" s="2">
        <v>27131</v>
      </c>
    </row>
    <row r="871" spans="1:6" x14ac:dyDescent="0.3">
      <c r="A871">
        <v>2019</v>
      </c>
      <c r="B871" t="s">
        <v>59</v>
      </c>
      <c r="C871" t="s">
        <v>6</v>
      </c>
      <c r="D871" s="1">
        <v>10917</v>
      </c>
      <c r="E871" s="1">
        <v>157574</v>
      </c>
      <c r="F871" s="2">
        <v>24451</v>
      </c>
    </row>
    <row r="872" spans="1:6" x14ac:dyDescent="0.3">
      <c r="A872">
        <v>2019</v>
      </c>
      <c r="B872" t="s">
        <v>59</v>
      </c>
      <c r="C872" t="s">
        <v>7</v>
      </c>
      <c r="D872" s="1">
        <v>2710</v>
      </c>
      <c r="E872" s="1">
        <v>53038</v>
      </c>
      <c r="F872" s="2">
        <v>21264</v>
      </c>
    </row>
    <row r="873" spans="1:6" x14ac:dyDescent="0.3">
      <c r="A873">
        <v>2019</v>
      </c>
      <c r="B873" t="s">
        <v>59</v>
      </c>
      <c r="C873" t="s">
        <v>8</v>
      </c>
      <c r="D873" s="1">
        <v>58596</v>
      </c>
      <c r="E873" s="1">
        <v>1257201</v>
      </c>
      <c r="F873" s="2">
        <v>26675</v>
      </c>
    </row>
    <row r="874" spans="1:6" x14ac:dyDescent="0.3">
      <c r="A874">
        <v>2019</v>
      </c>
      <c r="B874" t="s">
        <v>59</v>
      </c>
      <c r="C874" t="s">
        <v>9</v>
      </c>
      <c r="D874" s="1">
        <v>25254</v>
      </c>
      <c r="E874" s="1">
        <v>498529</v>
      </c>
      <c r="F874" s="2">
        <v>21342</v>
      </c>
    </row>
    <row r="875" spans="1:6" x14ac:dyDescent="0.3">
      <c r="A875">
        <v>2019</v>
      </c>
      <c r="B875" t="s">
        <v>59</v>
      </c>
      <c r="C875" t="s">
        <v>10</v>
      </c>
      <c r="D875" s="1">
        <v>5038</v>
      </c>
      <c r="E875" s="1">
        <v>82521</v>
      </c>
      <c r="F875" s="2">
        <v>17770</v>
      </c>
    </row>
    <row r="876" spans="1:6" x14ac:dyDescent="0.3">
      <c r="A876">
        <v>2019</v>
      </c>
      <c r="B876" t="s">
        <v>59</v>
      </c>
      <c r="C876" t="s">
        <v>11</v>
      </c>
      <c r="D876" s="1">
        <v>33183</v>
      </c>
      <c r="E876" s="1">
        <v>622987</v>
      </c>
      <c r="F876" s="2">
        <v>24703</v>
      </c>
    </row>
    <row r="877" spans="1:6" x14ac:dyDescent="0.3">
      <c r="A877">
        <v>2019</v>
      </c>
      <c r="B877" t="s">
        <v>59</v>
      </c>
      <c r="C877" t="s">
        <v>12</v>
      </c>
      <c r="D877" s="1">
        <v>15776</v>
      </c>
      <c r="E877" s="1">
        <v>313889</v>
      </c>
      <c r="F877" s="2">
        <v>19660</v>
      </c>
    </row>
    <row r="878" spans="1:6" x14ac:dyDescent="0.3">
      <c r="A878">
        <v>2019</v>
      </c>
      <c r="B878" t="s">
        <v>59</v>
      </c>
      <c r="C878" t="s">
        <v>13</v>
      </c>
      <c r="D878" s="1">
        <v>8796</v>
      </c>
      <c r="E878" s="1">
        <v>144265</v>
      </c>
      <c r="F878" s="2">
        <v>17261</v>
      </c>
    </row>
    <row r="879" spans="1:6" x14ac:dyDescent="0.3">
      <c r="A879">
        <v>2019</v>
      </c>
      <c r="B879" t="s">
        <v>59</v>
      </c>
      <c r="C879" t="s">
        <v>14</v>
      </c>
      <c r="D879" s="1">
        <v>6871</v>
      </c>
      <c r="E879" s="1">
        <v>130101</v>
      </c>
      <c r="F879" s="2">
        <v>17333</v>
      </c>
    </row>
    <row r="880" spans="1:6" x14ac:dyDescent="0.3">
      <c r="A880">
        <v>2019</v>
      </c>
      <c r="B880" t="s">
        <v>59</v>
      </c>
      <c r="C880" t="s">
        <v>15</v>
      </c>
      <c r="D880" s="1">
        <v>10118</v>
      </c>
      <c r="E880" s="1">
        <v>201748</v>
      </c>
      <c r="F880" s="2">
        <v>18350</v>
      </c>
    </row>
    <row r="881" spans="1:6" x14ac:dyDescent="0.3">
      <c r="A881">
        <v>2019</v>
      </c>
      <c r="B881" t="s">
        <v>59</v>
      </c>
      <c r="C881" t="s">
        <v>16</v>
      </c>
      <c r="D881" s="1">
        <v>12912</v>
      </c>
      <c r="E881" s="1">
        <v>237469</v>
      </c>
      <c r="F881" s="2">
        <v>21789</v>
      </c>
    </row>
    <row r="882" spans="1:6" x14ac:dyDescent="0.3">
      <c r="A882">
        <v>2019</v>
      </c>
      <c r="B882" t="s">
        <v>59</v>
      </c>
      <c r="C882" t="s">
        <v>17</v>
      </c>
      <c r="D882" s="1">
        <v>5132</v>
      </c>
      <c r="E882" s="1">
        <v>69501</v>
      </c>
      <c r="F882" s="2">
        <v>23169</v>
      </c>
    </row>
    <row r="883" spans="1:6" x14ac:dyDescent="0.3">
      <c r="A883">
        <v>2019</v>
      </c>
      <c r="B883" t="s">
        <v>59</v>
      </c>
      <c r="C883" t="s">
        <v>18</v>
      </c>
      <c r="D883" s="1">
        <v>15043</v>
      </c>
      <c r="E883" s="1">
        <v>282746</v>
      </c>
      <c r="F883" s="2">
        <v>24758</v>
      </c>
    </row>
    <row r="884" spans="1:6" x14ac:dyDescent="0.3">
      <c r="A884">
        <v>2019</v>
      </c>
      <c r="B884" t="s">
        <v>59</v>
      </c>
      <c r="C884" t="s">
        <v>19</v>
      </c>
      <c r="D884" s="1">
        <v>20740</v>
      </c>
      <c r="E884" s="1">
        <v>379863</v>
      </c>
      <c r="F884" s="2">
        <v>29500</v>
      </c>
    </row>
    <row r="885" spans="1:6" x14ac:dyDescent="0.3">
      <c r="A885">
        <v>2019</v>
      </c>
      <c r="B885" t="s">
        <v>59</v>
      </c>
      <c r="C885" t="s">
        <v>20</v>
      </c>
      <c r="D885" s="1">
        <v>23113</v>
      </c>
      <c r="E885" s="1">
        <v>434299</v>
      </c>
      <c r="F885" s="2">
        <v>21121</v>
      </c>
    </row>
    <row r="886" spans="1:6" x14ac:dyDescent="0.3">
      <c r="A886">
        <v>2019</v>
      </c>
      <c r="B886" t="s">
        <v>59</v>
      </c>
      <c r="C886" t="s">
        <v>21</v>
      </c>
      <c r="D886" s="1">
        <v>15325</v>
      </c>
      <c r="E886" s="1">
        <v>275608</v>
      </c>
      <c r="F886" s="2">
        <v>23261</v>
      </c>
    </row>
    <row r="887" spans="1:6" x14ac:dyDescent="0.3">
      <c r="A887">
        <v>2019</v>
      </c>
      <c r="B887" t="s">
        <v>59</v>
      </c>
      <c r="C887" t="s">
        <v>22</v>
      </c>
      <c r="D887" s="1">
        <v>6514</v>
      </c>
      <c r="E887" s="1">
        <v>136282</v>
      </c>
      <c r="F887" s="2">
        <v>17817</v>
      </c>
    </row>
    <row r="888" spans="1:6" x14ac:dyDescent="0.3">
      <c r="A888">
        <v>2019</v>
      </c>
      <c r="B888" t="s">
        <v>59</v>
      </c>
      <c r="C888" t="s">
        <v>23</v>
      </c>
      <c r="D888" s="1">
        <v>15195</v>
      </c>
      <c r="E888" s="1">
        <v>308646</v>
      </c>
      <c r="F888" s="2">
        <v>21614</v>
      </c>
    </row>
    <row r="889" spans="1:6" x14ac:dyDescent="0.3">
      <c r="A889">
        <v>2019</v>
      </c>
      <c r="B889" t="s">
        <v>59</v>
      </c>
      <c r="C889" t="s">
        <v>24</v>
      </c>
      <c r="D889" s="1">
        <v>5052</v>
      </c>
      <c r="E889" s="1">
        <v>67008</v>
      </c>
      <c r="F889" s="2">
        <v>19955</v>
      </c>
    </row>
    <row r="890" spans="1:6" x14ac:dyDescent="0.3">
      <c r="A890">
        <v>2019</v>
      </c>
      <c r="B890" t="s">
        <v>59</v>
      </c>
      <c r="C890" t="s">
        <v>25</v>
      </c>
      <c r="D890" s="1">
        <v>5609</v>
      </c>
      <c r="E890" s="1">
        <v>93856</v>
      </c>
      <c r="F890" s="2">
        <v>17213</v>
      </c>
    </row>
    <row r="891" spans="1:6" x14ac:dyDescent="0.3">
      <c r="A891">
        <v>2019</v>
      </c>
      <c r="B891" t="s">
        <v>59</v>
      </c>
      <c r="C891" t="s">
        <v>26</v>
      </c>
      <c r="D891" s="1">
        <v>8716</v>
      </c>
      <c r="E891" s="1">
        <v>355178</v>
      </c>
      <c r="F891" s="2">
        <v>34432</v>
      </c>
    </row>
    <row r="892" spans="1:6" x14ac:dyDescent="0.3">
      <c r="A892">
        <v>2019</v>
      </c>
      <c r="B892" t="s">
        <v>59</v>
      </c>
      <c r="C892" t="s">
        <v>27</v>
      </c>
      <c r="D892" s="1">
        <v>4675</v>
      </c>
      <c r="E892" s="1">
        <v>73214</v>
      </c>
      <c r="F892" s="2">
        <v>22783</v>
      </c>
    </row>
    <row r="893" spans="1:6" x14ac:dyDescent="0.3">
      <c r="A893">
        <v>2019</v>
      </c>
      <c r="B893" t="s">
        <v>59</v>
      </c>
      <c r="C893" t="s">
        <v>28</v>
      </c>
      <c r="D893" s="1">
        <v>24526</v>
      </c>
      <c r="E893" s="1">
        <v>391519</v>
      </c>
      <c r="F893" s="2">
        <v>26347</v>
      </c>
    </row>
    <row r="894" spans="1:6" x14ac:dyDescent="0.3">
      <c r="A894">
        <v>2019</v>
      </c>
      <c r="B894" t="s">
        <v>59</v>
      </c>
      <c r="C894" t="s">
        <v>29</v>
      </c>
      <c r="D894" s="1">
        <v>5277</v>
      </c>
      <c r="E894" s="1">
        <v>99656</v>
      </c>
      <c r="F894" s="2">
        <v>19571</v>
      </c>
    </row>
    <row r="895" spans="1:6" x14ac:dyDescent="0.3">
      <c r="A895">
        <v>2019</v>
      </c>
      <c r="B895" t="s">
        <v>59</v>
      </c>
      <c r="C895" t="s">
        <v>30</v>
      </c>
      <c r="D895" s="1">
        <v>65868</v>
      </c>
      <c r="E895" s="1">
        <v>957897</v>
      </c>
      <c r="F895" s="2">
        <v>35828</v>
      </c>
    </row>
    <row r="896" spans="1:6" x14ac:dyDescent="0.3">
      <c r="A896">
        <v>2019</v>
      </c>
      <c r="B896" t="s">
        <v>59</v>
      </c>
      <c r="C896" t="s">
        <v>31</v>
      </c>
      <c r="D896" s="1">
        <v>26474</v>
      </c>
      <c r="E896" s="1">
        <v>515152</v>
      </c>
      <c r="F896" s="2">
        <v>20460</v>
      </c>
    </row>
    <row r="897" spans="1:6" x14ac:dyDescent="0.3">
      <c r="A897">
        <v>2019</v>
      </c>
      <c r="B897" t="s">
        <v>59</v>
      </c>
      <c r="C897" t="s">
        <v>32</v>
      </c>
      <c r="D897" s="1">
        <v>2610</v>
      </c>
      <c r="E897" s="1">
        <v>40423</v>
      </c>
      <c r="F897" s="2">
        <v>18573</v>
      </c>
    </row>
    <row r="898" spans="1:6" x14ac:dyDescent="0.3">
      <c r="A898">
        <v>2019</v>
      </c>
      <c r="B898" t="s">
        <v>59</v>
      </c>
      <c r="C898" t="s">
        <v>33</v>
      </c>
      <c r="D898" s="1">
        <v>29035</v>
      </c>
      <c r="E898" s="1">
        <v>570254</v>
      </c>
      <c r="F898" s="2">
        <v>20197</v>
      </c>
    </row>
    <row r="899" spans="1:6" x14ac:dyDescent="0.3">
      <c r="A899">
        <v>2019</v>
      </c>
      <c r="B899" t="s">
        <v>59</v>
      </c>
      <c r="C899" t="s">
        <v>34</v>
      </c>
      <c r="D899" s="1">
        <v>9209</v>
      </c>
      <c r="E899" s="1">
        <v>174213</v>
      </c>
      <c r="F899" s="2">
        <v>18600</v>
      </c>
    </row>
    <row r="900" spans="1:6" x14ac:dyDescent="0.3">
      <c r="A900">
        <v>2019</v>
      </c>
      <c r="B900" t="s">
        <v>59</v>
      </c>
      <c r="C900" t="s">
        <v>35</v>
      </c>
      <c r="D900" s="1">
        <v>14116</v>
      </c>
      <c r="E900" s="1">
        <v>213454</v>
      </c>
      <c r="F900" s="2">
        <v>23818</v>
      </c>
    </row>
    <row r="901" spans="1:6" x14ac:dyDescent="0.3">
      <c r="A901">
        <v>2019</v>
      </c>
      <c r="B901" t="s">
        <v>59</v>
      </c>
      <c r="C901" t="s">
        <v>36</v>
      </c>
      <c r="D901" s="1">
        <v>33729</v>
      </c>
      <c r="E901" s="1">
        <v>577911</v>
      </c>
      <c r="F901" s="2">
        <v>22011</v>
      </c>
    </row>
    <row r="902" spans="1:6" x14ac:dyDescent="0.3">
      <c r="A902">
        <v>2019</v>
      </c>
      <c r="B902" t="s">
        <v>59</v>
      </c>
      <c r="C902" t="s">
        <v>37</v>
      </c>
      <c r="D902" s="1">
        <v>3873</v>
      </c>
      <c r="E902" s="1">
        <v>60008</v>
      </c>
      <c r="F902" s="2">
        <v>23680</v>
      </c>
    </row>
    <row r="903" spans="1:6" x14ac:dyDescent="0.3">
      <c r="A903">
        <v>2019</v>
      </c>
      <c r="B903" t="s">
        <v>59</v>
      </c>
      <c r="C903" t="s">
        <v>38</v>
      </c>
      <c r="D903" s="1">
        <v>13400</v>
      </c>
      <c r="E903" s="1">
        <v>270473</v>
      </c>
      <c r="F903" s="2">
        <v>18816</v>
      </c>
    </row>
    <row r="904" spans="1:6" x14ac:dyDescent="0.3">
      <c r="A904">
        <v>2019</v>
      </c>
      <c r="B904" t="s">
        <v>59</v>
      </c>
      <c r="C904" t="s">
        <v>39</v>
      </c>
      <c r="D904" s="1">
        <v>3191</v>
      </c>
      <c r="E904" s="1">
        <v>47413</v>
      </c>
      <c r="F904" s="2">
        <v>17519</v>
      </c>
    </row>
    <row r="905" spans="1:6" x14ac:dyDescent="0.3">
      <c r="A905">
        <v>2019</v>
      </c>
      <c r="B905" t="s">
        <v>59</v>
      </c>
      <c r="C905" t="s">
        <v>40</v>
      </c>
      <c r="D905" s="1">
        <v>16924</v>
      </c>
      <c r="E905" s="1">
        <v>347181</v>
      </c>
      <c r="F905" s="2">
        <v>23878</v>
      </c>
    </row>
    <row r="906" spans="1:6" x14ac:dyDescent="0.3">
      <c r="A906">
        <v>2019</v>
      </c>
      <c r="B906" t="s">
        <v>59</v>
      </c>
      <c r="C906" t="s">
        <v>41</v>
      </c>
      <c r="D906" s="1">
        <v>65057</v>
      </c>
      <c r="E906" s="1">
        <v>1394036</v>
      </c>
      <c r="F906" s="2">
        <v>22762</v>
      </c>
    </row>
    <row r="907" spans="1:6" x14ac:dyDescent="0.3">
      <c r="A907">
        <v>2019</v>
      </c>
      <c r="B907" t="s">
        <v>59</v>
      </c>
      <c r="C907" t="s">
        <v>42</v>
      </c>
      <c r="D907" s="1">
        <v>7570</v>
      </c>
      <c r="E907" s="1">
        <v>153412</v>
      </c>
      <c r="F907" s="2">
        <v>20955</v>
      </c>
    </row>
    <row r="908" spans="1:6" x14ac:dyDescent="0.3">
      <c r="A908">
        <v>2019</v>
      </c>
      <c r="B908" t="s">
        <v>59</v>
      </c>
      <c r="C908" t="s">
        <v>43</v>
      </c>
      <c r="D908" s="1">
        <v>2268</v>
      </c>
      <c r="E908" s="1">
        <v>37208</v>
      </c>
      <c r="F908" s="2">
        <v>23863</v>
      </c>
    </row>
    <row r="909" spans="1:6" x14ac:dyDescent="0.3">
      <c r="A909">
        <v>2019</v>
      </c>
      <c r="B909" t="s">
        <v>59</v>
      </c>
      <c r="C909" t="s">
        <v>44</v>
      </c>
      <c r="D909" s="1">
        <v>20743</v>
      </c>
      <c r="E909" s="1">
        <v>408354</v>
      </c>
      <c r="F909" s="2">
        <v>21582</v>
      </c>
    </row>
    <row r="910" spans="1:6" x14ac:dyDescent="0.3">
      <c r="A910">
        <v>2019</v>
      </c>
      <c r="B910" t="s">
        <v>59</v>
      </c>
      <c r="C910" t="s">
        <v>45</v>
      </c>
      <c r="D910" s="1">
        <v>20637</v>
      </c>
      <c r="E910" s="1">
        <v>341265</v>
      </c>
      <c r="F910" s="2">
        <v>26566</v>
      </c>
    </row>
    <row r="911" spans="1:6" x14ac:dyDescent="0.3">
      <c r="A911">
        <v>2019</v>
      </c>
      <c r="B911" t="s">
        <v>59</v>
      </c>
      <c r="C911" t="s">
        <v>46</v>
      </c>
      <c r="D911" s="1">
        <v>4658</v>
      </c>
      <c r="E911" s="1">
        <v>75027</v>
      </c>
      <c r="F911" s="2">
        <v>18256</v>
      </c>
    </row>
    <row r="912" spans="1:6" x14ac:dyDescent="0.3">
      <c r="A912">
        <v>2019</v>
      </c>
      <c r="B912" t="s">
        <v>59</v>
      </c>
      <c r="C912" t="s">
        <v>47</v>
      </c>
      <c r="D912" s="1">
        <v>17015</v>
      </c>
      <c r="E912" s="1">
        <v>285279</v>
      </c>
      <c r="F912" s="2">
        <v>18758</v>
      </c>
    </row>
    <row r="913" spans="1:6" x14ac:dyDescent="0.3">
      <c r="A913">
        <v>2019</v>
      </c>
      <c r="B913" t="s">
        <v>59</v>
      </c>
      <c r="C913" t="s">
        <v>48</v>
      </c>
      <c r="D913" s="1">
        <v>2398</v>
      </c>
      <c r="E913" s="1">
        <v>37041</v>
      </c>
      <c r="F913" s="2">
        <v>21994</v>
      </c>
    </row>
    <row r="914" spans="1:6" x14ac:dyDescent="0.3">
      <c r="A914">
        <v>2019</v>
      </c>
      <c r="B914" t="s">
        <v>60</v>
      </c>
      <c r="C914" t="s">
        <v>1</v>
      </c>
      <c r="D914" s="1">
        <v>10189</v>
      </c>
      <c r="E914" s="1">
        <v>46816</v>
      </c>
      <c r="F914" s="2">
        <v>38607</v>
      </c>
    </row>
    <row r="915" spans="1:6" x14ac:dyDescent="0.3">
      <c r="A915">
        <v>2019</v>
      </c>
      <c r="B915" t="s">
        <v>60</v>
      </c>
      <c r="C915" t="s">
        <v>2</v>
      </c>
      <c r="D915" s="1">
        <v>10674</v>
      </c>
      <c r="E915" s="1">
        <v>75782</v>
      </c>
      <c r="F915" s="2">
        <v>39965</v>
      </c>
    </row>
    <row r="916" spans="1:6" x14ac:dyDescent="0.3">
      <c r="A916">
        <v>2019</v>
      </c>
      <c r="B916" t="s">
        <v>60</v>
      </c>
      <c r="C916" t="s">
        <v>3</v>
      </c>
      <c r="D916" s="1">
        <v>5359</v>
      </c>
      <c r="E916" s="1">
        <v>25279</v>
      </c>
      <c r="F916" s="2">
        <v>36115</v>
      </c>
    </row>
    <row r="917" spans="1:6" x14ac:dyDescent="0.3">
      <c r="A917">
        <v>2019</v>
      </c>
      <c r="B917" t="s">
        <v>60</v>
      </c>
      <c r="C917" t="s">
        <v>4</v>
      </c>
      <c r="D917" s="1">
        <v>97442</v>
      </c>
      <c r="E917" s="1">
        <v>547972</v>
      </c>
      <c r="F917" s="2">
        <v>42293</v>
      </c>
    </row>
    <row r="918" spans="1:6" x14ac:dyDescent="0.3">
      <c r="A918">
        <v>2019</v>
      </c>
      <c r="B918" t="s">
        <v>60</v>
      </c>
      <c r="C918" t="s">
        <v>5</v>
      </c>
      <c r="D918" s="1">
        <v>17008</v>
      </c>
      <c r="E918" s="1">
        <v>84571</v>
      </c>
      <c r="F918" s="2">
        <v>42381</v>
      </c>
    </row>
    <row r="919" spans="1:6" x14ac:dyDescent="0.3">
      <c r="A919">
        <v>2019</v>
      </c>
      <c r="B919" t="s">
        <v>60</v>
      </c>
      <c r="C919" t="s">
        <v>6</v>
      </c>
      <c r="D919" s="1">
        <v>18146</v>
      </c>
      <c r="E919" s="1">
        <v>66497</v>
      </c>
      <c r="F919" s="2">
        <v>34861</v>
      </c>
    </row>
    <row r="920" spans="1:6" x14ac:dyDescent="0.3">
      <c r="A920">
        <v>2019</v>
      </c>
      <c r="B920" t="s">
        <v>60</v>
      </c>
      <c r="C920" t="s">
        <v>7</v>
      </c>
      <c r="D920" s="1">
        <v>2052</v>
      </c>
      <c r="E920" s="1">
        <v>12125</v>
      </c>
      <c r="F920" s="2">
        <v>35636</v>
      </c>
    </row>
    <row r="921" spans="1:6" x14ac:dyDescent="0.3">
      <c r="A921">
        <v>2019</v>
      </c>
      <c r="B921" t="s">
        <v>60</v>
      </c>
      <c r="C921" t="s">
        <v>8</v>
      </c>
      <c r="D921" s="1">
        <v>56765</v>
      </c>
      <c r="E921" s="1">
        <v>281975</v>
      </c>
      <c r="F921" s="2">
        <v>37969</v>
      </c>
    </row>
    <row r="922" spans="1:6" x14ac:dyDescent="0.3">
      <c r="A922">
        <v>2019</v>
      </c>
      <c r="B922" t="s">
        <v>60</v>
      </c>
      <c r="C922" t="s">
        <v>9</v>
      </c>
      <c r="D922" s="1">
        <v>18227</v>
      </c>
      <c r="E922" s="1">
        <v>111902</v>
      </c>
      <c r="F922" s="2">
        <v>37971</v>
      </c>
    </row>
    <row r="923" spans="1:6" x14ac:dyDescent="0.3">
      <c r="A923">
        <v>2019</v>
      </c>
      <c r="B923" t="s">
        <v>60</v>
      </c>
      <c r="C923" t="s">
        <v>10</v>
      </c>
      <c r="D923" s="1">
        <v>3845</v>
      </c>
      <c r="E923" s="1">
        <v>19414</v>
      </c>
      <c r="F923" s="2">
        <v>32615</v>
      </c>
    </row>
    <row r="924" spans="1:6" x14ac:dyDescent="0.3">
      <c r="A924">
        <v>2019</v>
      </c>
      <c r="B924" t="s">
        <v>60</v>
      </c>
      <c r="C924" t="s">
        <v>11</v>
      </c>
      <c r="D924" s="1">
        <v>39884</v>
      </c>
      <c r="E924" s="1">
        <v>209967</v>
      </c>
      <c r="F924" s="2">
        <v>43714</v>
      </c>
    </row>
    <row r="925" spans="1:6" x14ac:dyDescent="0.3">
      <c r="A925">
        <v>2019</v>
      </c>
      <c r="B925" t="s">
        <v>60</v>
      </c>
      <c r="C925" t="s">
        <v>12</v>
      </c>
      <c r="D925" s="1">
        <v>12916</v>
      </c>
      <c r="E925" s="1">
        <v>89273</v>
      </c>
      <c r="F925" s="2">
        <v>33759</v>
      </c>
    </row>
    <row r="926" spans="1:6" x14ac:dyDescent="0.3">
      <c r="A926">
        <v>2019</v>
      </c>
      <c r="B926" t="s">
        <v>60</v>
      </c>
      <c r="C926" t="s">
        <v>13</v>
      </c>
      <c r="D926" s="1">
        <v>8547</v>
      </c>
      <c r="E926" s="1">
        <v>42519</v>
      </c>
      <c r="F926" s="2">
        <v>36534</v>
      </c>
    </row>
    <row r="927" spans="1:6" x14ac:dyDescent="0.3">
      <c r="A927">
        <v>2019</v>
      </c>
      <c r="B927" t="s">
        <v>60</v>
      </c>
      <c r="C927" t="s">
        <v>14</v>
      </c>
      <c r="D927" s="1">
        <v>5938</v>
      </c>
      <c r="E927" s="1">
        <v>34833</v>
      </c>
      <c r="F927" s="2">
        <v>35624</v>
      </c>
    </row>
    <row r="928" spans="1:6" x14ac:dyDescent="0.3">
      <c r="A928">
        <v>2019</v>
      </c>
      <c r="B928" t="s">
        <v>60</v>
      </c>
      <c r="C928" t="s">
        <v>15</v>
      </c>
      <c r="D928" s="1">
        <v>10404</v>
      </c>
      <c r="E928" s="1">
        <v>46571</v>
      </c>
      <c r="F928" s="2">
        <v>34846</v>
      </c>
    </row>
    <row r="929" spans="1:6" x14ac:dyDescent="0.3">
      <c r="A929">
        <v>2019</v>
      </c>
      <c r="B929" t="s">
        <v>60</v>
      </c>
      <c r="C929" t="s">
        <v>16</v>
      </c>
      <c r="D929" s="1">
        <v>9280</v>
      </c>
      <c r="E929" s="1">
        <v>46391</v>
      </c>
      <c r="F929" s="2">
        <v>38963</v>
      </c>
    </row>
    <row r="930" spans="1:6" x14ac:dyDescent="0.3">
      <c r="A930">
        <v>2019</v>
      </c>
      <c r="B930" t="s">
        <v>60</v>
      </c>
      <c r="C930" t="s">
        <v>17</v>
      </c>
      <c r="D930" s="1">
        <v>3777</v>
      </c>
      <c r="E930" s="1">
        <v>17863</v>
      </c>
      <c r="F930" s="2">
        <v>35322</v>
      </c>
    </row>
    <row r="931" spans="1:6" x14ac:dyDescent="0.3">
      <c r="A931">
        <v>2019</v>
      </c>
      <c r="B931" t="s">
        <v>60</v>
      </c>
      <c r="C931" t="s">
        <v>18</v>
      </c>
      <c r="D931" s="1">
        <v>19358</v>
      </c>
      <c r="E931" s="1">
        <v>91545</v>
      </c>
      <c r="F931" s="2">
        <v>44150</v>
      </c>
    </row>
    <row r="932" spans="1:6" x14ac:dyDescent="0.3">
      <c r="A932">
        <v>2019</v>
      </c>
      <c r="B932" t="s">
        <v>60</v>
      </c>
      <c r="C932" t="s">
        <v>19</v>
      </c>
      <c r="D932" s="1">
        <v>22046</v>
      </c>
      <c r="E932" s="1">
        <v>121404</v>
      </c>
      <c r="F932" s="2">
        <v>40421</v>
      </c>
    </row>
    <row r="933" spans="1:6" x14ac:dyDescent="0.3">
      <c r="A933">
        <v>2019</v>
      </c>
      <c r="B933" t="s">
        <v>60</v>
      </c>
      <c r="C933" t="s">
        <v>20</v>
      </c>
      <c r="D933" s="1">
        <v>32480</v>
      </c>
      <c r="E933" s="1">
        <v>140352</v>
      </c>
      <c r="F933" s="2">
        <v>34330</v>
      </c>
    </row>
    <row r="934" spans="1:6" x14ac:dyDescent="0.3">
      <c r="A934">
        <v>2019</v>
      </c>
      <c r="B934" t="s">
        <v>60</v>
      </c>
      <c r="C934" t="s">
        <v>21</v>
      </c>
      <c r="D934" s="1">
        <v>17266</v>
      </c>
      <c r="E934" s="1">
        <v>91238</v>
      </c>
      <c r="F934" s="2">
        <v>35478</v>
      </c>
    </row>
    <row r="935" spans="1:6" x14ac:dyDescent="0.3">
      <c r="A935">
        <v>2019</v>
      </c>
      <c r="B935" t="s">
        <v>60</v>
      </c>
      <c r="C935" t="s">
        <v>22</v>
      </c>
      <c r="D935" s="1">
        <v>4589</v>
      </c>
      <c r="E935" s="1">
        <v>21043</v>
      </c>
      <c r="F935" s="2">
        <v>36243</v>
      </c>
    </row>
    <row r="936" spans="1:6" x14ac:dyDescent="0.3">
      <c r="A936">
        <v>2019</v>
      </c>
      <c r="B936" t="s">
        <v>60</v>
      </c>
      <c r="C936" t="s">
        <v>23</v>
      </c>
      <c r="D936" s="1">
        <v>13240</v>
      </c>
      <c r="E936" s="1">
        <v>75829</v>
      </c>
      <c r="F936" s="2">
        <v>35224</v>
      </c>
    </row>
    <row r="937" spans="1:6" x14ac:dyDescent="0.3">
      <c r="A937">
        <v>2019</v>
      </c>
      <c r="B937" t="s">
        <v>60</v>
      </c>
      <c r="C937" t="s">
        <v>24</v>
      </c>
      <c r="D937" s="1">
        <v>4153</v>
      </c>
      <c r="E937" s="1">
        <v>18442</v>
      </c>
      <c r="F937" s="2">
        <v>31791</v>
      </c>
    </row>
    <row r="938" spans="1:6" x14ac:dyDescent="0.3">
      <c r="A938">
        <v>2019</v>
      </c>
      <c r="B938" t="s">
        <v>60</v>
      </c>
      <c r="C938" t="s">
        <v>25</v>
      </c>
      <c r="D938" s="1">
        <v>4572</v>
      </c>
      <c r="E938" s="1">
        <v>25509</v>
      </c>
      <c r="F938" s="2">
        <v>33587</v>
      </c>
    </row>
    <row r="939" spans="1:6" x14ac:dyDescent="0.3">
      <c r="A939">
        <v>2019</v>
      </c>
      <c r="B939" t="s">
        <v>60</v>
      </c>
      <c r="C939" t="s">
        <v>26</v>
      </c>
      <c r="D939" s="1">
        <v>5140</v>
      </c>
      <c r="E939" s="1">
        <v>35449</v>
      </c>
      <c r="F939" s="2">
        <v>38479</v>
      </c>
    </row>
    <row r="940" spans="1:6" x14ac:dyDescent="0.3">
      <c r="A940">
        <v>2019</v>
      </c>
      <c r="B940" t="s">
        <v>60</v>
      </c>
      <c r="C940" t="s">
        <v>27</v>
      </c>
      <c r="D940" s="1">
        <v>4011</v>
      </c>
      <c r="E940" s="1">
        <v>21600</v>
      </c>
      <c r="F940" s="2">
        <v>39236</v>
      </c>
    </row>
    <row r="941" spans="1:6" x14ac:dyDescent="0.3">
      <c r="A941">
        <v>2019</v>
      </c>
      <c r="B941" t="s">
        <v>60</v>
      </c>
      <c r="C941" t="s">
        <v>28</v>
      </c>
      <c r="D941" s="1">
        <v>24469</v>
      </c>
      <c r="E941" s="1">
        <v>138255</v>
      </c>
      <c r="F941" s="2">
        <v>37373</v>
      </c>
    </row>
    <row r="942" spans="1:6" x14ac:dyDescent="0.3">
      <c r="A942">
        <v>2019</v>
      </c>
      <c r="B942" t="s">
        <v>60</v>
      </c>
      <c r="C942" t="s">
        <v>29</v>
      </c>
      <c r="D942" s="1">
        <v>4216</v>
      </c>
      <c r="E942" s="1">
        <v>21214</v>
      </c>
      <c r="F942" s="2">
        <v>35417</v>
      </c>
    </row>
    <row r="943" spans="1:6" x14ac:dyDescent="0.3">
      <c r="A943">
        <v>2019</v>
      </c>
      <c r="B943" t="s">
        <v>60</v>
      </c>
      <c r="C943" t="s">
        <v>30</v>
      </c>
      <c r="D943" s="1">
        <v>72430</v>
      </c>
      <c r="E943" s="1">
        <v>371218</v>
      </c>
      <c r="F943" s="2">
        <v>43410</v>
      </c>
    </row>
    <row r="944" spans="1:6" x14ac:dyDescent="0.3">
      <c r="A944">
        <v>2019</v>
      </c>
      <c r="B944" t="s">
        <v>60</v>
      </c>
      <c r="C944" t="s">
        <v>31</v>
      </c>
      <c r="D944" s="1">
        <v>24457</v>
      </c>
      <c r="E944" s="1">
        <v>115119</v>
      </c>
      <c r="F944" s="2">
        <v>36624</v>
      </c>
    </row>
    <row r="945" spans="1:6" x14ac:dyDescent="0.3">
      <c r="A945">
        <v>2019</v>
      </c>
      <c r="B945" t="s">
        <v>60</v>
      </c>
      <c r="C945" t="s">
        <v>32</v>
      </c>
      <c r="D945" s="1">
        <v>2047</v>
      </c>
      <c r="E945" s="1">
        <v>11337</v>
      </c>
      <c r="F945" s="2">
        <v>38696</v>
      </c>
    </row>
    <row r="946" spans="1:6" x14ac:dyDescent="0.3">
      <c r="A946">
        <v>2019</v>
      </c>
      <c r="B946" t="s">
        <v>60</v>
      </c>
      <c r="C946" t="s">
        <v>33</v>
      </c>
      <c r="D946" s="1">
        <v>23639</v>
      </c>
      <c r="E946" s="1">
        <v>157001</v>
      </c>
      <c r="F946" s="2">
        <v>35006</v>
      </c>
    </row>
    <row r="947" spans="1:6" x14ac:dyDescent="0.3">
      <c r="A947">
        <v>2019</v>
      </c>
      <c r="B947" t="s">
        <v>60</v>
      </c>
      <c r="C947" t="s">
        <v>34</v>
      </c>
      <c r="D947" s="1">
        <v>6589</v>
      </c>
      <c r="E947" s="1">
        <v>36706</v>
      </c>
      <c r="F947" s="2">
        <v>36151</v>
      </c>
    </row>
    <row r="948" spans="1:6" x14ac:dyDescent="0.3">
      <c r="A948">
        <v>2019</v>
      </c>
      <c r="B948" t="s">
        <v>60</v>
      </c>
      <c r="C948" t="s">
        <v>35</v>
      </c>
      <c r="D948" s="1">
        <v>25468</v>
      </c>
      <c r="E948" s="1">
        <v>78423</v>
      </c>
      <c r="F948" s="2">
        <v>35467</v>
      </c>
    </row>
    <row r="949" spans="1:6" x14ac:dyDescent="0.3">
      <c r="A949">
        <v>2019</v>
      </c>
      <c r="B949" t="s">
        <v>60</v>
      </c>
      <c r="C949" t="s">
        <v>36</v>
      </c>
      <c r="D949" s="1">
        <v>33082</v>
      </c>
      <c r="E949" s="1">
        <v>202171</v>
      </c>
      <c r="F949" s="2">
        <v>35131</v>
      </c>
    </row>
    <row r="950" spans="1:6" x14ac:dyDescent="0.3">
      <c r="A950">
        <v>2019</v>
      </c>
      <c r="B950" t="s">
        <v>60</v>
      </c>
      <c r="C950" t="s">
        <v>37</v>
      </c>
      <c r="D950" s="1">
        <v>3537</v>
      </c>
      <c r="E950" s="1">
        <v>18157</v>
      </c>
      <c r="F950" s="2">
        <v>34466</v>
      </c>
    </row>
    <row r="951" spans="1:6" x14ac:dyDescent="0.3">
      <c r="A951">
        <v>2019</v>
      </c>
      <c r="B951" t="s">
        <v>60</v>
      </c>
      <c r="C951" t="s">
        <v>38</v>
      </c>
      <c r="D951" s="1">
        <v>12142</v>
      </c>
      <c r="E951" s="1">
        <v>54906</v>
      </c>
      <c r="F951" s="2">
        <v>34386</v>
      </c>
    </row>
    <row r="952" spans="1:6" x14ac:dyDescent="0.3">
      <c r="A952">
        <v>2019</v>
      </c>
      <c r="B952" t="s">
        <v>60</v>
      </c>
      <c r="C952" t="s">
        <v>39</v>
      </c>
      <c r="D952" s="1">
        <v>2223</v>
      </c>
      <c r="E952" s="1">
        <v>11326</v>
      </c>
      <c r="F952" s="2">
        <v>34233</v>
      </c>
    </row>
    <row r="953" spans="1:6" x14ac:dyDescent="0.3">
      <c r="A953">
        <v>2019</v>
      </c>
      <c r="B953" t="s">
        <v>60</v>
      </c>
      <c r="C953" t="s">
        <v>40</v>
      </c>
      <c r="D953" s="1">
        <v>15931</v>
      </c>
      <c r="E953" s="1">
        <v>80484</v>
      </c>
      <c r="F953" s="2">
        <v>36227</v>
      </c>
    </row>
    <row r="954" spans="1:6" x14ac:dyDescent="0.3">
      <c r="A954">
        <v>2019</v>
      </c>
      <c r="B954" t="s">
        <v>60</v>
      </c>
      <c r="C954" t="s">
        <v>41</v>
      </c>
      <c r="D954" s="1">
        <v>57504</v>
      </c>
      <c r="E954" s="1">
        <v>343287</v>
      </c>
      <c r="F954" s="2">
        <v>41110</v>
      </c>
    </row>
    <row r="955" spans="1:6" x14ac:dyDescent="0.3">
      <c r="A955">
        <v>2019</v>
      </c>
      <c r="B955" t="s">
        <v>60</v>
      </c>
      <c r="C955" t="s">
        <v>42</v>
      </c>
      <c r="D955" s="1">
        <v>6492</v>
      </c>
      <c r="E955" s="1">
        <v>37200</v>
      </c>
      <c r="F955" s="2">
        <v>37389</v>
      </c>
    </row>
    <row r="956" spans="1:6" x14ac:dyDescent="0.3">
      <c r="A956">
        <v>2019</v>
      </c>
      <c r="B956" t="s">
        <v>60</v>
      </c>
      <c r="C956" t="s">
        <v>43</v>
      </c>
      <c r="D956" s="1">
        <v>1990</v>
      </c>
      <c r="E956" s="1">
        <v>8772</v>
      </c>
      <c r="F956" s="2">
        <v>37394</v>
      </c>
    </row>
    <row r="957" spans="1:6" x14ac:dyDescent="0.3">
      <c r="A957">
        <v>2019</v>
      </c>
      <c r="B957" t="s">
        <v>60</v>
      </c>
      <c r="C957" t="s">
        <v>44</v>
      </c>
      <c r="D957" s="1">
        <v>29777</v>
      </c>
      <c r="E957" s="1">
        <v>140456</v>
      </c>
      <c r="F957" s="2">
        <v>45136</v>
      </c>
    </row>
    <row r="958" spans="1:6" x14ac:dyDescent="0.3">
      <c r="A958">
        <v>2019</v>
      </c>
      <c r="B958" t="s">
        <v>60</v>
      </c>
      <c r="C958" t="s">
        <v>45</v>
      </c>
      <c r="D958" s="1">
        <v>19915</v>
      </c>
      <c r="E958" s="1">
        <v>102632</v>
      </c>
      <c r="F958" s="2">
        <v>42585</v>
      </c>
    </row>
    <row r="959" spans="1:6" x14ac:dyDescent="0.3">
      <c r="A959">
        <v>2019</v>
      </c>
      <c r="B959" t="s">
        <v>60</v>
      </c>
      <c r="C959" t="s">
        <v>46</v>
      </c>
      <c r="D959" s="1">
        <v>5797</v>
      </c>
      <c r="E959" s="1">
        <v>20164</v>
      </c>
      <c r="F959" s="2">
        <v>32080</v>
      </c>
    </row>
    <row r="960" spans="1:6" x14ac:dyDescent="0.3">
      <c r="A960">
        <v>2019</v>
      </c>
      <c r="B960" t="s">
        <v>60</v>
      </c>
      <c r="C960" t="s">
        <v>47</v>
      </c>
      <c r="D960" s="1">
        <v>13757</v>
      </c>
      <c r="E960" s="1">
        <v>84267</v>
      </c>
      <c r="F960" s="2">
        <v>31908</v>
      </c>
    </row>
    <row r="961" spans="1:6" x14ac:dyDescent="0.3">
      <c r="A961">
        <v>2019</v>
      </c>
      <c r="B961" t="s">
        <v>60</v>
      </c>
      <c r="C961" t="s">
        <v>48</v>
      </c>
      <c r="D961" s="1">
        <v>1655</v>
      </c>
      <c r="E961" s="1">
        <v>7188</v>
      </c>
      <c r="F961" s="2">
        <v>39255</v>
      </c>
    </row>
    <row r="962" spans="1:6" x14ac:dyDescent="0.3">
      <c r="A962">
        <v>2018</v>
      </c>
      <c r="B962" t="s">
        <v>55</v>
      </c>
      <c r="C962" t="s">
        <v>1</v>
      </c>
      <c r="D962" s="1">
        <v>1843</v>
      </c>
      <c r="E962" s="1">
        <v>18397</v>
      </c>
      <c r="F962" s="2">
        <v>56388</v>
      </c>
    </row>
    <row r="963" spans="1:6" x14ac:dyDescent="0.3">
      <c r="A963">
        <v>2018</v>
      </c>
      <c r="B963" t="s">
        <v>55</v>
      </c>
      <c r="C963" t="s">
        <v>2</v>
      </c>
      <c r="D963" s="1">
        <v>1328</v>
      </c>
      <c r="E963" s="1">
        <v>38653</v>
      </c>
      <c r="F963" s="2">
        <v>50854</v>
      </c>
    </row>
    <row r="964" spans="1:6" x14ac:dyDescent="0.3">
      <c r="A964">
        <v>2018</v>
      </c>
      <c r="B964" t="s">
        <v>55</v>
      </c>
      <c r="C964" t="s">
        <v>3</v>
      </c>
      <c r="D964" s="1">
        <v>2525</v>
      </c>
      <c r="E964" s="1">
        <v>16334</v>
      </c>
      <c r="F964" s="2">
        <v>47616</v>
      </c>
    </row>
    <row r="965" spans="1:6" x14ac:dyDescent="0.3">
      <c r="A965">
        <v>2018</v>
      </c>
      <c r="B965" t="s">
        <v>55</v>
      </c>
      <c r="C965" t="s">
        <v>4</v>
      </c>
      <c r="D965" s="1">
        <v>17605</v>
      </c>
      <c r="E965" s="1">
        <v>443542</v>
      </c>
      <c r="F965" s="2">
        <v>38595</v>
      </c>
    </row>
    <row r="966" spans="1:6" x14ac:dyDescent="0.3">
      <c r="A966">
        <v>2018</v>
      </c>
      <c r="B966" t="s">
        <v>55</v>
      </c>
      <c r="C966" t="s">
        <v>5</v>
      </c>
      <c r="D966" s="1">
        <v>3256</v>
      </c>
      <c r="E966" s="1">
        <v>46357</v>
      </c>
      <c r="F966" s="2">
        <v>88489</v>
      </c>
    </row>
    <row r="967" spans="1:6" x14ac:dyDescent="0.3">
      <c r="A967">
        <v>2018</v>
      </c>
      <c r="B967" t="s">
        <v>55</v>
      </c>
      <c r="C967" t="s">
        <v>6</v>
      </c>
      <c r="D967">
        <v>441</v>
      </c>
      <c r="E967" s="1">
        <v>5272</v>
      </c>
      <c r="F967" s="2">
        <v>40054</v>
      </c>
    </row>
    <row r="968" spans="1:6" x14ac:dyDescent="0.3">
      <c r="A968">
        <v>2018</v>
      </c>
      <c r="B968" t="s">
        <v>55</v>
      </c>
      <c r="C968" t="s">
        <v>7</v>
      </c>
      <c r="D968">
        <v>177</v>
      </c>
      <c r="E968" s="1">
        <v>1535</v>
      </c>
      <c r="F968" s="2">
        <v>39987</v>
      </c>
    </row>
    <row r="969" spans="1:6" x14ac:dyDescent="0.3">
      <c r="A969">
        <v>2018</v>
      </c>
      <c r="B969" t="s">
        <v>55</v>
      </c>
      <c r="C969" t="s">
        <v>8</v>
      </c>
      <c r="D969" s="1">
        <v>5289</v>
      </c>
      <c r="E969" s="1">
        <v>72507</v>
      </c>
      <c r="F969" s="2">
        <v>34681</v>
      </c>
    </row>
    <row r="970" spans="1:6" x14ac:dyDescent="0.3">
      <c r="A970">
        <v>2018</v>
      </c>
      <c r="B970" t="s">
        <v>55</v>
      </c>
      <c r="C970" t="s">
        <v>9</v>
      </c>
      <c r="D970" s="1">
        <v>2630</v>
      </c>
      <c r="E970" s="1">
        <v>29395</v>
      </c>
      <c r="F970" s="2">
        <v>42010</v>
      </c>
    </row>
    <row r="971" spans="1:6" x14ac:dyDescent="0.3">
      <c r="A971">
        <v>2018</v>
      </c>
      <c r="B971" t="s">
        <v>55</v>
      </c>
      <c r="C971" t="s">
        <v>10</v>
      </c>
      <c r="D971" s="1">
        <v>2500</v>
      </c>
      <c r="E971" s="1">
        <v>26636</v>
      </c>
      <c r="F971" s="2">
        <v>39998</v>
      </c>
    </row>
    <row r="972" spans="1:6" x14ac:dyDescent="0.3">
      <c r="A972">
        <v>2018</v>
      </c>
      <c r="B972" t="s">
        <v>55</v>
      </c>
      <c r="C972" t="s">
        <v>11</v>
      </c>
      <c r="D972" s="1">
        <v>2785</v>
      </c>
      <c r="E972" s="1">
        <v>26452</v>
      </c>
      <c r="F972" s="2">
        <v>50101</v>
      </c>
    </row>
    <row r="973" spans="1:6" x14ac:dyDescent="0.3">
      <c r="A973">
        <v>2018</v>
      </c>
      <c r="B973" t="s">
        <v>55</v>
      </c>
      <c r="C973" t="s">
        <v>12</v>
      </c>
      <c r="D973" s="1">
        <v>2217</v>
      </c>
      <c r="E973" s="1">
        <v>21236</v>
      </c>
      <c r="F973" s="2">
        <v>48605</v>
      </c>
    </row>
    <row r="974" spans="1:6" x14ac:dyDescent="0.3">
      <c r="A974">
        <v>2018</v>
      </c>
      <c r="B974" t="s">
        <v>55</v>
      </c>
      <c r="C974" t="s">
        <v>13</v>
      </c>
      <c r="D974" s="1">
        <v>2830</v>
      </c>
      <c r="E974" s="1">
        <v>23077</v>
      </c>
      <c r="F974" s="2">
        <v>42989</v>
      </c>
    </row>
    <row r="975" spans="1:6" x14ac:dyDescent="0.3">
      <c r="A975">
        <v>2018</v>
      </c>
      <c r="B975" t="s">
        <v>55</v>
      </c>
      <c r="C975" t="s">
        <v>14</v>
      </c>
      <c r="D975" s="1">
        <v>2658</v>
      </c>
      <c r="E975" s="1">
        <v>19284</v>
      </c>
      <c r="F975" s="2">
        <v>47004</v>
      </c>
    </row>
    <row r="976" spans="1:6" x14ac:dyDescent="0.3">
      <c r="A976">
        <v>2018</v>
      </c>
      <c r="B976" t="s">
        <v>55</v>
      </c>
      <c r="C976" t="s">
        <v>15</v>
      </c>
      <c r="D976" s="1">
        <v>1559</v>
      </c>
      <c r="E976" s="1">
        <v>18569</v>
      </c>
      <c r="F976" s="2">
        <v>56223</v>
      </c>
    </row>
    <row r="977" spans="1:6" x14ac:dyDescent="0.3">
      <c r="A977">
        <v>2018</v>
      </c>
      <c r="B977" t="s">
        <v>55</v>
      </c>
      <c r="C977" t="s">
        <v>16</v>
      </c>
      <c r="D977" s="1">
        <v>3089</v>
      </c>
      <c r="E977" s="1">
        <v>43598</v>
      </c>
      <c r="F977" s="2">
        <v>84277</v>
      </c>
    </row>
    <row r="978" spans="1:6" x14ac:dyDescent="0.3">
      <c r="A978">
        <v>2018</v>
      </c>
      <c r="B978" t="s">
        <v>55</v>
      </c>
      <c r="C978" t="s">
        <v>17</v>
      </c>
      <c r="D978" s="1">
        <v>1372</v>
      </c>
      <c r="E978" s="1">
        <v>7143</v>
      </c>
      <c r="F978" s="2">
        <v>41187</v>
      </c>
    </row>
    <row r="979" spans="1:6" x14ac:dyDescent="0.3">
      <c r="A979">
        <v>2018</v>
      </c>
      <c r="B979" t="s">
        <v>55</v>
      </c>
      <c r="C979" t="s">
        <v>18</v>
      </c>
      <c r="D979">
        <v>723</v>
      </c>
      <c r="E979" s="1">
        <v>6447</v>
      </c>
      <c r="F979" s="2">
        <v>43100</v>
      </c>
    </row>
    <row r="980" spans="1:6" x14ac:dyDescent="0.3">
      <c r="A980">
        <v>2018</v>
      </c>
      <c r="B980" t="s">
        <v>55</v>
      </c>
      <c r="C980" t="s">
        <v>19</v>
      </c>
      <c r="D980">
        <v>985</v>
      </c>
      <c r="E980" s="1">
        <v>9626</v>
      </c>
      <c r="F980" s="2">
        <v>61244</v>
      </c>
    </row>
    <row r="981" spans="1:6" x14ac:dyDescent="0.3">
      <c r="A981">
        <v>2018</v>
      </c>
      <c r="B981" t="s">
        <v>55</v>
      </c>
      <c r="C981" t="s">
        <v>20</v>
      </c>
      <c r="D981" s="1">
        <v>3282</v>
      </c>
      <c r="E981" s="1">
        <v>35874</v>
      </c>
      <c r="F981" s="2">
        <v>40516</v>
      </c>
    </row>
    <row r="982" spans="1:6" x14ac:dyDescent="0.3">
      <c r="A982">
        <v>2018</v>
      </c>
      <c r="B982" t="s">
        <v>55</v>
      </c>
      <c r="C982" t="s">
        <v>21</v>
      </c>
      <c r="D982" s="1">
        <v>3071</v>
      </c>
      <c r="E982" s="1">
        <v>27642</v>
      </c>
      <c r="F982" s="2">
        <v>50521</v>
      </c>
    </row>
    <row r="983" spans="1:6" x14ac:dyDescent="0.3">
      <c r="A983">
        <v>2018</v>
      </c>
      <c r="B983" t="s">
        <v>55</v>
      </c>
      <c r="C983" t="s">
        <v>22</v>
      </c>
      <c r="D983" s="1">
        <v>2153</v>
      </c>
      <c r="E983" s="1">
        <v>16234</v>
      </c>
      <c r="F983" s="2">
        <v>47028</v>
      </c>
    </row>
    <row r="984" spans="1:6" x14ac:dyDescent="0.3">
      <c r="A984">
        <v>2018</v>
      </c>
      <c r="B984" t="s">
        <v>55</v>
      </c>
      <c r="C984" t="s">
        <v>23</v>
      </c>
      <c r="D984" s="1">
        <v>1935</v>
      </c>
      <c r="E984" s="1">
        <v>16642</v>
      </c>
      <c r="F984" s="2">
        <v>43331</v>
      </c>
    </row>
    <row r="985" spans="1:6" x14ac:dyDescent="0.3">
      <c r="A985">
        <v>2018</v>
      </c>
      <c r="B985" t="s">
        <v>55</v>
      </c>
      <c r="C985" t="s">
        <v>24</v>
      </c>
      <c r="D985" s="1">
        <v>1771</v>
      </c>
      <c r="E985" s="1">
        <v>12503</v>
      </c>
      <c r="F985" s="2">
        <v>67090</v>
      </c>
    </row>
    <row r="986" spans="1:6" x14ac:dyDescent="0.3">
      <c r="A986">
        <v>2018</v>
      </c>
      <c r="B986" t="s">
        <v>55</v>
      </c>
      <c r="C986" t="s">
        <v>25</v>
      </c>
      <c r="D986" s="1">
        <v>2378</v>
      </c>
      <c r="E986" s="1">
        <v>15823</v>
      </c>
      <c r="F986" s="2">
        <v>41084</v>
      </c>
    </row>
    <row r="987" spans="1:6" x14ac:dyDescent="0.3">
      <c r="A987">
        <v>2018</v>
      </c>
      <c r="B987" t="s">
        <v>55</v>
      </c>
      <c r="C987" t="s">
        <v>26</v>
      </c>
      <c r="D987">
        <v>641</v>
      </c>
      <c r="E987" s="1">
        <v>19336</v>
      </c>
      <c r="F987" s="2">
        <v>82872</v>
      </c>
    </row>
    <row r="988" spans="1:6" x14ac:dyDescent="0.3">
      <c r="A988">
        <v>2018</v>
      </c>
      <c r="B988" t="s">
        <v>55</v>
      </c>
      <c r="C988" t="s">
        <v>27</v>
      </c>
      <c r="D988">
        <v>344</v>
      </c>
      <c r="E988" s="1">
        <v>2619</v>
      </c>
      <c r="F988" s="2">
        <v>42081</v>
      </c>
    </row>
    <row r="989" spans="1:6" x14ac:dyDescent="0.3">
      <c r="A989">
        <v>2018</v>
      </c>
      <c r="B989" t="s">
        <v>55</v>
      </c>
      <c r="C989" t="s">
        <v>28</v>
      </c>
      <c r="D989" s="1">
        <v>1003</v>
      </c>
      <c r="E989" s="1">
        <v>12165</v>
      </c>
      <c r="F989" s="2">
        <v>39981</v>
      </c>
    </row>
    <row r="990" spans="1:6" x14ac:dyDescent="0.3">
      <c r="A990">
        <v>2018</v>
      </c>
      <c r="B990" t="s">
        <v>55</v>
      </c>
      <c r="C990" t="s">
        <v>29</v>
      </c>
      <c r="D990" s="1">
        <v>2007</v>
      </c>
      <c r="E990" s="1">
        <v>35856</v>
      </c>
      <c r="F990" s="2">
        <v>64393</v>
      </c>
    </row>
    <row r="991" spans="1:6" x14ac:dyDescent="0.3">
      <c r="A991">
        <v>2018</v>
      </c>
      <c r="B991" t="s">
        <v>55</v>
      </c>
      <c r="C991" t="s">
        <v>30</v>
      </c>
      <c r="D991" s="1">
        <v>3062</v>
      </c>
      <c r="E991" s="1">
        <v>31787</v>
      </c>
      <c r="F991" s="2">
        <v>41230</v>
      </c>
    </row>
    <row r="992" spans="1:6" x14ac:dyDescent="0.3">
      <c r="A992">
        <v>2018</v>
      </c>
      <c r="B992" t="s">
        <v>55</v>
      </c>
      <c r="C992" t="s">
        <v>31</v>
      </c>
      <c r="D992" s="1">
        <v>3330</v>
      </c>
      <c r="E992" s="1">
        <v>30208</v>
      </c>
      <c r="F992" s="2">
        <v>39062</v>
      </c>
    </row>
    <row r="993" spans="1:6" x14ac:dyDescent="0.3">
      <c r="A993">
        <v>2018</v>
      </c>
      <c r="B993" t="s">
        <v>55</v>
      </c>
      <c r="C993" t="s">
        <v>32</v>
      </c>
      <c r="D993" s="1">
        <v>1766</v>
      </c>
      <c r="E993" s="1">
        <v>25422</v>
      </c>
      <c r="F993" s="2">
        <v>95073</v>
      </c>
    </row>
    <row r="994" spans="1:6" x14ac:dyDescent="0.3">
      <c r="A994">
        <v>2018</v>
      </c>
      <c r="B994" t="s">
        <v>55</v>
      </c>
      <c r="C994" t="s">
        <v>33</v>
      </c>
      <c r="D994" s="1">
        <v>2470</v>
      </c>
      <c r="E994" s="1">
        <v>28520</v>
      </c>
      <c r="F994" s="2">
        <v>51145</v>
      </c>
    </row>
    <row r="995" spans="1:6" x14ac:dyDescent="0.3">
      <c r="A995">
        <v>2018</v>
      </c>
      <c r="B995" t="s">
        <v>55</v>
      </c>
      <c r="C995" t="s">
        <v>34</v>
      </c>
      <c r="D995" s="1">
        <v>4348</v>
      </c>
      <c r="E995" s="1">
        <v>64020</v>
      </c>
      <c r="F995" s="2">
        <v>91135</v>
      </c>
    </row>
    <row r="996" spans="1:6" x14ac:dyDescent="0.3">
      <c r="A996">
        <v>2018</v>
      </c>
      <c r="B996" t="s">
        <v>55</v>
      </c>
      <c r="C996" t="s">
        <v>35</v>
      </c>
      <c r="D996" s="1">
        <v>4560</v>
      </c>
      <c r="E996" s="1">
        <v>53530</v>
      </c>
      <c r="F996" s="2">
        <v>37495</v>
      </c>
    </row>
    <row r="997" spans="1:6" x14ac:dyDescent="0.3">
      <c r="A997">
        <v>2018</v>
      </c>
      <c r="B997" t="s">
        <v>55</v>
      </c>
      <c r="C997" t="s">
        <v>36</v>
      </c>
      <c r="D997" s="1">
        <v>3585</v>
      </c>
      <c r="E997" s="1">
        <v>52523</v>
      </c>
      <c r="F997" s="2">
        <v>62951</v>
      </c>
    </row>
    <row r="998" spans="1:6" x14ac:dyDescent="0.3">
      <c r="A998">
        <v>2018</v>
      </c>
      <c r="B998" t="s">
        <v>55</v>
      </c>
      <c r="C998" t="s">
        <v>37</v>
      </c>
      <c r="D998">
        <v>194</v>
      </c>
      <c r="E998" s="1">
        <v>1056</v>
      </c>
      <c r="F998" s="2">
        <v>39071</v>
      </c>
    </row>
    <row r="999" spans="1:6" x14ac:dyDescent="0.3">
      <c r="A999">
        <v>2018</v>
      </c>
      <c r="B999" t="s">
        <v>55</v>
      </c>
      <c r="C999" t="s">
        <v>38</v>
      </c>
      <c r="D999" s="1">
        <v>1286</v>
      </c>
      <c r="E999" s="1">
        <v>12662</v>
      </c>
      <c r="F999" s="2">
        <v>40536</v>
      </c>
    </row>
    <row r="1000" spans="1:6" x14ac:dyDescent="0.3">
      <c r="A1000">
        <v>2018</v>
      </c>
      <c r="B1000" t="s">
        <v>55</v>
      </c>
      <c r="C1000" t="s">
        <v>39</v>
      </c>
      <c r="D1000" s="1">
        <v>1047</v>
      </c>
      <c r="E1000" s="1">
        <v>6831</v>
      </c>
      <c r="F1000" s="2">
        <v>42904</v>
      </c>
    </row>
    <row r="1001" spans="1:6" x14ac:dyDescent="0.3">
      <c r="A1001">
        <v>2018</v>
      </c>
      <c r="B1001" t="s">
        <v>55</v>
      </c>
      <c r="C1001" t="s">
        <v>40</v>
      </c>
      <c r="D1001" s="1">
        <v>1099</v>
      </c>
      <c r="E1001" s="1">
        <v>11051</v>
      </c>
      <c r="F1001" s="2">
        <v>46634</v>
      </c>
    </row>
    <row r="1002" spans="1:6" x14ac:dyDescent="0.3">
      <c r="A1002">
        <v>2018</v>
      </c>
      <c r="B1002" t="s">
        <v>55</v>
      </c>
      <c r="C1002" t="s">
        <v>41</v>
      </c>
      <c r="D1002" s="1">
        <v>19761</v>
      </c>
      <c r="E1002" s="1">
        <v>304275</v>
      </c>
      <c r="F1002" s="2">
        <v>109449</v>
      </c>
    </row>
    <row r="1003" spans="1:6" x14ac:dyDescent="0.3">
      <c r="A1003">
        <v>2018</v>
      </c>
      <c r="B1003" t="s">
        <v>55</v>
      </c>
      <c r="C1003" t="s">
        <v>42</v>
      </c>
      <c r="D1003" s="1">
        <v>1002</v>
      </c>
      <c r="E1003" s="1">
        <v>15159</v>
      </c>
      <c r="F1003" s="2">
        <v>61171</v>
      </c>
    </row>
    <row r="1004" spans="1:6" x14ac:dyDescent="0.3">
      <c r="A1004">
        <v>2018</v>
      </c>
      <c r="B1004" t="s">
        <v>55</v>
      </c>
      <c r="C1004" t="s">
        <v>43</v>
      </c>
      <c r="D1004">
        <v>548</v>
      </c>
      <c r="E1004" s="1">
        <v>3930</v>
      </c>
      <c r="F1004" s="2">
        <v>38605</v>
      </c>
    </row>
    <row r="1005" spans="1:6" x14ac:dyDescent="0.3">
      <c r="A1005">
        <v>2018</v>
      </c>
      <c r="B1005" t="s">
        <v>55</v>
      </c>
      <c r="C1005" t="s">
        <v>44</v>
      </c>
      <c r="D1005" s="1">
        <v>2101</v>
      </c>
      <c r="E1005" s="1">
        <v>19281</v>
      </c>
      <c r="F1005" s="2">
        <v>47043</v>
      </c>
    </row>
    <row r="1006" spans="1:6" x14ac:dyDescent="0.3">
      <c r="A1006">
        <v>2018</v>
      </c>
      <c r="B1006" t="s">
        <v>55</v>
      </c>
      <c r="C1006" t="s">
        <v>45</v>
      </c>
      <c r="D1006" s="1">
        <v>7317</v>
      </c>
      <c r="E1006" s="1">
        <v>109210</v>
      </c>
      <c r="F1006" s="2">
        <v>33346</v>
      </c>
    </row>
    <row r="1007" spans="1:6" x14ac:dyDescent="0.3">
      <c r="A1007">
        <v>2018</v>
      </c>
      <c r="B1007" t="s">
        <v>55</v>
      </c>
      <c r="C1007" t="s">
        <v>46</v>
      </c>
      <c r="D1007" s="1">
        <v>1199</v>
      </c>
      <c r="E1007" s="1">
        <v>23481</v>
      </c>
      <c r="F1007" s="2">
        <v>80012</v>
      </c>
    </row>
    <row r="1008" spans="1:6" x14ac:dyDescent="0.3">
      <c r="A1008">
        <v>2018</v>
      </c>
      <c r="B1008" t="s">
        <v>55</v>
      </c>
      <c r="C1008" t="s">
        <v>47</v>
      </c>
      <c r="D1008" s="1">
        <v>2926</v>
      </c>
      <c r="E1008" s="1">
        <v>32257</v>
      </c>
      <c r="F1008" s="2">
        <v>39437</v>
      </c>
    </row>
    <row r="1009" spans="1:6" x14ac:dyDescent="0.3">
      <c r="A1009">
        <v>2018</v>
      </c>
      <c r="B1009" t="s">
        <v>55</v>
      </c>
      <c r="C1009" t="s">
        <v>48</v>
      </c>
      <c r="D1009" s="1">
        <v>1438</v>
      </c>
      <c r="E1009" s="1">
        <v>23488</v>
      </c>
      <c r="F1009" s="2">
        <v>83751</v>
      </c>
    </row>
    <row r="1010" spans="1:6" x14ac:dyDescent="0.3">
      <c r="A1010">
        <v>2018</v>
      </c>
      <c r="B1010" t="s">
        <v>51</v>
      </c>
      <c r="C1010" t="s">
        <v>1</v>
      </c>
      <c r="D1010" s="1">
        <v>9897</v>
      </c>
      <c r="E1010" s="1">
        <v>89207</v>
      </c>
      <c r="F1010" s="2">
        <v>53957</v>
      </c>
    </row>
    <row r="1011" spans="1:6" x14ac:dyDescent="0.3">
      <c r="A1011">
        <v>2018</v>
      </c>
      <c r="B1011" t="s">
        <v>51</v>
      </c>
      <c r="C1011" t="s">
        <v>2</v>
      </c>
      <c r="D1011" s="1">
        <v>12867</v>
      </c>
      <c r="E1011" s="1">
        <v>158251</v>
      </c>
      <c r="F1011" s="2">
        <v>55989</v>
      </c>
    </row>
    <row r="1012" spans="1:6" x14ac:dyDescent="0.3">
      <c r="A1012">
        <v>2018</v>
      </c>
      <c r="B1012" t="s">
        <v>51</v>
      </c>
      <c r="C1012" t="s">
        <v>3</v>
      </c>
      <c r="D1012" s="1">
        <v>6945</v>
      </c>
      <c r="E1012" s="1">
        <v>50848</v>
      </c>
      <c r="F1012" s="2">
        <v>47988</v>
      </c>
    </row>
    <row r="1013" spans="1:6" x14ac:dyDescent="0.3">
      <c r="A1013">
        <v>2018</v>
      </c>
      <c r="B1013" t="s">
        <v>51</v>
      </c>
      <c r="C1013" t="s">
        <v>4</v>
      </c>
      <c r="D1013" s="1">
        <v>80657</v>
      </c>
      <c r="E1013" s="1">
        <v>860278</v>
      </c>
      <c r="F1013" s="2">
        <v>70084</v>
      </c>
    </row>
    <row r="1014" spans="1:6" x14ac:dyDescent="0.3">
      <c r="A1014">
        <v>2018</v>
      </c>
      <c r="B1014" t="s">
        <v>51</v>
      </c>
      <c r="C1014" t="s">
        <v>5</v>
      </c>
      <c r="D1014" s="1">
        <v>19884</v>
      </c>
      <c r="E1014" s="1">
        <v>173096</v>
      </c>
      <c r="F1014" s="2">
        <v>62414</v>
      </c>
    </row>
    <row r="1015" spans="1:6" x14ac:dyDescent="0.3">
      <c r="A1015">
        <v>2018</v>
      </c>
      <c r="B1015" t="s">
        <v>51</v>
      </c>
      <c r="C1015" t="s">
        <v>6</v>
      </c>
      <c r="D1015" s="1">
        <v>9399</v>
      </c>
      <c r="E1015" s="1">
        <v>58769</v>
      </c>
      <c r="F1015" s="2">
        <v>69727</v>
      </c>
    </row>
    <row r="1016" spans="1:6" x14ac:dyDescent="0.3">
      <c r="A1016">
        <v>2018</v>
      </c>
      <c r="B1016" t="s">
        <v>51</v>
      </c>
      <c r="C1016" t="s">
        <v>7</v>
      </c>
      <c r="D1016" s="1">
        <v>2871</v>
      </c>
      <c r="E1016" s="1">
        <v>22192</v>
      </c>
      <c r="F1016" s="2">
        <v>59797</v>
      </c>
    </row>
    <row r="1017" spans="1:6" x14ac:dyDescent="0.3">
      <c r="A1017">
        <v>2018</v>
      </c>
      <c r="B1017" t="s">
        <v>51</v>
      </c>
      <c r="C1017" t="s">
        <v>8</v>
      </c>
      <c r="D1017" s="1">
        <v>70819</v>
      </c>
      <c r="E1017" s="1">
        <v>541083</v>
      </c>
      <c r="F1017" s="2">
        <v>51286</v>
      </c>
    </row>
    <row r="1018" spans="1:6" x14ac:dyDescent="0.3">
      <c r="A1018">
        <v>2018</v>
      </c>
      <c r="B1018" t="s">
        <v>51</v>
      </c>
      <c r="C1018" t="s">
        <v>9</v>
      </c>
      <c r="D1018" s="1">
        <v>20577</v>
      </c>
      <c r="E1018" s="1">
        <v>195221</v>
      </c>
      <c r="F1018" s="2">
        <v>61018</v>
      </c>
    </row>
    <row r="1019" spans="1:6" x14ac:dyDescent="0.3">
      <c r="A1019">
        <v>2018</v>
      </c>
      <c r="B1019" t="s">
        <v>51</v>
      </c>
      <c r="C1019" t="s">
        <v>10</v>
      </c>
      <c r="D1019" s="1">
        <v>8174</v>
      </c>
      <c r="E1019" s="1">
        <v>46827</v>
      </c>
      <c r="F1019" s="2">
        <v>44285</v>
      </c>
    </row>
    <row r="1020" spans="1:6" x14ac:dyDescent="0.3">
      <c r="A1020">
        <v>2018</v>
      </c>
      <c r="B1020" t="s">
        <v>51</v>
      </c>
      <c r="C1020" t="s">
        <v>11</v>
      </c>
      <c r="D1020" s="1">
        <v>32305</v>
      </c>
      <c r="E1020" s="1">
        <v>225991</v>
      </c>
      <c r="F1020" s="2">
        <v>71957</v>
      </c>
    </row>
    <row r="1021" spans="1:6" x14ac:dyDescent="0.3">
      <c r="A1021">
        <v>2018</v>
      </c>
      <c r="B1021" t="s">
        <v>51</v>
      </c>
      <c r="C1021" t="s">
        <v>12</v>
      </c>
      <c r="D1021" s="1">
        <v>15176</v>
      </c>
      <c r="E1021" s="1">
        <v>141028</v>
      </c>
      <c r="F1021" s="2">
        <v>58404</v>
      </c>
    </row>
    <row r="1022" spans="1:6" x14ac:dyDescent="0.3">
      <c r="A1022">
        <v>2018</v>
      </c>
      <c r="B1022" t="s">
        <v>51</v>
      </c>
      <c r="C1022" t="s">
        <v>13</v>
      </c>
      <c r="D1022" s="1">
        <v>9447</v>
      </c>
      <c r="E1022" s="1">
        <v>77230</v>
      </c>
      <c r="F1022" s="2">
        <v>57435</v>
      </c>
    </row>
    <row r="1023" spans="1:6" x14ac:dyDescent="0.3">
      <c r="A1023">
        <v>2018</v>
      </c>
      <c r="B1023" t="s">
        <v>51</v>
      </c>
      <c r="C1023" t="s">
        <v>14</v>
      </c>
      <c r="D1023" s="1">
        <v>7555</v>
      </c>
      <c r="E1023" s="1">
        <v>61206</v>
      </c>
      <c r="F1023" s="2">
        <v>54735</v>
      </c>
    </row>
    <row r="1024" spans="1:6" x14ac:dyDescent="0.3">
      <c r="A1024">
        <v>2018</v>
      </c>
      <c r="B1024" t="s">
        <v>51</v>
      </c>
      <c r="C1024" t="s">
        <v>15</v>
      </c>
      <c r="D1024" s="1">
        <v>9466</v>
      </c>
      <c r="E1024" s="1">
        <v>77934</v>
      </c>
      <c r="F1024" s="2">
        <v>53957</v>
      </c>
    </row>
    <row r="1025" spans="1:6" x14ac:dyDescent="0.3">
      <c r="A1025">
        <v>2018</v>
      </c>
      <c r="B1025" t="s">
        <v>51</v>
      </c>
      <c r="C1025" t="s">
        <v>16</v>
      </c>
      <c r="D1025" s="1">
        <v>10844</v>
      </c>
      <c r="E1025" s="1">
        <v>151993</v>
      </c>
      <c r="F1025" s="2">
        <v>63892</v>
      </c>
    </row>
    <row r="1026" spans="1:6" x14ac:dyDescent="0.3">
      <c r="A1026">
        <v>2018</v>
      </c>
      <c r="B1026" t="s">
        <v>51</v>
      </c>
      <c r="C1026" t="s">
        <v>17</v>
      </c>
      <c r="D1026" s="1">
        <v>5475</v>
      </c>
      <c r="E1026" s="1">
        <v>29285</v>
      </c>
      <c r="F1026" s="2">
        <v>49575</v>
      </c>
    </row>
    <row r="1027" spans="1:6" x14ac:dyDescent="0.3">
      <c r="A1027">
        <v>2018</v>
      </c>
      <c r="B1027" t="s">
        <v>51</v>
      </c>
      <c r="C1027" t="s">
        <v>18</v>
      </c>
      <c r="D1027" s="1">
        <v>16487</v>
      </c>
      <c r="E1027" s="1">
        <v>163210</v>
      </c>
      <c r="F1027" s="2">
        <v>65971</v>
      </c>
    </row>
    <row r="1028" spans="1:6" x14ac:dyDescent="0.3">
      <c r="A1028">
        <v>2018</v>
      </c>
      <c r="B1028" t="s">
        <v>51</v>
      </c>
      <c r="C1028" t="s">
        <v>19</v>
      </c>
      <c r="D1028" s="1">
        <v>21120</v>
      </c>
      <c r="E1028" s="1">
        <v>158656</v>
      </c>
      <c r="F1028" s="2">
        <v>78802</v>
      </c>
    </row>
    <row r="1029" spans="1:6" x14ac:dyDescent="0.3">
      <c r="A1029">
        <v>2018</v>
      </c>
      <c r="B1029" t="s">
        <v>51</v>
      </c>
      <c r="C1029" t="s">
        <v>20</v>
      </c>
      <c r="D1029" s="1">
        <v>19952</v>
      </c>
      <c r="E1029" s="1">
        <v>168632</v>
      </c>
      <c r="F1029" s="2">
        <v>62378</v>
      </c>
    </row>
    <row r="1030" spans="1:6" x14ac:dyDescent="0.3">
      <c r="A1030">
        <v>2018</v>
      </c>
      <c r="B1030" t="s">
        <v>51</v>
      </c>
      <c r="C1030" t="s">
        <v>21</v>
      </c>
      <c r="D1030" s="1">
        <v>16480</v>
      </c>
      <c r="E1030" s="1">
        <v>121665</v>
      </c>
      <c r="F1030" s="2">
        <v>67248</v>
      </c>
    </row>
    <row r="1031" spans="1:6" x14ac:dyDescent="0.3">
      <c r="A1031">
        <v>2018</v>
      </c>
      <c r="B1031" t="s">
        <v>51</v>
      </c>
      <c r="C1031" t="s">
        <v>22</v>
      </c>
      <c r="D1031" s="1">
        <v>5760</v>
      </c>
      <c r="E1031" s="1">
        <v>43911</v>
      </c>
      <c r="F1031" s="2">
        <v>50325</v>
      </c>
    </row>
    <row r="1032" spans="1:6" x14ac:dyDescent="0.3">
      <c r="A1032">
        <v>2018</v>
      </c>
      <c r="B1032" t="s">
        <v>51</v>
      </c>
      <c r="C1032" t="s">
        <v>23</v>
      </c>
      <c r="D1032" s="1">
        <v>14591</v>
      </c>
      <c r="E1032" s="1">
        <v>122662</v>
      </c>
      <c r="F1032" s="2">
        <v>59442</v>
      </c>
    </row>
    <row r="1033" spans="1:6" x14ac:dyDescent="0.3">
      <c r="A1033">
        <v>2018</v>
      </c>
      <c r="B1033" t="s">
        <v>51</v>
      </c>
      <c r="C1033" t="s">
        <v>24</v>
      </c>
      <c r="D1033" s="1">
        <v>6514</v>
      </c>
      <c r="E1033" s="1">
        <v>29077</v>
      </c>
      <c r="F1033" s="2">
        <v>52969</v>
      </c>
    </row>
    <row r="1034" spans="1:6" x14ac:dyDescent="0.3">
      <c r="A1034">
        <v>2018</v>
      </c>
      <c r="B1034" t="s">
        <v>51</v>
      </c>
      <c r="C1034" t="s">
        <v>25</v>
      </c>
      <c r="D1034" s="1">
        <v>7068</v>
      </c>
      <c r="E1034" s="1">
        <v>52320</v>
      </c>
      <c r="F1034" s="2">
        <v>51657</v>
      </c>
    </row>
    <row r="1035" spans="1:6" x14ac:dyDescent="0.3">
      <c r="A1035">
        <v>2018</v>
      </c>
      <c r="B1035" t="s">
        <v>51</v>
      </c>
      <c r="C1035" t="s">
        <v>26</v>
      </c>
      <c r="D1035" s="1">
        <v>5898</v>
      </c>
      <c r="E1035" s="1">
        <v>89125</v>
      </c>
      <c r="F1035" s="2">
        <v>61123</v>
      </c>
    </row>
    <row r="1036" spans="1:6" x14ac:dyDescent="0.3">
      <c r="A1036">
        <v>2018</v>
      </c>
      <c r="B1036" t="s">
        <v>51</v>
      </c>
      <c r="C1036" t="s">
        <v>27</v>
      </c>
      <c r="D1036" s="1">
        <v>4498</v>
      </c>
      <c r="E1036" s="1">
        <v>26890</v>
      </c>
      <c r="F1036" s="2">
        <v>62661</v>
      </c>
    </row>
    <row r="1037" spans="1:6" x14ac:dyDescent="0.3">
      <c r="A1037">
        <v>2018</v>
      </c>
      <c r="B1037" t="s">
        <v>51</v>
      </c>
      <c r="C1037" t="s">
        <v>28</v>
      </c>
      <c r="D1037" s="1">
        <v>22416</v>
      </c>
      <c r="E1037" s="1">
        <v>157147</v>
      </c>
      <c r="F1037" s="2">
        <v>72658</v>
      </c>
    </row>
    <row r="1038" spans="1:6" x14ac:dyDescent="0.3">
      <c r="A1038">
        <v>2018</v>
      </c>
      <c r="B1038" t="s">
        <v>51</v>
      </c>
      <c r="C1038" t="s">
        <v>29</v>
      </c>
      <c r="D1038" s="1">
        <v>5337</v>
      </c>
      <c r="E1038" s="1">
        <v>47224</v>
      </c>
      <c r="F1038" s="2">
        <v>49350</v>
      </c>
    </row>
    <row r="1039" spans="1:6" x14ac:dyDescent="0.3">
      <c r="A1039">
        <v>2018</v>
      </c>
      <c r="B1039" t="s">
        <v>51</v>
      </c>
      <c r="C1039" t="s">
        <v>30</v>
      </c>
      <c r="D1039" s="1">
        <v>50281</v>
      </c>
      <c r="E1039" s="1">
        <v>399629</v>
      </c>
      <c r="F1039" s="2">
        <v>73248</v>
      </c>
    </row>
    <row r="1040" spans="1:6" x14ac:dyDescent="0.3">
      <c r="A1040">
        <v>2018</v>
      </c>
      <c r="B1040" t="s">
        <v>51</v>
      </c>
      <c r="C1040" t="s">
        <v>31</v>
      </c>
      <c r="D1040" s="1">
        <v>26741</v>
      </c>
      <c r="E1040" s="1">
        <v>220692</v>
      </c>
      <c r="F1040" s="2">
        <v>54587</v>
      </c>
    </row>
    <row r="1041" spans="1:6" x14ac:dyDescent="0.3">
      <c r="A1041">
        <v>2018</v>
      </c>
      <c r="B1041" t="s">
        <v>51</v>
      </c>
      <c r="C1041" t="s">
        <v>32</v>
      </c>
      <c r="D1041" s="1">
        <v>3798</v>
      </c>
      <c r="E1041" s="1">
        <v>26002</v>
      </c>
      <c r="F1041" s="2">
        <v>64586</v>
      </c>
    </row>
    <row r="1042" spans="1:6" x14ac:dyDescent="0.3">
      <c r="A1042">
        <v>2018</v>
      </c>
      <c r="B1042" t="s">
        <v>51</v>
      </c>
      <c r="C1042" t="s">
        <v>33</v>
      </c>
      <c r="D1042" s="1">
        <v>23076</v>
      </c>
      <c r="E1042" s="1">
        <v>220709</v>
      </c>
      <c r="F1042" s="2">
        <v>61194</v>
      </c>
    </row>
    <row r="1043" spans="1:6" x14ac:dyDescent="0.3">
      <c r="A1043">
        <v>2018</v>
      </c>
      <c r="B1043" t="s">
        <v>51</v>
      </c>
      <c r="C1043" t="s">
        <v>34</v>
      </c>
      <c r="D1043" s="1">
        <v>9765</v>
      </c>
      <c r="E1043" s="1">
        <v>80295</v>
      </c>
      <c r="F1043" s="2">
        <v>52777</v>
      </c>
    </row>
    <row r="1044" spans="1:6" x14ac:dyDescent="0.3">
      <c r="A1044">
        <v>2018</v>
      </c>
      <c r="B1044" t="s">
        <v>51</v>
      </c>
      <c r="C1044" t="s">
        <v>35</v>
      </c>
      <c r="D1044" s="1">
        <v>14244</v>
      </c>
      <c r="E1044" s="1">
        <v>104561</v>
      </c>
      <c r="F1044" s="2">
        <v>60523</v>
      </c>
    </row>
    <row r="1045" spans="1:6" x14ac:dyDescent="0.3">
      <c r="A1045">
        <v>2018</v>
      </c>
      <c r="B1045" t="s">
        <v>51</v>
      </c>
      <c r="C1045" t="s">
        <v>36</v>
      </c>
      <c r="D1045" s="1">
        <v>28749</v>
      </c>
      <c r="E1045" s="1">
        <v>255910</v>
      </c>
      <c r="F1045" s="2">
        <v>66852</v>
      </c>
    </row>
    <row r="1046" spans="1:6" x14ac:dyDescent="0.3">
      <c r="A1046">
        <v>2018</v>
      </c>
      <c r="B1046" t="s">
        <v>51</v>
      </c>
      <c r="C1046" t="s">
        <v>37</v>
      </c>
      <c r="D1046" s="1">
        <v>3743</v>
      </c>
      <c r="E1046" s="1">
        <v>19229</v>
      </c>
      <c r="F1046" s="2">
        <v>61579</v>
      </c>
    </row>
    <row r="1047" spans="1:6" x14ac:dyDescent="0.3">
      <c r="A1047">
        <v>2018</v>
      </c>
      <c r="B1047" t="s">
        <v>51</v>
      </c>
      <c r="C1047" t="s">
        <v>38</v>
      </c>
      <c r="D1047" s="1">
        <v>12124</v>
      </c>
      <c r="E1047" s="1">
        <v>104324</v>
      </c>
      <c r="F1047" s="2">
        <v>52634</v>
      </c>
    </row>
    <row r="1048" spans="1:6" x14ac:dyDescent="0.3">
      <c r="A1048">
        <v>2018</v>
      </c>
      <c r="B1048" t="s">
        <v>51</v>
      </c>
      <c r="C1048" t="s">
        <v>39</v>
      </c>
      <c r="D1048" s="1">
        <v>3884</v>
      </c>
      <c r="E1048" s="1">
        <v>22971</v>
      </c>
      <c r="F1048" s="2">
        <v>48981</v>
      </c>
    </row>
    <row r="1049" spans="1:6" x14ac:dyDescent="0.3">
      <c r="A1049">
        <v>2018</v>
      </c>
      <c r="B1049" t="s">
        <v>51</v>
      </c>
      <c r="C1049" t="s">
        <v>40</v>
      </c>
      <c r="D1049" s="1">
        <v>12110</v>
      </c>
      <c r="E1049" s="1">
        <v>124488</v>
      </c>
      <c r="F1049" s="2">
        <v>57033</v>
      </c>
    </row>
    <row r="1050" spans="1:6" x14ac:dyDescent="0.3">
      <c r="A1050">
        <v>2018</v>
      </c>
      <c r="B1050" t="s">
        <v>51</v>
      </c>
      <c r="C1050" t="s">
        <v>41</v>
      </c>
      <c r="D1050" s="1">
        <v>51405</v>
      </c>
      <c r="E1050" s="1">
        <v>739156</v>
      </c>
      <c r="F1050" s="2">
        <v>65554</v>
      </c>
    </row>
    <row r="1051" spans="1:6" x14ac:dyDescent="0.3">
      <c r="A1051">
        <v>2018</v>
      </c>
      <c r="B1051" t="s">
        <v>51</v>
      </c>
      <c r="C1051" t="s">
        <v>42</v>
      </c>
      <c r="D1051" s="1">
        <v>11572</v>
      </c>
      <c r="E1051" s="1">
        <v>104339</v>
      </c>
      <c r="F1051" s="2">
        <v>51052</v>
      </c>
    </row>
    <row r="1052" spans="1:6" x14ac:dyDescent="0.3">
      <c r="A1052">
        <v>2018</v>
      </c>
      <c r="B1052" t="s">
        <v>51</v>
      </c>
      <c r="C1052" t="s">
        <v>43</v>
      </c>
      <c r="D1052" s="1">
        <v>2878</v>
      </c>
      <c r="E1052" s="1">
        <v>15262</v>
      </c>
      <c r="F1052" s="2">
        <v>51025</v>
      </c>
    </row>
    <row r="1053" spans="1:6" x14ac:dyDescent="0.3">
      <c r="A1053">
        <v>2018</v>
      </c>
      <c r="B1053" t="s">
        <v>51</v>
      </c>
      <c r="C1053" t="s">
        <v>44</v>
      </c>
      <c r="D1053" s="1">
        <v>21508</v>
      </c>
      <c r="E1053" s="1">
        <v>197292</v>
      </c>
      <c r="F1053" s="2">
        <v>58050</v>
      </c>
    </row>
    <row r="1054" spans="1:6" x14ac:dyDescent="0.3">
      <c r="A1054">
        <v>2018</v>
      </c>
      <c r="B1054" t="s">
        <v>51</v>
      </c>
      <c r="C1054" t="s">
        <v>45</v>
      </c>
      <c r="D1054" s="1">
        <v>26015</v>
      </c>
      <c r="E1054" s="1">
        <v>199867</v>
      </c>
      <c r="F1054" s="2">
        <v>64432</v>
      </c>
    </row>
    <row r="1055" spans="1:6" x14ac:dyDescent="0.3">
      <c r="A1055">
        <v>2018</v>
      </c>
      <c r="B1055" t="s">
        <v>51</v>
      </c>
      <c r="C1055" t="s">
        <v>46</v>
      </c>
      <c r="D1055" s="1">
        <v>4435</v>
      </c>
      <c r="E1055" s="1">
        <v>40126</v>
      </c>
      <c r="F1055" s="2">
        <v>72255</v>
      </c>
    </row>
    <row r="1056" spans="1:6" x14ac:dyDescent="0.3">
      <c r="A1056">
        <v>2018</v>
      </c>
      <c r="B1056" t="s">
        <v>51</v>
      </c>
      <c r="C1056" t="s">
        <v>47</v>
      </c>
      <c r="D1056" s="1">
        <v>14814</v>
      </c>
      <c r="E1056" s="1">
        <v>122396</v>
      </c>
      <c r="F1056" s="2">
        <v>62063</v>
      </c>
    </row>
    <row r="1057" spans="1:6" x14ac:dyDescent="0.3">
      <c r="A1057">
        <v>2018</v>
      </c>
      <c r="B1057" t="s">
        <v>51</v>
      </c>
      <c r="C1057" t="s">
        <v>48</v>
      </c>
      <c r="D1057" s="1">
        <v>3375</v>
      </c>
      <c r="E1057" s="1">
        <v>20253</v>
      </c>
      <c r="F1057" s="2">
        <v>53554</v>
      </c>
    </row>
    <row r="1058" spans="1:6" x14ac:dyDescent="0.3">
      <c r="A1058">
        <v>2018</v>
      </c>
      <c r="B1058" t="s">
        <v>52</v>
      </c>
      <c r="C1058" t="s">
        <v>1</v>
      </c>
      <c r="D1058" s="1">
        <v>5566</v>
      </c>
      <c r="E1058" s="1">
        <v>266798</v>
      </c>
      <c r="F1058" s="2">
        <v>57068</v>
      </c>
    </row>
    <row r="1059" spans="1:6" x14ac:dyDescent="0.3">
      <c r="A1059">
        <v>2018</v>
      </c>
      <c r="B1059" t="s">
        <v>52</v>
      </c>
      <c r="C1059" t="s">
        <v>2</v>
      </c>
      <c r="D1059" s="1">
        <v>4926</v>
      </c>
      <c r="E1059" s="1">
        <v>169675</v>
      </c>
      <c r="F1059" s="2">
        <v>76139</v>
      </c>
    </row>
    <row r="1060" spans="1:6" x14ac:dyDescent="0.3">
      <c r="A1060">
        <v>2018</v>
      </c>
      <c r="B1060" t="s">
        <v>52</v>
      </c>
      <c r="C1060" t="s">
        <v>3</v>
      </c>
      <c r="D1060" s="1">
        <v>2918</v>
      </c>
      <c r="E1060" s="1">
        <v>160597</v>
      </c>
      <c r="F1060" s="2">
        <v>47984</v>
      </c>
    </row>
    <row r="1061" spans="1:6" x14ac:dyDescent="0.3">
      <c r="A1061">
        <v>2018</v>
      </c>
      <c r="B1061" t="s">
        <v>52</v>
      </c>
      <c r="C1061" t="s">
        <v>4</v>
      </c>
      <c r="D1061" s="1">
        <v>44706</v>
      </c>
      <c r="E1061" s="1">
        <v>1320068</v>
      </c>
      <c r="F1061" s="2">
        <v>95627</v>
      </c>
    </row>
    <row r="1062" spans="1:6" x14ac:dyDescent="0.3">
      <c r="A1062">
        <v>2018</v>
      </c>
      <c r="B1062" t="s">
        <v>52</v>
      </c>
      <c r="C1062" t="s">
        <v>5</v>
      </c>
      <c r="D1062" s="1">
        <v>5804</v>
      </c>
      <c r="E1062" s="1">
        <v>147285</v>
      </c>
      <c r="F1062" s="2">
        <v>70677</v>
      </c>
    </row>
    <row r="1063" spans="1:6" x14ac:dyDescent="0.3">
      <c r="A1063">
        <v>2018</v>
      </c>
      <c r="B1063" t="s">
        <v>52</v>
      </c>
      <c r="C1063" t="s">
        <v>6</v>
      </c>
      <c r="D1063" s="1">
        <v>4408</v>
      </c>
      <c r="E1063" s="1">
        <v>160500</v>
      </c>
      <c r="F1063" s="2">
        <v>82569</v>
      </c>
    </row>
    <row r="1064" spans="1:6" x14ac:dyDescent="0.3">
      <c r="A1064">
        <v>2018</v>
      </c>
      <c r="B1064" t="s">
        <v>52</v>
      </c>
      <c r="C1064" t="s">
        <v>7</v>
      </c>
      <c r="D1064">
        <v>661</v>
      </c>
      <c r="E1064" s="1">
        <v>27077</v>
      </c>
      <c r="F1064" s="2">
        <v>64153</v>
      </c>
    </row>
    <row r="1065" spans="1:6" x14ac:dyDescent="0.3">
      <c r="A1065">
        <v>2018</v>
      </c>
      <c r="B1065" t="s">
        <v>52</v>
      </c>
      <c r="C1065" t="s">
        <v>8</v>
      </c>
      <c r="D1065" s="1">
        <v>20548</v>
      </c>
      <c r="E1065" s="1">
        <v>371590</v>
      </c>
      <c r="F1065" s="2">
        <v>61740</v>
      </c>
    </row>
    <row r="1066" spans="1:6" x14ac:dyDescent="0.3">
      <c r="A1066">
        <v>2018</v>
      </c>
      <c r="B1066" t="s">
        <v>52</v>
      </c>
      <c r="C1066" t="s">
        <v>9</v>
      </c>
      <c r="D1066" s="1">
        <v>9884</v>
      </c>
      <c r="E1066" s="1">
        <v>406818</v>
      </c>
      <c r="F1066" s="2">
        <v>59168</v>
      </c>
    </row>
    <row r="1067" spans="1:6" x14ac:dyDescent="0.3">
      <c r="A1067">
        <v>2018</v>
      </c>
      <c r="B1067" t="s">
        <v>52</v>
      </c>
      <c r="C1067" t="s">
        <v>10</v>
      </c>
      <c r="D1067" s="1">
        <v>2807</v>
      </c>
      <c r="E1067" s="1">
        <v>67792</v>
      </c>
      <c r="F1067" s="2">
        <v>63932</v>
      </c>
    </row>
    <row r="1068" spans="1:6" x14ac:dyDescent="0.3">
      <c r="A1068">
        <v>2018</v>
      </c>
      <c r="B1068" t="s">
        <v>52</v>
      </c>
      <c r="C1068" t="s">
        <v>11</v>
      </c>
      <c r="D1068" s="1">
        <v>17883</v>
      </c>
      <c r="E1068" s="1">
        <v>586130</v>
      </c>
      <c r="F1068" s="2">
        <v>71895</v>
      </c>
    </row>
    <row r="1069" spans="1:6" x14ac:dyDescent="0.3">
      <c r="A1069">
        <v>2018</v>
      </c>
      <c r="B1069" t="s">
        <v>52</v>
      </c>
      <c r="C1069" t="s">
        <v>12</v>
      </c>
      <c r="D1069" s="1">
        <v>8825</v>
      </c>
      <c r="E1069" s="1">
        <v>541836</v>
      </c>
      <c r="F1069" s="2">
        <v>62680</v>
      </c>
    </row>
    <row r="1070" spans="1:6" x14ac:dyDescent="0.3">
      <c r="A1070">
        <v>2018</v>
      </c>
      <c r="B1070" t="s">
        <v>52</v>
      </c>
      <c r="C1070" t="s">
        <v>13</v>
      </c>
      <c r="D1070" s="1">
        <v>4142</v>
      </c>
      <c r="E1070" s="1">
        <v>222586</v>
      </c>
      <c r="F1070" s="2">
        <v>60257</v>
      </c>
    </row>
    <row r="1071" spans="1:6" x14ac:dyDescent="0.3">
      <c r="A1071">
        <v>2018</v>
      </c>
      <c r="B1071" t="s">
        <v>52</v>
      </c>
      <c r="C1071" t="s">
        <v>14</v>
      </c>
      <c r="D1071" s="1">
        <v>3143</v>
      </c>
      <c r="E1071" s="1">
        <v>165056</v>
      </c>
      <c r="F1071" s="2">
        <v>59206</v>
      </c>
    </row>
    <row r="1072" spans="1:6" x14ac:dyDescent="0.3">
      <c r="A1072">
        <v>2018</v>
      </c>
      <c r="B1072" t="s">
        <v>52</v>
      </c>
      <c r="C1072" t="s">
        <v>15</v>
      </c>
      <c r="D1072" s="1">
        <v>4443</v>
      </c>
      <c r="E1072" s="1">
        <v>251454</v>
      </c>
      <c r="F1072" s="2">
        <v>59208</v>
      </c>
    </row>
    <row r="1073" spans="1:6" x14ac:dyDescent="0.3">
      <c r="A1073">
        <v>2018</v>
      </c>
      <c r="B1073" t="s">
        <v>52</v>
      </c>
      <c r="C1073" t="s">
        <v>16</v>
      </c>
      <c r="D1073" s="1">
        <v>4428</v>
      </c>
      <c r="E1073" s="1">
        <v>135510</v>
      </c>
      <c r="F1073" s="2">
        <v>75881</v>
      </c>
    </row>
    <row r="1074" spans="1:6" x14ac:dyDescent="0.3">
      <c r="A1074">
        <v>2018</v>
      </c>
      <c r="B1074" t="s">
        <v>52</v>
      </c>
      <c r="C1074" t="s">
        <v>17</v>
      </c>
      <c r="D1074" s="1">
        <v>1856</v>
      </c>
      <c r="E1074" s="1">
        <v>51836</v>
      </c>
      <c r="F1074" s="2">
        <v>55894</v>
      </c>
    </row>
    <row r="1075" spans="1:6" x14ac:dyDescent="0.3">
      <c r="A1075">
        <v>2018</v>
      </c>
      <c r="B1075" t="s">
        <v>52</v>
      </c>
      <c r="C1075" t="s">
        <v>18</v>
      </c>
      <c r="D1075" s="1">
        <v>4035</v>
      </c>
      <c r="E1075" s="1">
        <v>109683</v>
      </c>
      <c r="F1075" s="2">
        <v>78350</v>
      </c>
    </row>
    <row r="1076" spans="1:6" x14ac:dyDescent="0.3">
      <c r="A1076">
        <v>2018</v>
      </c>
      <c r="B1076" t="s">
        <v>52</v>
      </c>
      <c r="C1076" t="s">
        <v>19</v>
      </c>
      <c r="D1076" s="1">
        <v>6711</v>
      </c>
      <c r="E1076" s="1">
        <v>245091</v>
      </c>
      <c r="F1076" s="2">
        <v>88576</v>
      </c>
    </row>
    <row r="1077" spans="1:6" x14ac:dyDescent="0.3">
      <c r="A1077">
        <v>2018</v>
      </c>
      <c r="B1077" t="s">
        <v>52</v>
      </c>
      <c r="C1077" t="s">
        <v>20</v>
      </c>
      <c r="D1077" s="1">
        <v>16070</v>
      </c>
      <c r="E1077" s="1">
        <v>627751</v>
      </c>
      <c r="F1077" s="2">
        <v>67537</v>
      </c>
    </row>
    <row r="1078" spans="1:6" x14ac:dyDescent="0.3">
      <c r="A1078">
        <v>2018</v>
      </c>
      <c r="B1078" t="s">
        <v>52</v>
      </c>
      <c r="C1078" t="s">
        <v>21</v>
      </c>
      <c r="D1078" s="1">
        <v>8487</v>
      </c>
      <c r="E1078" s="1">
        <v>321908</v>
      </c>
      <c r="F1078" s="2">
        <v>67096</v>
      </c>
    </row>
    <row r="1079" spans="1:6" x14ac:dyDescent="0.3">
      <c r="A1079">
        <v>2018</v>
      </c>
      <c r="B1079" t="s">
        <v>52</v>
      </c>
      <c r="C1079" t="s">
        <v>22</v>
      </c>
      <c r="D1079" s="1">
        <v>2421</v>
      </c>
      <c r="E1079" s="1">
        <v>144816</v>
      </c>
      <c r="F1079" s="2">
        <v>49254</v>
      </c>
    </row>
    <row r="1080" spans="1:6" x14ac:dyDescent="0.3">
      <c r="A1080">
        <v>2018</v>
      </c>
      <c r="B1080" t="s">
        <v>52</v>
      </c>
      <c r="C1080" t="s">
        <v>23</v>
      </c>
      <c r="D1080" s="1">
        <v>6476</v>
      </c>
      <c r="E1080" s="1">
        <v>273163</v>
      </c>
      <c r="F1080" s="2">
        <v>58359</v>
      </c>
    </row>
    <row r="1081" spans="1:6" x14ac:dyDescent="0.3">
      <c r="A1081">
        <v>2018</v>
      </c>
      <c r="B1081" t="s">
        <v>52</v>
      </c>
      <c r="C1081" t="s">
        <v>24</v>
      </c>
      <c r="D1081" s="1">
        <v>1634</v>
      </c>
      <c r="E1081" s="1">
        <v>20560</v>
      </c>
      <c r="F1081" s="2">
        <v>50194</v>
      </c>
    </row>
    <row r="1082" spans="1:6" x14ac:dyDescent="0.3">
      <c r="A1082">
        <v>2018</v>
      </c>
      <c r="B1082" t="s">
        <v>52</v>
      </c>
      <c r="C1082" t="s">
        <v>25</v>
      </c>
      <c r="D1082" s="1">
        <v>1988</v>
      </c>
      <c r="E1082" s="1">
        <v>99807</v>
      </c>
      <c r="F1082" s="2">
        <v>51566</v>
      </c>
    </row>
    <row r="1083" spans="1:6" x14ac:dyDescent="0.3">
      <c r="A1083">
        <v>2018</v>
      </c>
      <c r="B1083" t="s">
        <v>52</v>
      </c>
      <c r="C1083" t="s">
        <v>26</v>
      </c>
      <c r="D1083" s="1">
        <v>2066</v>
      </c>
      <c r="E1083" s="1">
        <v>55405</v>
      </c>
      <c r="F1083" s="2">
        <v>58543</v>
      </c>
    </row>
    <row r="1084" spans="1:6" x14ac:dyDescent="0.3">
      <c r="A1084">
        <v>2018</v>
      </c>
      <c r="B1084" t="s">
        <v>52</v>
      </c>
      <c r="C1084" t="s">
        <v>27</v>
      </c>
      <c r="D1084" s="1">
        <v>2032</v>
      </c>
      <c r="E1084" s="1">
        <v>70582</v>
      </c>
      <c r="F1084" s="2">
        <v>71722</v>
      </c>
    </row>
    <row r="1085" spans="1:6" x14ac:dyDescent="0.3">
      <c r="A1085">
        <v>2018</v>
      </c>
      <c r="B1085" t="s">
        <v>52</v>
      </c>
      <c r="C1085" t="s">
        <v>28</v>
      </c>
      <c r="D1085" s="1">
        <v>8976</v>
      </c>
      <c r="E1085" s="1">
        <v>245593</v>
      </c>
      <c r="F1085" s="2">
        <v>80088</v>
      </c>
    </row>
    <row r="1086" spans="1:6" x14ac:dyDescent="0.3">
      <c r="A1086">
        <v>2018</v>
      </c>
      <c r="B1086" t="s">
        <v>52</v>
      </c>
      <c r="C1086" t="s">
        <v>29</v>
      </c>
      <c r="D1086" s="1">
        <v>1768</v>
      </c>
      <c r="E1086" s="1">
        <v>27145</v>
      </c>
      <c r="F1086" s="2">
        <v>53139</v>
      </c>
    </row>
    <row r="1087" spans="1:6" x14ac:dyDescent="0.3">
      <c r="A1087">
        <v>2018</v>
      </c>
      <c r="B1087" t="s">
        <v>52</v>
      </c>
      <c r="C1087" t="s">
        <v>30</v>
      </c>
      <c r="D1087" s="1">
        <v>16910</v>
      </c>
      <c r="E1087" s="1">
        <v>441590</v>
      </c>
      <c r="F1087" s="2">
        <v>67614</v>
      </c>
    </row>
    <row r="1088" spans="1:6" x14ac:dyDescent="0.3">
      <c r="A1088">
        <v>2018</v>
      </c>
      <c r="B1088" t="s">
        <v>52</v>
      </c>
      <c r="C1088" t="s">
        <v>31</v>
      </c>
      <c r="D1088" s="1">
        <v>10219</v>
      </c>
      <c r="E1088" s="1">
        <v>474932</v>
      </c>
      <c r="F1088" s="2">
        <v>59827</v>
      </c>
    </row>
    <row r="1089" spans="1:6" x14ac:dyDescent="0.3">
      <c r="A1089">
        <v>2018</v>
      </c>
      <c r="B1089" t="s">
        <v>52</v>
      </c>
      <c r="C1089" t="s">
        <v>32</v>
      </c>
      <c r="D1089">
        <v>807</v>
      </c>
      <c r="E1089" s="1">
        <v>25906</v>
      </c>
      <c r="F1089" s="2">
        <v>53882</v>
      </c>
    </row>
    <row r="1090" spans="1:6" x14ac:dyDescent="0.3">
      <c r="A1090">
        <v>2018</v>
      </c>
      <c r="B1090" t="s">
        <v>52</v>
      </c>
      <c r="C1090" t="s">
        <v>33</v>
      </c>
      <c r="D1090" s="1">
        <v>15409</v>
      </c>
      <c r="E1090" s="1">
        <v>698950</v>
      </c>
      <c r="F1090" s="2">
        <v>61487</v>
      </c>
    </row>
    <row r="1091" spans="1:6" x14ac:dyDescent="0.3">
      <c r="A1091">
        <v>2018</v>
      </c>
      <c r="B1091" t="s">
        <v>52</v>
      </c>
      <c r="C1091" t="s">
        <v>34</v>
      </c>
      <c r="D1091" s="1">
        <v>4164</v>
      </c>
      <c r="E1091" s="1">
        <v>137739</v>
      </c>
      <c r="F1091" s="2">
        <v>58770</v>
      </c>
    </row>
    <row r="1092" spans="1:6" x14ac:dyDescent="0.3">
      <c r="A1092">
        <v>2018</v>
      </c>
      <c r="B1092" t="s">
        <v>52</v>
      </c>
      <c r="C1092" t="s">
        <v>35</v>
      </c>
      <c r="D1092" s="1">
        <v>6240</v>
      </c>
      <c r="E1092" s="1">
        <v>194693</v>
      </c>
      <c r="F1092" s="2">
        <v>70641</v>
      </c>
    </row>
    <row r="1093" spans="1:6" x14ac:dyDescent="0.3">
      <c r="A1093">
        <v>2018</v>
      </c>
      <c r="B1093" t="s">
        <v>52</v>
      </c>
      <c r="C1093" t="s">
        <v>36</v>
      </c>
      <c r="D1093" s="1">
        <v>14407</v>
      </c>
      <c r="E1093" s="1">
        <v>569811</v>
      </c>
      <c r="F1093" s="2">
        <v>62561</v>
      </c>
    </row>
    <row r="1094" spans="1:6" x14ac:dyDescent="0.3">
      <c r="A1094">
        <v>2018</v>
      </c>
      <c r="B1094" t="s">
        <v>52</v>
      </c>
      <c r="C1094" t="s">
        <v>37</v>
      </c>
      <c r="D1094" s="1">
        <v>1572</v>
      </c>
      <c r="E1094" s="1">
        <v>40340</v>
      </c>
      <c r="F1094" s="2">
        <v>58468</v>
      </c>
    </row>
    <row r="1095" spans="1:6" x14ac:dyDescent="0.3">
      <c r="A1095">
        <v>2018</v>
      </c>
      <c r="B1095" t="s">
        <v>52</v>
      </c>
      <c r="C1095" t="s">
        <v>38</v>
      </c>
      <c r="D1095" s="1">
        <v>6087</v>
      </c>
      <c r="E1095" s="1">
        <v>249719</v>
      </c>
      <c r="F1095" s="2">
        <v>59522</v>
      </c>
    </row>
    <row r="1096" spans="1:6" x14ac:dyDescent="0.3">
      <c r="A1096">
        <v>2018</v>
      </c>
      <c r="B1096" t="s">
        <v>52</v>
      </c>
      <c r="C1096" t="s">
        <v>39</v>
      </c>
      <c r="D1096" s="1">
        <v>1084</v>
      </c>
      <c r="E1096" s="1">
        <v>44442</v>
      </c>
      <c r="F1096" s="2">
        <v>49320</v>
      </c>
    </row>
    <row r="1097" spans="1:6" x14ac:dyDescent="0.3">
      <c r="A1097">
        <v>2018</v>
      </c>
      <c r="B1097" t="s">
        <v>52</v>
      </c>
      <c r="C1097" t="s">
        <v>40</v>
      </c>
      <c r="D1097" s="1">
        <v>7051</v>
      </c>
      <c r="E1097" s="1">
        <v>351073</v>
      </c>
      <c r="F1097" s="2">
        <v>59495</v>
      </c>
    </row>
    <row r="1098" spans="1:6" x14ac:dyDescent="0.3">
      <c r="A1098">
        <v>2018</v>
      </c>
      <c r="B1098" t="s">
        <v>52</v>
      </c>
      <c r="C1098" t="s">
        <v>41</v>
      </c>
      <c r="D1098" s="1">
        <v>24758</v>
      </c>
      <c r="E1098" s="1">
        <v>879509</v>
      </c>
      <c r="F1098" s="2">
        <v>77648</v>
      </c>
    </row>
    <row r="1099" spans="1:6" x14ac:dyDescent="0.3">
      <c r="A1099">
        <v>2018</v>
      </c>
      <c r="B1099" t="s">
        <v>52</v>
      </c>
      <c r="C1099" t="s">
        <v>42</v>
      </c>
      <c r="D1099" s="1">
        <v>4386</v>
      </c>
      <c r="E1099" s="1">
        <v>132149</v>
      </c>
      <c r="F1099" s="2">
        <v>58006</v>
      </c>
    </row>
    <row r="1100" spans="1:6" x14ac:dyDescent="0.3">
      <c r="A1100">
        <v>2018</v>
      </c>
      <c r="B1100" t="s">
        <v>52</v>
      </c>
      <c r="C1100" t="s">
        <v>43</v>
      </c>
      <c r="D1100" s="1">
        <v>1108</v>
      </c>
      <c r="E1100" s="1">
        <v>29827</v>
      </c>
      <c r="F1100" s="2">
        <v>59390</v>
      </c>
    </row>
    <row r="1101" spans="1:6" x14ac:dyDescent="0.3">
      <c r="A1101">
        <v>2018</v>
      </c>
      <c r="B1101" t="s">
        <v>52</v>
      </c>
      <c r="C1101" t="s">
        <v>44</v>
      </c>
      <c r="D1101" s="1">
        <v>6750</v>
      </c>
      <c r="E1101" s="1">
        <v>238645</v>
      </c>
      <c r="F1101" s="2">
        <v>59974</v>
      </c>
    </row>
    <row r="1102" spans="1:6" x14ac:dyDescent="0.3">
      <c r="A1102">
        <v>2018</v>
      </c>
      <c r="B1102" t="s">
        <v>52</v>
      </c>
      <c r="C1102" t="s">
        <v>45</v>
      </c>
      <c r="D1102" s="1">
        <v>7798</v>
      </c>
      <c r="E1102" s="1">
        <v>284112</v>
      </c>
      <c r="F1102" s="2">
        <v>79321</v>
      </c>
    </row>
    <row r="1103" spans="1:6" x14ac:dyDescent="0.3">
      <c r="A1103">
        <v>2018</v>
      </c>
      <c r="B1103" t="s">
        <v>52</v>
      </c>
      <c r="C1103" t="s">
        <v>46</v>
      </c>
      <c r="D1103" s="1">
        <v>1268</v>
      </c>
      <c r="E1103" s="1">
        <v>46952</v>
      </c>
      <c r="F1103" s="2">
        <v>60459</v>
      </c>
    </row>
    <row r="1104" spans="1:6" x14ac:dyDescent="0.3">
      <c r="A1104">
        <v>2018</v>
      </c>
      <c r="B1104" t="s">
        <v>52</v>
      </c>
      <c r="C1104" t="s">
        <v>47</v>
      </c>
      <c r="D1104" s="1">
        <v>9432</v>
      </c>
      <c r="E1104" s="1">
        <v>475510</v>
      </c>
      <c r="F1104" s="2">
        <v>58047</v>
      </c>
    </row>
    <row r="1105" spans="1:6" x14ac:dyDescent="0.3">
      <c r="A1105">
        <v>2018</v>
      </c>
      <c r="B1105" t="s">
        <v>52</v>
      </c>
      <c r="C1105" t="s">
        <v>48</v>
      </c>
      <c r="D1105">
        <v>600</v>
      </c>
      <c r="E1105" s="1">
        <v>9721</v>
      </c>
      <c r="F1105" s="2">
        <v>67060</v>
      </c>
    </row>
    <row r="1106" spans="1:6" x14ac:dyDescent="0.3">
      <c r="A1106">
        <v>2018</v>
      </c>
      <c r="B1106" t="s">
        <v>54</v>
      </c>
      <c r="C1106" t="s">
        <v>1</v>
      </c>
      <c r="D1106" s="1">
        <v>32481</v>
      </c>
      <c r="E1106" s="1">
        <v>377561</v>
      </c>
      <c r="F1106" s="2">
        <v>41970</v>
      </c>
    </row>
    <row r="1107" spans="1:6" x14ac:dyDescent="0.3">
      <c r="A1107">
        <v>2018</v>
      </c>
      <c r="B1107" t="s">
        <v>54</v>
      </c>
      <c r="C1107" t="s">
        <v>2</v>
      </c>
      <c r="D1107" s="1">
        <v>31775</v>
      </c>
      <c r="E1107" s="1">
        <v>532318</v>
      </c>
      <c r="F1107" s="2">
        <v>46734</v>
      </c>
    </row>
    <row r="1108" spans="1:6" x14ac:dyDescent="0.3">
      <c r="A1108">
        <v>2018</v>
      </c>
      <c r="B1108" t="s">
        <v>54</v>
      </c>
      <c r="C1108" t="s">
        <v>3</v>
      </c>
      <c r="D1108" s="1">
        <v>21642</v>
      </c>
      <c r="E1108" s="1">
        <v>248584</v>
      </c>
      <c r="F1108" s="2">
        <v>41450</v>
      </c>
    </row>
    <row r="1109" spans="1:6" x14ac:dyDescent="0.3">
      <c r="A1109">
        <v>2018</v>
      </c>
      <c r="B1109" t="s">
        <v>54</v>
      </c>
      <c r="C1109" t="s">
        <v>4</v>
      </c>
      <c r="D1109" s="1">
        <v>196511</v>
      </c>
      <c r="E1109" s="1">
        <v>3033009</v>
      </c>
      <c r="F1109" s="2">
        <v>52020</v>
      </c>
    </row>
    <row r="1110" spans="1:6" x14ac:dyDescent="0.3">
      <c r="A1110">
        <v>2018</v>
      </c>
      <c r="B1110" t="s">
        <v>54</v>
      </c>
      <c r="C1110" t="s">
        <v>5</v>
      </c>
      <c r="D1110" s="1">
        <v>35891</v>
      </c>
      <c r="E1110" s="1">
        <v>466602</v>
      </c>
      <c r="F1110" s="2">
        <v>50043</v>
      </c>
    </row>
    <row r="1111" spans="1:6" x14ac:dyDescent="0.3">
      <c r="A1111">
        <v>2018</v>
      </c>
      <c r="B1111" t="s">
        <v>54</v>
      </c>
      <c r="C1111" t="s">
        <v>6</v>
      </c>
      <c r="D1111" s="1">
        <v>24902</v>
      </c>
      <c r="E1111" s="1">
        <v>296173</v>
      </c>
      <c r="F1111" s="2">
        <v>51041</v>
      </c>
    </row>
    <row r="1112" spans="1:6" x14ac:dyDescent="0.3">
      <c r="A1112">
        <v>2018</v>
      </c>
      <c r="B1112" t="s">
        <v>54</v>
      </c>
      <c r="C1112" t="s">
        <v>7</v>
      </c>
      <c r="D1112" s="1">
        <v>6850</v>
      </c>
      <c r="E1112" s="1">
        <v>79300</v>
      </c>
      <c r="F1112" s="2">
        <v>40843</v>
      </c>
    </row>
    <row r="1113" spans="1:6" x14ac:dyDescent="0.3">
      <c r="A1113">
        <v>2018</v>
      </c>
      <c r="B1113" t="s">
        <v>54</v>
      </c>
      <c r="C1113" t="s">
        <v>8</v>
      </c>
      <c r="D1113" s="1">
        <v>139486</v>
      </c>
      <c r="E1113" s="1">
        <v>1772605</v>
      </c>
      <c r="F1113" s="2">
        <v>44766</v>
      </c>
    </row>
    <row r="1114" spans="1:6" x14ac:dyDescent="0.3">
      <c r="A1114">
        <v>2018</v>
      </c>
      <c r="B1114" t="s">
        <v>54</v>
      </c>
      <c r="C1114" t="s">
        <v>9</v>
      </c>
      <c r="D1114" s="1">
        <v>60996</v>
      </c>
      <c r="E1114" s="1">
        <v>934259</v>
      </c>
      <c r="F1114" s="2">
        <v>49352</v>
      </c>
    </row>
    <row r="1115" spans="1:6" x14ac:dyDescent="0.3">
      <c r="A1115">
        <v>2018</v>
      </c>
      <c r="B1115" t="s">
        <v>54</v>
      </c>
      <c r="C1115" t="s">
        <v>10</v>
      </c>
      <c r="D1115" s="1">
        <v>11969</v>
      </c>
      <c r="E1115" s="1">
        <v>139473</v>
      </c>
      <c r="F1115" s="2">
        <v>39972</v>
      </c>
    </row>
    <row r="1116" spans="1:6" x14ac:dyDescent="0.3">
      <c r="A1116">
        <v>2018</v>
      </c>
      <c r="B1116" t="s">
        <v>54</v>
      </c>
      <c r="C1116" t="s">
        <v>11</v>
      </c>
      <c r="D1116" s="1">
        <v>78063</v>
      </c>
      <c r="E1116" s="1">
        <v>1192654</v>
      </c>
      <c r="F1116" s="2">
        <v>51570</v>
      </c>
    </row>
    <row r="1117" spans="1:6" x14ac:dyDescent="0.3">
      <c r="A1117">
        <v>2018</v>
      </c>
      <c r="B1117" t="s">
        <v>54</v>
      </c>
      <c r="C1117" t="s">
        <v>12</v>
      </c>
      <c r="D1117" s="1">
        <v>40681</v>
      </c>
      <c r="E1117" s="1">
        <v>591234</v>
      </c>
      <c r="F1117" s="2">
        <v>42092</v>
      </c>
    </row>
    <row r="1118" spans="1:6" x14ac:dyDescent="0.3">
      <c r="A1118">
        <v>2018</v>
      </c>
      <c r="B1118" t="s">
        <v>54</v>
      </c>
      <c r="C1118" t="s">
        <v>13</v>
      </c>
      <c r="D1118" s="1">
        <v>23521</v>
      </c>
      <c r="E1118" s="1">
        <v>309603</v>
      </c>
      <c r="F1118" s="2">
        <v>40539</v>
      </c>
    </row>
    <row r="1119" spans="1:6" x14ac:dyDescent="0.3">
      <c r="A1119">
        <v>2018</v>
      </c>
      <c r="B1119" t="s">
        <v>54</v>
      </c>
      <c r="C1119" t="s">
        <v>14</v>
      </c>
      <c r="D1119" s="1">
        <v>20370</v>
      </c>
      <c r="E1119" s="1">
        <v>263858</v>
      </c>
      <c r="F1119" s="2">
        <v>42235</v>
      </c>
    </row>
    <row r="1120" spans="1:6" x14ac:dyDescent="0.3">
      <c r="A1120">
        <v>2018</v>
      </c>
      <c r="B1120" t="s">
        <v>54</v>
      </c>
      <c r="C1120" t="s">
        <v>15</v>
      </c>
      <c r="D1120" s="1">
        <v>28056</v>
      </c>
      <c r="E1120" s="1">
        <v>399946</v>
      </c>
      <c r="F1120" s="2">
        <v>42623</v>
      </c>
    </row>
    <row r="1121" spans="1:6" x14ac:dyDescent="0.3">
      <c r="A1121">
        <v>2018</v>
      </c>
      <c r="B1121" t="s">
        <v>54</v>
      </c>
      <c r="C1121" t="s">
        <v>16</v>
      </c>
      <c r="D1121" s="1">
        <v>30545</v>
      </c>
      <c r="E1121" s="1">
        <v>377555</v>
      </c>
      <c r="F1121" s="2">
        <v>42196</v>
      </c>
    </row>
    <row r="1122" spans="1:6" x14ac:dyDescent="0.3">
      <c r="A1122">
        <v>2018</v>
      </c>
      <c r="B1122" t="s">
        <v>54</v>
      </c>
      <c r="C1122" t="s">
        <v>17</v>
      </c>
      <c r="D1122" s="1">
        <v>10761</v>
      </c>
      <c r="E1122" s="1">
        <v>118191</v>
      </c>
      <c r="F1122" s="2">
        <v>37589</v>
      </c>
    </row>
    <row r="1123" spans="1:6" x14ac:dyDescent="0.3">
      <c r="A1123">
        <v>2018</v>
      </c>
      <c r="B1123" t="s">
        <v>54</v>
      </c>
      <c r="C1123" t="s">
        <v>18</v>
      </c>
      <c r="D1123" s="1">
        <v>32767</v>
      </c>
      <c r="E1123" s="1">
        <v>462590</v>
      </c>
      <c r="F1123" s="2">
        <v>46648</v>
      </c>
    </row>
    <row r="1124" spans="1:6" x14ac:dyDescent="0.3">
      <c r="A1124">
        <v>2018</v>
      </c>
      <c r="B1124" t="s">
        <v>54</v>
      </c>
      <c r="C1124" t="s">
        <v>19</v>
      </c>
      <c r="D1124" s="1">
        <v>42171</v>
      </c>
      <c r="E1124" s="1">
        <v>577061</v>
      </c>
      <c r="F1124" s="2">
        <v>52937</v>
      </c>
    </row>
    <row r="1125" spans="1:6" x14ac:dyDescent="0.3">
      <c r="A1125">
        <v>2018</v>
      </c>
      <c r="B1125" t="s">
        <v>54</v>
      </c>
      <c r="C1125" t="s">
        <v>20</v>
      </c>
      <c r="D1125" s="1">
        <v>52459</v>
      </c>
      <c r="E1125" s="1">
        <v>786892</v>
      </c>
      <c r="F1125" s="2">
        <v>47200</v>
      </c>
    </row>
    <row r="1126" spans="1:6" x14ac:dyDescent="0.3">
      <c r="A1126">
        <v>2018</v>
      </c>
      <c r="B1126" t="s">
        <v>54</v>
      </c>
      <c r="C1126" t="s">
        <v>21</v>
      </c>
      <c r="D1126" s="1">
        <v>37272</v>
      </c>
      <c r="E1126" s="1">
        <v>531669</v>
      </c>
      <c r="F1126" s="2">
        <v>49570</v>
      </c>
    </row>
    <row r="1127" spans="1:6" x14ac:dyDescent="0.3">
      <c r="A1127">
        <v>2018</v>
      </c>
      <c r="B1127" t="s">
        <v>54</v>
      </c>
      <c r="C1127" t="s">
        <v>22</v>
      </c>
      <c r="D1127" s="1">
        <v>19763</v>
      </c>
      <c r="E1127" s="1">
        <v>229107</v>
      </c>
      <c r="F1127" s="2">
        <v>36497</v>
      </c>
    </row>
    <row r="1128" spans="1:6" x14ac:dyDescent="0.3">
      <c r="A1128">
        <v>2018</v>
      </c>
      <c r="B1128" t="s">
        <v>54</v>
      </c>
      <c r="C1128" t="s">
        <v>23</v>
      </c>
      <c r="D1128" s="1">
        <v>38808</v>
      </c>
      <c r="E1128" s="1">
        <v>537150</v>
      </c>
      <c r="F1128" s="2">
        <v>42469</v>
      </c>
    </row>
    <row r="1129" spans="1:6" x14ac:dyDescent="0.3">
      <c r="A1129">
        <v>2018</v>
      </c>
      <c r="B1129" t="s">
        <v>54</v>
      </c>
      <c r="C1129" t="s">
        <v>24</v>
      </c>
      <c r="D1129" s="1">
        <v>9250</v>
      </c>
      <c r="E1129" s="1">
        <v>91355</v>
      </c>
      <c r="F1129" s="2">
        <v>39170</v>
      </c>
    </row>
    <row r="1130" spans="1:6" x14ac:dyDescent="0.3">
      <c r="A1130">
        <v>2018</v>
      </c>
      <c r="B1130" t="s">
        <v>54</v>
      </c>
      <c r="C1130" t="s">
        <v>25</v>
      </c>
      <c r="D1130" s="1">
        <v>14923</v>
      </c>
      <c r="E1130" s="1">
        <v>189793</v>
      </c>
      <c r="F1130" s="2">
        <v>39891</v>
      </c>
    </row>
    <row r="1131" spans="1:6" x14ac:dyDescent="0.3">
      <c r="A1131">
        <v>2018</v>
      </c>
      <c r="B1131" t="s">
        <v>54</v>
      </c>
      <c r="C1131" t="s">
        <v>26</v>
      </c>
      <c r="D1131" s="1">
        <v>15829</v>
      </c>
      <c r="E1131" s="1">
        <v>254417</v>
      </c>
      <c r="F1131" s="2">
        <v>44190</v>
      </c>
    </row>
    <row r="1132" spans="1:6" x14ac:dyDescent="0.3">
      <c r="A1132">
        <v>2018</v>
      </c>
      <c r="B1132" t="s">
        <v>54</v>
      </c>
      <c r="C1132" t="s">
        <v>27</v>
      </c>
      <c r="D1132" s="1">
        <v>12509</v>
      </c>
      <c r="E1132" s="1">
        <v>139183</v>
      </c>
      <c r="F1132" s="2">
        <v>47777</v>
      </c>
    </row>
    <row r="1133" spans="1:6" x14ac:dyDescent="0.3">
      <c r="A1133">
        <v>2018</v>
      </c>
      <c r="B1133" t="s">
        <v>54</v>
      </c>
      <c r="C1133" t="s">
        <v>28</v>
      </c>
      <c r="D1133" s="1">
        <v>54238</v>
      </c>
      <c r="E1133" s="1">
        <v>876344</v>
      </c>
      <c r="F1133" s="2">
        <v>53723</v>
      </c>
    </row>
    <row r="1134" spans="1:6" x14ac:dyDescent="0.3">
      <c r="A1134">
        <v>2018</v>
      </c>
      <c r="B1134" t="s">
        <v>54</v>
      </c>
      <c r="C1134" t="s">
        <v>29</v>
      </c>
      <c r="D1134" s="1">
        <v>10758</v>
      </c>
      <c r="E1134" s="1">
        <v>135970</v>
      </c>
      <c r="F1134" s="2">
        <v>38078</v>
      </c>
    </row>
    <row r="1135" spans="1:6" x14ac:dyDescent="0.3">
      <c r="A1135">
        <v>2018</v>
      </c>
      <c r="B1135" t="s">
        <v>54</v>
      </c>
      <c r="C1135" t="s">
        <v>30</v>
      </c>
      <c r="D1135" s="1">
        <v>123741</v>
      </c>
      <c r="E1135" s="1">
        <v>1554768</v>
      </c>
      <c r="F1135" s="2">
        <v>51832</v>
      </c>
    </row>
    <row r="1136" spans="1:6" x14ac:dyDescent="0.3">
      <c r="A1136">
        <v>2018</v>
      </c>
      <c r="B1136" t="s">
        <v>54</v>
      </c>
      <c r="C1136" t="s">
        <v>31</v>
      </c>
      <c r="D1136" s="1">
        <v>61525</v>
      </c>
      <c r="E1136" s="1">
        <v>830550</v>
      </c>
      <c r="F1136" s="2">
        <v>43092</v>
      </c>
    </row>
    <row r="1137" spans="1:6" x14ac:dyDescent="0.3">
      <c r="A1137">
        <v>2018</v>
      </c>
      <c r="B1137" t="s">
        <v>54</v>
      </c>
      <c r="C1137" t="s">
        <v>32</v>
      </c>
      <c r="D1137" s="1">
        <v>7753</v>
      </c>
      <c r="E1137" s="1">
        <v>91635</v>
      </c>
      <c r="F1137" s="2">
        <v>49819</v>
      </c>
    </row>
    <row r="1138" spans="1:6" x14ac:dyDescent="0.3">
      <c r="A1138">
        <v>2018</v>
      </c>
      <c r="B1138" t="s">
        <v>54</v>
      </c>
      <c r="C1138" t="s">
        <v>33</v>
      </c>
      <c r="D1138" s="1">
        <v>68615</v>
      </c>
      <c r="E1138" s="1">
        <v>1017249</v>
      </c>
      <c r="F1138" s="2">
        <v>44247</v>
      </c>
    </row>
    <row r="1139" spans="1:6" x14ac:dyDescent="0.3">
      <c r="A1139">
        <v>2018</v>
      </c>
      <c r="B1139" t="s">
        <v>54</v>
      </c>
      <c r="C1139" t="s">
        <v>34</v>
      </c>
      <c r="D1139" s="1">
        <v>23748</v>
      </c>
      <c r="E1139" s="1">
        <v>297631</v>
      </c>
      <c r="F1139" s="2">
        <v>41554</v>
      </c>
    </row>
    <row r="1140" spans="1:6" x14ac:dyDescent="0.3">
      <c r="A1140">
        <v>2018</v>
      </c>
      <c r="B1140" t="s">
        <v>54</v>
      </c>
      <c r="C1140" t="s">
        <v>35</v>
      </c>
      <c r="D1140" s="1">
        <v>26503</v>
      </c>
      <c r="E1140" s="1">
        <v>349656</v>
      </c>
      <c r="F1140" s="2">
        <v>44347</v>
      </c>
    </row>
    <row r="1141" spans="1:6" x14ac:dyDescent="0.3">
      <c r="A1141">
        <v>2018</v>
      </c>
      <c r="B1141" t="s">
        <v>54</v>
      </c>
      <c r="C1141" t="s">
        <v>36</v>
      </c>
      <c r="D1141" s="1">
        <v>74845</v>
      </c>
      <c r="E1141" s="1">
        <v>1117054</v>
      </c>
      <c r="F1141" s="2">
        <v>45000</v>
      </c>
    </row>
    <row r="1142" spans="1:6" x14ac:dyDescent="0.3">
      <c r="A1142">
        <v>2018</v>
      </c>
      <c r="B1142" t="s">
        <v>54</v>
      </c>
      <c r="C1142" t="s">
        <v>37</v>
      </c>
      <c r="D1142" s="1">
        <v>7658</v>
      </c>
      <c r="E1142" s="1">
        <v>76762</v>
      </c>
      <c r="F1142" s="2">
        <v>43902</v>
      </c>
    </row>
    <row r="1143" spans="1:6" x14ac:dyDescent="0.3">
      <c r="A1143">
        <v>2018</v>
      </c>
      <c r="B1143" t="s">
        <v>54</v>
      </c>
      <c r="C1143" t="s">
        <v>38</v>
      </c>
      <c r="D1143" s="1">
        <v>30013</v>
      </c>
      <c r="E1143" s="1">
        <v>402308</v>
      </c>
      <c r="F1143" s="2">
        <v>39429</v>
      </c>
    </row>
    <row r="1144" spans="1:6" x14ac:dyDescent="0.3">
      <c r="A1144">
        <v>2018</v>
      </c>
      <c r="B1144" t="s">
        <v>54</v>
      </c>
      <c r="C1144" t="s">
        <v>39</v>
      </c>
      <c r="D1144" s="1">
        <v>8059</v>
      </c>
      <c r="E1144" s="1">
        <v>85734</v>
      </c>
      <c r="F1144" s="2">
        <v>39650</v>
      </c>
    </row>
    <row r="1145" spans="1:6" x14ac:dyDescent="0.3">
      <c r="A1145">
        <v>2018</v>
      </c>
      <c r="B1145" t="s">
        <v>54</v>
      </c>
      <c r="C1145" t="s">
        <v>40</v>
      </c>
      <c r="D1145" s="1">
        <v>40040</v>
      </c>
      <c r="E1145" s="1">
        <v>623566</v>
      </c>
      <c r="F1145" s="2">
        <v>46137</v>
      </c>
    </row>
    <row r="1146" spans="1:6" x14ac:dyDescent="0.3">
      <c r="A1146">
        <v>2018</v>
      </c>
      <c r="B1146" t="s">
        <v>54</v>
      </c>
      <c r="C1146" t="s">
        <v>41</v>
      </c>
      <c r="D1146" s="1">
        <v>147447</v>
      </c>
      <c r="E1146" s="1">
        <v>2465009</v>
      </c>
      <c r="F1146" s="2">
        <v>52337</v>
      </c>
    </row>
    <row r="1147" spans="1:6" x14ac:dyDescent="0.3">
      <c r="A1147">
        <v>2018</v>
      </c>
      <c r="B1147" t="s">
        <v>54</v>
      </c>
      <c r="C1147" t="s">
        <v>42</v>
      </c>
      <c r="D1147" s="1">
        <v>19531</v>
      </c>
      <c r="E1147" s="1">
        <v>284283</v>
      </c>
      <c r="F1147" s="2">
        <v>44163</v>
      </c>
    </row>
    <row r="1148" spans="1:6" x14ac:dyDescent="0.3">
      <c r="A1148">
        <v>2018</v>
      </c>
      <c r="B1148" t="s">
        <v>54</v>
      </c>
      <c r="C1148" t="s">
        <v>43</v>
      </c>
      <c r="D1148" s="1">
        <v>5084</v>
      </c>
      <c r="E1148" s="1">
        <v>54476</v>
      </c>
      <c r="F1148" s="2">
        <v>40351</v>
      </c>
    </row>
    <row r="1149" spans="1:6" x14ac:dyDescent="0.3">
      <c r="A1149">
        <v>2018</v>
      </c>
      <c r="B1149" t="s">
        <v>54</v>
      </c>
      <c r="C1149" t="s">
        <v>44</v>
      </c>
      <c r="D1149" s="1">
        <v>43180</v>
      </c>
      <c r="E1149" s="1">
        <v>650233</v>
      </c>
      <c r="F1149" s="2">
        <v>43886</v>
      </c>
    </row>
    <row r="1150" spans="1:6" x14ac:dyDescent="0.3">
      <c r="A1150">
        <v>2018</v>
      </c>
      <c r="B1150" t="s">
        <v>54</v>
      </c>
      <c r="C1150" t="s">
        <v>45</v>
      </c>
      <c r="D1150" s="1">
        <v>39324</v>
      </c>
      <c r="E1150" s="1">
        <v>621384</v>
      </c>
      <c r="F1150" s="2">
        <v>63994</v>
      </c>
    </row>
    <row r="1151" spans="1:6" x14ac:dyDescent="0.3">
      <c r="A1151">
        <v>2018</v>
      </c>
      <c r="B1151" t="s">
        <v>54</v>
      </c>
      <c r="C1151" t="s">
        <v>46</v>
      </c>
      <c r="D1151" s="1">
        <v>10925</v>
      </c>
      <c r="E1151" s="1">
        <v>128211</v>
      </c>
      <c r="F1151" s="2">
        <v>38698</v>
      </c>
    </row>
    <row r="1152" spans="1:6" x14ac:dyDescent="0.3">
      <c r="A1152">
        <v>2018</v>
      </c>
      <c r="B1152" t="s">
        <v>54</v>
      </c>
      <c r="C1152" t="s">
        <v>47</v>
      </c>
      <c r="D1152" s="1">
        <v>36496</v>
      </c>
      <c r="E1152" s="1">
        <v>541333</v>
      </c>
      <c r="F1152" s="2">
        <v>41512</v>
      </c>
    </row>
    <row r="1153" spans="1:6" x14ac:dyDescent="0.3">
      <c r="A1153">
        <v>2018</v>
      </c>
      <c r="B1153" t="s">
        <v>54</v>
      </c>
      <c r="C1153" t="s">
        <v>48</v>
      </c>
      <c r="D1153" s="1">
        <v>4830</v>
      </c>
      <c r="E1153" s="1">
        <v>49819</v>
      </c>
      <c r="F1153" s="2">
        <v>42737</v>
      </c>
    </row>
    <row r="1154" spans="1:6" x14ac:dyDescent="0.3">
      <c r="A1154">
        <v>2018</v>
      </c>
      <c r="B1154" t="s">
        <v>53</v>
      </c>
      <c r="C1154" t="s">
        <v>1</v>
      </c>
      <c r="D1154" s="1">
        <v>2168</v>
      </c>
      <c r="E1154" s="1">
        <v>21030</v>
      </c>
      <c r="F1154" s="2">
        <v>60025</v>
      </c>
    </row>
    <row r="1155" spans="1:6" x14ac:dyDescent="0.3">
      <c r="A1155">
        <v>2018</v>
      </c>
      <c r="B1155" t="s">
        <v>53</v>
      </c>
      <c r="C1155" t="s">
        <v>2</v>
      </c>
      <c r="D1155" s="1">
        <v>3113</v>
      </c>
      <c r="E1155" s="1">
        <v>47340</v>
      </c>
      <c r="F1155" s="2">
        <v>75499</v>
      </c>
    </row>
    <row r="1156" spans="1:6" x14ac:dyDescent="0.3">
      <c r="A1156">
        <v>2018</v>
      </c>
      <c r="B1156" t="s">
        <v>53</v>
      </c>
      <c r="C1156" t="s">
        <v>3</v>
      </c>
      <c r="D1156" s="1">
        <v>1210</v>
      </c>
      <c r="E1156" s="1">
        <v>10913</v>
      </c>
      <c r="F1156" s="2">
        <v>53828</v>
      </c>
    </row>
    <row r="1157" spans="1:6" x14ac:dyDescent="0.3">
      <c r="A1157">
        <v>2018</v>
      </c>
      <c r="B1157" t="s">
        <v>53</v>
      </c>
      <c r="C1157" t="s">
        <v>4</v>
      </c>
      <c r="D1157" s="1">
        <v>26592</v>
      </c>
      <c r="E1157" s="1">
        <v>525771</v>
      </c>
      <c r="F1157" s="2">
        <v>188173</v>
      </c>
    </row>
    <row r="1158" spans="1:6" x14ac:dyDescent="0.3">
      <c r="A1158">
        <v>2018</v>
      </c>
      <c r="B1158" t="s">
        <v>53</v>
      </c>
      <c r="C1158" t="s">
        <v>5</v>
      </c>
      <c r="D1158" s="1">
        <v>4173</v>
      </c>
      <c r="E1158" s="1">
        <v>75076</v>
      </c>
      <c r="F1158" s="2">
        <v>100735</v>
      </c>
    </row>
    <row r="1159" spans="1:6" x14ac:dyDescent="0.3">
      <c r="A1159">
        <v>2018</v>
      </c>
      <c r="B1159" t="s">
        <v>53</v>
      </c>
      <c r="C1159" t="s">
        <v>6</v>
      </c>
      <c r="D1159" s="1">
        <v>2306</v>
      </c>
      <c r="E1159" s="1">
        <v>31734</v>
      </c>
      <c r="F1159" s="2">
        <v>110642</v>
      </c>
    </row>
    <row r="1160" spans="1:6" x14ac:dyDescent="0.3">
      <c r="A1160">
        <v>2018</v>
      </c>
      <c r="B1160" t="s">
        <v>53</v>
      </c>
      <c r="C1160" t="s">
        <v>7</v>
      </c>
      <c r="D1160">
        <v>433</v>
      </c>
      <c r="E1160" s="1">
        <v>4065</v>
      </c>
      <c r="F1160" s="2">
        <v>65782</v>
      </c>
    </row>
    <row r="1161" spans="1:6" x14ac:dyDescent="0.3">
      <c r="A1161">
        <v>2018</v>
      </c>
      <c r="B1161" t="s">
        <v>53</v>
      </c>
      <c r="C1161" t="s">
        <v>8</v>
      </c>
      <c r="D1161" s="1">
        <v>11205</v>
      </c>
      <c r="E1161" s="1">
        <v>138995</v>
      </c>
      <c r="F1161" s="2">
        <v>81168</v>
      </c>
    </row>
    <row r="1162" spans="1:6" x14ac:dyDescent="0.3">
      <c r="A1162">
        <v>2018</v>
      </c>
      <c r="B1162" t="s">
        <v>53</v>
      </c>
      <c r="C1162" t="s">
        <v>9</v>
      </c>
      <c r="D1162" s="1">
        <v>5113</v>
      </c>
      <c r="E1162" s="1">
        <v>114231</v>
      </c>
      <c r="F1162" s="2">
        <v>96613</v>
      </c>
    </row>
    <row r="1163" spans="1:6" x14ac:dyDescent="0.3">
      <c r="A1163">
        <v>2018</v>
      </c>
      <c r="B1163" t="s">
        <v>53</v>
      </c>
      <c r="C1163" t="s">
        <v>10</v>
      </c>
      <c r="D1163" s="1">
        <v>1223</v>
      </c>
      <c r="E1163" s="1">
        <v>8798</v>
      </c>
      <c r="F1163" s="2">
        <v>52761</v>
      </c>
    </row>
    <row r="1164" spans="1:6" x14ac:dyDescent="0.3">
      <c r="A1164">
        <v>2018</v>
      </c>
      <c r="B1164" t="s">
        <v>53</v>
      </c>
      <c r="C1164" t="s">
        <v>11</v>
      </c>
      <c r="D1164" s="1">
        <v>6688</v>
      </c>
      <c r="E1164" s="1">
        <v>94330</v>
      </c>
      <c r="F1164" s="2">
        <v>91164</v>
      </c>
    </row>
    <row r="1165" spans="1:6" x14ac:dyDescent="0.3">
      <c r="A1165">
        <v>2018</v>
      </c>
      <c r="B1165" t="s">
        <v>53</v>
      </c>
      <c r="C1165" t="s">
        <v>12</v>
      </c>
      <c r="D1165" s="1">
        <v>2123</v>
      </c>
      <c r="E1165" s="1">
        <v>29375</v>
      </c>
      <c r="F1165" s="2">
        <v>60371</v>
      </c>
    </row>
    <row r="1166" spans="1:6" x14ac:dyDescent="0.3">
      <c r="A1166">
        <v>2018</v>
      </c>
      <c r="B1166" t="s">
        <v>53</v>
      </c>
      <c r="C1166" t="s">
        <v>13</v>
      </c>
      <c r="D1166" s="1">
        <v>1742</v>
      </c>
      <c r="E1166" s="1">
        <v>22018</v>
      </c>
      <c r="F1166" s="2">
        <v>58519</v>
      </c>
    </row>
    <row r="1167" spans="1:6" x14ac:dyDescent="0.3">
      <c r="A1167">
        <v>2018</v>
      </c>
      <c r="B1167" t="s">
        <v>53</v>
      </c>
      <c r="C1167" t="s">
        <v>14</v>
      </c>
      <c r="D1167" s="1">
        <v>1308</v>
      </c>
      <c r="E1167" s="1">
        <v>18664</v>
      </c>
      <c r="F1167" s="2">
        <v>63399</v>
      </c>
    </row>
    <row r="1168" spans="1:6" x14ac:dyDescent="0.3">
      <c r="A1168">
        <v>2018</v>
      </c>
      <c r="B1168" t="s">
        <v>53</v>
      </c>
      <c r="C1168" t="s">
        <v>15</v>
      </c>
      <c r="D1168" s="1">
        <v>1785</v>
      </c>
      <c r="E1168" s="1">
        <v>21989</v>
      </c>
      <c r="F1168" s="2">
        <v>54629</v>
      </c>
    </row>
    <row r="1169" spans="1:6" x14ac:dyDescent="0.3">
      <c r="A1169">
        <v>2018</v>
      </c>
      <c r="B1169" t="s">
        <v>53</v>
      </c>
      <c r="C1169" t="s">
        <v>16</v>
      </c>
      <c r="D1169" s="1">
        <v>1716</v>
      </c>
      <c r="E1169" s="1">
        <v>22869</v>
      </c>
      <c r="F1169" s="2">
        <v>58223</v>
      </c>
    </row>
    <row r="1170" spans="1:6" x14ac:dyDescent="0.3">
      <c r="A1170">
        <v>2018</v>
      </c>
      <c r="B1170" t="s">
        <v>53</v>
      </c>
      <c r="C1170" t="s">
        <v>17</v>
      </c>
      <c r="D1170">
        <v>849</v>
      </c>
      <c r="E1170" s="1">
        <v>7397</v>
      </c>
      <c r="F1170" s="2">
        <v>54502</v>
      </c>
    </row>
    <row r="1171" spans="1:6" x14ac:dyDescent="0.3">
      <c r="A1171">
        <v>2018</v>
      </c>
      <c r="B1171" t="s">
        <v>53</v>
      </c>
      <c r="C1171" t="s">
        <v>18</v>
      </c>
      <c r="D1171" s="1">
        <v>2737</v>
      </c>
      <c r="E1171" s="1">
        <v>36210</v>
      </c>
      <c r="F1171" s="2">
        <v>92844</v>
      </c>
    </row>
    <row r="1172" spans="1:6" x14ac:dyDescent="0.3">
      <c r="A1172">
        <v>2018</v>
      </c>
      <c r="B1172" t="s">
        <v>53</v>
      </c>
      <c r="C1172" t="s">
        <v>19</v>
      </c>
      <c r="D1172" s="1">
        <v>5379</v>
      </c>
      <c r="E1172" s="1">
        <v>91783</v>
      </c>
      <c r="F1172" s="2">
        <v>123118</v>
      </c>
    </row>
    <row r="1173" spans="1:6" x14ac:dyDescent="0.3">
      <c r="A1173">
        <v>2018</v>
      </c>
      <c r="B1173" t="s">
        <v>53</v>
      </c>
      <c r="C1173" t="s">
        <v>20</v>
      </c>
      <c r="D1173" s="1">
        <v>6287</v>
      </c>
      <c r="E1173" s="1">
        <v>56247</v>
      </c>
      <c r="F1173" s="2">
        <v>73556</v>
      </c>
    </row>
    <row r="1174" spans="1:6" x14ac:dyDescent="0.3">
      <c r="A1174">
        <v>2018</v>
      </c>
      <c r="B1174" t="s">
        <v>53</v>
      </c>
      <c r="C1174" t="s">
        <v>21</v>
      </c>
      <c r="D1174" s="1">
        <v>3977</v>
      </c>
      <c r="E1174" s="1">
        <v>49170</v>
      </c>
      <c r="F1174" s="2">
        <v>78903</v>
      </c>
    </row>
    <row r="1175" spans="1:6" x14ac:dyDescent="0.3">
      <c r="A1175">
        <v>2018</v>
      </c>
      <c r="B1175" t="s">
        <v>53</v>
      </c>
      <c r="C1175" t="s">
        <v>22</v>
      </c>
      <c r="D1175">
        <v>940</v>
      </c>
      <c r="E1175" s="1">
        <v>10980</v>
      </c>
      <c r="F1175" s="2">
        <v>49173</v>
      </c>
    </row>
    <row r="1176" spans="1:6" x14ac:dyDescent="0.3">
      <c r="A1176">
        <v>2018</v>
      </c>
      <c r="B1176" t="s">
        <v>53</v>
      </c>
      <c r="C1176" t="s">
        <v>23</v>
      </c>
      <c r="D1176" s="1">
        <v>3049</v>
      </c>
      <c r="E1176" s="1">
        <v>47666</v>
      </c>
      <c r="F1176" s="2">
        <v>81842</v>
      </c>
    </row>
    <row r="1177" spans="1:6" x14ac:dyDescent="0.3">
      <c r="A1177">
        <v>2018</v>
      </c>
      <c r="B1177" t="s">
        <v>53</v>
      </c>
      <c r="C1177" t="s">
        <v>24</v>
      </c>
      <c r="D1177">
        <v>801</v>
      </c>
      <c r="E1177" s="1">
        <v>6350</v>
      </c>
      <c r="F1177" s="2">
        <v>54475</v>
      </c>
    </row>
    <row r="1178" spans="1:6" x14ac:dyDescent="0.3">
      <c r="A1178">
        <v>2018</v>
      </c>
      <c r="B1178" t="s">
        <v>53</v>
      </c>
      <c r="C1178" t="s">
        <v>25</v>
      </c>
      <c r="D1178">
        <v>973</v>
      </c>
      <c r="E1178" s="1">
        <v>17653</v>
      </c>
      <c r="F1178" s="2">
        <v>64407</v>
      </c>
    </row>
    <row r="1179" spans="1:6" x14ac:dyDescent="0.3">
      <c r="A1179">
        <v>2018</v>
      </c>
      <c r="B1179" t="s">
        <v>53</v>
      </c>
      <c r="C1179" t="s">
        <v>26</v>
      </c>
      <c r="D1179" s="1">
        <v>1541</v>
      </c>
      <c r="E1179" s="1">
        <v>15646</v>
      </c>
      <c r="F1179" s="2">
        <v>70292</v>
      </c>
    </row>
    <row r="1180" spans="1:6" x14ac:dyDescent="0.3">
      <c r="A1180">
        <v>2018</v>
      </c>
      <c r="B1180" t="s">
        <v>53</v>
      </c>
      <c r="C1180" t="s">
        <v>27</v>
      </c>
      <c r="D1180">
        <v>892</v>
      </c>
      <c r="E1180" s="1">
        <v>12351</v>
      </c>
      <c r="F1180" s="2">
        <v>93599</v>
      </c>
    </row>
    <row r="1181" spans="1:6" x14ac:dyDescent="0.3">
      <c r="A1181">
        <v>2018</v>
      </c>
      <c r="B1181" t="s">
        <v>53</v>
      </c>
      <c r="C1181" t="s">
        <v>28</v>
      </c>
      <c r="D1181" s="1">
        <v>3722</v>
      </c>
      <c r="E1181" s="1">
        <v>69519</v>
      </c>
      <c r="F1181" s="2">
        <v>114630</v>
      </c>
    </row>
    <row r="1182" spans="1:6" x14ac:dyDescent="0.3">
      <c r="A1182">
        <v>2018</v>
      </c>
      <c r="B1182" t="s">
        <v>53</v>
      </c>
      <c r="C1182" t="s">
        <v>29</v>
      </c>
      <c r="D1182">
        <v>987</v>
      </c>
      <c r="E1182" s="1">
        <v>12015</v>
      </c>
      <c r="F1182" s="2">
        <v>53204</v>
      </c>
    </row>
    <row r="1183" spans="1:6" x14ac:dyDescent="0.3">
      <c r="A1183">
        <v>2018</v>
      </c>
      <c r="B1183" t="s">
        <v>53</v>
      </c>
      <c r="C1183" t="s">
        <v>30</v>
      </c>
      <c r="D1183" s="1">
        <v>12672</v>
      </c>
      <c r="E1183" s="1">
        <v>275598</v>
      </c>
      <c r="F1183" s="2">
        <v>129853</v>
      </c>
    </row>
    <row r="1184" spans="1:6" x14ac:dyDescent="0.3">
      <c r="A1184">
        <v>2018</v>
      </c>
      <c r="B1184" t="s">
        <v>53</v>
      </c>
      <c r="C1184" t="s">
        <v>31</v>
      </c>
      <c r="D1184" s="1">
        <v>5238</v>
      </c>
      <c r="E1184" s="1">
        <v>79945</v>
      </c>
      <c r="F1184" s="2">
        <v>83920</v>
      </c>
    </row>
    <row r="1185" spans="1:6" x14ac:dyDescent="0.3">
      <c r="A1185">
        <v>2018</v>
      </c>
      <c r="B1185" t="s">
        <v>53</v>
      </c>
      <c r="C1185" t="s">
        <v>32</v>
      </c>
      <c r="D1185">
        <v>395</v>
      </c>
      <c r="E1185" s="1">
        <v>6221</v>
      </c>
      <c r="F1185" s="2">
        <v>70208</v>
      </c>
    </row>
    <row r="1186" spans="1:6" x14ac:dyDescent="0.3">
      <c r="A1186">
        <v>2018</v>
      </c>
      <c r="B1186" t="s">
        <v>53</v>
      </c>
      <c r="C1186" t="s">
        <v>33</v>
      </c>
      <c r="D1186" s="1">
        <v>4616</v>
      </c>
      <c r="E1186" s="1">
        <v>70930</v>
      </c>
      <c r="F1186" s="2">
        <v>70006</v>
      </c>
    </row>
    <row r="1187" spans="1:6" x14ac:dyDescent="0.3">
      <c r="A1187">
        <v>2018</v>
      </c>
      <c r="B1187" t="s">
        <v>53</v>
      </c>
      <c r="C1187" t="s">
        <v>34</v>
      </c>
      <c r="D1187" s="1">
        <v>1469</v>
      </c>
      <c r="E1187" s="1">
        <v>19859</v>
      </c>
      <c r="F1187" s="2">
        <v>58997</v>
      </c>
    </row>
    <row r="1188" spans="1:6" x14ac:dyDescent="0.3">
      <c r="A1188">
        <v>2018</v>
      </c>
      <c r="B1188" t="s">
        <v>53</v>
      </c>
      <c r="C1188" t="s">
        <v>35</v>
      </c>
      <c r="D1188" s="1">
        <v>3768</v>
      </c>
      <c r="E1188" s="1">
        <v>34277</v>
      </c>
      <c r="F1188" s="2">
        <v>87733</v>
      </c>
    </row>
    <row r="1189" spans="1:6" x14ac:dyDescent="0.3">
      <c r="A1189">
        <v>2018</v>
      </c>
      <c r="B1189" t="s">
        <v>53</v>
      </c>
      <c r="C1189" t="s">
        <v>36</v>
      </c>
      <c r="D1189" s="1">
        <v>4896</v>
      </c>
      <c r="E1189" s="1">
        <v>85970</v>
      </c>
      <c r="F1189" s="2">
        <v>87091</v>
      </c>
    </row>
    <row r="1190" spans="1:6" x14ac:dyDescent="0.3">
      <c r="A1190">
        <v>2018</v>
      </c>
      <c r="B1190" t="s">
        <v>53</v>
      </c>
      <c r="C1190" t="s">
        <v>37</v>
      </c>
      <c r="D1190">
        <v>715</v>
      </c>
      <c r="E1190" s="1">
        <v>5930</v>
      </c>
      <c r="F1190" s="2">
        <v>74327</v>
      </c>
    </row>
    <row r="1191" spans="1:6" x14ac:dyDescent="0.3">
      <c r="A1191">
        <v>2018</v>
      </c>
      <c r="B1191" t="s">
        <v>53</v>
      </c>
      <c r="C1191" t="s">
        <v>38</v>
      </c>
      <c r="D1191" s="1">
        <v>2548</v>
      </c>
      <c r="E1191" s="1">
        <v>28067</v>
      </c>
      <c r="F1191" s="2">
        <v>61977</v>
      </c>
    </row>
    <row r="1192" spans="1:6" x14ac:dyDescent="0.3">
      <c r="A1192">
        <v>2018</v>
      </c>
      <c r="B1192" t="s">
        <v>53</v>
      </c>
      <c r="C1192" t="s">
        <v>39</v>
      </c>
      <c r="D1192">
        <v>561</v>
      </c>
      <c r="E1192" s="1">
        <v>5589</v>
      </c>
      <c r="F1192" s="2">
        <v>49334</v>
      </c>
    </row>
    <row r="1193" spans="1:6" x14ac:dyDescent="0.3">
      <c r="A1193">
        <v>2018</v>
      </c>
      <c r="B1193" t="s">
        <v>53</v>
      </c>
      <c r="C1193" t="s">
        <v>40</v>
      </c>
      <c r="D1193" s="1">
        <v>3519</v>
      </c>
      <c r="E1193" s="1">
        <v>44851</v>
      </c>
      <c r="F1193" s="2">
        <v>73821</v>
      </c>
    </row>
    <row r="1194" spans="1:6" x14ac:dyDescent="0.3">
      <c r="A1194">
        <v>2018</v>
      </c>
      <c r="B1194" t="s">
        <v>53</v>
      </c>
      <c r="C1194" t="s">
        <v>41</v>
      </c>
      <c r="D1194" s="1">
        <v>9828</v>
      </c>
      <c r="E1194" s="1">
        <v>203822</v>
      </c>
      <c r="F1194" s="2">
        <v>87085</v>
      </c>
    </row>
    <row r="1195" spans="1:6" x14ac:dyDescent="0.3">
      <c r="A1195">
        <v>2018</v>
      </c>
      <c r="B1195" t="s">
        <v>53</v>
      </c>
      <c r="C1195" t="s">
        <v>42</v>
      </c>
      <c r="D1195" s="1">
        <v>2489</v>
      </c>
      <c r="E1195" s="1">
        <v>36783</v>
      </c>
      <c r="F1195" s="2">
        <v>78404</v>
      </c>
    </row>
    <row r="1196" spans="1:6" x14ac:dyDescent="0.3">
      <c r="A1196">
        <v>2018</v>
      </c>
      <c r="B1196" t="s">
        <v>53</v>
      </c>
      <c r="C1196" t="s">
        <v>43</v>
      </c>
      <c r="D1196">
        <v>505</v>
      </c>
      <c r="E1196" s="1">
        <v>4280</v>
      </c>
      <c r="F1196" s="2">
        <v>59800</v>
      </c>
    </row>
    <row r="1197" spans="1:6" x14ac:dyDescent="0.3">
      <c r="A1197">
        <v>2018</v>
      </c>
      <c r="B1197" t="s">
        <v>53</v>
      </c>
      <c r="C1197" t="s">
        <v>44</v>
      </c>
      <c r="D1197" s="1">
        <v>4379</v>
      </c>
      <c r="E1197" s="1">
        <v>66998</v>
      </c>
      <c r="F1197" s="2">
        <v>100731</v>
      </c>
    </row>
    <row r="1198" spans="1:6" x14ac:dyDescent="0.3">
      <c r="A1198">
        <v>2018</v>
      </c>
      <c r="B1198" t="s">
        <v>53</v>
      </c>
      <c r="C1198" t="s">
        <v>45</v>
      </c>
      <c r="D1198" s="1">
        <v>4629</v>
      </c>
      <c r="E1198" s="1">
        <v>133126</v>
      </c>
      <c r="F1198" s="2">
        <v>194631</v>
      </c>
    </row>
    <row r="1199" spans="1:6" x14ac:dyDescent="0.3">
      <c r="A1199">
        <v>2018</v>
      </c>
      <c r="B1199" t="s">
        <v>53</v>
      </c>
      <c r="C1199" t="s">
        <v>46</v>
      </c>
      <c r="D1199">
        <v>789</v>
      </c>
      <c r="E1199" s="1">
        <v>8288</v>
      </c>
      <c r="F1199" s="2">
        <v>52508</v>
      </c>
    </row>
    <row r="1200" spans="1:6" x14ac:dyDescent="0.3">
      <c r="A1200">
        <v>2018</v>
      </c>
      <c r="B1200" t="s">
        <v>53</v>
      </c>
      <c r="C1200" t="s">
        <v>47</v>
      </c>
      <c r="D1200" s="1">
        <v>2298</v>
      </c>
      <c r="E1200" s="1">
        <v>47152</v>
      </c>
      <c r="F1200" s="2">
        <v>75414</v>
      </c>
    </row>
    <row r="1201" spans="1:6" x14ac:dyDescent="0.3">
      <c r="A1201">
        <v>2018</v>
      </c>
      <c r="B1201" t="s">
        <v>53</v>
      </c>
      <c r="C1201" t="s">
        <v>48</v>
      </c>
      <c r="D1201">
        <v>398</v>
      </c>
      <c r="E1201" s="1">
        <v>3554</v>
      </c>
      <c r="F1201" s="2">
        <v>47401</v>
      </c>
    </row>
    <row r="1202" spans="1:6" x14ac:dyDescent="0.3">
      <c r="A1202">
        <v>2018</v>
      </c>
      <c r="B1202" t="s">
        <v>56</v>
      </c>
      <c r="C1202" t="s">
        <v>1</v>
      </c>
      <c r="D1202" s="1">
        <v>13364</v>
      </c>
      <c r="E1202" s="1">
        <v>94561</v>
      </c>
      <c r="F1202" s="2">
        <v>69240</v>
      </c>
    </row>
    <row r="1203" spans="1:6" x14ac:dyDescent="0.3">
      <c r="A1203">
        <v>2018</v>
      </c>
      <c r="B1203" t="s">
        <v>56</v>
      </c>
      <c r="C1203" t="s">
        <v>2</v>
      </c>
      <c r="D1203" s="1">
        <v>17978</v>
      </c>
      <c r="E1203" s="1">
        <v>214637</v>
      </c>
      <c r="F1203" s="2">
        <v>70877</v>
      </c>
    </row>
    <row r="1204" spans="1:6" x14ac:dyDescent="0.3">
      <c r="A1204">
        <v>2018</v>
      </c>
      <c r="B1204" t="s">
        <v>56</v>
      </c>
      <c r="C1204" t="s">
        <v>3</v>
      </c>
      <c r="D1204" s="1">
        <v>8418</v>
      </c>
      <c r="E1204" s="1">
        <v>50647</v>
      </c>
      <c r="F1204" s="2">
        <v>58119</v>
      </c>
    </row>
    <row r="1205" spans="1:6" x14ac:dyDescent="0.3">
      <c r="A1205">
        <v>2018</v>
      </c>
      <c r="B1205" t="s">
        <v>56</v>
      </c>
      <c r="C1205" t="s">
        <v>4</v>
      </c>
      <c r="D1205" s="1">
        <v>106953</v>
      </c>
      <c r="E1205" s="1">
        <v>835896</v>
      </c>
      <c r="F1205" s="2">
        <v>107228</v>
      </c>
    </row>
    <row r="1206" spans="1:6" x14ac:dyDescent="0.3">
      <c r="A1206">
        <v>2018</v>
      </c>
      <c r="B1206" t="s">
        <v>56</v>
      </c>
      <c r="C1206" t="s">
        <v>5</v>
      </c>
      <c r="D1206" s="1">
        <v>23326</v>
      </c>
      <c r="E1206" s="1">
        <v>164801</v>
      </c>
      <c r="F1206" s="2">
        <v>84615</v>
      </c>
    </row>
    <row r="1207" spans="1:6" x14ac:dyDescent="0.3">
      <c r="A1207">
        <v>2018</v>
      </c>
      <c r="B1207" t="s">
        <v>56</v>
      </c>
      <c r="C1207" t="s">
        <v>6</v>
      </c>
      <c r="D1207" s="1">
        <v>10879</v>
      </c>
      <c r="E1207" s="1">
        <v>123655</v>
      </c>
      <c r="F1207" s="2">
        <v>155433</v>
      </c>
    </row>
    <row r="1208" spans="1:6" x14ac:dyDescent="0.3">
      <c r="A1208">
        <v>2018</v>
      </c>
      <c r="B1208" t="s">
        <v>56</v>
      </c>
      <c r="C1208" t="s">
        <v>7</v>
      </c>
      <c r="D1208" s="1">
        <v>2859</v>
      </c>
      <c r="E1208" s="1">
        <v>47609</v>
      </c>
      <c r="F1208" s="2">
        <v>95574</v>
      </c>
    </row>
    <row r="1209" spans="1:6" x14ac:dyDescent="0.3">
      <c r="A1209">
        <v>2018</v>
      </c>
      <c r="B1209" t="s">
        <v>56</v>
      </c>
      <c r="C1209" t="s">
        <v>8</v>
      </c>
      <c r="D1209" s="1">
        <v>73412</v>
      </c>
      <c r="E1209" s="1">
        <v>570645</v>
      </c>
      <c r="F1209" s="2">
        <v>75337</v>
      </c>
    </row>
    <row r="1210" spans="1:6" x14ac:dyDescent="0.3">
      <c r="A1210">
        <v>2018</v>
      </c>
      <c r="B1210" t="s">
        <v>56</v>
      </c>
      <c r="C1210" t="s">
        <v>9</v>
      </c>
      <c r="D1210" s="1">
        <v>26225</v>
      </c>
      <c r="E1210" s="1">
        <v>237900</v>
      </c>
      <c r="F1210" s="2">
        <v>84587</v>
      </c>
    </row>
    <row r="1211" spans="1:6" x14ac:dyDescent="0.3">
      <c r="A1211">
        <v>2018</v>
      </c>
      <c r="B1211" t="s">
        <v>56</v>
      </c>
      <c r="C1211" t="s">
        <v>10</v>
      </c>
      <c r="D1211" s="1">
        <v>5824</v>
      </c>
      <c r="E1211" s="1">
        <v>32493</v>
      </c>
      <c r="F1211" s="2">
        <v>56024</v>
      </c>
    </row>
    <row r="1212" spans="1:6" x14ac:dyDescent="0.3">
      <c r="A1212">
        <v>2018</v>
      </c>
      <c r="B1212" t="s">
        <v>56</v>
      </c>
      <c r="C1212" t="s">
        <v>11</v>
      </c>
      <c r="D1212" s="1">
        <v>32448</v>
      </c>
      <c r="E1212" s="1">
        <v>373685</v>
      </c>
      <c r="F1212" s="2">
        <v>109598</v>
      </c>
    </row>
    <row r="1213" spans="1:6" x14ac:dyDescent="0.3">
      <c r="A1213">
        <v>2018</v>
      </c>
      <c r="B1213" t="s">
        <v>56</v>
      </c>
      <c r="C1213" t="s">
        <v>12</v>
      </c>
      <c r="D1213" s="1">
        <v>16542</v>
      </c>
      <c r="E1213" s="1">
        <v>133603</v>
      </c>
      <c r="F1213" s="2">
        <v>65167</v>
      </c>
    </row>
    <row r="1214" spans="1:6" x14ac:dyDescent="0.3">
      <c r="A1214">
        <v>2018</v>
      </c>
      <c r="B1214" t="s">
        <v>56</v>
      </c>
      <c r="C1214" t="s">
        <v>13</v>
      </c>
      <c r="D1214" s="1">
        <v>10213</v>
      </c>
      <c r="E1214" s="1">
        <v>109030</v>
      </c>
      <c r="F1214" s="2">
        <v>73894</v>
      </c>
    </row>
    <row r="1215" spans="1:6" x14ac:dyDescent="0.3">
      <c r="A1215">
        <v>2018</v>
      </c>
      <c r="B1215" t="s">
        <v>56</v>
      </c>
      <c r="C1215" t="s">
        <v>14</v>
      </c>
      <c r="D1215" s="1">
        <v>8870</v>
      </c>
      <c r="E1215" s="1">
        <v>73500</v>
      </c>
      <c r="F1215" s="2">
        <v>67710</v>
      </c>
    </row>
    <row r="1216" spans="1:6" x14ac:dyDescent="0.3">
      <c r="A1216">
        <v>2018</v>
      </c>
      <c r="B1216" t="s">
        <v>56</v>
      </c>
      <c r="C1216" t="s">
        <v>15</v>
      </c>
      <c r="D1216" s="1">
        <v>11035</v>
      </c>
      <c r="E1216" s="1">
        <v>92881</v>
      </c>
      <c r="F1216" s="2">
        <v>67733</v>
      </c>
    </row>
    <row r="1217" spans="1:6" x14ac:dyDescent="0.3">
      <c r="A1217">
        <v>2018</v>
      </c>
      <c r="B1217" t="s">
        <v>56</v>
      </c>
      <c r="C1217" t="s">
        <v>16</v>
      </c>
      <c r="D1217" s="1">
        <v>13754</v>
      </c>
      <c r="E1217" s="1">
        <v>85071</v>
      </c>
      <c r="F1217" s="2">
        <v>62731</v>
      </c>
    </row>
    <row r="1218" spans="1:6" x14ac:dyDescent="0.3">
      <c r="A1218">
        <v>2018</v>
      </c>
      <c r="B1218" t="s">
        <v>56</v>
      </c>
      <c r="C1218" t="s">
        <v>17</v>
      </c>
      <c r="D1218" s="1">
        <v>3804</v>
      </c>
      <c r="E1218" s="1">
        <v>29811</v>
      </c>
      <c r="F1218" s="2">
        <v>68174</v>
      </c>
    </row>
    <row r="1219" spans="1:6" x14ac:dyDescent="0.3">
      <c r="A1219">
        <v>2018</v>
      </c>
      <c r="B1219" t="s">
        <v>56</v>
      </c>
      <c r="C1219" t="s">
        <v>18</v>
      </c>
      <c r="D1219" s="1">
        <v>15277</v>
      </c>
      <c r="E1219" s="1">
        <v>138261</v>
      </c>
      <c r="F1219" s="2">
        <v>94201</v>
      </c>
    </row>
    <row r="1220" spans="1:6" x14ac:dyDescent="0.3">
      <c r="A1220">
        <v>2018</v>
      </c>
      <c r="B1220" t="s">
        <v>56</v>
      </c>
      <c r="C1220" t="s">
        <v>19</v>
      </c>
      <c r="D1220" s="1">
        <v>17504</v>
      </c>
      <c r="E1220" s="1">
        <v>217151</v>
      </c>
      <c r="F1220" s="2">
        <v>144514</v>
      </c>
    </row>
    <row r="1221" spans="1:6" x14ac:dyDescent="0.3">
      <c r="A1221">
        <v>2018</v>
      </c>
      <c r="B1221" t="s">
        <v>56</v>
      </c>
      <c r="C1221" t="s">
        <v>20</v>
      </c>
      <c r="D1221" s="1">
        <v>19082</v>
      </c>
      <c r="E1221" s="1">
        <v>203261</v>
      </c>
      <c r="F1221" s="2">
        <v>71568</v>
      </c>
    </row>
    <row r="1222" spans="1:6" x14ac:dyDescent="0.3">
      <c r="A1222">
        <v>2018</v>
      </c>
      <c r="B1222" t="s">
        <v>56</v>
      </c>
      <c r="C1222" t="s">
        <v>21</v>
      </c>
      <c r="D1222" s="1">
        <v>15877</v>
      </c>
      <c r="E1222" s="1">
        <v>178309</v>
      </c>
      <c r="F1222" s="2">
        <v>95604</v>
      </c>
    </row>
    <row r="1223" spans="1:6" x14ac:dyDescent="0.3">
      <c r="A1223">
        <v>2018</v>
      </c>
      <c r="B1223" t="s">
        <v>56</v>
      </c>
      <c r="C1223" t="s">
        <v>22</v>
      </c>
      <c r="D1223" s="1">
        <v>7959</v>
      </c>
      <c r="E1223" s="1">
        <v>42911</v>
      </c>
      <c r="F1223" s="2">
        <v>53281</v>
      </c>
    </row>
    <row r="1224" spans="1:6" x14ac:dyDescent="0.3">
      <c r="A1224">
        <v>2018</v>
      </c>
      <c r="B1224" t="s">
        <v>56</v>
      </c>
      <c r="C1224" t="s">
        <v>23</v>
      </c>
      <c r="D1224" s="1">
        <v>17251</v>
      </c>
      <c r="E1224" s="1">
        <v>162755</v>
      </c>
      <c r="F1224" s="2">
        <v>72947</v>
      </c>
    </row>
    <row r="1225" spans="1:6" x14ac:dyDescent="0.3">
      <c r="A1225">
        <v>2018</v>
      </c>
      <c r="B1225" t="s">
        <v>56</v>
      </c>
      <c r="C1225" t="s">
        <v>24</v>
      </c>
      <c r="D1225" s="1">
        <v>4297</v>
      </c>
      <c r="E1225" s="1">
        <v>21204</v>
      </c>
      <c r="F1225" s="2">
        <v>59315</v>
      </c>
    </row>
    <row r="1226" spans="1:6" x14ac:dyDescent="0.3">
      <c r="A1226">
        <v>2018</v>
      </c>
      <c r="B1226" t="s">
        <v>56</v>
      </c>
      <c r="C1226" t="s">
        <v>25</v>
      </c>
      <c r="D1226" s="1">
        <v>6683</v>
      </c>
      <c r="E1226" s="1">
        <v>66245</v>
      </c>
      <c r="F1226" s="2">
        <v>66817</v>
      </c>
    </row>
    <row r="1227" spans="1:6" x14ac:dyDescent="0.3">
      <c r="A1227">
        <v>2018</v>
      </c>
      <c r="B1227" t="s">
        <v>56</v>
      </c>
      <c r="C1227" t="s">
        <v>26</v>
      </c>
      <c r="D1227" s="1">
        <v>9082</v>
      </c>
      <c r="E1227" s="1">
        <v>63303</v>
      </c>
      <c r="F1227" s="2">
        <v>66612</v>
      </c>
    </row>
    <row r="1228" spans="1:6" x14ac:dyDescent="0.3">
      <c r="A1228">
        <v>2018</v>
      </c>
      <c r="B1228" t="s">
        <v>56</v>
      </c>
      <c r="C1228" t="s">
        <v>27</v>
      </c>
      <c r="D1228" s="1">
        <v>3838</v>
      </c>
      <c r="E1228" s="1">
        <v>33486</v>
      </c>
      <c r="F1228" s="2">
        <v>94889</v>
      </c>
    </row>
    <row r="1229" spans="1:6" x14ac:dyDescent="0.3">
      <c r="A1229">
        <v>2018</v>
      </c>
      <c r="B1229" t="s">
        <v>56</v>
      </c>
      <c r="C1229" t="s">
        <v>28</v>
      </c>
      <c r="D1229" s="1">
        <v>19963</v>
      </c>
      <c r="E1229" s="1">
        <v>242994</v>
      </c>
      <c r="F1229" s="2">
        <v>115066</v>
      </c>
    </row>
    <row r="1230" spans="1:6" x14ac:dyDescent="0.3">
      <c r="A1230">
        <v>2018</v>
      </c>
      <c r="B1230" t="s">
        <v>56</v>
      </c>
      <c r="C1230" t="s">
        <v>29</v>
      </c>
      <c r="D1230" s="1">
        <v>5293</v>
      </c>
      <c r="E1230" s="1">
        <v>32955</v>
      </c>
      <c r="F1230" s="2">
        <v>56048</v>
      </c>
    </row>
    <row r="1231" spans="1:6" x14ac:dyDescent="0.3">
      <c r="A1231">
        <v>2018</v>
      </c>
      <c r="B1231" t="s">
        <v>56</v>
      </c>
      <c r="C1231" t="s">
        <v>30</v>
      </c>
      <c r="D1231" s="1">
        <v>64317</v>
      </c>
      <c r="E1231" s="1">
        <v>714540</v>
      </c>
      <c r="F1231" s="2">
        <v>186871</v>
      </c>
    </row>
    <row r="1232" spans="1:6" x14ac:dyDescent="0.3">
      <c r="A1232">
        <v>2018</v>
      </c>
      <c r="B1232" t="s">
        <v>56</v>
      </c>
      <c r="C1232" t="s">
        <v>31</v>
      </c>
      <c r="D1232" s="1">
        <v>27776</v>
      </c>
      <c r="E1232" s="1">
        <v>233277</v>
      </c>
      <c r="F1232" s="2">
        <v>87311</v>
      </c>
    </row>
    <row r="1233" spans="1:6" x14ac:dyDescent="0.3">
      <c r="A1233">
        <v>2018</v>
      </c>
      <c r="B1233" t="s">
        <v>56</v>
      </c>
      <c r="C1233" t="s">
        <v>32</v>
      </c>
      <c r="D1233" s="1">
        <v>2995</v>
      </c>
      <c r="E1233" s="1">
        <v>23145</v>
      </c>
      <c r="F1233" s="2">
        <v>63251</v>
      </c>
    </row>
    <row r="1234" spans="1:6" x14ac:dyDescent="0.3">
      <c r="A1234">
        <v>2018</v>
      </c>
      <c r="B1234" t="s">
        <v>56</v>
      </c>
      <c r="C1234" t="s">
        <v>33</v>
      </c>
      <c r="D1234" s="1">
        <v>28783</v>
      </c>
      <c r="E1234" s="1">
        <v>293549</v>
      </c>
      <c r="F1234" s="2">
        <v>72736</v>
      </c>
    </row>
    <row r="1235" spans="1:6" x14ac:dyDescent="0.3">
      <c r="A1235">
        <v>2018</v>
      </c>
      <c r="B1235" t="s">
        <v>56</v>
      </c>
      <c r="C1235" t="s">
        <v>34</v>
      </c>
      <c r="D1235" s="1">
        <v>11458</v>
      </c>
      <c r="E1235" s="1">
        <v>77052</v>
      </c>
      <c r="F1235" s="2">
        <v>58044</v>
      </c>
    </row>
    <row r="1236" spans="1:6" x14ac:dyDescent="0.3">
      <c r="A1236">
        <v>2018</v>
      </c>
      <c r="B1236" t="s">
        <v>56</v>
      </c>
      <c r="C1236" t="s">
        <v>35</v>
      </c>
      <c r="D1236" s="1">
        <v>13030</v>
      </c>
      <c r="E1236" s="1">
        <v>84865</v>
      </c>
      <c r="F1236" s="2">
        <v>69649</v>
      </c>
    </row>
    <row r="1237" spans="1:6" x14ac:dyDescent="0.3">
      <c r="A1237">
        <v>2018</v>
      </c>
      <c r="B1237" t="s">
        <v>56</v>
      </c>
      <c r="C1237" t="s">
        <v>36</v>
      </c>
      <c r="D1237" s="1">
        <v>28823</v>
      </c>
      <c r="E1237" s="1">
        <v>325130</v>
      </c>
      <c r="F1237" s="2">
        <v>88831</v>
      </c>
    </row>
    <row r="1238" spans="1:6" x14ac:dyDescent="0.3">
      <c r="A1238">
        <v>2018</v>
      </c>
      <c r="B1238" t="s">
        <v>56</v>
      </c>
      <c r="C1238" t="s">
        <v>37</v>
      </c>
      <c r="D1238" s="1">
        <v>2869</v>
      </c>
      <c r="E1238" s="1">
        <v>32305</v>
      </c>
      <c r="F1238" s="2">
        <v>88061</v>
      </c>
    </row>
    <row r="1239" spans="1:6" x14ac:dyDescent="0.3">
      <c r="A1239">
        <v>2018</v>
      </c>
      <c r="B1239" t="s">
        <v>56</v>
      </c>
      <c r="C1239" t="s">
        <v>38</v>
      </c>
      <c r="D1239" s="1">
        <v>13166</v>
      </c>
      <c r="E1239" s="1">
        <v>100794</v>
      </c>
      <c r="F1239" s="2">
        <v>61713</v>
      </c>
    </row>
    <row r="1240" spans="1:6" x14ac:dyDescent="0.3">
      <c r="A1240">
        <v>2018</v>
      </c>
      <c r="B1240" t="s">
        <v>56</v>
      </c>
      <c r="C1240" t="s">
        <v>39</v>
      </c>
      <c r="D1240" s="1">
        <v>3259</v>
      </c>
      <c r="E1240" s="1">
        <v>28739</v>
      </c>
      <c r="F1240" s="2">
        <v>60160</v>
      </c>
    </row>
    <row r="1241" spans="1:6" x14ac:dyDescent="0.3">
      <c r="A1241">
        <v>2018</v>
      </c>
      <c r="B1241" t="s">
        <v>56</v>
      </c>
      <c r="C1241" t="s">
        <v>40</v>
      </c>
      <c r="D1241" s="1">
        <v>15698</v>
      </c>
      <c r="E1241" s="1">
        <v>150833</v>
      </c>
      <c r="F1241" s="2">
        <v>76718</v>
      </c>
    </row>
    <row r="1242" spans="1:6" x14ac:dyDescent="0.3">
      <c r="A1242">
        <v>2018</v>
      </c>
      <c r="B1242" t="s">
        <v>56</v>
      </c>
      <c r="C1242" t="s">
        <v>41</v>
      </c>
      <c r="D1242" s="1">
        <v>73679</v>
      </c>
      <c r="E1242" s="1">
        <v>756318</v>
      </c>
      <c r="F1242" s="2">
        <v>83356</v>
      </c>
    </row>
    <row r="1243" spans="1:6" x14ac:dyDescent="0.3">
      <c r="A1243">
        <v>2018</v>
      </c>
      <c r="B1243" t="s">
        <v>56</v>
      </c>
      <c r="C1243" t="s">
        <v>42</v>
      </c>
      <c r="D1243" s="1">
        <v>11520</v>
      </c>
      <c r="E1243" s="1">
        <v>87530</v>
      </c>
      <c r="F1243" s="2">
        <v>67933</v>
      </c>
    </row>
    <row r="1244" spans="1:6" x14ac:dyDescent="0.3">
      <c r="A1244">
        <v>2018</v>
      </c>
      <c r="B1244" t="s">
        <v>56</v>
      </c>
      <c r="C1244" t="s">
        <v>43</v>
      </c>
      <c r="D1244" s="1">
        <v>1694</v>
      </c>
      <c r="E1244" s="1">
        <v>11814</v>
      </c>
      <c r="F1244" s="2">
        <v>72078</v>
      </c>
    </row>
    <row r="1245" spans="1:6" x14ac:dyDescent="0.3">
      <c r="A1245">
        <v>2018</v>
      </c>
      <c r="B1245" t="s">
        <v>56</v>
      </c>
      <c r="C1245" t="s">
        <v>44</v>
      </c>
      <c r="D1245" s="1">
        <v>21938</v>
      </c>
      <c r="E1245" s="1">
        <v>194731</v>
      </c>
      <c r="F1245" s="2">
        <v>85723</v>
      </c>
    </row>
    <row r="1246" spans="1:6" x14ac:dyDescent="0.3">
      <c r="A1246">
        <v>2018</v>
      </c>
      <c r="B1246" t="s">
        <v>56</v>
      </c>
      <c r="C1246" t="s">
        <v>45</v>
      </c>
      <c r="D1246" s="1">
        <v>17577</v>
      </c>
      <c r="E1246" s="1">
        <v>147871</v>
      </c>
      <c r="F1246" s="2">
        <v>80466</v>
      </c>
    </row>
    <row r="1247" spans="1:6" x14ac:dyDescent="0.3">
      <c r="A1247">
        <v>2018</v>
      </c>
      <c r="B1247" t="s">
        <v>56</v>
      </c>
      <c r="C1247" t="s">
        <v>46</v>
      </c>
      <c r="D1247" s="1">
        <v>4029</v>
      </c>
      <c r="E1247" s="1">
        <v>24510</v>
      </c>
      <c r="F1247" s="2">
        <v>53206</v>
      </c>
    </row>
    <row r="1248" spans="1:6" x14ac:dyDescent="0.3">
      <c r="A1248">
        <v>2018</v>
      </c>
      <c r="B1248" t="s">
        <v>56</v>
      </c>
      <c r="C1248" t="s">
        <v>47</v>
      </c>
      <c r="D1248" s="1">
        <v>13917</v>
      </c>
      <c r="E1248" s="1">
        <v>148837</v>
      </c>
      <c r="F1248" s="2">
        <v>71561</v>
      </c>
    </row>
    <row r="1249" spans="1:6" x14ac:dyDescent="0.3">
      <c r="A1249">
        <v>2018</v>
      </c>
      <c r="B1249" t="s">
        <v>56</v>
      </c>
      <c r="C1249" t="s">
        <v>48</v>
      </c>
      <c r="D1249" s="1">
        <v>2283</v>
      </c>
      <c r="E1249" s="1">
        <v>11124</v>
      </c>
      <c r="F1249" s="2">
        <v>57486</v>
      </c>
    </row>
    <row r="1250" spans="1:6" x14ac:dyDescent="0.3">
      <c r="A1250">
        <v>2018</v>
      </c>
      <c r="B1250" t="s">
        <v>57</v>
      </c>
      <c r="C1250" t="s">
        <v>1</v>
      </c>
      <c r="D1250" s="1">
        <v>21888</v>
      </c>
      <c r="E1250" s="1">
        <v>245234</v>
      </c>
      <c r="F1250" s="2">
        <v>55653</v>
      </c>
    </row>
    <row r="1251" spans="1:6" x14ac:dyDescent="0.3">
      <c r="A1251">
        <v>2018</v>
      </c>
      <c r="B1251" t="s">
        <v>57</v>
      </c>
      <c r="C1251" t="s">
        <v>2</v>
      </c>
      <c r="D1251" s="1">
        <v>35993</v>
      </c>
      <c r="E1251" s="1">
        <v>430516</v>
      </c>
      <c r="F1251" s="2">
        <v>56745</v>
      </c>
    </row>
    <row r="1252" spans="1:6" x14ac:dyDescent="0.3">
      <c r="A1252">
        <v>2018</v>
      </c>
      <c r="B1252" t="s">
        <v>57</v>
      </c>
      <c r="C1252" t="s">
        <v>3</v>
      </c>
      <c r="D1252" s="1">
        <v>14308</v>
      </c>
      <c r="E1252" s="1">
        <v>146700</v>
      </c>
      <c r="F1252" s="2">
        <v>60316</v>
      </c>
    </row>
    <row r="1253" spans="1:6" x14ac:dyDescent="0.3">
      <c r="A1253">
        <v>2018</v>
      </c>
      <c r="B1253" t="s">
        <v>57</v>
      </c>
      <c r="C1253" t="s">
        <v>4</v>
      </c>
      <c r="D1253" s="1">
        <v>208425</v>
      </c>
      <c r="E1253" s="1">
        <v>2667839</v>
      </c>
      <c r="F1253" s="2">
        <v>91070</v>
      </c>
    </row>
    <row r="1254" spans="1:6" x14ac:dyDescent="0.3">
      <c r="A1254">
        <v>2018</v>
      </c>
      <c r="B1254" t="s">
        <v>57</v>
      </c>
      <c r="C1254" t="s">
        <v>5</v>
      </c>
      <c r="D1254" s="1">
        <v>52525</v>
      </c>
      <c r="E1254" s="1">
        <v>423946</v>
      </c>
      <c r="F1254" s="2">
        <v>81401</v>
      </c>
    </row>
    <row r="1255" spans="1:6" x14ac:dyDescent="0.3">
      <c r="A1255">
        <v>2018</v>
      </c>
      <c r="B1255" t="s">
        <v>57</v>
      </c>
      <c r="C1255" t="s">
        <v>6</v>
      </c>
      <c r="D1255" s="1">
        <v>23279</v>
      </c>
      <c r="E1255" s="1">
        <v>221029</v>
      </c>
      <c r="F1255" s="2">
        <v>87958</v>
      </c>
    </row>
    <row r="1256" spans="1:6" x14ac:dyDescent="0.3">
      <c r="A1256">
        <v>2018</v>
      </c>
      <c r="B1256" t="s">
        <v>57</v>
      </c>
      <c r="C1256" t="s">
        <v>7</v>
      </c>
      <c r="D1256" s="1">
        <v>8956</v>
      </c>
      <c r="E1256" s="1">
        <v>63405</v>
      </c>
      <c r="F1256" s="2">
        <v>80066</v>
      </c>
    </row>
    <row r="1257" spans="1:6" x14ac:dyDescent="0.3">
      <c r="A1257">
        <v>2018</v>
      </c>
      <c r="B1257" t="s">
        <v>57</v>
      </c>
      <c r="C1257" t="s">
        <v>8</v>
      </c>
      <c r="D1257" s="1">
        <v>161890</v>
      </c>
      <c r="E1257" s="1">
        <v>1365136</v>
      </c>
      <c r="F1257" s="2">
        <v>60914</v>
      </c>
    </row>
    <row r="1258" spans="1:6" x14ac:dyDescent="0.3">
      <c r="A1258">
        <v>2018</v>
      </c>
      <c r="B1258" t="s">
        <v>57</v>
      </c>
      <c r="C1258" t="s">
        <v>9</v>
      </c>
      <c r="D1258" s="1">
        <v>54714</v>
      </c>
      <c r="E1258" s="1">
        <v>687321</v>
      </c>
      <c r="F1258" s="2">
        <v>66989</v>
      </c>
    </row>
    <row r="1259" spans="1:6" x14ac:dyDescent="0.3">
      <c r="A1259">
        <v>2018</v>
      </c>
      <c r="B1259" t="s">
        <v>57</v>
      </c>
      <c r="C1259" t="s">
        <v>10</v>
      </c>
      <c r="D1259" s="1">
        <v>11562</v>
      </c>
      <c r="E1259" s="1">
        <v>91631</v>
      </c>
      <c r="F1259" s="2">
        <v>51695</v>
      </c>
    </row>
    <row r="1260" spans="1:6" x14ac:dyDescent="0.3">
      <c r="A1260">
        <v>2018</v>
      </c>
      <c r="B1260" t="s">
        <v>57</v>
      </c>
      <c r="C1260" t="s">
        <v>11</v>
      </c>
      <c r="D1260" s="1">
        <v>74587</v>
      </c>
      <c r="E1260" s="1">
        <v>948766</v>
      </c>
      <c r="F1260" s="2">
        <v>76586</v>
      </c>
    </row>
    <row r="1261" spans="1:6" x14ac:dyDescent="0.3">
      <c r="A1261">
        <v>2018</v>
      </c>
      <c r="B1261" t="s">
        <v>57</v>
      </c>
      <c r="C1261" t="s">
        <v>12</v>
      </c>
      <c r="D1261" s="1">
        <v>29755</v>
      </c>
      <c r="E1261" s="1">
        <v>342835</v>
      </c>
      <c r="F1261" s="2">
        <v>52468</v>
      </c>
    </row>
    <row r="1262" spans="1:6" x14ac:dyDescent="0.3">
      <c r="A1262">
        <v>2018</v>
      </c>
      <c r="B1262" t="s">
        <v>57</v>
      </c>
      <c r="C1262" t="s">
        <v>13</v>
      </c>
      <c r="D1262" s="1">
        <v>15839</v>
      </c>
      <c r="E1262" s="1">
        <v>140535</v>
      </c>
      <c r="F1262" s="2">
        <v>54071</v>
      </c>
    </row>
    <row r="1263" spans="1:6" x14ac:dyDescent="0.3">
      <c r="A1263">
        <v>2018</v>
      </c>
      <c r="B1263" t="s">
        <v>57</v>
      </c>
      <c r="C1263" t="s">
        <v>14</v>
      </c>
      <c r="D1263" s="1">
        <v>16731</v>
      </c>
      <c r="E1263" s="1">
        <v>179413</v>
      </c>
      <c r="F1263" s="2">
        <v>61288</v>
      </c>
    </row>
    <row r="1264" spans="1:6" x14ac:dyDescent="0.3">
      <c r="A1264">
        <v>2018</v>
      </c>
      <c r="B1264" t="s">
        <v>57</v>
      </c>
      <c r="C1264" t="s">
        <v>15</v>
      </c>
      <c r="D1264" s="1">
        <v>20542</v>
      </c>
      <c r="E1264" s="1">
        <v>217081</v>
      </c>
      <c r="F1264" s="2">
        <v>50087</v>
      </c>
    </row>
    <row r="1265" spans="1:6" x14ac:dyDescent="0.3">
      <c r="A1265">
        <v>2018</v>
      </c>
      <c r="B1265" t="s">
        <v>57</v>
      </c>
      <c r="C1265" t="s">
        <v>16</v>
      </c>
      <c r="D1265" s="1">
        <v>24537</v>
      </c>
      <c r="E1265" s="1">
        <v>213171</v>
      </c>
      <c r="F1265" s="2">
        <v>56446</v>
      </c>
    </row>
    <row r="1266" spans="1:6" x14ac:dyDescent="0.3">
      <c r="A1266">
        <v>2018</v>
      </c>
      <c r="B1266" t="s">
        <v>57</v>
      </c>
      <c r="C1266" t="s">
        <v>17</v>
      </c>
      <c r="D1266" s="1">
        <v>9940</v>
      </c>
      <c r="E1266" s="1">
        <v>69285</v>
      </c>
      <c r="F1266" s="2">
        <v>57328</v>
      </c>
    </row>
    <row r="1267" spans="1:6" x14ac:dyDescent="0.3">
      <c r="A1267">
        <v>2018</v>
      </c>
      <c r="B1267" t="s">
        <v>57</v>
      </c>
      <c r="C1267" t="s">
        <v>18</v>
      </c>
      <c r="D1267" s="1">
        <v>42809</v>
      </c>
      <c r="E1267" s="1">
        <v>452753</v>
      </c>
      <c r="F1267" s="2">
        <v>79500</v>
      </c>
    </row>
    <row r="1268" spans="1:6" x14ac:dyDescent="0.3">
      <c r="A1268">
        <v>2018</v>
      </c>
      <c r="B1268" t="s">
        <v>57</v>
      </c>
      <c r="C1268" t="s">
        <v>19</v>
      </c>
      <c r="D1268" s="1">
        <v>47416</v>
      </c>
      <c r="E1268" s="1">
        <v>587518</v>
      </c>
      <c r="F1268" s="2">
        <v>107875</v>
      </c>
    </row>
    <row r="1269" spans="1:6" x14ac:dyDescent="0.3">
      <c r="A1269">
        <v>2018</v>
      </c>
      <c r="B1269" t="s">
        <v>57</v>
      </c>
      <c r="C1269" t="s">
        <v>20</v>
      </c>
      <c r="D1269" s="1">
        <v>42545</v>
      </c>
      <c r="E1269" s="1">
        <v>657930</v>
      </c>
      <c r="F1269" s="2">
        <v>69377</v>
      </c>
    </row>
    <row r="1270" spans="1:6" x14ac:dyDescent="0.3">
      <c r="A1270">
        <v>2018</v>
      </c>
      <c r="B1270" t="s">
        <v>57</v>
      </c>
      <c r="C1270" t="s">
        <v>21</v>
      </c>
      <c r="D1270" s="1">
        <v>32020</v>
      </c>
      <c r="E1270" s="1">
        <v>378493</v>
      </c>
      <c r="F1270" s="2">
        <v>82535</v>
      </c>
    </row>
    <row r="1271" spans="1:6" x14ac:dyDescent="0.3">
      <c r="A1271">
        <v>2018</v>
      </c>
      <c r="B1271" t="s">
        <v>57</v>
      </c>
      <c r="C1271" t="s">
        <v>22</v>
      </c>
      <c r="D1271" s="1">
        <v>12259</v>
      </c>
      <c r="E1271" s="1">
        <v>109842</v>
      </c>
      <c r="F1271" s="2">
        <v>42132</v>
      </c>
    </row>
    <row r="1272" spans="1:6" x14ac:dyDescent="0.3">
      <c r="A1272">
        <v>2018</v>
      </c>
      <c r="B1272" t="s">
        <v>57</v>
      </c>
      <c r="C1272" t="s">
        <v>23</v>
      </c>
      <c r="D1272" s="1">
        <v>32577</v>
      </c>
      <c r="E1272" s="1">
        <v>385727</v>
      </c>
      <c r="F1272" s="2">
        <v>66429</v>
      </c>
    </row>
    <row r="1273" spans="1:6" x14ac:dyDescent="0.3">
      <c r="A1273">
        <v>2018</v>
      </c>
      <c r="B1273" t="s">
        <v>57</v>
      </c>
      <c r="C1273" t="s">
        <v>24</v>
      </c>
      <c r="D1273" s="1">
        <v>9359</v>
      </c>
      <c r="E1273" s="1">
        <v>42410</v>
      </c>
      <c r="F1273" s="2">
        <v>52271</v>
      </c>
    </row>
    <row r="1274" spans="1:6" x14ac:dyDescent="0.3">
      <c r="A1274">
        <v>2018</v>
      </c>
      <c r="B1274" t="s">
        <v>57</v>
      </c>
      <c r="C1274" t="s">
        <v>25</v>
      </c>
      <c r="D1274" s="1">
        <v>11582</v>
      </c>
      <c r="E1274" s="1">
        <v>119167</v>
      </c>
      <c r="F1274" s="2">
        <v>58836</v>
      </c>
    </row>
    <row r="1275" spans="1:6" x14ac:dyDescent="0.3">
      <c r="A1275">
        <v>2018</v>
      </c>
      <c r="B1275" t="s">
        <v>57</v>
      </c>
      <c r="C1275" t="s">
        <v>26</v>
      </c>
      <c r="D1275" s="1">
        <v>19970</v>
      </c>
      <c r="E1275" s="1">
        <v>190736</v>
      </c>
      <c r="F1275" s="2">
        <v>61821</v>
      </c>
    </row>
    <row r="1276" spans="1:6" x14ac:dyDescent="0.3">
      <c r="A1276">
        <v>2018</v>
      </c>
      <c r="B1276" t="s">
        <v>57</v>
      </c>
      <c r="C1276" t="s">
        <v>27</v>
      </c>
      <c r="D1276" s="1">
        <v>12323</v>
      </c>
      <c r="E1276" s="1">
        <v>82831</v>
      </c>
      <c r="F1276" s="2">
        <v>77486</v>
      </c>
    </row>
    <row r="1277" spans="1:6" x14ac:dyDescent="0.3">
      <c r="A1277">
        <v>2018</v>
      </c>
      <c r="B1277" t="s">
        <v>57</v>
      </c>
      <c r="C1277" t="s">
        <v>28</v>
      </c>
      <c r="D1277" s="1">
        <v>51837</v>
      </c>
      <c r="E1277" s="1">
        <v>671419</v>
      </c>
      <c r="F1277" s="2">
        <v>90784</v>
      </c>
    </row>
    <row r="1278" spans="1:6" x14ac:dyDescent="0.3">
      <c r="A1278">
        <v>2018</v>
      </c>
      <c r="B1278" t="s">
        <v>57</v>
      </c>
      <c r="C1278" t="s">
        <v>29</v>
      </c>
      <c r="D1278" s="1">
        <v>10669</v>
      </c>
      <c r="E1278" s="1">
        <v>106930</v>
      </c>
      <c r="F1278" s="2">
        <v>61899</v>
      </c>
    </row>
    <row r="1279" spans="1:6" x14ac:dyDescent="0.3">
      <c r="A1279">
        <v>2018</v>
      </c>
      <c r="B1279" t="s">
        <v>57</v>
      </c>
      <c r="C1279" t="s">
        <v>30</v>
      </c>
      <c r="D1279" s="1">
        <v>112471</v>
      </c>
      <c r="E1279" s="1">
        <v>1339421</v>
      </c>
      <c r="F1279" s="2">
        <v>95057</v>
      </c>
    </row>
    <row r="1280" spans="1:6" x14ac:dyDescent="0.3">
      <c r="A1280">
        <v>2018</v>
      </c>
      <c r="B1280" t="s">
        <v>57</v>
      </c>
      <c r="C1280" t="s">
        <v>31</v>
      </c>
      <c r="D1280" s="1">
        <v>58892</v>
      </c>
      <c r="E1280" s="1">
        <v>635554</v>
      </c>
      <c r="F1280" s="2">
        <v>65609</v>
      </c>
    </row>
    <row r="1281" spans="1:6" x14ac:dyDescent="0.3">
      <c r="A1281">
        <v>2018</v>
      </c>
      <c r="B1281" t="s">
        <v>57</v>
      </c>
      <c r="C1281" t="s">
        <v>32</v>
      </c>
      <c r="D1281" s="1">
        <v>5130</v>
      </c>
      <c r="E1281" s="1">
        <v>34560</v>
      </c>
      <c r="F1281" s="2">
        <v>61774</v>
      </c>
    </row>
    <row r="1282" spans="1:6" x14ac:dyDescent="0.3">
      <c r="A1282">
        <v>2018</v>
      </c>
      <c r="B1282" t="s">
        <v>57</v>
      </c>
      <c r="C1282" t="s">
        <v>33</v>
      </c>
      <c r="D1282" s="1">
        <v>53280</v>
      </c>
      <c r="E1282" s="1">
        <v>729430</v>
      </c>
      <c r="F1282" s="2">
        <v>64006</v>
      </c>
    </row>
    <row r="1283" spans="1:6" x14ac:dyDescent="0.3">
      <c r="A1283">
        <v>2018</v>
      </c>
      <c r="B1283" t="s">
        <v>57</v>
      </c>
      <c r="C1283" t="s">
        <v>34</v>
      </c>
      <c r="D1283" s="1">
        <v>20594</v>
      </c>
      <c r="E1283" s="1">
        <v>191261</v>
      </c>
      <c r="F1283" s="2">
        <v>52227</v>
      </c>
    </row>
    <row r="1284" spans="1:6" x14ac:dyDescent="0.3">
      <c r="A1284">
        <v>2018</v>
      </c>
      <c r="B1284" t="s">
        <v>57</v>
      </c>
      <c r="C1284" t="s">
        <v>35</v>
      </c>
      <c r="D1284" s="1">
        <v>25462</v>
      </c>
      <c r="E1284" s="1">
        <v>248627</v>
      </c>
      <c r="F1284" s="2">
        <v>69806</v>
      </c>
    </row>
    <row r="1285" spans="1:6" x14ac:dyDescent="0.3">
      <c r="A1285">
        <v>2018</v>
      </c>
      <c r="B1285" t="s">
        <v>57</v>
      </c>
      <c r="C1285" t="s">
        <v>36</v>
      </c>
      <c r="D1285" s="1">
        <v>63415</v>
      </c>
      <c r="E1285" s="1">
        <v>806555</v>
      </c>
      <c r="F1285" s="2">
        <v>78092</v>
      </c>
    </row>
    <row r="1286" spans="1:6" x14ac:dyDescent="0.3">
      <c r="A1286">
        <v>2018</v>
      </c>
      <c r="B1286" t="s">
        <v>57</v>
      </c>
      <c r="C1286" t="s">
        <v>37</v>
      </c>
      <c r="D1286" s="1">
        <v>8651</v>
      </c>
      <c r="E1286" s="1">
        <v>68430</v>
      </c>
      <c r="F1286" s="2">
        <v>68957</v>
      </c>
    </row>
    <row r="1287" spans="1:6" x14ac:dyDescent="0.3">
      <c r="A1287">
        <v>2018</v>
      </c>
      <c r="B1287" t="s">
        <v>57</v>
      </c>
      <c r="C1287" t="s">
        <v>38</v>
      </c>
      <c r="D1287" s="1">
        <v>26993</v>
      </c>
      <c r="E1287" s="1">
        <v>293499</v>
      </c>
      <c r="F1287" s="2">
        <v>50391</v>
      </c>
    </row>
    <row r="1288" spans="1:6" x14ac:dyDescent="0.3">
      <c r="A1288">
        <v>2018</v>
      </c>
      <c r="B1288" t="s">
        <v>57</v>
      </c>
      <c r="C1288" t="s">
        <v>39</v>
      </c>
      <c r="D1288" s="1">
        <v>5205</v>
      </c>
      <c r="E1288" s="1">
        <v>32354</v>
      </c>
      <c r="F1288" s="2">
        <v>56384</v>
      </c>
    </row>
    <row r="1289" spans="1:6" x14ac:dyDescent="0.3">
      <c r="A1289">
        <v>2018</v>
      </c>
      <c r="B1289" t="s">
        <v>57</v>
      </c>
      <c r="C1289" t="s">
        <v>40</v>
      </c>
      <c r="D1289" s="1">
        <v>29519</v>
      </c>
      <c r="E1289" s="1">
        <v>417345</v>
      </c>
      <c r="F1289" s="2">
        <v>59851</v>
      </c>
    </row>
    <row r="1290" spans="1:6" x14ac:dyDescent="0.3">
      <c r="A1290">
        <v>2018</v>
      </c>
      <c r="B1290" t="s">
        <v>57</v>
      </c>
      <c r="C1290" t="s">
        <v>41</v>
      </c>
      <c r="D1290" s="1">
        <v>134025</v>
      </c>
      <c r="E1290" s="1">
        <v>1736415</v>
      </c>
      <c r="F1290" s="2">
        <v>74443</v>
      </c>
    </row>
    <row r="1291" spans="1:6" x14ac:dyDescent="0.3">
      <c r="A1291">
        <v>2018</v>
      </c>
      <c r="B1291" t="s">
        <v>57</v>
      </c>
      <c r="C1291" t="s">
        <v>42</v>
      </c>
      <c r="D1291" s="1">
        <v>23036</v>
      </c>
      <c r="E1291" s="1">
        <v>215564</v>
      </c>
      <c r="F1291" s="2">
        <v>59543</v>
      </c>
    </row>
    <row r="1292" spans="1:6" x14ac:dyDescent="0.3">
      <c r="A1292">
        <v>2018</v>
      </c>
      <c r="B1292" t="s">
        <v>57</v>
      </c>
      <c r="C1292" t="s">
        <v>43</v>
      </c>
      <c r="D1292" s="1">
        <v>5661</v>
      </c>
      <c r="E1292" s="1">
        <v>28976</v>
      </c>
      <c r="F1292" s="2">
        <v>64917</v>
      </c>
    </row>
    <row r="1293" spans="1:6" x14ac:dyDescent="0.3">
      <c r="A1293">
        <v>2018</v>
      </c>
      <c r="B1293" t="s">
        <v>57</v>
      </c>
      <c r="C1293" t="s">
        <v>44</v>
      </c>
      <c r="D1293" s="1">
        <v>58849</v>
      </c>
      <c r="E1293" s="1">
        <v>746452</v>
      </c>
      <c r="F1293" s="2">
        <v>87511</v>
      </c>
    </row>
    <row r="1294" spans="1:6" x14ac:dyDescent="0.3">
      <c r="A1294">
        <v>2018</v>
      </c>
      <c r="B1294" t="s">
        <v>57</v>
      </c>
      <c r="C1294" t="s">
        <v>45</v>
      </c>
      <c r="D1294" s="1">
        <v>40209</v>
      </c>
      <c r="E1294" s="1">
        <v>414712</v>
      </c>
      <c r="F1294" s="2">
        <v>82245</v>
      </c>
    </row>
    <row r="1295" spans="1:6" x14ac:dyDescent="0.3">
      <c r="A1295">
        <v>2018</v>
      </c>
      <c r="B1295" t="s">
        <v>57</v>
      </c>
      <c r="C1295" t="s">
        <v>46</v>
      </c>
      <c r="D1295" s="1">
        <v>8323</v>
      </c>
      <c r="E1295" s="1">
        <v>68965</v>
      </c>
      <c r="F1295" s="2">
        <v>51745</v>
      </c>
    </row>
    <row r="1296" spans="1:6" x14ac:dyDescent="0.3">
      <c r="A1296">
        <v>2018</v>
      </c>
      <c r="B1296" t="s">
        <v>57</v>
      </c>
      <c r="C1296" t="s">
        <v>47</v>
      </c>
      <c r="D1296" s="1">
        <v>25856</v>
      </c>
      <c r="E1296" s="1">
        <v>327719</v>
      </c>
      <c r="F1296" s="2">
        <v>60773</v>
      </c>
    </row>
    <row r="1297" spans="1:6" x14ac:dyDescent="0.3">
      <c r="A1297">
        <v>2018</v>
      </c>
      <c r="B1297" t="s">
        <v>57</v>
      </c>
      <c r="C1297" t="s">
        <v>48</v>
      </c>
      <c r="D1297" s="1">
        <v>4559</v>
      </c>
      <c r="E1297" s="1">
        <v>18733</v>
      </c>
      <c r="F1297" s="2">
        <v>52783</v>
      </c>
    </row>
    <row r="1298" spans="1:6" x14ac:dyDescent="0.3">
      <c r="A1298">
        <v>2018</v>
      </c>
      <c r="B1298" t="s">
        <v>58</v>
      </c>
      <c r="C1298" t="s">
        <v>1</v>
      </c>
      <c r="D1298" s="1">
        <v>12678</v>
      </c>
      <c r="E1298" s="1">
        <v>233306</v>
      </c>
      <c r="F1298" s="2">
        <v>46432</v>
      </c>
    </row>
    <row r="1299" spans="1:6" x14ac:dyDescent="0.3">
      <c r="A1299">
        <v>2018</v>
      </c>
      <c r="B1299" t="s">
        <v>58</v>
      </c>
      <c r="C1299" t="s">
        <v>2</v>
      </c>
      <c r="D1299" s="1">
        <v>18037</v>
      </c>
      <c r="E1299" s="1">
        <v>440616</v>
      </c>
      <c r="F1299" s="2">
        <v>51125</v>
      </c>
    </row>
    <row r="1300" spans="1:6" x14ac:dyDescent="0.3">
      <c r="A1300">
        <v>2018</v>
      </c>
      <c r="B1300" t="s">
        <v>58</v>
      </c>
      <c r="C1300" t="s">
        <v>3</v>
      </c>
      <c r="D1300" s="1">
        <v>15788</v>
      </c>
      <c r="E1300" s="1">
        <v>186119</v>
      </c>
      <c r="F1300" s="2">
        <v>42468</v>
      </c>
    </row>
    <row r="1301" spans="1:6" x14ac:dyDescent="0.3">
      <c r="A1301">
        <v>2018</v>
      </c>
      <c r="B1301" t="s">
        <v>58</v>
      </c>
      <c r="C1301" t="s">
        <v>4</v>
      </c>
      <c r="D1301" s="1">
        <v>618901</v>
      </c>
      <c r="E1301" s="1">
        <v>2649228</v>
      </c>
      <c r="F1301" s="2">
        <v>52187</v>
      </c>
    </row>
    <row r="1302" spans="1:6" x14ac:dyDescent="0.3">
      <c r="A1302">
        <v>2018</v>
      </c>
      <c r="B1302" t="s">
        <v>58</v>
      </c>
      <c r="C1302" t="s">
        <v>5</v>
      </c>
      <c r="D1302" s="1">
        <v>21666</v>
      </c>
      <c r="E1302" s="1">
        <v>335274</v>
      </c>
      <c r="F1302" s="2">
        <v>50156</v>
      </c>
    </row>
    <row r="1303" spans="1:6" x14ac:dyDescent="0.3">
      <c r="A1303">
        <v>2018</v>
      </c>
      <c r="B1303" t="s">
        <v>58</v>
      </c>
      <c r="C1303" t="s">
        <v>6</v>
      </c>
      <c r="D1303" s="1">
        <v>13090</v>
      </c>
      <c r="E1303" s="1">
        <v>326866</v>
      </c>
      <c r="F1303" s="2">
        <v>55369</v>
      </c>
    </row>
    <row r="1304" spans="1:6" x14ac:dyDescent="0.3">
      <c r="A1304">
        <v>2018</v>
      </c>
      <c r="B1304" t="s">
        <v>58</v>
      </c>
      <c r="C1304" t="s">
        <v>7</v>
      </c>
      <c r="D1304" s="1">
        <v>5063</v>
      </c>
      <c r="E1304" s="1">
        <v>75524</v>
      </c>
      <c r="F1304" s="2">
        <v>53795</v>
      </c>
    </row>
    <row r="1305" spans="1:6" x14ac:dyDescent="0.3">
      <c r="A1305">
        <v>2018</v>
      </c>
      <c r="B1305" t="s">
        <v>58</v>
      </c>
      <c r="C1305" t="s">
        <v>8</v>
      </c>
      <c r="D1305" s="1">
        <v>73761</v>
      </c>
      <c r="E1305" s="1">
        <v>1287814</v>
      </c>
      <c r="F1305" s="2">
        <v>50781</v>
      </c>
    </row>
    <row r="1306" spans="1:6" x14ac:dyDescent="0.3">
      <c r="A1306">
        <v>2018</v>
      </c>
      <c r="B1306" t="s">
        <v>58</v>
      </c>
      <c r="C1306" t="s">
        <v>9</v>
      </c>
      <c r="D1306" s="1">
        <v>28952</v>
      </c>
      <c r="E1306" s="1">
        <v>562436</v>
      </c>
      <c r="F1306" s="2">
        <v>52062</v>
      </c>
    </row>
    <row r="1307" spans="1:6" x14ac:dyDescent="0.3">
      <c r="A1307">
        <v>2018</v>
      </c>
      <c r="B1307" t="s">
        <v>58</v>
      </c>
      <c r="C1307" t="s">
        <v>10</v>
      </c>
      <c r="D1307" s="1">
        <v>7824</v>
      </c>
      <c r="E1307" s="1">
        <v>100212</v>
      </c>
      <c r="F1307" s="2">
        <v>42047</v>
      </c>
    </row>
    <row r="1308" spans="1:6" x14ac:dyDescent="0.3">
      <c r="A1308">
        <v>2018</v>
      </c>
      <c r="B1308" t="s">
        <v>58</v>
      </c>
      <c r="C1308" t="s">
        <v>11</v>
      </c>
      <c r="D1308" s="1">
        <v>34720</v>
      </c>
      <c r="E1308" s="1">
        <v>919288</v>
      </c>
      <c r="F1308" s="2">
        <v>50959</v>
      </c>
    </row>
    <row r="1309" spans="1:6" x14ac:dyDescent="0.3">
      <c r="A1309">
        <v>2018</v>
      </c>
      <c r="B1309" t="s">
        <v>58</v>
      </c>
      <c r="C1309" t="s">
        <v>12</v>
      </c>
      <c r="D1309" s="1">
        <v>15692</v>
      </c>
      <c r="E1309" s="1">
        <v>459398</v>
      </c>
      <c r="F1309" s="2">
        <v>47681</v>
      </c>
    </row>
    <row r="1310" spans="1:6" x14ac:dyDescent="0.3">
      <c r="A1310">
        <v>2018</v>
      </c>
      <c r="B1310" t="s">
        <v>58</v>
      </c>
      <c r="C1310" t="s">
        <v>13</v>
      </c>
      <c r="D1310" s="1">
        <v>11589</v>
      </c>
      <c r="E1310" s="1">
        <v>219674</v>
      </c>
      <c r="F1310" s="2">
        <v>43022</v>
      </c>
    </row>
    <row r="1311" spans="1:6" x14ac:dyDescent="0.3">
      <c r="A1311">
        <v>2018</v>
      </c>
      <c r="B1311" t="s">
        <v>58</v>
      </c>
      <c r="C1311" t="s">
        <v>14</v>
      </c>
      <c r="D1311" s="1">
        <v>10277</v>
      </c>
      <c r="E1311" s="1">
        <v>195132</v>
      </c>
      <c r="F1311" s="2">
        <v>42586</v>
      </c>
    </row>
    <row r="1312" spans="1:6" x14ac:dyDescent="0.3">
      <c r="A1312">
        <v>2018</v>
      </c>
      <c r="B1312" t="s">
        <v>58</v>
      </c>
      <c r="C1312" t="s">
        <v>15</v>
      </c>
      <c r="D1312" s="1">
        <v>18161</v>
      </c>
      <c r="E1312" s="1">
        <v>267486</v>
      </c>
      <c r="F1312" s="2">
        <v>48210</v>
      </c>
    </row>
    <row r="1313" spans="1:6" x14ac:dyDescent="0.3">
      <c r="A1313">
        <v>2018</v>
      </c>
      <c r="B1313" t="s">
        <v>58</v>
      </c>
      <c r="C1313" t="s">
        <v>16</v>
      </c>
      <c r="D1313" s="1">
        <v>15480</v>
      </c>
      <c r="E1313" s="1">
        <v>300015</v>
      </c>
      <c r="F1313" s="2">
        <v>43339</v>
      </c>
    </row>
    <row r="1314" spans="1:6" x14ac:dyDescent="0.3">
      <c r="A1314">
        <v>2018</v>
      </c>
      <c r="B1314" t="s">
        <v>58</v>
      </c>
      <c r="C1314" t="s">
        <v>17</v>
      </c>
      <c r="D1314" s="1">
        <v>5483</v>
      </c>
      <c r="E1314" s="1">
        <v>118009</v>
      </c>
      <c r="F1314" s="2">
        <v>47535</v>
      </c>
    </row>
    <row r="1315" spans="1:6" x14ac:dyDescent="0.3">
      <c r="A1315">
        <v>2018</v>
      </c>
      <c r="B1315" t="s">
        <v>58</v>
      </c>
      <c r="C1315" t="s">
        <v>18</v>
      </c>
      <c r="D1315" s="1">
        <v>20856</v>
      </c>
      <c r="E1315" s="1">
        <v>445328</v>
      </c>
      <c r="F1315" s="2">
        <v>54310</v>
      </c>
    </row>
    <row r="1316" spans="1:6" x14ac:dyDescent="0.3">
      <c r="A1316">
        <v>2018</v>
      </c>
      <c r="B1316" t="s">
        <v>58</v>
      </c>
      <c r="C1316" t="s">
        <v>19</v>
      </c>
      <c r="D1316" s="1">
        <v>66364</v>
      </c>
      <c r="E1316" s="1">
        <v>773683</v>
      </c>
      <c r="F1316" s="2">
        <v>58448</v>
      </c>
    </row>
    <row r="1317" spans="1:6" x14ac:dyDescent="0.3">
      <c r="A1317">
        <v>2018</v>
      </c>
      <c r="B1317" t="s">
        <v>58</v>
      </c>
      <c r="C1317" t="s">
        <v>20</v>
      </c>
      <c r="D1317" s="1">
        <v>24822</v>
      </c>
      <c r="E1317" s="1">
        <v>659230</v>
      </c>
      <c r="F1317" s="2">
        <v>49739</v>
      </c>
    </row>
    <row r="1318" spans="1:6" x14ac:dyDescent="0.3">
      <c r="A1318">
        <v>2018</v>
      </c>
      <c r="B1318" t="s">
        <v>58</v>
      </c>
      <c r="C1318" t="s">
        <v>21</v>
      </c>
      <c r="D1318" s="1">
        <v>19210</v>
      </c>
      <c r="E1318" s="1">
        <v>526556</v>
      </c>
      <c r="F1318" s="2">
        <v>51469</v>
      </c>
    </row>
    <row r="1319" spans="1:6" x14ac:dyDescent="0.3">
      <c r="A1319">
        <v>2018</v>
      </c>
      <c r="B1319" t="s">
        <v>58</v>
      </c>
      <c r="C1319" t="s">
        <v>22</v>
      </c>
      <c r="D1319" s="1">
        <v>7531</v>
      </c>
      <c r="E1319" s="1">
        <v>144105</v>
      </c>
      <c r="F1319" s="2">
        <v>41620</v>
      </c>
    </row>
    <row r="1320" spans="1:6" x14ac:dyDescent="0.3">
      <c r="A1320">
        <v>2018</v>
      </c>
      <c r="B1320" t="s">
        <v>58</v>
      </c>
      <c r="C1320" t="s">
        <v>23</v>
      </c>
      <c r="D1320" s="1">
        <v>48555</v>
      </c>
      <c r="E1320" s="1">
        <v>454728</v>
      </c>
      <c r="F1320" s="2">
        <v>46127</v>
      </c>
    </row>
    <row r="1321" spans="1:6" x14ac:dyDescent="0.3">
      <c r="A1321">
        <v>2018</v>
      </c>
      <c r="B1321" t="s">
        <v>58</v>
      </c>
      <c r="C1321" t="s">
        <v>24</v>
      </c>
      <c r="D1321" s="1">
        <v>4637</v>
      </c>
      <c r="E1321" s="1">
        <v>73530</v>
      </c>
      <c r="F1321" s="2">
        <v>47539</v>
      </c>
    </row>
    <row r="1322" spans="1:6" x14ac:dyDescent="0.3">
      <c r="A1322">
        <v>2018</v>
      </c>
      <c r="B1322" t="s">
        <v>58</v>
      </c>
      <c r="C1322" t="s">
        <v>25</v>
      </c>
      <c r="D1322" s="1">
        <v>12205</v>
      </c>
      <c r="E1322" s="1">
        <v>138155</v>
      </c>
      <c r="F1322" s="2">
        <v>46678</v>
      </c>
    </row>
    <row r="1323" spans="1:6" x14ac:dyDescent="0.3">
      <c r="A1323">
        <v>2018</v>
      </c>
      <c r="B1323" t="s">
        <v>58</v>
      </c>
      <c r="C1323" t="s">
        <v>26</v>
      </c>
      <c r="D1323" s="1">
        <v>8913</v>
      </c>
      <c r="E1323" s="1">
        <v>139036</v>
      </c>
      <c r="F1323" s="2">
        <v>54167</v>
      </c>
    </row>
    <row r="1324" spans="1:6" x14ac:dyDescent="0.3">
      <c r="A1324">
        <v>2018</v>
      </c>
      <c r="B1324" t="s">
        <v>58</v>
      </c>
      <c r="C1324" t="s">
        <v>27</v>
      </c>
      <c r="D1324" s="1">
        <v>4700</v>
      </c>
      <c r="E1324" s="1">
        <v>112567</v>
      </c>
      <c r="F1324" s="2">
        <v>56317</v>
      </c>
    </row>
    <row r="1325" spans="1:6" x14ac:dyDescent="0.3">
      <c r="A1325">
        <v>2018</v>
      </c>
      <c r="B1325" t="s">
        <v>58</v>
      </c>
      <c r="C1325" t="s">
        <v>28</v>
      </c>
      <c r="D1325" s="1">
        <v>37328</v>
      </c>
      <c r="E1325" s="1">
        <v>656716</v>
      </c>
      <c r="F1325" s="2">
        <v>53402</v>
      </c>
    </row>
    <row r="1326" spans="1:6" x14ac:dyDescent="0.3">
      <c r="A1326">
        <v>2018</v>
      </c>
      <c r="B1326" t="s">
        <v>58</v>
      </c>
      <c r="C1326" t="s">
        <v>29</v>
      </c>
      <c r="D1326" s="1">
        <v>10221</v>
      </c>
      <c r="E1326" s="1">
        <v>128590</v>
      </c>
      <c r="F1326" s="2">
        <v>41645</v>
      </c>
    </row>
    <row r="1327" spans="1:6" x14ac:dyDescent="0.3">
      <c r="A1327">
        <v>2018</v>
      </c>
      <c r="B1327" t="s">
        <v>58</v>
      </c>
      <c r="C1327" t="s">
        <v>30</v>
      </c>
      <c r="D1327" s="1">
        <v>67399</v>
      </c>
      <c r="E1327" s="1">
        <v>1914153</v>
      </c>
      <c r="F1327" s="2">
        <v>53467</v>
      </c>
    </row>
    <row r="1328" spans="1:6" x14ac:dyDescent="0.3">
      <c r="A1328">
        <v>2018</v>
      </c>
      <c r="B1328" t="s">
        <v>58</v>
      </c>
      <c r="C1328" t="s">
        <v>31</v>
      </c>
      <c r="D1328" s="1">
        <v>27210</v>
      </c>
      <c r="E1328" s="1">
        <v>592067</v>
      </c>
      <c r="F1328" s="2">
        <v>48381</v>
      </c>
    </row>
    <row r="1329" spans="1:6" x14ac:dyDescent="0.3">
      <c r="A1329">
        <v>2018</v>
      </c>
      <c r="B1329" t="s">
        <v>58</v>
      </c>
      <c r="C1329" t="s">
        <v>32</v>
      </c>
      <c r="D1329" s="1">
        <v>2558</v>
      </c>
      <c r="E1329" s="1">
        <v>62184</v>
      </c>
      <c r="F1329" s="2">
        <v>51404</v>
      </c>
    </row>
    <row r="1330" spans="1:6" x14ac:dyDescent="0.3">
      <c r="A1330">
        <v>2018</v>
      </c>
      <c r="B1330" t="s">
        <v>58</v>
      </c>
      <c r="C1330" t="s">
        <v>33</v>
      </c>
      <c r="D1330" s="1">
        <v>34508</v>
      </c>
      <c r="E1330" s="1">
        <v>904140</v>
      </c>
      <c r="F1330" s="2">
        <v>46408</v>
      </c>
    </row>
    <row r="1331" spans="1:6" x14ac:dyDescent="0.3">
      <c r="A1331">
        <v>2018</v>
      </c>
      <c r="B1331" t="s">
        <v>58</v>
      </c>
      <c r="C1331" t="s">
        <v>34</v>
      </c>
      <c r="D1331" s="1">
        <v>13563</v>
      </c>
      <c r="E1331" s="1">
        <v>209863</v>
      </c>
      <c r="F1331" s="2">
        <v>45570</v>
      </c>
    </row>
    <row r="1332" spans="1:6" x14ac:dyDescent="0.3">
      <c r="A1332">
        <v>2018</v>
      </c>
      <c r="B1332" t="s">
        <v>58</v>
      </c>
      <c r="C1332" t="s">
        <v>35</v>
      </c>
      <c r="D1332" s="1">
        <v>15708</v>
      </c>
      <c r="E1332" s="1">
        <v>288939</v>
      </c>
      <c r="F1332" s="2">
        <v>50107</v>
      </c>
    </row>
    <row r="1333" spans="1:6" x14ac:dyDescent="0.3">
      <c r="A1333">
        <v>2018</v>
      </c>
      <c r="B1333" t="s">
        <v>58</v>
      </c>
      <c r="C1333" t="s">
        <v>36</v>
      </c>
      <c r="D1333" s="1">
        <v>57768</v>
      </c>
      <c r="E1333" s="1">
        <v>1209344</v>
      </c>
      <c r="F1333" s="2">
        <v>51808</v>
      </c>
    </row>
    <row r="1334" spans="1:6" x14ac:dyDescent="0.3">
      <c r="A1334">
        <v>2018</v>
      </c>
      <c r="B1334" t="s">
        <v>58</v>
      </c>
      <c r="C1334" t="s">
        <v>37</v>
      </c>
      <c r="D1334" s="1">
        <v>4545</v>
      </c>
      <c r="E1334" s="1">
        <v>100506</v>
      </c>
      <c r="F1334" s="2">
        <v>48716</v>
      </c>
    </row>
    <row r="1335" spans="1:6" x14ac:dyDescent="0.3">
      <c r="A1335">
        <v>2018</v>
      </c>
      <c r="B1335" t="s">
        <v>58</v>
      </c>
      <c r="C1335" t="s">
        <v>38</v>
      </c>
      <c r="D1335" s="1">
        <v>11971</v>
      </c>
      <c r="E1335" s="1">
        <v>234487</v>
      </c>
      <c r="F1335" s="2">
        <v>45993</v>
      </c>
    </row>
    <row r="1336" spans="1:6" x14ac:dyDescent="0.3">
      <c r="A1336">
        <v>2018</v>
      </c>
      <c r="B1336" t="s">
        <v>58</v>
      </c>
      <c r="C1336" t="s">
        <v>39</v>
      </c>
      <c r="D1336" s="1">
        <v>2839</v>
      </c>
      <c r="E1336" s="1">
        <v>67868</v>
      </c>
      <c r="F1336" s="2">
        <v>50399</v>
      </c>
    </row>
    <row r="1337" spans="1:6" x14ac:dyDescent="0.3">
      <c r="A1337">
        <v>2018</v>
      </c>
      <c r="B1337" t="s">
        <v>58</v>
      </c>
      <c r="C1337" t="s">
        <v>40</v>
      </c>
      <c r="D1337" s="1">
        <v>16127</v>
      </c>
      <c r="E1337" s="1">
        <v>420817</v>
      </c>
      <c r="F1337" s="2">
        <v>52099</v>
      </c>
    </row>
    <row r="1338" spans="1:6" x14ac:dyDescent="0.3">
      <c r="A1338">
        <v>2018</v>
      </c>
      <c r="B1338" t="s">
        <v>58</v>
      </c>
      <c r="C1338" t="s">
        <v>41</v>
      </c>
      <c r="D1338" s="1">
        <v>90552</v>
      </c>
      <c r="E1338" s="1">
        <v>1641637</v>
      </c>
      <c r="F1338" s="2">
        <v>48036</v>
      </c>
    </row>
    <row r="1339" spans="1:6" x14ac:dyDescent="0.3">
      <c r="A1339">
        <v>2018</v>
      </c>
      <c r="B1339" t="s">
        <v>58</v>
      </c>
      <c r="C1339" t="s">
        <v>42</v>
      </c>
      <c r="D1339" s="1">
        <v>12264</v>
      </c>
      <c r="E1339" s="1">
        <v>186785</v>
      </c>
      <c r="F1339" s="2">
        <v>43696</v>
      </c>
    </row>
    <row r="1340" spans="1:6" x14ac:dyDescent="0.3">
      <c r="A1340">
        <v>2018</v>
      </c>
      <c r="B1340" t="s">
        <v>58</v>
      </c>
      <c r="C1340" t="s">
        <v>43</v>
      </c>
      <c r="D1340" s="1">
        <v>2463</v>
      </c>
      <c r="E1340" s="1">
        <v>62630</v>
      </c>
      <c r="F1340" s="2">
        <v>46699</v>
      </c>
    </row>
    <row r="1341" spans="1:6" x14ac:dyDescent="0.3">
      <c r="A1341">
        <v>2018</v>
      </c>
      <c r="B1341" t="s">
        <v>58</v>
      </c>
      <c r="C1341" t="s">
        <v>44</v>
      </c>
      <c r="D1341" s="1">
        <v>43566</v>
      </c>
      <c r="E1341" s="1">
        <v>505487</v>
      </c>
      <c r="F1341" s="2">
        <v>49627</v>
      </c>
    </row>
    <row r="1342" spans="1:6" x14ac:dyDescent="0.3">
      <c r="A1342">
        <v>2018</v>
      </c>
      <c r="B1342" t="s">
        <v>58</v>
      </c>
      <c r="C1342" t="s">
        <v>45</v>
      </c>
      <c r="D1342" s="1">
        <v>61026</v>
      </c>
      <c r="E1342" s="1">
        <v>465717</v>
      </c>
      <c r="F1342" s="2">
        <v>51354</v>
      </c>
    </row>
    <row r="1343" spans="1:6" x14ac:dyDescent="0.3">
      <c r="A1343">
        <v>2018</v>
      </c>
      <c r="B1343" t="s">
        <v>58</v>
      </c>
      <c r="C1343" t="s">
        <v>46</v>
      </c>
      <c r="D1343" s="1">
        <v>5765</v>
      </c>
      <c r="E1343" s="1">
        <v>124431</v>
      </c>
      <c r="F1343" s="2">
        <v>46182</v>
      </c>
    </row>
    <row r="1344" spans="1:6" x14ac:dyDescent="0.3">
      <c r="A1344">
        <v>2018</v>
      </c>
      <c r="B1344" t="s">
        <v>58</v>
      </c>
      <c r="C1344" t="s">
        <v>47</v>
      </c>
      <c r="D1344" s="1">
        <v>28013</v>
      </c>
      <c r="E1344" s="1">
        <v>434143</v>
      </c>
      <c r="F1344" s="2">
        <v>49195</v>
      </c>
    </row>
    <row r="1345" spans="1:6" x14ac:dyDescent="0.3">
      <c r="A1345">
        <v>2018</v>
      </c>
      <c r="B1345" t="s">
        <v>58</v>
      </c>
      <c r="C1345" t="s">
        <v>48</v>
      </c>
      <c r="D1345" s="1">
        <v>3338</v>
      </c>
      <c r="E1345" s="1">
        <v>26972</v>
      </c>
      <c r="F1345" s="2">
        <v>42906</v>
      </c>
    </row>
    <row r="1346" spans="1:6" x14ac:dyDescent="0.3">
      <c r="A1346">
        <v>2018</v>
      </c>
      <c r="B1346" t="s">
        <v>59</v>
      </c>
      <c r="C1346" t="s">
        <v>1</v>
      </c>
      <c r="D1346" s="1">
        <v>10993</v>
      </c>
      <c r="E1346" s="1">
        <v>205942</v>
      </c>
      <c r="F1346" s="2">
        <v>16798</v>
      </c>
    </row>
    <row r="1347" spans="1:6" x14ac:dyDescent="0.3">
      <c r="A1347">
        <v>2018</v>
      </c>
      <c r="B1347" t="s">
        <v>59</v>
      </c>
      <c r="C1347" t="s">
        <v>2</v>
      </c>
      <c r="D1347" s="1">
        <v>13627</v>
      </c>
      <c r="E1347" s="1">
        <v>325897</v>
      </c>
      <c r="F1347" s="2">
        <v>24580</v>
      </c>
    </row>
    <row r="1348" spans="1:6" x14ac:dyDescent="0.3">
      <c r="A1348">
        <v>2018</v>
      </c>
      <c r="B1348" t="s">
        <v>59</v>
      </c>
      <c r="C1348" t="s">
        <v>3</v>
      </c>
      <c r="D1348" s="1">
        <v>7168</v>
      </c>
      <c r="E1348" s="1">
        <v>118405</v>
      </c>
      <c r="F1348" s="2">
        <v>16536</v>
      </c>
    </row>
    <row r="1349" spans="1:6" x14ac:dyDescent="0.3">
      <c r="A1349">
        <v>2018</v>
      </c>
      <c r="B1349" t="s">
        <v>59</v>
      </c>
      <c r="C1349" t="s">
        <v>4</v>
      </c>
      <c r="D1349" s="1">
        <v>111455</v>
      </c>
      <c r="E1349" s="1">
        <v>1988750</v>
      </c>
      <c r="F1349" s="2">
        <v>30527</v>
      </c>
    </row>
    <row r="1350" spans="1:6" x14ac:dyDescent="0.3">
      <c r="A1350">
        <v>2018</v>
      </c>
      <c r="B1350" t="s">
        <v>59</v>
      </c>
      <c r="C1350" t="s">
        <v>5</v>
      </c>
      <c r="D1350" s="1">
        <v>16939</v>
      </c>
      <c r="E1350" s="1">
        <v>339407</v>
      </c>
      <c r="F1350" s="2">
        <v>25878</v>
      </c>
    </row>
    <row r="1351" spans="1:6" x14ac:dyDescent="0.3">
      <c r="A1351">
        <v>2018</v>
      </c>
      <c r="B1351" t="s">
        <v>59</v>
      </c>
      <c r="C1351" t="s">
        <v>6</v>
      </c>
      <c r="D1351" s="1">
        <v>10668</v>
      </c>
      <c r="E1351" s="1">
        <v>157709</v>
      </c>
      <c r="F1351" s="2">
        <v>23705</v>
      </c>
    </row>
    <row r="1352" spans="1:6" x14ac:dyDescent="0.3">
      <c r="A1352">
        <v>2018</v>
      </c>
      <c r="B1352" t="s">
        <v>59</v>
      </c>
      <c r="C1352" t="s">
        <v>7</v>
      </c>
      <c r="D1352" s="1">
        <v>2637</v>
      </c>
      <c r="E1352" s="1">
        <v>51696</v>
      </c>
      <c r="F1352" s="2">
        <v>20414</v>
      </c>
    </row>
    <row r="1353" spans="1:6" x14ac:dyDescent="0.3">
      <c r="A1353">
        <v>2018</v>
      </c>
      <c r="B1353" t="s">
        <v>59</v>
      </c>
      <c r="C1353" t="s">
        <v>8</v>
      </c>
      <c r="D1353" s="1">
        <v>56587</v>
      </c>
      <c r="E1353" s="1">
        <v>1226786</v>
      </c>
      <c r="F1353" s="2">
        <v>25881</v>
      </c>
    </row>
    <row r="1354" spans="1:6" x14ac:dyDescent="0.3">
      <c r="A1354">
        <v>2018</v>
      </c>
      <c r="B1354" t="s">
        <v>59</v>
      </c>
      <c r="C1354" t="s">
        <v>9</v>
      </c>
      <c r="D1354" s="1">
        <v>24275</v>
      </c>
      <c r="E1354" s="1">
        <v>487598</v>
      </c>
      <c r="F1354" s="2">
        <v>20604</v>
      </c>
    </row>
    <row r="1355" spans="1:6" x14ac:dyDescent="0.3">
      <c r="A1355">
        <v>2018</v>
      </c>
      <c r="B1355" t="s">
        <v>59</v>
      </c>
      <c r="C1355" t="s">
        <v>10</v>
      </c>
      <c r="D1355" s="1">
        <v>5008</v>
      </c>
      <c r="E1355" s="1">
        <v>78912</v>
      </c>
      <c r="F1355" s="2">
        <v>17141</v>
      </c>
    </row>
    <row r="1356" spans="1:6" x14ac:dyDescent="0.3">
      <c r="A1356">
        <v>2018</v>
      </c>
      <c r="B1356" t="s">
        <v>59</v>
      </c>
      <c r="C1356" t="s">
        <v>11</v>
      </c>
      <c r="D1356" s="1">
        <v>32619</v>
      </c>
      <c r="E1356" s="1">
        <v>617101</v>
      </c>
      <c r="F1356" s="2">
        <v>23765</v>
      </c>
    </row>
    <row r="1357" spans="1:6" x14ac:dyDescent="0.3">
      <c r="A1357">
        <v>2018</v>
      </c>
      <c r="B1357" t="s">
        <v>59</v>
      </c>
      <c r="C1357" t="s">
        <v>12</v>
      </c>
      <c r="D1357" s="1">
        <v>15564</v>
      </c>
      <c r="E1357" s="1">
        <v>310335</v>
      </c>
      <c r="F1357" s="2">
        <v>18981</v>
      </c>
    </row>
    <row r="1358" spans="1:6" x14ac:dyDescent="0.3">
      <c r="A1358">
        <v>2018</v>
      </c>
      <c r="B1358" t="s">
        <v>59</v>
      </c>
      <c r="C1358" t="s">
        <v>13</v>
      </c>
      <c r="D1358" s="1">
        <v>8670</v>
      </c>
      <c r="E1358" s="1">
        <v>143729</v>
      </c>
      <c r="F1358" s="2">
        <v>16799</v>
      </c>
    </row>
    <row r="1359" spans="1:6" x14ac:dyDescent="0.3">
      <c r="A1359">
        <v>2018</v>
      </c>
      <c r="B1359" t="s">
        <v>59</v>
      </c>
      <c r="C1359" t="s">
        <v>14</v>
      </c>
      <c r="D1359" s="1">
        <v>6895</v>
      </c>
      <c r="E1359" s="1">
        <v>129372</v>
      </c>
      <c r="F1359" s="2">
        <v>16764</v>
      </c>
    </row>
    <row r="1360" spans="1:6" x14ac:dyDescent="0.3">
      <c r="A1360">
        <v>2018</v>
      </c>
      <c r="B1360" t="s">
        <v>59</v>
      </c>
      <c r="C1360" t="s">
        <v>15</v>
      </c>
      <c r="D1360" s="1">
        <v>10080</v>
      </c>
      <c r="E1360" s="1">
        <v>197894</v>
      </c>
      <c r="F1360" s="2">
        <v>17719</v>
      </c>
    </row>
    <row r="1361" spans="1:6" x14ac:dyDescent="0.3">
      <c r="A1361">
        <v>2018</v>
      </c>
      <c r="B1361" t="s">
        <v>59</v>
      </c>
      <c r="C1361" t="s">
        <v>16</v>
      </c>
      <c r="D1361" s="1">
        <v>12415</v>
      </c>
      <c r="E1361" s="1">
        <v>236357</v>
      </c>
      <c r="F1361" s="2">
        <v>21264</v>
      </c>
    </row>
    <row r="1362" spans="1:6" x14ac:dyDescent="0.3">
      <c r="A1362">
        <v>2018</v>
      </c>
      <c r="B1362" t="s">
        <v>59</v>
      </c>
      <c r="C1362" t="s">
        <v>17</v>
      </c>
      <c r="D1362" s="1">
        <v>5047</v>
      </c>
      <c r="E1362" s="1">
        <v>68406</v>
      </c>
      <c r="F1362" s="2">
        <v>22087</v>
      </c>
    </row>
    <row r="1363" spans="1:6" x14ac:dyDescent="0.3">
      <c r="A1363">
        <v>2018</v>
      </c>
      <c r="B1363" t="s">
        <v>59</v>
      </c>
      <c r="C1363" t="s">
        <v>18</v>
      </c>
      <c r="D1363" s="1">
        <v>14772</v>
      </c>
      <c r="E1363" s="1">
        <v>282009</v>
      </c>
      <c r="F1363" s="2">
        <v>24012</v>
      </c>
    </row>
    <row r="1364" spans="1:6" x14ac:dyDescent="0.3">
      <c r="A1364">
        <v>2018</v>
      </c>
      <c r="B1364" t="s">
        <v>59</v>
      </c>
      <c r="C1364" t="s">
        <v>19</v>
      </c>
      <c r="D1364" s="1">
        <v>20642</v>
      </c>
      <c r="E1364" s="1">
        <v>375767</v>
      </c>
      <c r="F1364" s="2">
        <v>27758</v>
      </c>
    </row>
    <row r="1365" spans="1:6" x14ac:dyDescent="0.3">
      <c r="A1365">
        <v>2018</v>
      </c>
      <c r="B1365" t="s">
        <v>59</v>
      </c>
      <c r="C1365" t="s">
        <v>20</v>
      </c>
      <c r="D1365" s="1">
        <v>22025</v>
      </c>
      <c r="E1365" s="1">
        <v>432290</v>
      </c>
      <c r="F1365" s="2">
        <v>20566</v>
      </c>
    </row>
    <row r="1366" spans="1:6" x14ac:dyDescent="0.3">
      <c r="A1366">
        <v>2018</v>
      </c>
      <c r="B1366" t="s">
        <v>59</v>
      </c>
      <c r="C1366" t="s">
        <v>21</v>
      </c>
      <c r="D1366" s="1">
        <v>15294</v>
      </c>
      <c r="E1366" s="1">
        <v>272821</v>
      </c>
      <c r="F1366" s="2">
        <v>22507</v>
      </c>
    </row>
    <row r="1367" spans="1:6" x14ac:dyDescent="0.3">
      <c r="A1367">
        <v>2018</v>
      </c>
      <c r="B1367" t="s">
        <v>59</v>
      </c>
      <c r="C1367" t="s">
        <v>22</v>
      </c>
      <c r="D1367" s="1">
        <v>6464</v>
      </c>
      <c r="E1367" s="1">
        <v>134785</v>
      </c>
      <c r="F1367" s="2">
        <v>17523</v>
      </c>
    </row>
    <row r="1368" spans="1:6" x14ac:dyDescent="0.3">
      <c r="A1368">
        <v>2018</v>
      </c>
      <c r="B1368" t="s">
        <v>59</v>
      </c>
      <c r="C1368" t="s">
        <v>23</v>
      </c>
      <c r="D1368" s="1">
        <v>14797</v>
      </c>
      <c r="E1368" s="1">
        <v>305418</v>
      </c>
      <c r="F1368" s="2">
        <v>20892</v>
      </c>
    </row>
    <row r="1369" spans="1:6" x14ac:dyDescent="0.3">
      <c r="A1369">
        <v>2018</v>
      </c>
      <c r="B1369" t="s">
        <v>59</v>
      </c>
      <c r="C1369" t="s">
        <v>24</v>
      </c>
      <c r="D1369" s="1">
        <v>5071</v>
      </c>
      <c r="E1369" s="1">
        <v>66044</v>
      </c>
      <c r="F1369" s="2">
        <v>19150</v>
      </c>
    </row>
    <row r="1370" spans="1:6" x14ac:dyDescent="0.3">
      <c r="A1370">
        <v>2018</v>
      </c>
      <c r="B1370" t="s">
        <v>59</v>
      </c>
      <c r="C1370" t="s">
        <v>25</v>
      </c>
      <c r="D1370" s="1">
        <v>5561</v>
      </c>
      <c r="E1370" s="1">
        <v>92581</v>
      </c>
      <c r="F1370" s="2">
        <v>16715</v>
      </c>
    </row>
    <row r="1371" spans="1:6" x14ac:dyDescent="0.3">
      <c r="A1371">
        <v>2018</v>
      </c>
      <c r="B1371" t="s">
        <v>59</v>
      </c>
      <c r="C1371" t="s">
        <v>26</v>
      </c>
      <c r="D1371" s="1">
        <v>8499</v>
      </c>
      <c r="E1371" s="1">
        <v>352051</v>
      </c>
      <c r="F1371" s="2">
        <v>33688</v>
      </c>
    </row>
    <row r="1372" spans="1:6" x14ac:dyDescent="0.3">
      <c r="A1372">
        <v>2018</v>
      </c>
      <c r="B1372" t="s">
        <v>59</v>
      </c>
      <c r="C1372" t="s">
        <v>27</v>
      </c>
      <c r="D1372" s="1">
        <v>4595</v>
      </c>
      <c r="E1372" s="1">
        <v>71975</v>
      </c>
      <c r="F1372" s="2">
        <v>21945</v>
      </c>
    </row>
    <row r="1373" spans="1:6" x14ac:dyDescent="0.3">
      <c r="A1373">
        <v>2018</v>
      </c>
      <c r="B1373" t="s">
        <v>59</v>
      </c>
      <c r="C1373" t="s">
        <v>28</v>
      </c>
      <c r="D1373" s="1">
        <v>24132</v>
      </c>
      <c r="E1373" s="1">
        <v>385616</v>
      </c>
      <c r="F1373" s="2">
        <v>26316</v>
      </c>
    </row>
    <row r="1374" spans="1:6" x14ac:dyDescent="0.3">
      <c r="A1374">
        <v>2018</v>
      </c>
      <c r="B1374" t="s">
        <v>59</v>
      </c>
      <c r="C1374" t="s">
        <v>29</v>
      </c>
      <c r="D1374" s="1">
        <v>5107</v>
      </c>
      <c r="E1374" s="1">
        <v>97785</v>
      </c>
      <c r="F1374" s="2">
        <v>18651</v>
      </c>
    </row>
    <row r="1375" spans="1:6" x14ac:dyDescent="0.3">
      <c r="A1375">
        <v>2018</v>
      </c>
      <c r="B1375" t="s">
        <v>59</v>
      </c>
      <c r="C1375" t="s">
        <v>30</v>
      </c>
      <c r="D1375" s="1">
        <v>66285</v>
      </c>
      <c r="E1375" s="1">
        <v>957343</v>
      </c>
      <c r="F1375" s="2">
        <v>33850</v>
      </c>
    </row>
    <row r="1376" spans="1:6" x14ac:dyDescent="0.3">
      <c r="A1376">
        <v>2018</v>
      </c>
      <c r="B1376" t="s">
        <v>59</v>
      </c>
      <c r="C1376" t="s">
        <v>31</v>
      </c>
      <c r="D1376" s="1">
        <v>25859</v>
      </c>
      <c r="E1376" s="1">
        <v>502877</v>
      </c>
      <c r="F1376" s="2">
        <v>19767</v>
      </c>
    </row>
    <row r="1377" spans="1:6" x14ac:dyDescent="0.3">
      <c r="A1377">
        <v>2018</v>
      </c>
      <c r="B1377" t="s">
        <v>59</v>
      </c>
      <c r="C1377" t="s">
        <v>32</v>
      </c>
      <c r="D1377" s="1">
        <v>2627</v>
      </c>
      <c r="E1377" s="1">
        <v>40375</v>
      </c>
      <c r="F1377" s="2">
        <v>17889</v>
      </c>
    </row>
    <row r="1378" spans="1:6" x14ac:dyDescent="0.3">
      <c r="A1378">
        <v>2018</v>
      </c>
      <c r="B1378" t="s">
        <v>59</v>
      </c>
      <c r="C1378" t="s">
        <v>33</v>
      </c>
      <c r="D1378" s="1">
        <v>28523</v>
      </c>
      <c r="E1378" s="1">
        <v>566681</v>
      </c>
      <c r="F1378" s="2">
        <v>19459</v>
      </c>
    </row>
    <row r="1379" spans="1:6" x14ac:dyDescent="0.3">
      <c r="A1379">
        <v>2018</v>
      </c>
      <c r="B1379" t="s">
        <v>59</v>
      </c>
      <c r="C1379" t="s">
        <v>34</v>
      </c>
      <c r="D1379" s="1">
        <v>9140</v>
      </c>
      <c r="E1379" s="1">
        <v>171567</v>
      </c>
      <c r="F1379" s="2">
        <v>18204</v>
      </c>
    </row>
    <row r="1380" spans="1:6" x14ac:dyDescent="0.3">
      <c r="A1380">
        <v>2018</v>
      </c>
      <c r="B1380" t="s">
        <v>59</v>
      </c>
      <c r="C1380" t="s">
        <v>35</v>
      </c>
      <c r="D1380" s="1">
        <v>13794</v>
      </c>
      <c r="E1380" s="1">
        <v>210781</v>
      </c>
      <c r="F1380" s="2">
        <v>22754</v>
      </c>
    </row>
    <row r="1381" spans="1:6" x14ac:dyDescent="0.3">
      <c r="A1381">
        <v>2018</v>
      </c>
      <c r="B1381" t="s">
        <v>59</v>
      </c>
      <c r="C1381" t="s">
        <v>36</v>
      </c>
      <c r="D1381" s="1">
        <v>33471</v>
      </c>
      <c r="E1381" s="1">
        <v>571799</v>
      </c>
      <c r="F1381" s="2">
        <v>21102</v>
      </c>
    </row>
    <row r="1382" spans="1:6" x14ac:dyDescent="0.3">
      <c r="A1382">
        <v>2018</v>
      </c>
      <c r="B1382" t="s">
        <v>59</v>
      </c>
      <c r="C1382" t="s">
        <v>37</v>
      </c>
      <c r="D1382" s="1">
        <v>3748</v>
      </c>
      <c r="E1382" s="1">
        <v>59154</v>
      </c>
      <c r="F1382" s="2">
        <v>22818</v>
      </c>
    </row>
    <row r="1383" spans="1:6" x14ac:dyDescent="0.3">
      <c r="A1383">
        <v>2018</v>
      </c>
      <c r="B1383" t="s">
        <v>59</v>
      </c>
      <c r="C1383" t="s">
        <v>38</v>
      </c>
      <c r="D1383" s="1">
        <v>12841</v>
      </c>
      <c r="E1383" s="1">
        <v>263743</v>
      </c>
      <c r="F1383" s="2">
        <v>17991</v>
      </c>
    </row>
    <row r="1384" spans="1:6" x14ac:dyDescent="0.3">
      <c r="A1384">
        <v>2018</v>
      </c>
      <c r="B1384" t="s">
        <v>59</v>
      </c>
      <c r="C1384" t="s">
        <v>39</v>
      </c>
      <c r="D1384" s="1">
        <v>3149</v>
      </c>
      <c r="E1384" s="1">
        <v>47321</v>
      </c>
      <c r="F1384" s="2">
        <v>16954</v>
      </c>
    </row>
    <row r="1385" spans="1:6" x14ac:dyDescent="0.3">
      <c r="A1385">
        <v>2018</v>
      </c>
      <c r="B1385" t="s">
        <v>59</v>
      </c>
      <c r="C1385" t="s">
        <v>40</v>
      </c>
      <c r="D1385" s="1">
        <v>16427</v>
      </c>
      <c r="E1385" s="1">
        <v>337857</v>
      </c>
      <c r="F1385" s="2">
        <v>23524</v>
      </c>
    </row>
    <row r="1386" spans="1:6" x14ac:dyDescent="0.3">
      <c r="A1386">
        <v>2018</v>
      </c>
      <c r="B1386" t="s">
        <v>59</v>
      </c>
      <c r="C1386" t="s">
        <v>41</v>
      </c>
      <c r="D1386" s="1">
        <v>62760</v>
      </c>
      <c r="E1386" s="1">
        <v>1354468</v>
      </c>
      <c r="F1386" s="2">
        <v>21861</v>
      </c>
    </row>
    <row r="1387" spans="1:6" x14ac:dyDescent="0.3">
      <c r="A1387">
        <v>2018</v>
      </c>
      <c r="B1387" t="s">
        <v>59</v>
      </c>
      <c r="C1387" t="s">
        <v>42</v>
      </c>
      <c r="D1387" s="1">
        <v>7374</v>
      </c>
      <c r="E1387" s="1">
        <v>148446</v>
      </c>
      <c r="F1387" s="2">
        <v>20121</v>
      </c>
    </row>
    <row r="1388" spans="1:6" x14ac:dyDescent="0.3">
      <c r="A1388">
        <v>2018</v>
      </c>
      <c r="B1388" t="s">
        <v>59</v>
      </c>
      <c r="C1388" t="s">
        <v>43</v>
      </c>
      <c r="D1388" s="1">
        <v>2279</v>
      </c>
      <c r="E1388" s="1">
        <v>37198</v>
      </c>
      <c r="F1388" s="2">
        <v>23107</v>
      </c>
    </row>
    <row r="1389" spans="1:6" x14ac:dyDescent="0.3">
      <c r="A1389">
        <v>2018</v>
      </c>
      <c r="B1389" t="s">
        <v>59</v>
      </c>
      <c r="C1389" t="s">
        <v>44</v>
      </c>
      <c r="D1389" s="1">
        <v>20479</v>
      </c>
      <c r="E1389" s="1">
        <v>406321</v>
      </c>
      <c r="F1389" s="2">
        <v>20678</v>
      </c>
    </row>
    <row r="1390" spans="1:6" x14ac:dyDescent="0.3">
      <c r="A1390">
        <v>2018</v>
      </c>
      <c r="B1390" t="s">
        <v>59</v>
      </c>
      <c r="C1390" t="s">
        <v>45</v>
      </c>
      <c r="D1390" s="1">
        <v>20431</v>
      </c>
      <c r="E1390" s="1">
        <v>335635</v>
      </c>
      <c r="F1390" s="2">
        <v>25357</v>
      </c>
    </row>
    <row r="1391" spans="1:6" x14ac:dyDescent="0.3">
      <c r="A1391">
        <v>2018</v>
      </c>
      <c r="B1391" t="s">
        <v>59</v>
      </c>
      <c r="C1391" t="s">
        <v>46</v>
      </c>
      <c r="D1391" s="1">
        <v>4722</v>
      </c>
      <c r="E1391" s="1">
        <v>74133</v>
      </c>
      <c r="F1391" s="2">
        <v>17916</v>
      </c>
    </row>
    <row r="1392" spans="1:6" x14ac:dyDescent="0.3">
      <c r="A1392">
        <v>2018</v>
      </c>
      <c r="B1392" t="s">
        <v>59</v>
      </c>
      <c r="C1392" t="s">
        <v>47</v>
      </c>
      <c r="D1392" s="1">
        <v>16931</v>
      </c>
      <c r="E1392" s="1">
        <v>282313</v>
      </c>
      <c r="F1392" s="2">
        <v>18305</v>
      </c>
    </row>
    <row r="1393" spans="1:6" x14ac:dyDescent="0.3">
      <c r="A1393">
        <v>2018</v>
      </c>
      <c r="B1393" t="s">
        <v>59</v>
      </c>
      <c r="C1393" t="s">
        <v>48</v>
      </c>
      <c r="D1393" s="1">
        <v>2383</v>
      </c>
      <c r="E1393" s="1">
        <v>36403</v>
      </c>
      <c r="F1393" s="2">
        <v>21270</v>
      </c>
    </row>
    <row r="1394" spans="1:6" x14ac:dyDescent="0.3">
      <c r="A1394">
        <v>2018</v>
      </c>
      <c r="B1394" t="s">
        <v>60</v>
      </c>
      <c r="C1394" t="s">
        <v>1</v>
      </c>
      <c r="D1394" s="1">
        <v>10102</v>
      </c>
      <c r="E1394" s="1">
        <v>46094</v>
      </c>
      <c r="F1394" s="2">
        <v>37839</v>
      </c>
    </row>
    <row r="1395" spans="1:6" x14ac:dyDescent="0.3">
      <c r="A1395">
        <v>2018</v>
      </c>
      <c r="B1395" t="s">
        <v>60</v>
      </c>
      <c r="C1395" t="s">
        <v>2</v>
      </c>
      <c r="D1395" s="1">
        <v>11119</v>
      </c>
      <c r="E1395" s="1">
        <v>75319</v>
      </c>
      <c r="F1395" s="2">
        <v>37697</v>
      </c>
    </row>
    <row r="1396" spans="1:6" x14ac:dyDescent="0.3">
      <c r="A1396">
        <v>2018</v>
      </c>
      <c r="B1396" t="s">
        <v>60</v>
      </c>
      <c r="C1396" t="s">
        <v>3</v>
      </c>
      <c r="D1396" s="1">
        <v>5345</v>
      </c>
      <c r="E1396" s="1">
        <v>24966</v>
      </c>
      <c r="F1396" s="2">
        <v>34843</v>
      </c>
    </row>
    <row r="1397" spans="1:6" x14ac:dyDescent="0.3">
      <c r="A1397">
        <v>2018</v>
      </c>
      <c r="B1397" t="s">
        <v>60</v>
      </c>
      <c r="C1397" t="s">
        <v>4</v>
      </c>
      <c r="D1397" s="1">
        <v>95398</v>
      </c>
      <c r="E1397" s="1">
        <v>541832</v>
      </c>
      <c r="F1397" s="2">
        <v>40668</v>
      </c>
    </row>
    <row r="1398" spans="1:6" x14ac:dyDescent="0.3">
      <c r="A1398">
        <v>2018</v>
      </c>
      <c r="B1398" t="s">
        <v>60</v>
      </c>
      <c r="C1398" t="s">
        <v>5</v>
      </c>
      <c r="D1398" s="1">
        <v>16405</v>
      </c>
      <c r="E1398" s="1">
        <v>82040</v>
      </c>
      <c r="F1398" s="2">
        <v>40987</v>
      </c>
    </row>
    <row r="1399" spans="1:6" x14ac:dyDescent="0.3">
      <c r="A1399">
        <v>2018</v>
      </c>
      <c r="B1399" t="s">
        <v>60</v>
      </c>
      <c r="C1399" t="s">
        <v>6</v>
      </c>
      <c r="D1399" s="1">
        <v>17517</v>
      </c>
      <c r="E1399" s="1">
        <v>66913</v>
      </c>
      <c r="F1399" s="2">
        <v>33615</v>
      </c>
    </row>
    <row r="1400" spans="1:6" x14ac:dyDescent="0.3">
      <c r="A1400">
        <v>2018</v>
      </c>
      <c r="B1400" t="s">
        <v>60</v>
      </c>
      <c r="C1400" t="s">
        <v>7</v>
      </c>
      <c r="D1400" s="1">
        <v>2054</v>
      </c>
      <c r="E1400" s="1">
        <v>11930</v>
      </c>
      <c r="F1400" s="2">
        <v>34259</v>
      </c>
    </row>
    <row r="1401" spans="1:6" x14ac:dyDescent="0.3">
      <c r="A1401">
        <v>2018</v>
      </c>
      <c r="B1401" t="s">
        <v>60</v>
      </c>
      <c r="C1401" t="s">
        <v>8</v>
      </c>
      <c r="D1401" s="1">
        <v>55687</v>
      </c>
      <c r="E1401" s="1">
        <v>279269</v>
      </c>
      <c r="F1401" s="2">
        <v>36402</v>
      </c>
    </row>
    <row r="1402" spans="1:6" x14ac:dyDescent="0.3">
      <c r="A1402">
        <v>2018</v>
      </c>
      <c r="B1402" t="s">
        <v>60</v>
      </c>
      <c r="C1402" t="s">
        <v>9</v>
      </c>
      <c r="D1402" s="1">
        <v>17999</v>
      </c>
      <c r="E1402" s="1">
        <v>108656</v>
      </c>
      <c r="F1402" s="2">
        <v>36377</v>
      </c>
    </row>
    <row r="1403" spans="1:6" x14ac:dyDescent="0.3">
      <c r="A1403">
        <v>2018</v>
      </c>
      <c r="B1403" t="s">
        <v>60</v>
      </c>
      <c r="C1403" t="s">
        <v>10</v>
      </c>
      <c r="D1403" s="1">
        <v>3985</v>
      </c>
      <c r="E1403" s="1">
        <v>18622</v>
      </c>
      <c r="F1403" s="2">
        <v>31284</v>
      </c>
    </row>
    <row r="1404" spans="1:6" x14ac:dyDescent="0.3">
      <c r="A1404">
        <v>2018</v>
      </c>
      <c r="B1404" t="s">
        <v>60</v>
      </c>
      <c r="C1404" t="s">
        <v>11</v>
      </c>
      <c r="D1404" s="1">
        <v>39449</v>
      </c>
      <c r="E1404" s="1">
        <v>208655</v>
      </c>
      <c r="F1404" s="2">
        <v>42392</v>
      </c>
    </row>
    <row r="1405" spans="1:6" x14ac:dyDescent="0.3">
      <c r="A1405">
        <v>2018</v>
      </c>
      <c r="B1405" t="s">
        <v>60</v>
      </c>
      <c r="C1405" t="s">
        <v>12</v>
      </c>
      <c r="D1405" s="1">
        <v>13122</v>
      </c>
      <c r="E1405" s="1">
        <v>87997</v>
      </c>
      <c r="F1405" s="2">
        <v>32900</v>
      </c>
    </row>
    <row r="1406" spans="1:6" x14ac:dyDescent="0.3">
      <c r="A1406">
        <v>2018</v>
      </c>
      <c r="B1406" t="s">
        <v>60</v>
      </c>
      <c r="C1406" t="s">
        <v>13</v>
      </c>
      <c r="D1406" s="1">
        <v>8669</v>
      </c>
      <c r="E1406" s="1">
        <v>42339</v>
      </c>
      <c r="F1406" s="2">
        <v>34313</v>
      </c>
    </row>
    <row r="1407" spans="1:6" x14ac:dyDescent="0.3">
      <c r="A1407">
        <v>2018</v>
      </c>
      <c r="B1407" t="s">
        <v>60</v>
      </c>
      <c r="C1407" t="s">
        <v>14</v>
      </c>
      <c r="D1407" s="1">
        <v>5983</v>
      </c>
      <c r="E1407" s="1">
        <v>33757</v>
      </c>
      <c r="F1407" s="2">
        <v>34478</v>
      </c>
    </row>
    <row r="1408" spans="1:6" x14ac:dyDescent="0.3">
      <c r="A1408">
        <v>2018</v>
      </c>
      <c r="B1408" t="s">
        <v>60</v>
      </c>
      <c r="C1408" t="s">
        <v>15</v>
      </c>
      <c r="D1408" s="1">
        <v>10697</v>
      </c>
      <c r="E1408" s="1">
        <v>46476</v>
      </c>
      <c r="F1408" s="2">
        <v>33616</v>
      </c>
    </row>
    <row r="1409" spans="1:6" x14ac:dyDescent="0.3">
      <c r="A1409">
        <v>2018</v>
      </c>
      <c r="B1409" t="s">
        <v>60</v>
      </c>
      <c r="C1409" t="s">
        <v>16</v>
      </c>
      <c r="D1409" s="1">
        <v>9230</v>
      </c>
      <c r="E1409" s="1">
        <v>45904</v>
      </c>
      <c r="F1409" s="2">
        <v>37854</v>
      </c>
    </row>
    <row r="1410" spans="1:6" x14ac:dyDescent="0.3">
      <c r="A1410">
        <v>2018</v>
      </c>
      <c r="B1410" t="s">
        <v>60</v>
      </c>
      <c r="C1410" t="s">
        <v>17</v>
      </c>
      <c r="D1410" s="1">
        <v>3832</v>
      </c>
      <c r="E1410" s="1">
        <v>18021</v>
      </c>
      <c r="F1410" s="2">
        <v>33967</v>
      </c>
    </row>
    <row r="1411" spans="1:6" x14ac:dyDescent="0.3">
      <c r="A1411">
        <v>2018</v>
      </c>
      <c r="B1411" t="s">
        <v>60</v>
      </c>
      <c r="C1411" t="s">
        <v>18</v>
      </c>
      <c r="D1411" s="1">
        <v>19354</v>
      </c>
      <c r="E1411" s="1">
        <v>91803</v>
      </c>
      <c r="F1411" s="2">
        <v>43222</v>
      </c>
    </row>
    <row r="1412" spans="1:6" x14ac:dyDescent="0.3">
      <c r="A1412">
        <v>2018</v>
      </c>
      <c r="B1412" t="s">
        <v>60</v>
      </c>
      <c r="C1412" t="s">
        <v>19</v>
      </c>
      <c r="D1412" s="1">
        <v>21621</v>
      </c>
      <c r="E1412" s="1">
        <v>119963</v>
      </c>
      <c r="F1412" s="2">
        <v>38569</v>
      </c>
    </row>
    <row r="1413" spans="1:6" x14ac:dyDescent="0.3">
      <c r="A1413">
        <v>2018</v>
      </c>
      <c r="B1413" t="s">
        <v>60</v>
      </c>
      <c r="C1413" t="s">
        <v>20</v>
      </c>
      <c r="D1413" s="1">
        <v>31024</v>
      </c>
      <c r="E1413" s="1">
        <v>139968</v>
      </c>
      <c r="F1413" s="2">
        <v>33275</v>
      </c>
    </row>
    <row r="1414" spans="1:6" x14ac:dyDescent="0.3">
      <c r="A1414">
        <v>2018</v>
      </c>
      <c r="B1414" t="s">
        <v>60</v>
      </c>
      <c r="C1414" t="s">
        <v>21</v>
      </c>
      <c r="D1414" s="1">
        <v>17099</v>
      </c>
      <c r="E1414" s="1">
        <v>90096</v>
      </c>
      <c r="F1414" s="2">
        <v>34221</v>
      </c>
    </row>
    <row r="1415" spans="1:6" x14ac:dyDescent="0.3">
      <c r="A1415">
        <v>2018</v>
      </c>
      <c r="B1415" t="s">
        <v>60</v>
      </c>
      <c r="C1415" t="s">
        <v>22</v>
      </c>
      <c r="D1415" s="1">
        <v>4645</v>
      </c>
      <c r="E1415" s="1">
        <v>21202</v>
      </c>
      <c r="F1415" s="2">
        <v>34491</v>
      </c>
    </row>
    <row r="1416" spans="1:6" x14ac:dyDescent="0.3">
      <c r="A1416">
        <v>2018</v>
      </c>
      <c r="B1416" t="s">
        <v>60</v>
      </c>
      <c r="C1416" t="s">
        <v>23</v>
      </c>
      <c r="D1416" s="1">
        <v>12996</v>
      </c>
      <c r="E1416" s="1">
        <v>75350</v>
      </c>
      <c r="F1416" s="2">
        <v>34075</v>
      </c>
    </row>
    <row r="1417" spans="1:6" x14ac:dyDescent="0.3">
      <c r="A1417">
        <v>2018</v>
      </c>
      <c r="B1417" t="s">
        <v>60</v>
      </c>
      <c r="C1417" t="s">
        <v>24</v>
      </c>
      <c r="D1417" s="1">
        <v>4285</v>
      </c>
      <c r="E1417" s="1">
        <v>18301</v>
      </c>
      <c r="F1417" s="2">
        <v>30293</v>
      </c>
    </row>
    <row r="1418" spans="1:6" x14ac:dyDescent="0.3">
      <c r="A1418">
        <v>2018</v>
      </c>
      <c r="B1418" t="s">
        <v>60</v>
      </c>
      <c r="C1418" t="s">
        <v>25</v>
      </c>
      <c r="D1418" s="1">
        <v>4614</v>
      </c>
      <c r="E1418" s="1">
        <v>25333</v>
      </c>
      <c r="F1418" s="2">
        <v>32212</v>
      </c>
    </row>
    <row r="1419" spans="1:6" x14ac:dyDescent="0.3">
      <c r="A1419">
        <v>2018</v>
      </c>
      <c r="B1419" t="s">
        <v>60</v>
      </c>
      <c r="C1419" t="s">
        <v>26</v>
      </c>
      <c r="D1419" s="1">
        <v>5080</v>
      </c>
      <c r="E1419" s="1">
        <v>34964</v>
      </c>
      <c r="F1419" s="2">
        <v>37484</v>
      </c>
    </row>
    <row r="1420" spans="1:6" x14ac:dyDescent="0.3">
      <c r="A1420">
        <v>2018</v>
      </c>
      <c r="B1420" t="s">
        <v>60</v>
      </c>
      <c r="C1420" t="s">
        <v>27</v>
      </c>
      <c r="D1420" s="1">
        <v>3934</v>
      </c>
      <c r="E1420" s="1">
        <v>20991</v>
      </c>
      <c r="F1420" s="2">
        <v>37927</v>
      </c>
    </row>
    <row r="1421" spans="1:6" x14ac:dyDescent="0.3">
      <c r="A1421">
        <v>2018</v>
      </c>
      <c r="B1421" t="s">
        <v>60</v>
      </c>
      <c r="C1421" t="s">
        <v>28</v>
      </c>
      <c r="D1421" s="1">
        <v>24105</v>
      </c>
      <c r="E1421" s="1">
        <v>135824</v>
      </c>
      <c r="F1421" s="2">
        <v>36518</v>
      </c>
    </row>
    <row r="1422" spans="1:6" x14ac:dyDescent="0.3">
      <c r="A1422">
        <v>2018</v>
      </c>
      <c r="B1422" t="s">
        <v>60</v>
      </c>
      <c r="C1422" t="s">
        <v>29</v>
      </c>
      <c r="D1422" s="1">
        <v>4073</v>
      </c>
      <c r="E1422" s="1">
        <v>20964</v>
      </c>
      <c r="F1422" s="2">
        <v>34365</v>
      </c>
    </row>
    <row r="1423" spans="1:6" x14ac:dyDescent="0.3">
      <c r="A1423">
        <v>2018</v>
      </c>
      <c r="B1423" t="s">
        <v>60</v>
      </c>
      <c r="C1423" t="s">
        <v>30</v>
      </c>
      <c r="D1423" s="1">
        <v>73275</v>
      </c>
      <c r="E1423" s="1">
        <v>370268</v>
      </c>
      <c r="F1423" s="2">
        <v>41910</v>
      </c>
    </row>
    <row r="1424" spans="1:6" x14ac:dyDescent="0.3">
      <c r="A1424">
        <v>2018</v>
      </c>
      <c r="B1424" t="s">
        <v>60</v>
      </c>
      <c r="C1424" t="s">
        <v>31</v>
      </c>
      <c r="D1424" s="1">
        <v>23444</v>
      </c>
      <c r="E1424" s="1">
        <v>109986</v>
      </c>
      <c r="F1424" s="2">
        <v>35102</v>
      </c>
    </row>
    <row r="1425" spans="1:6" x14ac:dyDescent="0.3">
      <c r="A1425">
        <v>2018</v>
      </c>
      <c r="B1425" t="s">
        <v>60</v>
      </c>
      <c r="C1425" t="s">
        <v>32</v>
      </c>
      <c r="D1425" s="1">
        <v>2051</v>
      </c>
      <c r="E1425" s="1">
        <v>11307</v>
      </c>
      <c r="F1425" s="2">
        <v>37216</v>
      </c>
    </row>
    <row r="1426" spans="1:6" x14ac:dyDescent="0.3">
      <c r="A1426">
        <v>2018</v>
      </c>
      <c r="B1426" t="s">
        <v>60</v>
      </c>
      <c r="C1426" t="s">
        <v>33</v>
      </c>
      <c r="D1426" s="1">
        <v>23542</v>
      </c>
      <c r="E1426" s="1">
        <v>156685</v>
      </c>
      <c r="F1426" s="2">
        <v>34001</v>
      </c>
    </row>
    <row r="1427" spans="1:6" x14ac:dyDescent="0.3">
      <c r="A1427">
        <v>2018</v>
      </c>
      <c r="B1427" t="s">
        <v>60</v>
      </c>
      <c r="C1427" t="s">
        <v>34</v>
      </c>
      <c r="D1427" s="1">
        <v>6640</v>
      </c>
      <c r="E1427" s="1">
        <v>36417</v>
      </c>
      <c r="F1427" s="2">
        <v>35221</v>
      </c>
    </row>
    <row r="1428" spans="1:6" x14ac:dyDescent="0.3">
      <c r="A1428">
        <v>2018</v>
      </c>
      <c r="B1428" t="s">
        <v>60</v>
      </c>
      <c r="C1428" t="s">
        <v>35</v>
      </c>
      <c r="D1428" s="1">
        <v>24302</v>
      </c>
      <c r="E1428" s="1">
        <v>77296</v>
      </c>
      <c r="F1428" s="2">
        <v>34031</v>
      </c>
    </row>
    <row r="1429" spans="1:6" x14ac:dyDescent="0.3">
      <c r="A1429">
        <v>2018</v>
      </c>
      <c r="B1429" t="s">
        <v>60</v>
      </c>
      <c r="C1429" t="s">
        <v>36</v>
      </c>
      <c r="D1429" s="1">
        <v>32530</v>
      </c>
      <c r="E1429" s="1">
        <v>199883</v>
      </c>
      <c r="F1429" s="2">
        <v>33988</v>
      </c>
    </row>
    <row r="1430" spans="1:6" x14ac:dyDescent="0.3">
      <c r="A1430">
        <v>2018</v>
      </c>
      <c r="B1430" t="s">
        <v>60</v>
      </c>
      <c r="C1430" t="s">
        <v>37</v>
      </c>
      <c r="D1430" s="1">
        <v>3459</v>
      </c>
      <c r="E1430" s="1">
        <v>17990</v>
      </c>
      <c r="F1430" s="2">
        <v>33322</v>
      </c>
    </row>
    <row r="1431" spans="1:6" x14ac:dyDescent="0.3">
      <c r="A1431">
        <v>2018</v>
      </c>
      <c r="B1431" t="s">
        <v>60</v>
      </c>
      <c r="C1431" t="s">
        <v>38</v>
      </c>
      <c r="D1431" s="1">
        <v>11329</v>
      </c>
      <c r="E1431" s="1">
        <v>53632</v>
      </c>
      <c r="F1431" s="2">
        <v>32985</v>
      </c>
    </row>
    <row r="1432" spans="1:6" x14ac:dyDescent="0.3">
      <c r="A1432">
        <v>2018</v>
      </c>
      <c r="B1432" t="s">
        <v>60</v>
      </c>
      <c r="C1432" t="s">
        <v>39</v>
      </c>
      <c r="D1432" s="1">
        <v>2201</v>
      </c>
      <c r="E1432" s="1">
        <v>11149</v>
      </c>
      <c r="F1432" s="2">
        <v>32874</v>
      </c>
    </row>
    <row r="1433" spans="1:6" x14ac:dyDescent="0.3">
      <c r="A1433">
        <v>2018</v>
      </c>
      <c r="B1433" t="s">
        <v>60</v>
      </c>
      <c r="C1433" t="s">
        <v>40</v>
      </c>
      <c r="D1433" s="1">
        <v>15494</v>
      </c>
      <c r="E1433" s="1">
        <v>78706</v>
      </c>
      <c r="F1433" s="2">
        <v>35137</v>
      </c>
    </row>
    <row r="1434" spans="1:6" x14ac:dyDescent="0.3">
      <c r="A1434">
        <v>2018</v>
      </c>
      <c r="B1434" t="s">
        <v>60</v>
      </c>
      <c r="C1434" t="s">
        <v>41</v>
      </c>
      <c r="D1434" s="1">
        <v>56598</v>
      </c>
      <c r="E1434" s="1">
        <v>334126</v>
      </c>
      <c r="F1434" s="2">
        <v>39429</v>
      </c>
    </row>
    <row r="1435" spans="1:6" x14ac:dyDescent="0.3">
      <c r="A1435">
        <v>2018</v>
      </c>
      <c r="B1435" t="s">
        <v>60</v>
      </c>
      <c r="C1435" t="s">
        <v>42</v>
      </c>
      <c r="D1435" s="1">
        <v>6320</v>
      </c>
      <c r="E1435" s="1">
        <v>36120</v>
      </c>
      <c r="F1435" s="2">
        <v>35627</v>
      </c>
    </row>
    <row r="1436" spans="1:6" x14ac:dyDescent="0.3">
      <c r="A1436">
        <v>2018</v>
      </c>
      <c r="B1436" t="s">
        <v>60</v>
      </c>
      <c r="C1436" t="s">
        <v>43</v>
      </c>
      <c r="D1436" s="1">
        <v>1954</v>
      </c>
      <c r="E1436" s="1">
        <v>8748</v>
      </c>
      <c r="F1436" s="2">
        <v>36288</v>
      </c>
    </row>
    <row r="1437" spans="1:6" x14ac:dyDescent="0.3">
      <c r="A1437">
        <v>2018</v>
      </c>
      <c r="B1437" t="s">
        <v>60</v>
      </c>
      <c r="C1437" t="s">
        <v>44</v>
      </c>
      <c r="D1437" s="1">
        <v>36204</v>
      </c>
      <c r="E1437" s="1">
        <v>145640</v>
      </c>
      <c r="F1437" s="2">
        <v>42804</v>
      </c>
    </row>
    <row r="1438" spans="1:6" x14ac:dyDescent="0.3">
      <c r="A1438">
        <v>2018</v>
      </c>
      <c r="B1438" t="s">
        <v>60</v>
      </c>
      <c r="C1438" t="s">
        <v>45</v>
      </c>
      <c r="D1438" s="1">
        <v>19893</v>
      </c>
      <c r="E1438" s="1">
        <v>99054</v>
      </c>
      <c r="F1438" s="2">
        <v>40310</v>
      </c>
    </row>
    <row r="1439" spans="1:6" x14ac:dyDescent="0.3">
      <c r="A1439">
        <v>2018</v>
      </c>
      <c r="B1439" t="s">
        <v>60</v>
      </c>
      <c r="C1439" t="s">
        <v>46</v>
      </c>
      <c r="D1439" s="1">
        <v>5536</v>
      </c>
      <c r="E1439" s="1">
        <v>19873</v>
      </c>
      <c r="F1439" s="2">
        <v>31425</v>
      </c>
    </row>
    <row r="1440" spans="1:6" x14ac:dyDescent="0.3">
      <c r="A1440">
        <v>2018</v>
      </c>
      <c r="B1440" t="s">
        <v>60</v>
      </c>
      <c r="C1440" t="s">
        <v>47</v>
      </c>
      <c r="D1440" s="1">
        <v>14009</v>
      </c>
      <c r="E1440" s="1">
        <v>84183</v>
      </c>
      <c r="F1440" s="2">
        <v>30593</v>
      </c>
    </row>
    <row r="1441" spans="1:6" x14ac:dyDescent="0.3">
      <c r="A1441">
        <v>2018</v>
      </c>
      <c r="B1441" t="s">
        <v>60</v>
      </c>
      <c r="C1441" t="s">
        <v>48</v>
      </c>
      <c r="D1441" s="1">
        <v>1664</v>
      </c>
      <c r="E1441" s="1">
        <v>7261</v>
      </c>
      <c r="F1441" s="2">
        <v>37155</v>
      </c>
    </row>
    <row r="1442" spans="1:6" x14ac:dyDescent="0.3">
      <c r="A1442">
        <v>2017</v>
      </c>
      <c r="B1442" t="s">
        <v>55</v>
      </c>
      <c r="C1442" t="s">
        <v>1</v>
      </c>
      <c r="D1442" s="1">
        <v>1815</v>
      </c>
      <c r="E1442" s="1">
        <v>17999</v>
      </c>
      <c r="F1442" s="2">
        <v>52748</v>
      </c>
    </row>
    <row r="1443" spans="1:6" x14ac:dyDescent="0.3">
      <c r="A1443">
        <v>2017</v>
      </c>
      <c r="B1443" t="s">
        <v>55</v>
      </c>
      <c r="C1443" t="s">
        <v>2</v>
      </c>
      <c r="D1443" s="1">
        <v>1257</v>
      </c>
      <c r="E1443" s="1">
        <v>37216</v>
      </c>
      <c r="F1443" s="2">
        <v>47116</v>
      </c>
    </row>
    <row r="1444" spans="1:6" x14ac:dyDescent="0.3">
      <c r="A1444">
        <v>2017</v>
      </c>
      <c r="B1444" t="s">
        <v>55</v>
      </c>
      <c r="C1444" t="s">
        <v>3</v>
      </c>
      <c r="D1444" s="1">
        <v>2551</v>
      </c>
      <c r="E1444" s="1">
        <v>16476</v>
      </c>
      <c r="F1444" s="2">
        <v>46191</v>
      </c>
    </row>
    <row r="1445" spans="1:6" x14ac:dyDescent="0.3">
      <c r="A1445">
        <v>2017</v>
      </c>
      <c r="B1445" t="s">
        <v>55</v>
      </c>
      <c r="C1445" t="s">
        <v>4</v>
      </c>
      <c r="D1445" s="1">
        <v>17021</v>
      </c>
      <c r="E1445" s="1">
        <v>441460</v>
      </c>
      <c r="F1445" s="2">
        <v>37249</v>
      </c>
    </row>
    <row r="1446" spans="1:6" x14ac:dyDescent="0.3">
      <c r="A1446">
        <v>2017</v>
      </c>
      <c r="B1446" t="s">
        <v>55</v>
      </c>
      <c r="C1446" t="s">
        <v>5</v>
      </c>
      <c r="D1446" s="1">
        <v>3202</v>
      </c>
      <c r="E1446" s="1">
        <v>43394</v>
      </c>
      <c r="F1446" s="2">
        <v>84161</v>
      </c>
    </row>
    <row r="1447" spans="1:6" x14ac:dyDescent="0.3">
      <c r="A1447">
        <v>2017</v>
      </c>
      <c r="B1447" t="s">
        <v>55</v>
      </c>
      <c r="C1447" t="s">
        <v>6</v>
      </c>
      <c r="D1447">
        <v>433</v>
      </c>
      <c r="E1447" s="1">
        <v>5305</v>
      </c>
      <c r="F1447" s="2">
        <v>40017</v>
      </c>
    </row>
    <row r="1448" spans="1:6" x14ac:dyDescent="0.3">
      <c r="A1448">
        <v>2017</v>
      </c>
      <c r="B1448" t="s">
        <v>55</v>
      </c>
      <c r="C1448" t="s">
        <v>7</v>
      </c>
      <c r="D1448">
        <v>177</v>
      </c>
      <c r="E1448" s="1">
        <v>1538</v>
      </c>
      <c r="F1448" s="2">
        <v>39651</v>
      </c>
    </row>
    <row r="1449" spans="1:6" x14ac:dyDescent="0.3">
      <c r="A1449">
        <v>2017</v>
      </c>
      <c r="B1449" t="s">
        <v>55</v>
      </c>
      <c r="C1449" t="s">
        <v>8</v>
      </c>
      <c r="D1449" s="1">
        <v>5285</v>
      </c>
      <c r="E1449" s="1">
        <v>75471</v>
      </c>
      <c r="F1449" s="2">
        <v>32773</v>
      </c>
    </row>
    <row r="1450" spans="1:6" x14ac:dyDescent="0.3">
      <c r="A1450">
        <v>2017</v>
      </c>
      <c r="B1450" t="s">
        <v>55</v>
      </c>
      <c r="C1450" t="s">
        <v>9</v>
      </c>
      <c r="D1450" s="1">
        <v>2594</v>
      </c>
      <c r="E1450" s="1">
        <v>29299</v>
      </c>
      <c r="F1450" s="2">
        <v>41048</v>
      </c>
    </row>
    <row r="1451" spans="1:6" x14ac:dyDescent="0.3">
      <c r="A1451">
        <v>2017</v>
      </c>
      <c r="B1451" t="s">
        <v>55</v>
      </c>
      <c r="C1451" t="s">
        <v>10</v>
      </c>
      <c r="D1451" s="1">
        <v>2448</v>
      </c>
      <c r="E1451" s="1">
        <v>26790</v>
      </c>
      <c r="F1451" s="2">
        <v>38417</v>
      </c>
    </row>
    <row r="1452" spans="1:6" x14ac:dyDescent="0.3">
      <c r="A1452">
        <v>2017</v>
      </c>
      <c r="B1452" t="s">
        <v>55</v>
      </c>
      <c r="C1452" t="s">
        <v>11</v>
      </c>
      <c r="D1452" s="1">
        <v>2730</v>
      </c>
      <c r="E1452" s="1">
        <v>26665</v>
      </c>
      <c r="F1452" s="2">
        <v>48549</v>
      </c>
    </row>
    <row r="1453" spans="1:6" x14ac:dyDescent="0.3">
      <c r="A1453">
        <v>2017</v>
      </c>
      <c r="B1453" t="s">
        <v>55</v>
      </c>
      <c r="C1453" t="s">
        <v>12</v>
      </c>
      <c r="D1453" s="1">
        <v>2183</v>
      </c>
      <c r="E1453" s="1">
        <v>21072</v>
      </c>
      <c r="F1453" s="2">
        <v>47269</v>
      </c>
    </row>
    <row r="1454" spans="1:6" x14ac:dyDescent="0.3">
      <c r="A1454">
        <v>2017</v>
      </c>
      <c r="B1454" t="s">
        <v>55</v>
      </c>
      <c r="C1454" t="s">
        <v>13</v>
      </c>
      <c r="D1454" s="1">
        <v>2766</v>
      </c>
      <c r="E1454" s="1">
        <v>22503</v>
      </c>
      <c r="F1454" s="2">
        <v>41388</v>
      </c>
    </row>
    <row r="1455" spans="1:6" x14ac:dyDescent="0.3">
      <c r="A1455">
        <v>2017</v>
      </c>
      <c r="B1455" t="s">
        <v>55</v>
      </c>
      <c r="C1455" t="s">
        <v>14</v>
      </c>
      <c r="D1455" s="1">
        <v>2686</v>
      </c>
      <c r="E1455" s="1">
        <v>19024</v>
      </c>
      <c r="F1455" s="2">
        <v>45105</v>
      </c>
    </row>
    <row r="1456" spans="1:6" x14ac:dyDescent="0.3">
      <c r="A1456">
        <v>2017</v>
      </c>
      <c r="B1456" t="s">
        <v>55</v>
      </c>
      <c r="C1456" t="s">
        <v>15</v>
      </c>
      <c r="D1456" s="1">
        <v>1584</v>
      </c>
      <c r="E1456" s="1">
        <v>18306</v>
      </c>
      <c r="F1456" s="2">
        <v>54943</v>
      </c>
    </row>
    <row r="1457" spans="1:6" x14ac:dyDescent="0.3">
      <c r="A1457">
        <v>2017</v>
      </c>
      <c r="B1457" t="s">
        <v>55</v>
      </c>
      <c r="C1457" t="s">
        <v>16</v>
      </c>
      <c r="D1457" s="1">
        <v>3082</v>
      </c>
      <c r="E1457" s="1">
        <v>42251</v>
      </c>
      <c r="F1457" s="2">
        <v>80128</v>
      </c>
    </row>
    <row r="1458" spans="1:6" x14ac:dyDescent="0.3">
      <c r="A1458">
        <v>2017</v>
      </c>
      <c r="B1458" t="s">
        <v>55</v>
      </c>
      <c r="C1458" t="s">
        <v>17</v>
      </c>
      <c r="D1458" s="1">
        <v>1370</v>
      </c>
      <c r="E1458" s="1">
        <v>6817</v>
      </c>
      <c r="F1458" s="2">
        <v>40118</v>
      </c>
    </row>
    <row r="1459" spans="1:6" x14ac:dyDescent="0.3">
      <c r="A1459">
        <v>2017</v>
      </c>
      <c r="B1459" t="s">
        <v>55</v>
      </c>
      <c r="C1459" t="s">
        <v>18</v>
      </c>
      <c r="D1459">
        <v>723</v>
      </c>
      <c r="E1459" s="1">
        <v>6432</v>
      </c>
      <c r="F1459" s="2">
        <v>42478</v>
      </c>
    </row>
    <row r="1460" spans="1:6" x14ac:dyDescent="0.3">
      <c r="A1460">
        <v>2017</v>
      </c>
      <c r="B1460" t="s">
        <v>55</v>
      </c>
      <c r="C1460" t="s">
        <v>19</v>
      </c>
      <c r="D1460" s="1">
        <v>1030</v>
      </c>
      <c r="E1460" s="1">
        <v>9290</v>
      </c>
      <c r="F1460" s="2">
        <v>61286</v>
      </c>
    </row>
    <row r="1461" spans="1:6" x14ac:dyDescent="0.3">
      <c r="A1461">
        <v>2017</v>
      </c>
      <c r="B1461" t="s">
        <v>55</v>
      </c>
      <c r="C1461" t="s">
        <v>20</v>
      </c>
      <c r="D1461" s="1">
        <v>3203</v>
      </c>
      <c r="E1461" s="1">
        <v>36801</v>
      </c>
      <c r="F1461" s="2">
        <v>38160</v>
      </c>
    </row>
    <row r="1462" spans="1:6" x14ac:dyDescent="0.3">
      <c r="A1462">
        <v>2017</v>
      </c>
      <c r="B1462" t="s">
        <v>55</v>
      </c>
      <c r="C1462" t="s">
        <v>21</v>
      </c>
      <c r="D1462" s="1">
        <v>2992</v>
      </c>
      <c r="E1462" s="1">
        <v>27804</v>
      </c>
      <c r="F1462" s="2">
        <v>47599</v>
      </c>
    </row>
    <row r="1463" spans="1:6" x14ac:dyDescent="0.3">
      <c r="A1463">
        <v>2017</v>
      </c>
      <c r="B1463" t="s">
        <v>55</v>
      </c>
      <c r="C1463" t="s">
        <v>22</v>
      </c>
      <c r="D1463" s="1">
        <v>2168</v>
      </c>
      <c r="E1463" s="1">
        <v>16360</v>
      </c>
      <c r="F1463" s="2">
        <v>45681</v>
      </c>
    </row>
    <row r="1464" spans="1:6" x14ac:dyDescent="0.3">
      <c r="A1464">
        <v>2017</v>
      </c>
      <c r="B1464" t="s">
        <v>55</v>
      </c>
      <c r="C1464" t="s">
        <v>23</v>
      </c>
      <c r="D1464" s="1">
        <v>1950</v>
      </c>
      <c r="E1464" s="1">
        <v>16365</v>
      </c>
      <c r="F1464" s="2">
        <v>42894</v>
      </c>
    </row>
    <row r="1465" spans="1:6" x14ac:dyDescent="0.3">
      <c r="A1465">
        <v>2017</v>
      </c>
      <c r="B1465" t="s">
        <v>55</v>
      </c>
      <c r="C1465" t="s">
        <v>24</v>
      </c>
      <c r="D1465" s="1">
        <v>1753</v>
      </c>
      <c r="E1465" s="1">
        <v>11976</v>
      </c>
      <c r="F1465" s="2">
        <v>64781</v>
      </c>
    </row>
    <row r="1466" spans="1:6" x14ac:dyDescent="0.3">
      <c r="A1466">
        <v>2017</v>
      </c>
      <c r="B1466" t="s">
        <v>55</v>
      </c>
      <c r="C1466" t="s">
        <v>25</v>
      </c>
      <c r="D1466" s="1">
        <v>2337</v>
      </c>
      <c r="E1466" s="1">
        <v>15500</v>
      </c>
      <c r="F1466" s="2">
        <v>39544</v>
      </c>
    </row>
    <row r="1467" spans="1:6" x14ac:dyDescent="0.3">
      <c r="A1467">
        <v>2017</v>
      </c>
      <c r="B1467" t="s">
        <v>55</v>
      </c>
      <c r="C1467" t="s">
        <v>26</v>
      </c>
      <c r="D1467">
        <v>612</v>
      </c>
      <c r="E1467" s="1">
        <v>17902</v>
      </c>
      <c r="F1467" s="2">
        <v>82999</v>
      </c>
    </row>
    <row r="1468" spans="1:6" x14ac:dyDescent="0.3">
      <c r="A1468">
        <v>2017</v>
      </c>
      <c r="B1468" t="s">
        <v>55</v>
      </c>
      <c r="C1468" t="s">
        <v>27</v>
      </c>
      <c r="D1468">
        <v>350</v>
      </c>
      <c r="E1468" s="1">
        <v>2556</v>
      </c>
      <c r="F1468" s="2">
        <v>41972</v>
      </c>
    </row>
    <row r="1469" spans="1:6" x14ac:dyDescent="0.3">
      <c r="A1469">
        <v>2017</v>
      </c>
      <c r="B1469" t="s">
        <v>55</v>
      </c>
      <c r="C1469" t="s">
        <v>28</v>
      </c>
      <c r="D1469" s="1">
        <v>1018</v>
      </c>
      <c r="E1469" s="1">
        <v>12853</v>
      </c>
      <c r="F1469" s="2">
        <v>37279</v>
      </c>
    </row>
    <row r="1470" spans="1:6" x14ac:dyDescent="0.3">
      <c r="A1470">
        <v>2017</v>
      </c>
      <c r="B1470" t="s">
        <v>55</v>
      </c>
      <c r="C1470" t="s">
        <v>29</v>
      </c>
      <c r="D1470" s="1">
        <v>1991</v>
      </c>
      <c r="E1470" s="1">
        <v>32275</v>
      </c>
      <c r="F1470" s="2">
        <v>59989</v>
      </c>
    </row>
    <row r="1471" spans="1:6" x14ac:dyDescent="0.3">
      <c r="A1471">
        <v>2017</v>
      </c>
      <c r="B1471" t="s">
        <v>55</v>
      </c>
      <c r="C1471" t="s">
        <v>30</v>
      </c>
      <c r="D1471" s="1">
        <v>3023</v>
      </c>
      <c r="E1471" s="1">
        <v>30834</v>
      </c>
      <c r="F1471" s="2">
        <v>39487</v>
      </c>
    </row>
    <row r="1472" spans="1:6" x14ac:dyDescent="0.3">
      <c r="A1472">
        <v>2017</v>
      </c>
      <c r="B1472" t="s">
        <v>55</v>
      </c>
      <c r="C1472" t="s">
        <v>31</v>
      </c>
      <c r="D1472" s="1">
        <v>3306</v>
      </c>
      <c r="E1472" s="1">
        <v>30981</v>
      </c>
      <c r="F1472" s="2">
        <v>37636</v>
      </c>
    </row>
    <row r="1473" spans="1:6" x14ac:dyDescent="0.3">
      <c r="A1473">
        <v>2017</v>
      </c>
      <c r="B1473" t="s">
        <v>55</v>
      </c>
      <c r="C1473" t="s">
        <v>32</v>
      </c>
      <c r="D1473" s="1">
        <v>1771</v>
      </c>
      <c r="E1473" s="1">
        <v>22394</v>
      </c>
      <c r="F1473" s="2">
        <v>89578</v>
      </c>
    </row>
    <row r="1474" spans="1:6" x14ac:dyDescent="0.3">
      <c r="A1474">
        <v>2017</v>
      </c>
      <c r="B1474" t="s">
        <v>55</v>
      </c>
      <c r="C1474" t="s">
        <v>33</v>
      </c>
      <c r="D1474" s="1">
        <v>2483</v>
      </c>
      <c r="E1474" s="1">
        <v>27504</v>
      </c>
      <c r="F1474" s="2">
        <v>48849</v>
      </c>
    </row>
    <row r="1475" spans="1:6" x14ac:dyDescent="0.3">
      <c r="A1475">
        <v>2017</v>
      </c>
      <c r="B1475" t="s">
        <v>55</v>
      </c>
      <c r="C1475" t="s">
        <v>34</v>
      </c>
      <c r="D1475" s="1">
        <v>4333</v>
      </c>
      <c r="E1475" s="1">
        <v>58716</v>
      </c>
      <c r="F1475" s="2">
        <v>88899</v>
      </c>
    </row>
    <row r="1476" spans="1:6" x14ac:dyDescent="0.3">
      <c r="A1476">
        <v>2017</v>
      </c>
      <c r="B1476" t="s">
        <v>55</v>
      </c>
      <c r="C1476" t="s">
        <v>35</v>
      </c>
      <c r="D1476" s="1">
        <v>4453</v>
      </c>
      <c r="E1476" s="1">
        <v>52439</v>
      </c>
      <c r="F1476" s="2">
        <v>35362</v>
      </c>
    </row>
    <row r="1477" spans="1:6" x14ac:dyDescent="0.3">
      <c r="A1477">
        <v>2017</v>
      </c>
      <c r="B1477" t="s">
        <v>55</v>
      </c>
      <c r="C1477" t="s">
        <v>36</v>
      </c>
      <c r="D1477" s="1">
        <v>3498</v>
      </c>
      <c r="E1477" s="1">
        <v>50197</v>
      </c>
      <c r="F1477" s="2">
        <v>63021</v>
      </c>
    </row>
    <row r="1478" spans="1:6" x14ac:dyDescent="0.3">
      <c r="A1478">
        <v>2017</v>
      </c>
      <c r="B1478" t="s">
        <v>55</v>
      </c>
      <c r="C1478" t="s">
        <v>38</v>
      </c>
      <c r="D1478" s="1">
        <v>1230</v>
      </c>
      <c r="E1478" s="1">
        <v>12432</v>
      </c>
      <c r="F1478" s="2">
        <v>40520</v>
      </c>
    </row>
    <row r="1479" spans="1:6" x14ac:dyDescent="0.3">
      <c r="A1479">
        <v>2017</v>
      </c>
      <c r="B1479" t="s">
        <v>55</v>
      </c>
      <c r="C1479" t="s">
        <v>39</v>
      </c>
      <c r="D1479" s="1">
        <v>1026</v>
      </c>
      <c r="E1479" s="1">
        <v>6646</v>
      </c>
      <c r="F1479" s="2">
        <v>41459</v>
      </c>
    </row>
    <row r="1480" spans="1:6" x14ac:dyDescent="0.3">
      <c r="A1480">
        <v>2017</v>
      </c>
      <c r="B1480" t="s">
        <v>55</v>
      </c>
      <c r="C1480" t="s">
        <v>40</v>
      </c>
      <c r="D1480" s="1">
        <v>1071</v>
      </c>
      <c r="E1480" s="1">
        <v>10750</v>
      </c>
      <c r="F1480" s="2">
        <v>43908</v>
      </c>
    </row>
    <row r="1481" spans="1:6" x14ac:dyDescent="0.3">
      <c r="A1481">
        <v>2017</v>
      </c>
      <c r="B1481" t="s">
        <v>55</v>
      </c>
      <c r="C1481" t="s">
        <v>41</v>
      </c>
      <c r="D1481" s="1">
        <v>19580</v>
      </c>
      <c r="E1481" s="1">
        <v>281110</v>
      </c>
      <c r="F1481" s="2">
        <v>107415</v>
      </c>
    </row>
    <row r="1482" spans="1:6" x14ac:dyDescent="0.3">
      <c r="A1482">
        <v>2017</v>
      </c>
      <c r="B1482" t="s">
        <v>55</v>
      </c>
      <c r="C1482" t="s">
        <v>42</v>
      </c>
      <c r="D1482" s="1">
        <v>1034</v>
      </c>
      <c r="E1482" s="1">
        <v>14217</v>
      </c>
      <c r="F1482" s="2">
        <v>59120</v>
      </c>
    </row>
    <row r="1483" spans="1:6" x14ac:dyDescent="0.3">
      <c r="A1483">
        <v>2017</v>
      </c>
      <c r="B1483" t="s">
        <v>55</v>
      </c>
      <c r="C1483" t="s">
        <v>43</v>
      </c>
      <c r="D1483">
        <v>551</v>
      </c>
      <c r="E1483" s="1">
        <v>3901</v>
      </c>
      <c r="F1483" s="2">
        <v>37223</v>
      </c>
    </row>
    <row r="1484" spans="1:6" x14ac:dyDescent="0.3">
      <c r="A1484">
        <v>2017</v>
      </c>
      <c r="B1484" t="s">
        <v>55</v>
      </c>
      <c r="C1484" t="s">
        <v>44</v>
      </c>
      <c r="D1484" s="1">
        <v>2061</v>
      </c>
      <c r="E1484" s="1">
        <v>19558</v>
      </c>
      <c r="F1484" s="2">
        <v>44371</v>
      </c>
    </row>
    <row r="1485" spans="1:6" x14ac:dyDescent="0.3">
      <c r="A1485">
        <v>2017</v>
      </c>
      <c r="B1485" t="s">
        <v>55</v>
      </c>
      <c r="C1485" t="s">
        <v>45</v>
      </c>
      <c r="D1485" s="1">
        <v>7493</v>
      </c>
      <c r="E1485" s="1">
        <v>107674</v>
      </c>
      <c r="F1485" s="2">
        <v>32082</v>
      </c>
    </row>
    <row r="1486" spans="1:6" x14ac:dyDescent="0.3">
      <c r="A1486">
        <v>2017</v>
      </c>
      <c r="B1486" t="s">
        <v>55</v>
      </c>
      <c r="C1486" t="s">
        <v>46</v>
      </c>
      <c r="D1486" s="1">
        <v>1221</v>
      </c>
      <c r="E1486" s="1">
        <v>22793</v>
      </c>
      <c r="F1486" s="2">
        <v>76848</v>
      </c>
    </row>
    <row r="1487" spans="1:6" x14ac:dyDescent="0.3">
      <c r="A1487">
        <v>2017</v>
      </c>
      <c r="B1487" t="s">
        <v>55</v>
      </c>
      <c r="C1487" t="s">
        <v>47</v>
      </c>
      <c r="D1487" s="1">
        <v>2865</v>
      </c>
      <c r="E1487" s="1">
        <v>31986</v>
      </c>
      <c r="F1487" s="2">
        <v>37981</v>
      </c>
    </row>
    <row r="1488" spans="1:6" x14ac:dyDescent="0.3">
      <c r="A1488">
        <v>2017</v>
      </c>
      <c r="B1488" t="s">
        <v>55</v>
      </c>
      <c r="C1488" t="s">
        <v>48</v>
      </c>
      <c r="D1488" s="1">
        <v>1442</v>
      </c>
      <c r="E1488" s="1">
        <v>22390</v>
      </c>
      <c r="F1488" s="2">
        <v>81163</v>
      </c>
    </row>
    <row r="1489" spans="1:6" x14ac:dyDescent="0.3">
      <c r="A1489">
        <v>2017</v>
      </c>
      <c r="B1489" t="s">
        <v>51</v>
      </c>
      <c r="C1489" t="s">
        <v>1</v>
      </c>
      <c r="D1489" s="1">
        <v>9645</v>
      </c>
      <c r="E1489" s="1">
        <v>85262</v>
      </c>
      <c r="F1489" s="2">
        <v>52230</v>
      </c>
    </row>
    <row r="1490" spans="1:6" x14ac:dyDescent="0.3">
      <c r="A1490">
        <v>2017</v>
      </c>
      <c r="B1490" t="s">
        <v>51</v>
      </c>
      <c r="C1490" t="s">
        <v>2</v>
      </c>
      <c r="D1490" s="1">
        <v>11368</v>
      </c>
      <c r="E1490" s="1">
        <v>144747</v>
      </c>
      <c r="F1490" s="2">
        <v>53440</v>
      </c>
    </row>
    <row r="1491" spans="1:6" x14ac:dyDescent="0.3">
      <c r="A1491">
        <v>2017</v>
      </c>
      <c r="B1491" t="s">
        <v>51</v>
      </c>
      <c r="C1491" t="s">
        <v>3</v>
      </c>
      <c r="D1491" s="1">
        <v>6817</v>
      </c>
      <c r="E1491" s="1">
        <v>51130</v>
      </c>
      <c r="F1491" s="2">
        <v>47283</v>
      </c>
    </row>
    <row r="1492" spans="1:6" x14ac:dyDescent="0.3">
      <c r="A1492">
        <v>2017</v>
      </c>
      <c r="B1492" t="s">
        <v>51</v>
      </c>
      <c r="C1492" t="s">
        <v>4</v>
      </c>
      <c r="D1492" s="1">
        <v>72972</v>
      </c>
      <c r="E1492" s="1">
        <v>805942</v>
      </c>
      <c r="F1492" s="2">
        <v>67561</v>
      </c>
    </row>
    <row r="1493" spans="1:6" x14ac:dyDescent="0.3">
      <c r="A1493">
        <v>2017</v>
      </c>
      <c r="B1493" t="s">
        <v>51</v>
      </c>
      <c r="C1493" t="s">
        <v>5</v>
      </c>
      <c r="D1493" s="1">
        <v>19243</v>
      </c>
      <c r="E1493" s="1">
        <v>163473</v>
      </c>
      <c r="F1493" s="2">
        <v>59444</v>
      </c>
    </row>
    <row r="1494" spans="1:6" x14ac:dyDescent="0.3">
      <c r="A1494">
        <v>2017</v>
      </c>
      <c r="B1494" t="s">
        <v>51</v>
      </c>
      <c r="C1494" t="s">
        <v>6</v>
      </c>
      <c r="D1494" s="1">
        <v>9351</v>
      </c>
      <c r="E1494" s="1">
        <v>58327</v>
      </c>
      <c r="F1494" s="2">
        <v>68641</v>
      </c>
    </row>
    <row r="1495" spans="1:6" x14ac:dyDescent="0.3">
      <c r="A1495">
        <v>2017</v>
      </c>
      <c r="B1495" t="s">
        <v>51</v>
      </c>
      <c r="C1495" t="s">
        <v>7</v>
      </c>
      <c r="D1495" s="1">
        <v>2777</v>
      </c>
      <c r="E1495" s="1">
        <v>21591</v>
      </c>
      <c r="F1495" s="2">
        <v>59040</v>
      </c>
    </row>
    <row r="1496" spans="1:6" x14ac:dyDescent="0.3">
      <c r="A1496">
        <v>2017</v>
      </c>
      <c r="B1496" t="s">
        <v>51</v>
      </c>
      <c r="C1496" t="s">
        <v>8</v>
      </c>
      <c r="D1496" s="1">
        <v>67384</v>
      </c>
      <c r="E1496" s="1">
        <v>503704</v>
      </c>
      <c r="F1496" s="2">
        <v>49256</v>
      </c>
    </row>
    <row r="1497" spans="1:6" x14ac:dyDescent="0.3">
      <c r="A1497">
        <v>2017</v>
      </c>
      <c r="B1497" t="s">
        <v>51</v>
      </c>
      <c r="C1497" t="s">
        <v>9</v>
      </c>
      <c r="D1497" s="1">
        <v>20135</v>
      </c>
      <c r="E1497" s="1">
        <v>182259</v>
      </c>
      <c r="F1497" s="2">
        <v>58213</v>
      </c>
    </row>
    <row r="1498" spans="1:6" x14ac:dyDescent="0.3">
      <c r="A1498">
        <v>2017</v>
      </c>
      <c r="B1498" t="s">
        <v>51</v>
      </c>
      <c r="C1498" t="s">
        <v>10</v>
      </c>
      <c r="D1498" s="1">
        <v>7660</v>
      </c>
      <c r="E1498" s="1">
        <v>42668</v>
      </c>
      <c r="F1498" s="2">
        <v>42865</v>
      </c>
    </row>
    <row r="1499" spans="1:6" x14ac:dyDescent="0.3">
      <c r="A1499">
        <v>2017</v>
      </c>
      <c r="B1499" t="s">
        <v>51</v>
      </c>
      <c r="C1499" t="s">
        <v>11</v>
      </c>
      <c r="D1499" s="1">
        <v>31422</v>
      </c>
      <c r="E1499" s="1">
        <v>220019</v>
      </c>
      <c r="F1499" s="2">
        <v>70893</v>
      </c>
    </row>
    <row r="1500" spans="1:6" x14ac:dyDescent="0.3">
      <c r="A1500">
        <v>2017</v>
      </c>
      <c r="B1500" t="s">
        <v>51</v>
      </c>
      <c r="C1500" t="s">
        <v>12</v>
      </c>
      <c r="D1500" s="1">
        <v>14839</v>
      </c>
      <c r="E1500" s="1">
        <v>138040</v>
      </c>
      <c r="F1500" s="2">
        <v>57099</v>
      </c>
    </row>
    <row r="1501" spans="1:6" x14ac:dyDescent="0.3">
      <c r="A1501">
        <v>2017</v>
      </c>
      <c r="B1501" t="s">
        <v>51</v>
      </c>
      <c r="C1501" t="s">
        <v>13</v>
      </c>
      <c r="D1501" s="1">
        <v>9417</v>
      </c>
      <c r="E1501" s="1">
        <v>76086</v>
      </c>
      <c r="F1501" s="2">
        <v>55415</v>
      </c>
    </row>
    <row r="1502" spans="1:6" x14ac:dyDescent="0.3">
      <c r="A1502">
        <v>2017</v>
      </c>
      <c r="B1502" t="s">
        <v>51</v>
      </c>
      <c r="C1502" t="s">
        <v>14</v>
      </c>
      <c r="D1502" s="1">
        <v>7584</v>
      </c>
      <c r="E1502" s="1">
        <v>60238</v>
      </c>
      <c r="F1502" s="2">
        <v>52807</v>
      </c>
    </row>
    <row r="1503" spans="1:6" x14ac:dyDescent="0.3">
      <c r="A1503">
        <v>2017</v>
      </c>
      <c r="B1503" t="s">
        <v>51</v>
      </c>
      <c r="C1503" t="s">
        <v>15</v>
      </c>
      <c r="D1503" s="1">
        <v>9339</v>
      </c>
      <c r="E1503" s="1">
        <v>77332</v>
      </c>
      <c r="F1503" s="2">
        <v>53194</v>
      </c>
    </row>
    <row r="1504" spans="1:6" x14ac:dyDescent="0.3">
      <c r="A1504">
        <v>2017</v>
      </c>
      <c r="B1504" t="s">
        <v>51</v>
      </c>
      <c r="C1504" t="s">
        <v>16</v>
      </c>
      <c r="D1504" s="1">
        <v>10825</v>
      </c>
      <c r="E1504" s="1">
        <v>147021</v>
      </c>
      <c r="F1504" s="2">
        <v>61781</v>
      </c>
    </row>
    <row r="1505" spans="1:6" x14ac:dyDescent="0.3">
      <c r="A1505">
        <v>2017</v>
      </c>
      <c r="B1505" t="s">
        <v>51</v>
      </c>
      <c r="C1505" t="s">
        <v>17</v>
      </c>
      <c r="D1505" s="1">
        <v>5502</v>
      </c>
      <c r="E1505" s="1">
        <v>28253</v>
      </c>
      <c r="F1505" s="2">
        <v>47930</v>
      </c>
    </row>
    <row r="1506" spans="1:6" x14ac:dyDescent="0.3">
      <c r="A1506">
        <v>2017</v>
      </c>
      <c r="B1506" t="s">
        <v>51</v>
      </c>
      <c r="C1506" t="s">
        <v>18</v>
      </c>
      <c r="D1506" s="1">
        <v>16463</v>
      </c>
      <c r="E1506" s="1">
        <v>162140</v>
      </c>
      <c r="F1506" s="2">
        <v>65027</v>
      </c>
    </row>
    <row r="1507" spans="1:6" x14ac:dyDescent="0.3">
      <c r="A1507">
        <v>2017</v>
      </c>
      <c r="B1507" t="s">
        <v>51</v>
      </c>
      <c r="C1507" t="s">
        <v>19</v>
      </c>
      <c r="D1507" s="1">
        <v>21055</v>
      </c>
      <c r="E1507" s="1">
        <v>152131</v>
      </c>
      <c r="F1507" s="2">
        <v>75405</v>
      </c>
    </row>
    <row r="1508" spans="1:6" x14ac:dyDescent="0.3">
      <c r="A1508">
        <v>2017</v>
      </c>
      <c r="B1508" t="s">
        <v>51</v>
      </c>
      <c r="C1508" t="s">
        <v>20</v>
      </c>
      <c r="D1508" s="1">
        <v>19544</v>
      </c>
      <c r="E1508" s="1">
        <v>161903</v>
      </c>
      <c r="F1508" s="2">
        <v>61511</v>
      </c>
    </row>
    <row r="1509" spans="1:6" x14ac:dyDescent="0.3">
      <c r="A1509">
        <v>2017</v>
      </c>
      <c r="B1509" t="s">
        <v>51</v>
      </c>
      <c r="C1509" t="s">
        <v>21</v>
      </c>
      <c r="D1509" s="1">
        <v>15746</v>
      </c>
      <c r="E1509" s="1">
        <v>119642</v>
      </c>
      <c r="F1509" s="2">
        <v>65464</v>
      </c>
    </row>
    <row r="1510" spans="1:6" x14ac:dyDescent="0.3">
      <c r="A1510">
        <v>2017</v>
      </c>
      <c r="B1510" t="s">
        <v>51</v>
      </c>
      <c r="C1510" t="s">
        <v>22</v>
      </c>
      <c r="D1510" s="1">
        <v>5670</v>
      </c>
      <c r="E1510" s="1">
        <v>43467</v>
      </c>
      <c r="F1510" s="2">
        <v>48782</v>
      </c>
    </row>
    <row r="1511" spans="1:6" x14ac:dyDescent="0.3">
      <c r="A1511">
        <v>2017</v>
      </c>
      <c r="B1511" t="s">
        <v>51</v>
      </c>
      <c r="C1511" t="s">
        <v>23</v>
      </c>
      <c r="D1511" s="1">
        <v>15141</v>
      </c>
      <c r="E1511" s="1">
        <v>123034</v>
      </c>
      <c r="F1511" s="2">
        <v>57823</v>
      </c>
    </row>
    <row r="1512" spans="1:6" x14ac:dyDescent="0.3">
      <c r="A1512">
        <v>2017</v>
      </c>
      <c r="B1512" t="s">
        <v>51</v>
      </c>
      <c r="C1512" t="s">
        <v>24</v>
      </c>
      <c r="D1512" s="1">
        <v>6287</v>
      </c>
      <c r="E1512" s="1">
        <v>27712</v>
      </c>
      <c r="F1512" s="2">
        <v>50369</v>
      </c>
    </row>
    <row r="1513" spans="1:6" x14ac:dyDescent="0.3">
      <c r="A1513">
        <v>2017</v>
      </c>
      <c r="B1513" t="s">
        <v>51</v>
      </c>
      <c r="C1513" t="s">
        <v>25</v>
      </c>
      <c r="D1513" s="1">
        <v>7053</v>
      </c>
      <c r="E1513" s="1">
        <v>51174</v>
      </c>
      <c r="F1513" s="2">
        <v>49634</v>
      </c>
    </row>
    <row r="1514" spans="1:6" x14ac:dyDescent="0.3">
      <c r="A1514">
        <v>2017</v>
      </c>
      <c r="B1514" t="s">
        <v>51</v>
      </c>
      <c r="C1514" t="s">
        <v>26</v>
      </c>
      <c r="D1514" s="1">
        <v>5859</v>
      </c>
      <c r="E1514" s="1">
        <v>82998</v>
      </c>
      <c r="F1514" s="2">
        <v>58071</v>
      </c>
    </row>
    <row r="1515" spans="1:6" x14ac:dyDescent="0.3">
      <c r="A1515">
        <v>2017</v>
      </c>
      <c r="B1515" t="s">
        <v>51</v>
      </c>
      <c r="C1515" t="s">
        <v>27</v>
      </c>
      <c r="D1515" s="1">
        <v>4363</v>
      </c>
      <c r="E1515" s="1">
        <v>26466</v>
      </c>
      <c r="F1515" s="2">
        <v>61497</v>
      </c>
    </row>
    <row r="1516" spans="1:6" x14ac:dyDescent="0.3">
      <c r="A1516">
        <v>2017</v>
      </c>
      <c r="B1516" t="s">
        <v>51</v>
      </c>
      <c r="C1516" t="s">
        <v>28</v>
      </c>
      <c r="D1516" s="1">
        <v>21672</v>
      </c>
      <c r="E1516" s="1">
        <v>154907</v>
      </c>
      <c r="F1516" s="2">
        <v>71145</v>
      </c>
    </row>
    <row r="1517" spans="1:6" x14ac:dyDescent="0.3">
      <c r="A1517">
        <v>2017</v>
      </c>
      <c r="B1517" t="s">
        <v>51</v>
      </c>
      <c r="C1517" t="s">
        <v>29</v>
      </c>
      <c r="D1517" s="1">
        <v>5141</v>
      </c>
      <c r="E1517" s="1">
        <v>45511</v>
      </c>
      <c r="F1517" s="2">
        <v>46369</v>
      </c>
    </row>
    <row r="1518" spans="1:6" x14ac:dyDescent="0.3">
      <c r="A1518">
        <v>2017</v>
      </c>
      <c r="B1518" t="s">
        <v>51</v>
      </c>
      <c r="C1518" t="s">
        <v>30</v>
      </c>
      <c r="D1518" s="1">
        <v>50064</v>
      </c>
      <c r="E1518" s="1">
        <v>386615</v>
      </c>
      <c r="F1518" s="2">
        <v>71408</v>
      </c>
    </row>
    <row r="1519" spans="1:6" x14ac:dyDescent="0.3">
      <c r="A1519">
        <v>2017</v>
      </c>
      <c r="B1519" t="s">
        <v>51</v>
      </c>
      <c r="C1519" t="s">
        <v>31</v>
      </c>
      <c r="D1519" s="1">
        <v>26057</v>
      </c>
      <c r="E1519" s="1">
        <v>208662</v>
      </c>
      <c r="F1519" s="2">
        <v>52372</v>
      </c>
    </row>
    <row r="1520" spans="1:6" x14ac:dyDescent="0.3">
      <c r="A1520">
        <v>2017</v>
      </c>
      <c r="B1520" t="s">
        <v>51</v>
      </c>
      <c r="C1520" t="s">
        <v>32</v>
      </c>
      <c r="D1520" s="1">
        <v>4035</v>
      </c>
      <c r="E1520" s="1">
        <v>26732</v>
      </c>
      <c r="F1520" s="2">
        <v>63029</v>
      </c>
    </row>
    <row r="1521" spans="1:6" x14ac:dyDescent="0.3">
      <c r="A1521">
        <v>2017</v>
      </c>
      <c r="B1521" t="s">
        <v>51</v>
      </c>
      <c r="C1521" t="s">
        <v>33</v>
      </c>
      <c r="D1521" s="1">
        <v>23022</v>
      </c>
      <c r="E1521" s="1">
        <v>217025</v>
      </c>
      <c r="F1521" s="2">
        <v>60831</v>
      </c>
    </row>
    <row r="1522" spans="1:6" x14ac:dyDescent="0.3">
      <c r="A1522">
        <v>2017</v>
      </c>
      <c r="B1522" t="s">
        <v>51</v>
      </c>
      <c r="C1522" t="s">
        <v>34</v>
      </c>
      <c r="D1522" s="1">
        <v>9823</v>
      </c>
      <c r="E1522" s="1">
        <v>77247</v>
      </c>
      <c r="F1522" s="2">
        <v>50585</v>
      </c>
    </row>
    <row r="1523" spans="1:6" x14ac:dyDescent="0.3">
      <c r="A1523">
        <v>2017</v>
      </c>
      <c r="B1523" t="s">
        <v>51</v>
      </c>
      <c r="C1523" t="s">
        <v>35</v>
      </c>
      <c r="D1523" s="1">
        <v>13468</v>
      </c>
      <c r="E1523" s="1">
        <v>96991</v>
      </c>
      <c r="F1523" s="2">
        <v>57987</v>
      </c>
    </row>
    <row r="1524" spans="1:6" x14ac:dyDescent="0.3">
      <c r="A1524">
        <v>2017</v>
      </c>
      <c r="B1524" t="s">
        <v>51</v>
      </c>
      <c r="C1524" t="s">
        <v>36</v>
      </c>
      <c r="D1524" s="1">
        <v>28397</v>
      </c>
      <c r="E1524" s="1">
        <v>248932</v>
      </c>
      <c r="F1524" s="2">
        <v>64769</v>
      </c>
    </row>
    <row r="1525" spans="1:6" x14ac:dyDescent="0.3">
      <c r="A1525">
        <v>2017</v>
      </c>
      <c r="B1525" t="s">
        <v>51</v>
      </c>
      <c r="C1525" t="s">
        <v>38</v>
      </c>
      <c r="D1525" s="1">
        <v>11635</v>
      </c>
      <c r="E1525" s="1">
        <v>100817</v>
      </c>
      <c r="F1525" s="2">
        <v>53542</v>
      </c>
    </row>
    <row r="1526" spans="1:6" x14ac:dyDescent="0.3">
      <c r="A1526">
        <v>2017</v>
      </c>
      <c r="B1526" t="s">
        <v>51</v>
      </c>
      <c r="C1526" t="s">
        <v>39</v>
      </c>
      <c r="D1526" s="1">
        <v>3883</v>
      </c>
      <c r="E1526" s="1">
        <v>22351</v>
      </c>
      <c r="F1526" s="2">
        <v>47385</v>
      </c>
    </row>
    <row r="1527" spans="1:6" x14ac:dyDescent="0.3">
      <c r="A1527">
        <v>2017</v>
      </c>
      <c r="B1527" t="s">
        <v>51</v>
      </c>
      <c r="C1527" t="s">
        <v>40</v>
      </c>
      <c r="D1527" s="1">
        <v>11745</v>
      </c>
      <c r="E1527" s="1">
        <v>119968</v>
      </c>
      <c r="F1527" s="2">
        <v>56642</v>
      </c>
    </row>
    <row r="1528" spans="1:6" x14ac:dyDescent="0.3">
      <c r="A1528">
        <v>2017</v>
      </c>
      <c r="B1528" t="s">
        <v>51</v>
      </c>
      <c r="C1528" t="s">
        <v>41</v>
      </c>
      <c r="D1528" s="1">
        <v>49310</v>
      </c>
      <c r="E1528" s="1">
        <v>711119</v>
      </c>
      <c r="F1528" s="2">
        <v>63219</v>
      </c>
    </row>
    <row r="1529" spans="1:6" x14ac:dyDescent="0.3">
      <c r="A1529">
        <v>2017</v>
      </c>
      <c r="B1529" t="s">
        <v>51</v>
      </c>
      <c r="C1529" t="s">
        <v>42</v>
      </c>
      <c r="D1529" s="1">
        <v>10886</v>
      </c>
      <c r="E1529" s="1">
        <v>97495</v>
      </c>
      <c r="F1529" s="2">
        <v>49132</v>
      </c>
    </row>
    <row r="1530" spans="1:6" x14ac:dyDescent="0.3">
      <c r="A1530">
        <v>2017</v>
      </c>
      <c r="B1530" t="s">
        <v>51</v>
      </c>
      <c r="C1530" t="s">
        <v>43</v>
      </c>
      <c r="D1530" s="1">
        <v>2865</v>
      </c>
      <c r="E1530" s="1">
        <v>15187</v>
      </c>
      <c r="F1530" s="2">
        <v>50125</v>
      </c>
    </row>
    <row r="1531" spans="1:6" x14ac:dyDescent="0.3">
      <c r="A1531">
        <v>2017</v>
      </c>
      <c r="B1531" t="s">
        <v>51</v>
      </c>
      <c r="C1531" t="s">
        <v>44</v>
      </c>
      <c r="D1531" s="1">
        <v>21256</v>
      </c>
      <c r="E1531" s="1">
        <v>192576</v>
      </c>
      <c r="F1531" s="2">
        <v>56166</v>
      </c>
    </row>
    <row r="1532" spans="1:6" x14ac:dyDescent="0.3">
      <c r="A1532">
        <v>2017</v>
      </c>
      <c r="B1532" t="s">
        <v>51</v>
      </c>
      <c r="C1532" t="s">
        <v>45</v>
      </c>
      <c r="D1532" s="1">
        <v>25279</v>
      </c>
      <c r="E1532" s="1">
        <v>187247</v>
      </c>
      <c r="F1532" s="2">
        <v>61249</v>
      </c>
    </row>
    <row r="1533" spans="1:6" x14ac:dyDescent="0.3">
      <c r="A1533">
        <v>2017</v>
      </c>
      <c r="B1533" t="s">
        <v>51</v>
      </c>
      <c r="C1533" t="s">
        <v>46</v>
      </c>
      <c r="D1533" s="1">
        <v>4402</v>
      </c>
      <c r="E1533" s="1">
        <v>31522</v>
      </c>
      <c r="F1533" s="2">
        <v>57987</v>
      </c>
    </row>
    <row r="1534" spans="1:6" x14ac:dyDescent="0.3">
      <c r="A1534">
        <v>2017</v>
      </c>
      <c r="B1534" t="s">
        <v>51</v>
      </c>
      <c r="C1534" t="s">
        <v>47</v>
      </c>
      <c r="D1534" s="1">
        <v>14158</v>
      </c>
      <c r="E1534" s="1">
        <v>117226</v>
      </c>
      <c r="F1534" s="2">
        <v>60136</v>
      </c>
    </row>
    <row r="1535" spans="1:6" x14ac:dyDescent="0.3">
      <c r="A1535">
        <v>2017</v>
      </c>
      <c r="B1535" t="s">
        <v>51</v>
      </c>
      <c r="C1535" t="s">
        <v>48</v>
      </c>
      <c r="D1535" s="1">
        <v>3427</v>
      </c>
      <c r="E1535" s="1">
        <v>19573</v>
      </c>
      <c r="F1535" s="2">
        <v>50877</v>
      </c>
    </row>
    <row r="1536" spans="1:6" x14ac:dyDescent="0.3">
      <c r="A1536">
        <v>2017</v>
      </c>
      <c r="B1536" t="s">
        <v>52</v>
      </c>
      <c r="C1536" t="s">
        <v>1</v>
      </c>
      <c r="D1536" s="1">
        <v>5447</v>
      </c>
      <c r="E1536" s="1">
        <v>263487</v>
      </c>
      <c r="F1536" s="2">
        <v>55197</v>
      </c>
    </row>
    <row r="1537" spans="1:6" x14ac:dyDescent="0.3">
      <c r="A1537">
        <v>2017</v>
      </c>
      <c r="B1537" t="s">
        <v>52</v>
      </c>
      <c r="C1537" t="s">
        <v>2</v>
      </c>
      <c r="D1537" s="1">
        <v>4657</v>
      </c>
      <c r="E1537" s="1">
        <v>162399</v>
      </c>
      <c r="F1537" s="2">
        <v>73528</v>
      </c>
    </row>
    <row r="1538" spans="1:6" x14ac:dyDescent="0.3">
      <c r="A1538">
        <v>2017</v>
      </c>
      <c r="B1538" t="s">
        <v>52</v>
      </c>
      <c r="C1538" t="s">
        <v>3</v>
      </c>
      <c r="D1538" s="1">
        <v>2928</v>
      </c>
      <c r="E1538" s="1">
        <v>157305</v>
      </c>
      <c r="F1538" s="2">
        <v>46766</v>
      </c>
    </row>
    <row r="1539" spans="1:6" x14ac:dyDescent="0.3">
      <c r="A1539">
        <v>2017</v>
      </c>
      <c r="B1539" t="s">
        <v>52</v>
      </c>
      <c r="C1539" t="s">
        <v>4</v>
      </c>
      <c r="D1539" s="1">
        <v>42215</v>
      </c>
      <c r="E1539" s="1">
        <v>1303550</v>
      </c>
      <c r="F1539" s="2">
        <v>92246</v>
      </c>
    </row>
    <row r="1540" spans="1:6" x14ac:dyDescent="0.3">
      <c r="A1540">
        <v>2017</v>
      </c>
      <c r="B1540" t="s">
        <v>52</v>
      </c>
      <c r="C1540" t="s">
        <v>5</v>
      </c>
      <c r="D1540" s="1">
        <v>5750</v>
      </c>
      <c r="E1540" s="1">
        <v>144067</v>
      </c>
      <c r="F1540" s="2">
        <v>69446</v>
      </c>
    </row>
    <row r="1541" spans="1:6" x14ac:dyDescent="0.3">
      <c r="A1541">
        <v>2017</v>
      </c>
      <c r="B1541" t="s">
        <v>52</v>
      </c>
      <c r="C1541" t="s">
        <v>6</v>
      </c>
      <c r="D1541" s="1">
        <v>4460</v>
      </c>
      <c r="E1541" s="1">
        <v>158891</v>
      </c>
      <c r="F1541" s="2">
        <v>81864</v>
      </c>
    </row>
    <row r="1542" spans="1:6" x14ac:dyDescent="0.3">
      <c r="A1542">
        <v>2017</v>
      </c>
      <c r="B1542" t="s">
        <v>52</v>
      </c>
      <c r="C1542" t="s">
        <v>7</v>
      </c>
      <c r="D1542">
        <v>688</v>
      </c>
      <c r="E1542" s="1">
        <v>25928</v>
      </c>
      <c r="F1542" s="2">
        <v>62417</v>
      </c>
    </row>
    <row r="1543" spans="1:6" x14ac:dyDescent="0.3">
      <c r="A1543">
        <v>2017</v>
      </c>
      <c r="B1543" t="s">
        <v>52</v>
      </c>
      <c r="C1543" t="s">
        <v>8</v>
      </c>
      <c r="D1543" s="1">
        <v>20513</v>
      </c>
      <c r="E1543" s="1">
        <v>363137</v>
      </c>
      <c r="F1543" s="2">
        <v>59389</v>
      </c>
    </row>
    <row r="1544" spans="1:6" x14ac:dyDescent="0.3">
      <c r="A1544">
        <v>2017</v>
      </c>
      <c r="B1544" t="s">
        <v>52</v>
      </c>
      <c r="C1544" t="s">
        <v>9</v>
      </c>
      <c r="D1544" s="1">
        <v>9745</v>
      </c>
      <c r="E1544" s="1">
        <v>395916</v>
      </c>
      <c r="F1544" s="2">
        <v>57889</v>
      </c>
    </row>
    <row r="1545" spans="1:6" x14ac:dyDescent="0.3">
      <c r="A1545">
        <v>2017</v>
      </c>
      <c r="B1545" t="s">
        <v>52</v>
      </c>
      <c r="C1545" t="s">
        <v>10</v>
      </c>
      <c r="D1545" s="1">
        <v>2750</v>
      </c>
      <c r="E1545" s="1">
        <v>66056</v>
      </c>
      <c r="F1545" s="2">
        <v>61543</v>
      </c>
    </row>
    <row r="1546" spans="1:6" x14ac:dyDescent="0.3">
      <c r="A1546">
        <v>2017</v>
      </c>
      <c r="B1546" t="s">
        <v>52</v>
      </c>
      <c r="C1546" t="s">
        <v>11</v>
      </c>
      <c r="D1546" s="1">
        <v>17979</v>
      </c>
      <c r="E1546" s="1">
        <v>574692</v>
      </c>
      <c r="F1546" s="2">
        <v>70174</v>
      </c>
    </row>
    <row r="1547" spans="1:6" x14ac:dyDescent="0.3">
      <c r="A1547">
        <v>2017</v>
      </c>
      <c r="B1547" t="s">
        <v>52</v>
      </c>
      <c r="C1547" t="s">
        <v>12</v>
      </c>
      <c r="D1547" s="1">
        <v>8554</v>
      </c>
      <c r="E1547" s="1">
        <v>531312</v>
      </c>
      <c r="F1547" s="2">
        <v>61118</v>
      </c>
    </row>
    <row r="1548" spans="1:6" x14ac:dyDescent="0.3">
      <c r="A1548">
        <v>2017</v>
      </c>
      <c r="B1548" t="s">
        <v>52</v>
      </c>
      <c r="C1548" t="s">
        <v>13</v>
      </c>
      <c r="D1548" s="1">
        <v>4125</v>
      </c>
      <c r="E1548" s="1">
        <v>215910</v>
      </c>
      <c r="F1548" s="2">
        <v>58617</v>
      </c>
    </row>
    <row r="1549" spans="1:6" x14ac:dyDescent="0.3">
      <c r="A1549">
        <v>2017</v>
      </c>
      <c r="B1549" t="s">
        <v>52</v>
      </c>
      <c r="C1549" t="s">
        <v>14</v>
      </c>
      <c r="D1549" s="1">
        <v>3164</v>
      </c>
      <c r="E1549" s="1">
        <v>161517</v>
      </c>
      <c r="F1549" s="2">
        <v>57532</v>
      </c>
    </row>
    <row r="1550" spans="1:6" x14ac:dyDescent="0.3">
      <c r="A1550">
        <v>2017</v>
      </c>
      <c r="B1550" t="s">
        <v>52</v>
      </c>
      <c r="C1550" t="s">
        <v>15</v>
      </c>
      <c r="D1550" s="1">
        <v>4368</v>
      </c>
      <c r="E1550" s="1">
        <v>250180</v>
      </c>
      <c r="F1550" s="2">
        <v>58143</v>
      </c>
    </row>
    <row r="1551" spans="1:6" x14ac:dyDescent="0.3">
      <c r="A1551">
        <v>2017</v>
      </c>
      <c r="B1551" t="s">
        <v>52</v>
      </c>
      <c r="C1551" t="s">
        <v>16</v>
      </c>
      <c r="D1551" s="1">
        <v>4464</v>
      </c>
      <c r="E1551" s="1">
        <v>134680</v>
      </c>
      <c r="F1551" s="2">
        <v>72604</v>
      </c>
    </row>
    <row r="1552" spans="1:6" x14ac:dyDescent="0.3">
      <c r="A1552">
        <v>2017</v>
      </c>
      <c r="B1552" t="s">
        <v>52</v>
      </c>
      <c r="C1552" t="s">
        <v>17</v>
      </c>
      <c r="D1552" s="1">
        <v>1877</v>
      </c>
      <c r="E1552" s="1">
        <v>50911</v>
      </c>
      <c r="F1552" s="2">
        <v>55458</v>
      </c>
    </row>
    <row r="1553" spans="1:6" x14ac:dyDescent="0.3">
      <c r="A1553">
        <v>2017</v>
      </c>
      <c r="B1553" t="s">
        <v>52</v>
      </c>
      <c r="C1553" t="s">
        <v>18</v>
      </c>
      <c r="D1553" s="1">
        <v>3901</v>
      </c>
      <c r="E1553" s="1">
        <v>106864</v>
      </c>
      <c r="F1553" s="2">
        <v>77289</v>
      </c>
    </row>
    <row r="1554" spans="1:6" x14ac:dyDescent="0.3">
      <c r="A1554">
        <v>2017</v>
      </c>
      <c r="B1554" t="s">
        <v>52</v>
      </c>
      <c r="C1554" t="s">
        <v>19</v>
      </c>
      <c r="D1554" s="1">
        <v>6850</v>
      </c>
      <c r="E1554" s="1">
        <v>244647</v>
      </c>
      <c r="F1554" s="2">
        <v>88132</v>
      </c>
    </row>
    <row r="1555" spans="1:6" x14ac:dyDescent="0.3">
      <c r="A1555">
        <v>2017</v>
      </c>
      <c r="B1555" t="s">
        <v>52</v>
      </c>
      <c r="C1555" t="s">
        <v>20</v>
      </c>
      <c r="D1555" s="1">
        <v>15721</v>
      </c>
      <c r="E1555" s="1">
        <v>615106</v>
      </c>
      <c r="F1555" s="2">
        <v>66395</v>
      </c>
    </row>
    <row r="1556" spans="1:6" x14ac:dyDescent="0.3">
      <c r="A1556">
        <v>2017</v>
      </c>
      <c r="B1556" t="s">
        <v>52</v>
      </c>
      <c r="C1556" t="s">
        <v>21</v>
      </c>
      <c r="D1556" s="1">
        <v>8369</v>
      </c>
      <c r="E1556" s="1">
        <v>319035</v>
      </c>
      <c r="F1556" s="2">
        <v>65734</v>
      </c>
    </row>
    <row r="1557" spans="1:6" x14ac:dyDescent="0.3">
      <c r="A1557">
        <v>2017</v>
      </c>
      <c r="B1557" t="s">
        <v>52</v>
      </c>
      <c r="C1557" t="s">
        <v>22</v>
      </c>
      <c r="D1557" s="1">
        <v>2441</v>
      </c>
      <c r="E1557" s="1">
        <v>144047</v>
      </c>
      <c r="F1557" s="2">
        <v>48199</v>
      </c>
    </row>
    <row r="1558" spans="1:6" x14ac:dyDescent="0.3">
      <c r="A1558">
        <v>2017</v>
      </c>
      <c r="B1558" t="s">
        <v>52</v>
      </c>
      <c r="C1558" t="s">
        <v>23</v>
      </c>
      <c r="D1558" s="1">
        <v>6636</v>
      </c>
      <c r="E1558" s="1">
        <v>265863</v>
      </c>
      <c r="F1558" s="2">
        <v>57139</v>
      </c>
    </row>
    <row r="1559" spans="1:6" x14ac:dyDescent="0.3">
      <c r="A1559">
        <v>2017</v>
      </c>
      <c r="B1559" t="s">
        <v>52</v>
      </c>
      <c r="C1559" t="s">
        <v>24</v>
      </c>
      <c r="D1559" s="1">
        <v>1572</v>
      </c>
      <c r="E1559" s="1">
        <v>19893</v>
      </c>
      <c r="F1559" s="2">
        <v>48758</v>
      </c>
    </row>
    <row r="1560" spans="1:6" x14ac:dyDescent="0.3">
      <c r="A1560">
        <v>2017</v>
      </c>
      <c r="B1560" t="s">
        <v>52</v>
      </c>
      <c r="C1560" t="s">
        <v>25</v>
      </c>
      <c r="D1560" s="1">
        <v>1977</v>
      </c>
      <c r="E1560" s="1">
        <v>98082</v>
      </c>
      <c r="F1560" s="2">
        <v>49568</v>
      </c>
    </row>
    <row r="1561" spans="1:6" x14ac:dyDescent="0.3">
      <c r="A1561">
        <v>2017</v>
      </c>
      <c r="B1561" t="s">
        <v>52</v>
      </c>
      <c r="C1561" t="s">
        <v>26</v>
      </c>
      <c r="D1561" s="1">
        <v>2043</v>
      </c>
      <c r="E1561" s="1">
        <v>47800</v>
      </c>
      <c r="F1561" s="2">
        <v>56486</v>
      </c>
    </row>
    <row r="1562" spans="1:6" x14ac:dyDescent="0.3">
      <c r="A1562">
        <v>2017</v>
      </c>
      <c r="B1562" t="s">
        <v>52</v>
      </c>
      <c r="C1562" t="s">
        <v>27</v>
      </c>
      <c r="D1562" s="1">
        <v>2011</v>
      </c>
      <c r="E1562" s="1">
        <v>68971</v>
      </c>
      <c r="F1562" s="2">
        <v>70482</v>
      </c>
    </row>
    <row r="1563" spans="1:6" x14ac:dyDescent="0.3">
      <c r="A1563">
        <v>2017</v>
      </c>
      <c r="B1563" t="s">
        <v>52</v>
      </c>
      <c r="C1563" t="s">
        <v>28</v>
      </c>
      <c r="D1563" s="1">
        <v>8962</v>
      </c>
      <c r="E1563" s="1">
        <v>242476</v>
      </c>
      <c r="F1563" s="2">
        <v>78813</v>
      </c>
    </row>
    <row r="1564" spans="1:6" x14ac:dyDescent="0.3">
      <c r="A1564">
        <v>2017</v>
      </c>
      <c r="B1564" t="s">
        <v>52</v>
      </c>
      <c r="C1564" t="s">
        <v>29</v>
      </c>
      <c r="D1564" s="1">
        <v>1724</v>
      </c>
      <c r="E1564" s="1">
        <v>26398</v>
      </c>
      <c r="F1564" s="2">
        <v>53328</v>
      </c>
    </row>
    <row r="1565" spans="1:6" x14ac:dyDescent="0.3">
      <c r="A1565">
        <v>2017</v>
      </c>
      <c r="B1565" t="s">
        <v>52</v>
      </c>
      <c r="C1565" t="s">
        <v>30</v>
      </c>
      <c r="D1565" s="1">
        <v>17319</v>
      </c>
      <c r="E1565" s="1">
        <v>444182</v>
      </c>
      <c r="F1565" s="2">
        <v>65899</v>
      </c>
    </row>
    <row r="1566" spans="1:6" x14ac:dyDescent="0.3">
      <c r="A1566">
        <v>2017</v>
      </c>
      <c r="B1566" t="s">
        <v>52</v>
      </c>
      <c r="C1566" t="s">
        <v>31</v>
      </c>
      <c r="D1566" s="1">
        <v>10287</v>
      </c>
      <c r="E1566" s="1">
        <v>467306</v>
      </c>
      <c r="F1566" s="2">
        <v>58368</v>
      </c>
    </row>
    <row r="1567" spans="1:6" x14ac:dyDescent="0.3">
      <c r="A1567">
        <v>2017</v>
      </c>
      <c r="B1567" t="s">
        <v>52</v>
      </c>
      <c r="C1567" t="s">
        <v>32</v>
      </c>
      <c r="D1567">
        <v>810</v>
      </c>
      <c r="E1567" s="1">
        <v>24680</v>
      </c>
      <c r="F1567" s="2">
        <v>52594</v>
      </c>
    </row>
    <row r="1568" spans="1:6" x14ac:dyDescent="0.3">
      <c r="A1568">
        <v>2017</v>
      </c>
      <c r="B1568" t="s">
        <v>52</v>
      </c>
      <c r="C1568" t="s">
        <v>33</v>
      </c>
      <c r="D1568" s="1">
        <v>15430</v>
      </c>
      <c r="E1568" s="1">
        <v>685942</v>
      </c>
      <c r="F1568" s="2">
        <v>60002</v>
      </c>
    </row>
    <row r="1569" spans="1:6" x14ac:dyDescent="0.3">
      <c r="A1569">
        <v>2017</v>
      </c>
      <c r="B1569" t="s">
        <v>52</v>
      </c>
      <c r="C1569" t="s">
        <v>34</v>
      </c>
      <c r="D1569" s="1">
        <v>4230</v>
      </c>
      <c r="E1569" s="1">
        <v>128122</v>
      </c>
      <c r="F1569" s="2">
        <v>55496</v>
      </c>
    </row>
    <row r="1570" spans="1:6" x14ac:dyDescent="0.3">
      <c r="A1570">
        <v>2017</v>
      </c>
      <c r="B1570" t="s">
        <v>52</v>
      </c>
      <c r="C1570" t="s">
        <v>35</v>
      </c>
      <c r="D1570" s="1">
        <v>6175</v>
      </c>
      <c r="E1570" s="1">
        <v>189318</v>
      </c>
      <c r="F1570" s="2">
        <v>68161</v>
      </c>
    </row>
    <row r="1571" spans="1:6" x14ac:dyDescent="0.3">
      <c r="A1571">
        <v>2017</v>
      </c>
      <c r="B1571" t="s">
        <v>52</v>
      </c>
      <c r="C1571" t="s">
        <v>36</v>
      </c>
      <c r="D1571" s="1">
        <v>14414</v>
      </c>
      <c r="E1571" s="1">
        <v>561774</v>
      </c>
      <c r="F1571" s="2">
        <v>61111</v>
      </c>
    </row>
    <row r="1572" spans="1:6" x14ac:dyDescent="0.3">
      <c r="A1572">
        <v>2017</v>
      </c>
      <c r="B1572" t="s">
        <v>52</v>
      </c>
      <c r="C1572" t="s">
        <v>37</v>
      </c>
      <c r="D1572" s="1">
        <v>1567</v>
      </c>
      <c r="E1572" s="1">
        <v>40341</v>
      </c>
      <c r="F1572" s="2">
        <v>57616</v>
      </c>
    </row>
    <row r="1573" spans="1:6" x14ac:dyDescent="0.3">
      <c r="A1573">
        <v>2017</v>
      </c>
      <c r="B1573" t="s">
        <v>52</v>
      </c>
      <c r="C1573" t="s">
        <v>38</v>
      </c>
      <c r="D1573" s="1">
        <v>5906</v>
      </c>
      <c r="E1573" s="1">
        <v>240456</v>
      </c>
      <c r="F1573" s="2">
        <v>58927</v>
      </c>
    </row>
    <row r="1574" spans="1:6" x14ac:dyDescent="0.3">
      <c r="A1574">
        <v>2017</v>
      </c>
      <c r="B1574" t="s">
        <v>52</v>
      </c>
      <c r="C1574" t="s">
        <v>39</v>
      </c>
      <c r="D1574" s="1">
        <v>1091</v>
      </c>
      <c r="E1574" s="1">
        <v>43081</v>
      </c>
      <c r="F1574" s="2">
        <v>47877</v>
      </c>
    </row>
    <row r="1575" spans="1:6" x14ac:dyDescent="0.3">
      <c r="A1575">
        <v>2017</v>
      </c>
      <c r="B1575" t="s">
        <v>52</v>
      </c>
      <c r="C1575" t="s">
        <v>40</v>
      </c>
      <c r="D1575" s="1">
        <v>6835</v>
      </c>
      <c r="E1575" s="1">
        <v>348417</v>
      </c>
      <c r="F1575" s="2">
        <v>59526</v>
      </c>
    </row>
    <row r="1576" spans="1:6" x14ac:dyDescent="0.3">
      <c r="A1576">
        <v>2017</v>
      </c>
      <c r="B1576" t="s">
        <v>52</v>
      </c>
      <c r="C1576" t="s">
        <v>41</v>
      </c>
      <c r="D1576" s="1">
        <v>24275</v>
      </c>
      <c r="E1576" s="1">
        <v>851513</v>
      </c>
      <c r="F1576" s="2">
        <v>75813</v>
      </c>
    </row>
    <row r="1577" spans="1:6" x14ac:dyDescent="0.3">
      <c r="A1577">
        <v>2017</v>
      </c>
      <c r="B1577" t="s">
        <v>52</v>
      </c>
      <c r="C1577" t="s">
        <v>42</v>
      </c>
      <c r="D1577" s="1">
        <v>4248</v>
      </c>
      <c r="E1577" s="1">
        <v>128365</v>
      </c>
      <c r="F1577" s="2">
        <v>56723</v>
      </c>
    </row>
    <row r="1578" spans="1:6" x14ac:dyDescent="0.3">
      <c r="A1578">
        <v>2017</v>
      </c>
      <c r="B1578" t="s">
        <v>52</v>
      </c>
      <c r="C1578" t="s">
        <v>43</v>
      </c>
      <c r="D1578" s="1">
        <v>1105</v>
      </c>
      <c r="E1578" s="1">
        <v>29550</v>
      </c>
      <c r="F1578" s="2">
        <v>58004</v>
      </c>
    </row>
    <row r="1579" spans="1:6" x14ac:dyDescent="0.3">
      <c r="A1579">
        <v>2017</v>
      </c>
      <c r="B1579" t="s">
        <v>52</v>
      </c>
      <c r="C1579" t="s">
        <v>44</v>
      </c>
      <c r="D1579" s="1">
        <v>6475</v>
      </c>
      <c r="E1579" s="1">
        <v>232927</v>
      </c>
      <c r="F1579" s="2">
        <v>57894</v>
      </c>
    </row>
    <row r="1580" spans="1:6" x14ac:dyDescent="0.3">
      <c r="A1580">
        <v>2017</v>
      </c>
      <c r="B1580" t="s">
        <v>52</v>
      </c>
      <c r="C1580" t="s">
        <v>45</v>
      </c>
      <c r="D1580" s="1">
        <v>7671</v>
      </c>
      <c r="E1580" s="1">
        <v>280368</v>
      </c>
      <c r="F1580" s="2">
        <v>76290</v>
      </c>
    </row>
    <row r="1581" spans="1:6" x14ac:dyDescent="0.3">
      <c r="A1581">
        <v>2017</v>
      </c>
      <c r="B1581" t="s">
        <v>52</v>
      </c>
      <c r="C1581" t="s">
        <v>46</v>
      </c>
      <c r="D1581" s="1">
        <v>1272</v>
      </c>
      <c r="E1581" s="1">
        <v>46575</v>
      </c>
      <c r="F1581" s="2">
        <v>58624</v>
      </c>
    </row>
    <row r="1582" spans="1:6" x14ac:dyDescent="0.3">
      <c r="A1582">
        <v>2017</v>
      </c>
      <c r="B1582" t="s">
        <v>52</v>
      </c>
      <c r="C1582" t="s">
        <v>47</v>
      </c>
      <c r="D1582" s="1">
        <v>9356</v>
      </c>
      <c r="E1582" s="1">
        <v>466595</v>
      </c>
      <c r="F1582" s="2">
        <v>57001</v>
      </c>
    </row>
    <row r="1583" spans="1:6" x14ac:dyDescent="0.3">
      <c r="A1583">
        <v>2017</v>
      </c>
      <c r="B1583" t="s">
        <v>52</v>
      </c>
      <c r="C1583" t="s">
        <v>48</v>
      </c>
      <c r="D1583">
        <v>598</v>
      </c>
      <c r="E1583" s="1">
        <v>9378</v>
      </c>
      <c r="F1583" s="2">
        <v>65834</v>
      </c>
    </row>
    <row r="1584" spans="1:6" x14ac:dyDescent="0.3">
      <c r="A1584">
        <v>2017</v>
      </c>
      <c r="B1584" t="s">
        <v>54</v>
      </c>
      <c r="C1584" t="s">
        <v>1</v>
      </c>
      <c r="D1584" s="1">
        <v>32410</v>
      </c>
      <c r="E1584" s="1">
        <v>375653</v>
      </c>
      <c r="F1584" s="2">
        <v>40518</v>
      </c>
    </row>
    <row r="1585" spans="1:6" x14ac:dyDescent="0.3">
      <c r="A1585">
        <v>2017</v>
      </c>
      <c r="B1585" t="s">
        <v>54</v>
      </c>
      <c r="C1585" t="s">
        <v>2</v>
      </c>
      <c r="D1585" s="1">
        <v>29489</v>
      </c>
      <c r="E1585" s="1">
        <v>518475</v>
      </c>
      <c r="F1585" s="2">
        <v>45126</v>
      </c>
    </row>
    <row r="1586" spans="1:6" x14ac:dyDescent="0.3">
      <c r="A1586">
        <v>2017</v>
      </c>
      <c r="B1586" t="s">
        <v>54</v>
      </c>
      <c r="C1586" t="s">
        <v>3</v>
      </c>
      <c r="D1586" s="1">
        <v>21486</v>
      </c>
      <c r="E1586" s="1">
        <v>247661</v>
      </c>
      <c r="F1586" s="2">
        <v>40275</v>
      </c>
    </row>
    <row r="1587" spans="1:6" x14ac:dyDescent="0.3">
      <c r="A1587">
        <v>2017</v>
      </c>
      <c r="B1587" t="s">
        <v>54</v>
      </c>
      <c r="C1587" t="s">
        <v>4</v>
      </c>
      <c r="D1587" s="1">
        <v>185826</v>
      </c>
      <c r="E1587" s="1">
        <v>3010983</v>
      </c>
      <c r="F1587" s="2">
        <v>51095</v>
      </c>
    </row>
    <row r="1588" spans="1:6" x14ac:dyDescent="0.3">
      <c r="A1588">
        <v>2017</v>
      </c>
      <c r="B1588" t="s">
        <v>54</v>
      </c>
      <c r="C1588" t="s">
        <v>5</v>
      </c>
      <c r="D1588" s="1">
        <v>35715</v>
      </c>
      <c r="E1588" s="1">
        <v>458174</v>
      </c>
      <c r="F1588" s="2">
        <v>48601</v>
      </c>
    </row>
    <row r="1589" spans="1:6" x14ac:dyDescent="0.3">
      <c r="A1589">
        <v>2017</v>
      </c>
      <c r="B1589" t="s">
        <v>54</v>
      </c>
      <c r="C1589" t="s">
        <v>6</v>
      </c>
      <c r="D1589" s="1">
        <v>25027</v>
      </c>
      <c r="E1589" s="1">
        <v>297198</v>
      </c>
      <c r="F1589" s="2">
        <v>50064</v>
      </c>
    </row>
    <row r="1590" spans="1:6" x14ac:dyDescent="0.3">
      <c r="A1590">
        <v>2017</v>
      </c>
      <c r="B1590" t="s">
        <v>54</v>
      </c>
      <c r="C1590" t="s">
        <v>7</v>
      </c>
      <c r="D1590" s="1">
        <v>6681</v>
      </c>
      <c r="E1590" s="1">
        <v>79724</v>
      </c>
      <c r="F1590" s="2">
        <v>39700</v>
      </c>
    </row>
    <row r="1591" spans="1:6" x14ac:dyDescent="0.3">
      <c r="A1591">
        <v>2017</v>
      </c>
      <c r="B1591" t="s">
        <v>54</v>
      </c>
      <c r="C1591" t="s">
        <v>8</v>
      </c>
      <c r="D1591" s="1">
        <v>139501</v>
      </c>
      <c r="E1591" s="1">
        <v>1739867</v>
      </c>
      <c r="F1591" s="2">
        <v>43229</v>
      </c>
    </row>
    <row r="1592" spans="1:6" x14ac:dyDescent="0.3">
      <c r="A1592">
        <v>2017</v>
      </c>
      <c r="B1592" t="s">
        <v>54</v>
      </c>
      <c r="C1592" t="s">
        <v>9</v>
      </c>
      <c r="D1592" s="1">
        <v>60382</v>
      </c>
      <c r="E1592" s="1">
        <v>930943</v>
      </c>
      <c r="F1592" s="2">
        <v>48763</v>
      </c>
    </row>
    <row r="1593" spans="1:6" x14ac:dyDescent="0.3">
      <c r="A1593">
        <v>2017</v>
      </c>
      <c r="B1593" t="s">
        <v>54</v>
      </c>
      <c r="C1593" t="s">
        <v>10</v>
      </c>
      <c r="D1593" s="1">
        <v>11706</v>
      </c>
      <c r="E1593" s="1">
        <v>136606</v>
      </c>
      <c r="F1593" s="2">
        <v>38856</v>
      </c>
    </row>
    <row r="1594" spans="1:6" x14ac:dyDescent="0.3">
      <c r="A1594">
        <v>2017</v>
      </c>
      <c r="B1594" t="s">
        <v>54</v>
      </c>
      <c r="C1594" t="s">
        <v>11</v>
      </c>
      <c r="D1594" s="1">
        <v>77273</v>
      </c>
      <c r="E1594" s="1">
        <v>1192805</v>
      </c>
      <c r="F1594" s="2">
        <v>50025</v>
      </c>
    </row>
    <row r="1595" spans="1:6" x14ac:dyDescent="0.3">
      <c r="A1595">
        <v>2017</v>
      </c>
      <c r="B1595" t="s">
        <v>54</v>
      </c>
      <c r="C1595" t="s">
        <v>12</v>
      </c>
      <c r="D1595" s="1">
        <v>40630</v>
      </c>
      <c r="E1595" s="1">
        <v>588381</v>
      </c>
      <c r="F1595" s="2">
        <v>40479</v>
      </c>
    </row>
    <row r="1596" spans="1:6" x14ac:dyDescent="0.3">
      <c r="A1596">
        <v>2017</v>
      </c>
      <c r="B1596" t="s">
        <v>54</v>
      </c>
      <c r="C1596" t="s">
        <v>13</v>
      </c>
      <c r="D1596" s="1">
        <v>23446</v>
      </c>
      <c r="E1596" s="1">
        <v>311763</v>
      </c>
      <c r="F1596" s="2">
        <v>39025</v>
      </c>
    </row>
    <row r="1597" spans="1:6" x14ac:dyDescent="0.3">
      <c r="A1597">
        <v>2017</v>
      </c>
      <c r="B1597" t="s">
        <v>54</v>
      </c>
      <c r="C1597" t="s">
        <v>14</v>
      </c>
      <c r="D1597" s="1">
        <v>20676</v>
      </c>
      <c r="E1597" s="1">
        <v>263529</v>
      </c>
      <c r="F1597" s="2">
        <v>40705</v>
      </c>
    </row>
    <row r="1598" spans="1:6" x14ac:dyDescent="0.3">
      <c r="A1598">
        <v>2017</v>
      </c>
      <c r="B1598" t="s">
        <v>54</v>
      </c>
      <c r="C1598" t="s">
        <v>15</v>
      </c>
      <c r="D1598" s="1">
        <v>27941</v>
      </c>
      <c r="E1598" s="1">
        <v>398217</v>
      </c>
      <c r="F1598" s="2">
        <v>41261</v>
      </c>
    </row>
    <row r="1599" spans="1:6" x14ac:dyDescent="0.3">
      <c r="A1599">
        <v>2017</v>
      </c>
      <c r="B1599" t="s">
        <v>54</v>
      </c>
      <c r="C1599" t="s">
        <v>16</v>
      </c>
      <c r="D1599" s="1">
        <v>30444</v>
      </c>
      <c r="E1599" s="1">
        <v>378830</v>
      </c>
      <c r="F1599" s="2">
        <v>40938</v>
      </c>
    </row>
    <row r="1600" spans="1:6" x14ac:dyDescent="0.3">
      <c r="A1600">
        <v>2017</v>
      </c>
      <c r="B1600" t="s">
        <v>54</v>
      </c>
      <c r="C1600" t="s">
        <v>17</v>
      </c>
      <c r="D1600" s="1">
        <v>11060</v>
      </c>
      <c r="E1600" s="1">
        <v>119329</v>
      </c>
      <c r="F1600" s="2">
        <v>36287</v>
      </c>
    </row>
    <row r="1601" spans="1:6" x14ac:dyDescent="0.3">
      <c r="A1601">
        <v>2017</v>
      </c>
      <c r="B1601" t="s">
        <v>54</v>
      </c>
      <c r="C1601" t="s">
        <v>18</v>
      </c>
      <c r="D1601" s="1">
        <v>33064</v>
      </c>
      <c r="E1601" s="1">
        <v>462131</v>
      </c>
      <c r="F1601" s="2">
        <v>45367</v>
      </c>
    </row>
    <row r="1602" spans="1:6" x14ac:dyDescent="0.3">
      <c r="A1602">
        <v>2017</v>
      </c>
      <c r="B1602" t="s">
        <v>54</v>
      </c>
      <c r="C1602" t="s">
        <v>19</v>
      </c>
      <c r="D1602" s="1">
        <v>42906</v>
      </c>
      <c r="E1602" s="1">
        <v>577319</v>
      </c>
      <c r="F1602" s="2">
        <v>51500</v>
      </c>
    </row>
    <row r="1603" spans="1:6" x14ac:dyDescent="0.3">
      <c r="A1603">
        <v>2017</v>
      </c>
      <c r="B1603" t="s">
        <v>54</v>
      </c>
      <c r="C1603" t="s">
        <v>20</v>
      </c>
      <c r="D1603" s="1">
        <v>52149</v>
      </c>
      <c r="E1603" s="1">
        <v>784393</v>
      </c>
      <c r="F1603" s="2">
        <v>45628</v>
      </c>
    </row>
    <row r="1604" spans="1:6" x14ac:dyDescent="0.3">
      <c r="A1604">
        <v>2017</v>
      </c>
      <c r="B1604" t="s">
        <v>54</v>
      </c>
      <c r="C1604" t="s">
        <v>21</v>
      </c>
      <c r="D1604" s="1">
        <v>36334</v>
      </c>
      <c r="E1604" s="1">
        <v>531926</v>
      </c>
      <c r="F1604" s="2">
        <v>48273</v>
      </c>
    </row>
    <row r="1605" spans="1:6" x14ac:dyDescent="0.3">
      <c r="A1605">
        <v>2017</v>
      </c>
      <c r="B1605" t="s">
        <v>54</v>
      </c>
      <c r="C1605" t="s">
        <v>22</v>
      </c>
      <c r="D1605" s="1">
        <v>19589</v>
      </c>
      <c r="E1605" s="1">
        <v>229775</v>
      </c>
      <c r="F1605" s="2">
        <v>35324</v>
      </c>
    </row>
    <row r="1606" spans="1:6" x14ac:dyDescent="0.3">
      <c r="A1606">
        <v>2017</v>
      </c>
      <c r="B1606" t="s">
        <v>54</v>
      </c>
      <c r="C1606" t="s">
        <v>23</v>
      </c>
      <c r="D1606" s="1">
        <v>40324</v>
      </c>
      <c r="E1606" s="1">
        <v>538185</v>
      </c>
      <c r="F1606" s="2">
        <v>41095</v>
      </c>
    </row>
    <row r="1607" spans="1:6" x14ac:dyDescent="0.3">
      <c r="A1607">
        <v>2017</v>
      </c>
      <c r="B1607" t="s">
        <v>54</v>
      </c>
      <c r="C1607" t="s">
        <v>24</v>
      </c>
      <c r="D1607" s="1">
        <v>9270</v>
      </c>
      <c r="E1607" s="1">
        <v>91194</v>
      </c>
      <c r="F1607" s="2">
        <v>38067</v>
      </c>
    </row>
    <row r="1608" spans="1:6" x14ac:dyDescent="0.3">
      <c r="A1608">
        <v>2017</v>
      </c>
      <c r="B1608" t="s">
        <v>54</v>
      </c>
      <c r="C1608" t="s">
        <v>25</v>
      </c>
      <c r="D1608" s="1">
        <v>15024</v>
      </c>
      <c r="E1608" s="1">
        <v>190930</v>
      </c>
      <c r="F1608" s="2">
        <v>38493</v>
      </c>
    </row>
    <row r="1609" spans="1:6" x14ac:dyDescent="0.3">
      <c r="A1609">
        <v>2017</v>
      </c>
      <c r="B1609" t="s">
        <v>54</v>
      </c>
      <c r="C1609" t="s">
        <v>26</v>
      </c>
      <c r="D1609" s="1">
        <v>15910</v>
      </c>
      <c r="E1609" s="1">
        <v>247973</v>
      </c>
      <c r="F1609" s="2">
        <v>42847</v>
      </c>
    </row>
    <row r="1610" spans="1:6" x14ac:dyDescent="0.3">
      <c r="A1610">
        <v>2017</v>
      </c>
      <c r="B1610" t="s">
        <v>54</v>
      </c>
      <c r="C1610" t="s">
        <v>27</v>
      </c>
      <c r="D1610" s="1">
        <v>12612</v>
      </c>
      <c r="E1610" s="1">
        <v>139876</v>
      </c>
      <c r="F1610" s="2">
        <v>46101</v>
      </c>
    </row>
    <row r="1611" spans="1:6" x14ac:dyDescent="0.3">
      <c r="A1611">
        <v>2017</v>
      </c>
      <c r="B1611" t="s">
        <v>54</v>
      </c>
      <c r="C1611" t="s">
        <v>28</v>
      </c>
      <c r="D1611" s="1">
        <v>53977</v>
      </c>
      <c r="E1611" s="1">
        <v>872180</v>
      </c>
      <c r="F1611" s="2">
        <v>52631</v>
      </c>
    </row>
    <row r="1612" spans="1:6" x14ac:dyDescent="0.3">
      <c r="A1612">
        <v>2017</v>
      </c>
      <c r="B1612" t="s">
        <v>54</v>
      </c>
      <c r="C1612" t="s">
        <v>29</v>
      </c>
      <c r="D1612" s="1">
        <v>10538</v>
      </c>
      <c r="E1612" s="1">
        <v>134696</v>
      </c>
      <c r="F1612" s="2">
        <v>36519</v>
      </c>
    </row>
    <row r="1613" spans="1:6" x14ac:dyDescent="0.3">
      <c r="A1613">
        <v>2017</v>
      </c>
      <c r="B1613" t="s">
        <v>54</v>
      </c>
      <c r="C1613" t="s">
        <v>30</v>
      </c>
      <c r="D1613" s="1">
        <v>126549</v>
      </c>
      <c r="E1613" s="1">
        <v>1562385</v>
      </c>
      <c r="F1613" s="2">
        <v>50389</v>
      </c>
    </row>
    <row r="1614" spans="1:6" x14ac:dyDescent="0.3">
      <c r="A1614">
        <v>2017</v>
      </c>
      <c r="B1614" t="s">
        <v>54</v>
      </c>
      <c r="C1614" t="s">
        <v>31</v>
      </c>
      <c r="D1614" s="1">
        <v>61042</v>
      </c>
      <c r="E1614" s="1">
        <v>824989</v>
      </c>
      <c r="F1614" s="2">
        <v>41845</v>
      </c>
    </row>
    <row r="1615" spans="1:6" x14ac:dyDescent="0.3">
      <c r="A1615">
        <v>2017</v>
      </c>
      <c r="B1615" t="s">
        <v>54</v>
      </c>
      <c r="C1615" t="s">
        <v>32</v>
      </c>
      <c r="D1615" s="1">
        <v>7819</v>
      </c>
      <c r="E1615" s="1">
        <v>92052</v>
      </c>
      <c r="F1615" s="2">
        <v>47910</v>
      </c>
    </row>
    <row r="1616" spans="1:6" x14ac:dyDescent="0.3">
      <c r="A1616">
        <v>2017</v>
      </c>
      <c r="B1616" t="s">
        <v>54</v>
      </c>
      <c r="C1616" t="s">
        <v>33</v>
      </c>
      <c r="D1616" s="1">
        <v>68763</v>
      </c>
      <c r="E1616" s="1">
        <v>1018161</v>
      </c>
      <c r="F1616" s="2">
        <v>42564</v>
      </c>
    </row>
    <row r="1617" spans="1:6" x14ac:dyDescent="0.3">
      <c r="A1617">
        <v>2017</v>
      </c>
      <c r="B1617" t="s">
        <v>54</v>
      </c>
      <c r="C1617" t="s">
        <v>34</v>
      </c>
      <c r="D1617" s="1">
        <v>23838</v>
      </c>
      <c r="E1617" s="1">
        <v>301165</v>
      </c>
      <c r="F1617" s="2">
        <v>41040</v>
      </c>
    </row>
    <row r="1618" spans="1:6" x14ac:dyDescent="0.3">
      <c r="A1618">
        <v>2017</v>
      </c>
      <c r="B1618" t="s">
        <v>54</v>
      </c>
      <c r="C1618" t="s">
        <v>35</v>
      </c>
      <c r="D1618" s="1">
        <v>26684</v>
      </c>
      <c r="E1618" s="1">
        <v>347515</v>
      </c>
      <c r="F1618" s="2">
        <v>42870</v>
      </c>
    </row>
    <row r="1619" spans="1:6" x14ac:dyDescent="0.3">
      <c r="A1619">
        <v>2017</v>
      </c>
      <c r="B1619" t="s">
        <v>54</v>
      </c>
      <c r="C1619" t="s">
        <v>36</v>
      </c>
      <c r="D1619" s="1">
        <v>75374</v>
      </c>
      <c r="E1619" s="1">
        <v>1115565</v>
      </c>
      <c r="F1619" s="2">
        <v>43972</v>
      </c>
    </row>
    <row r="1620" spans="1:6" x14ac:dyDescent="0.3">
      <c r="A1620">
        <v>2017</v>
      </c>
      <c r="B1620" t="s">
        <v>54</v>
      </c>
      <c r="C1620" t="s">
        <v>37</v>
      </c>
      <c r="D1620" s="1">
        <v>7674</v>
      </c>
      <c r="E1620" s="1">
        <v>76263</v>
      </c>
      <c r="F1620" s="2">
        <v>42503</v>
      </c>
    </row>
    <row r="1621" spans="1:6" x14ac:dyDescent="0.3">
      <c r="A1621">
        <v>2017</v>
      </c>
      <c r="B1621" t="s">
        <v>54</v>
      </c>
      <c r="C1621" t="s">
        <v>38</v>
      </c>
      <c r="D1621" s="1">
        <v>29784</v>
      </c>
      <c r="E1621" s="1">
        <v>395329</v>
      </c>
      <c r="F1621" s="2">
        <v>38973</v>
      </c>
    </row>
    <row r="1622" spans="1:6" x14ac:dyDescent="0.3">
      <c r="A1622">
        <v>2017</v>
      </c>
      <c r="B1622" t="s">
        <v>54</v>
      </c>
      <c r="C1622" t="s">
        <v>39</v>
      </c>
      <c r="D1622" s="1">
        <v>8036</v>
      </c>
      <c r="E1622" s="1">
        <v>86427</v>
      </c>
      <c r="F1622" s="2">
        <v>38278</v>
      </c>
    </row>
    <row r="1623" spans="1:6" x14ac:dyDescent="0.3">
      <c r="A1623">
        <v>2017</v>
      </c>
      <c r="B1623" t="s">
        <v>54</v>
      </c>
      <c r="C1623" t="s">
        <v>40</v>
      </c>
      <c r="D1623" s="1">
        <v>39250</v>
      </c>
      <c r="E1623" s="1">
        <v>618046</v>
      </c>
      <c r="F1623" s="2">
        <v>44773</v>
      </c>
    </row>
    <row r="1624" spans="1:6" x14ac:dyDescent="0.3">
      <c r="A1624">
        <v>2017</v>
      </c>
      <c r="B1624" t="s">
        <v>54</v>
      </c>
      <c r="C1624" t="s">
        <v>41</v>
      </c>
      <c r="D1624" s="1">
        <v>145842</v>
      </c>
      <c r="E1624" s="1">
        <v>2432880</v>
      </c>
      <c r="F1624" s="2">
        <v>50316</v>
      </c>
    </row>
    <row r="1625" spans="1:6" x14ac:dyDescent="0.3">
      <c r="A1625">
        <v>2017</v>
      </c>
      <c r="B1625" t="s">
        <v>54</v>
      </c>
      <c r="C1625" t="s">
        <v>42</v>
      </c>
      <c r="D1625" s="1">
        <v>19048</v>
      </c>
      <c r="E1625" s="1">
        <v>276552</v>
      </c>
      <c r="F1625" s="2">
        <v>42378</v>
      </c>
    </row>
    <row r="1626" spans="1:6" x14ac:dyDescent="0.3">
      <c r="A1626">
        <v>2017</v>
      </c>
      <c r="B1626" t="s">
        <v>54</v>
      </c>
      <c r="C1626" t="s">
        <v>43</v>
      </c>
      <c r="D1626" s="1">
        <v>5138</v>
      </c>
      <c r="E1626" s="1">
        <v>55012</v>
      </c>
      <c r="F1626" s="2">
        <v>38650</v>
      </c>
    </row>
    <row r="1627" spans="1:6" x14ac:dyDescent="0.3">
      <c r="A1627">
        <v>2017</v>
      </c>
      <c r="B1627" t="s">
        <v>54</v>
      </c>
      <c r="C1627" t="s">
        <v>44</v>
      </c>
      <c r="D1627" s="1">
        <v>42996</v>
      </c>
      <c r="E1627" s="1">
        <v>652711</v>
      </c>
      <c r="F1627" s="2">
        <v>42291</v>
      </c>
    </row>
    <row r="1628" spans="1:6" x14ac:dyDescent="0.3">
      <c r="A1628">
        <v>2017</v>
      </c>
      <c r="B1628" t="s">
        <v>54</v>
      </c>
      <c r="C1628" t="s">
        <v>45</v>
      </c>
      <c r="D1628" s="1">
        <v>39715</v>
      </c>
      <c r="E1628" s="1">
        <v>610599</v>
      </c>
      <c r="F1628" s="2">
        <v>58924</v>
      </c>
    </row>
    <row r="1629" spans="1:6" x14ac:dyDescent="0.3">
      <c r="A1629">
        <v>2017</v>
      </c>
      <c r="B1629" t="s">
        <v>54</v>
      </c>
      <c r="C1629" t="s">
        <v>46</v>
      </c>
      <c r="D1629" s="1">
        <v>10925</v>
      </c>
      <c r="E1629" s="1">
        <v>129300</v>
      </c>
      <c r="F1629" s="2">
        <v>37489</v>
      </c>
    </row>
    <row r="1630" spans="1:6" x14ac:dyDescent="0.3">
      <c r="A1630">
        <v>2017</v>
      </c>
      <c r="B1630" t="s">
        <v>54</v>
      </c>
      <c r="C1630" t="s">
        <v>47</v>
      </c>
      <c r="D1630" s="1">
        <v>35433</v>
      </c>
      <c r="E1630" s="1">
        <v>539603</v>
      </c>
      <c r="F1630" s="2">
        <v>39831</v>
      </c>
    </row>
    <row r="1631" spans="1:6" x14ac:dyDescent="0.3">
      <c r="A1631">
        <v>2017</v>
      </c>
      <c r="B1631" t="s">
        <v>54</v>
      </c>
      <c r="C1631" t="s">
        <v>48</v>
      </c>
      <c r="D1631" s="1">
        <v>4822</v>
      </c>
      <c r="E1631" s="1">
        <v>49799</v>
      </c>
      <c r="F1631" s="2">
        <v>40999</v>
      </c>
    </row>
    <row r="1632" spans="1:6" x14ac:dyDescent="0.3">
      <c r="A1632">
        <v>2017</v>
      </c>
      <c r="B1632" t="s">
        <v>53</v>
      </c>
      <c r="C1632" t="s">
        <v>1</v>
      </c>
      <c r="D1632" s="1">
        <v>1969</v>
      </c>
      <c r="E1632" s="1">
        <v>20807</v>
      </c>
      <c r="F1632" s="2">
        <v>58932</v>
      </c>
    </row>
    <row r="1633" spans="1:6" x14ac:dyDescent="0.3">
      <c r="A1633">
        <v>2017</v>
      </c>
      <c r="B1633" t="s">
        <v>53</v>
      </c>
      <c r="C1633" t="s">
        <v>2</v>
      </c>
      <c r="D1633" s="1">
        <v>2461</v>
      </c>
      <c r="E1633" s="1">
        <v>44962</v>
      </c>
      <c r="F1633" s="2">
        <v>71171</v>
      </c>
    </row>
    <row r="1634" spans="1:6" x14ac:dyDescent="0.3">
      <c r="A1634">
        <v>2017</v>
      </c>
      <c r="B1634" t="s">
        <v>53</v>
      </c>
      <c r="C1634" t="s">
        <v>3</v>
      </c>
      <c r="D1634" s="1">
        <v>1123</v>
      </c>
      <c r="E1634" s="1">
        <v>12766</v>
      </c>
      <c r="F1634" s="2">
        <v>56682</v>
      </c>
    </row>
    <row r="1635" spans="1:6" x14ac:dyDescent="0.3">
      <c r="A1635">
        <v>2017</v>
      </c>
      <c r="B1635" t="s">
        <v>53</v>
      </c>
      <c r="C1635" t="s">
        <v>4</v>
      </c>
      <c r="D1635" s="1">
        <v>22519</v>
      </c>
      <c r="E1635" s="1">
        <v>513029</v>
      </c>
      <c r="F1635" s="2">
        <v>172309</v>
      </c>
    </row>
    <row r="1636" spans="1:6" x14ac:dyDescent="0.3">
      <c r="A1636">
        <v>2017</v>
      </c>
      <c r="B1636" t="s">
        <v>53</v>
      </c>
      <c r="C1636" t="s">
        <v>5</v>
      </c>
      <c r="D1636" s="1">
        <v>3891</v>
      </c>
      <c r="E1636" s="1">
        <v>71641</v>
      </c>
      <c r="F1636" s="2">
        <v>100781</v>
      </c>
    </row>
    <row r="1637" spans="1:6" x14ac:dyDescent="0.3">
      <c r="A1637">
        <v>2017</v>
      </c>
      <c r="B1637" t="s">
        <v>53</v>
      </c>
      <c r="C1637" t="s">
        <v>6</v>
      </c>
      <c r="D1637" s="1">
        <v>2146</v>
      </c>
      <c r="E1637" s="1">
        <v>31542</v>
      </c>
      <c r="F1637" s="2">
        <v>103094</v>
      </c>
    </row>
    <row r="1638" spans="1:6" x14ac:dyDescent="0.3">
      <c r="A1638">
        <v>2017</v>
      </c>
      <c r="B1638" t="s">
        <v>53</v>
      </c>
      <c r="C1638" t="s">
        <v>7</v>
      </c>
      <c r="D1638">
        <v>409</v>
      </c>
      <c r="E1638" s="1">
        <v>4560</v>
      </c>
      <c r="F1638" s="2">
        <v>64686</v>
      </c>
    </row>
    <row r="1639" spans="1:6" x14ac:dyDescent="0.3">
      <c r="A1639">
        <v>2017</v>
      </c>
      <c r="B1639" t="s">
        <v>53</v>
      </c>
      <c r="C1639" t="s">
        <v>8</v>
      </c>
      <c r="D1639" s="1">
        <v>10983</v>
      </c>
      <c r="E1639" s="1">
        <v>138039</v>
      </c>
      <c r="F1639" s="2">
        <v>80305</v>
      </c>
    </row>
    <row r="1640" spans="1:6" x14ac:dyDescent="0.3">
      <c r="A1640">
        <v>2017</v>
      </c>
      <c r="B1640" t="s">
        <v>53</v>
      </c>
      <c r="C1640" t="s">
        <v>9</v>
      </c>
      <c r="D1640" s="1">
        <v>4911</v>
      </c>
      <c r="E1640" s="1">
        <v>116074</v>
      </c>
      <c r="F1640" s="2">
        <v>96306</v>
      </c>
    </row>
    <row r="1641" spans="1:6" x14ac:dyDescent="0.3">
      <c r="A1641">
        <v>2017</v>
      </c>
      <c r="B1641" t="s">
        <v>53</v>
      </c>
      <c r="C1641" t="s">
        <v>10</v>
      </c>
      <c r="D1641" s="1">
        <v>1175</v>
      </c>
      <c r="E1641" s="1">
        <v>8923</v>
      </c>
      <c r="F1641" s="2">
        <v>51032</v>
      </c>
    </row>
    <row r="1642" spans="1:6" x14ac:dyDescent="0.3">
      <c r="A1642">
        <v>2017</v>
      </c>
      <c r="B1642" t="s">
        <v>53</v>
      </c>
      <c r="C1642" t="s">
        <v>11</v>
      </c>
      <c r="D1642" s="1">
        <v>6534</v>
      </c>
      <c r="E1642" s="1">
        <v>96181</v>
      </c>
      <c r="F1642" s="2">
        <v>85328</v>
      </c>
    </row>
    <row r="1643" spans="1:6" x14ac:dyDescent="0.3">
      <c r="A1643">
        <v>2017</v>
      </c>
      <c r="B1643" t="s">
        <v>53</v>
      </c>
      <c r="C1643" t="s">
        <v>12</v>
      </c>
      <c r="D1643" s="1">
        <v>2019</v>
      </c>
      <c r="E1643" s="1">
        <v>31465</v>
      </c>
      <c r="F1643" s="2">
        <v>59391</v>
      </c>
    </row>
    <row r="1644" spans="1:6" x14ac:dyDescent="0.3">
      <c r="A1644">
        <v>2017</v>
      </c>
      <c r="B1644" t="s">
        <v>53</v>
      </c>
      <c r="C1644" t="s">
        <v>13</v>
      </c>
      <c r="D1644" s="1">
        <v>1698</v>
      </c>
      <c r="E1644" s="1">
        <v>21891</v>
      </c>
      <c r="F1644" s="2">
        <v>55957</v>
      </c>
    </row>
    <row r="1645" spans="1:6" x14ac:dyDescent="0.3">
      <c r="A1645">
        <v>2017</v>
      </c>
      <c r="B1645" t="s">
        <v>53</v>
      </c>
      <c r="C1645" t="s">
        <v>14</v>
      </c>
      <c r="D1645" s="1">
        <v>1260</v>
      </c>
      <c r="E1645" s="1">
        <v>19279</v>
      </c>
      <c r="F1645" s="2">
        <v>61084</v>
      </c>
    </row>
    <row r="1646" spans="1:6" x14ac:dyDescent="0.3">
      <c r="A1646">
        <v>2017</v>
      </c>
      <c r="B1646" t="s">
        <v>53</v>
      </c>
      <c r="C1646" t="s">
        <v>15</v>
      </c>
      <c r="D1646" s="1">
        <v>1697</v>
      </c>
      <c r="E1646" s="1">
        <v>22698</v>
      </c>
      <c r="F1646" s="2">
        <v>54857</v>
      </c>
    </row>
    <row r="1647" spans="1:6" x14ac:dyDescent="0.3">
      <c r="A1647">
        <v>2017</v>
      </c>
      <c r="B1647" t="s">
        <v>53</v>
      </c>
      <c r="C1647" t="s">
        <v>16</v>
      </c>
      <c r="D1647" s="1">
        <v>1650</v>
      </c>
      <c r="E1647" s="1">
        <v>22941</v>
      </c>
      <c r="F1647" s="2">
        <v>55038</v>
      </c>
    </row>
    <row r="1648" spans="1:6" x14ac:dyDescent="0.3">
      <c r="A1648">
        <v>2017</v>
      </c>
      <c r="B1648" t="s">
        <v>53</v>
      </c>
      <c r="C1648" t="s">
        <v>17</v>
      </c>
      <c r="D1648">
        <v>843</v>
      </c>
      <c r="E1648" s="1">
        <v>7340</v>
      </c>
      <c r="F1648" s="2">
        <v>52561</v>
      </c>
    </row>
    <row r="1649" spans="1:6" x14ac:dyDescent="0.3">
      <c r="A1649">
        <v>2017</v>
      </c>
      <c r="B1649" t="s">
        <v>53</v>
      </c>
      <c r="C1649" t="s">
        <v>18</v>
      </c>
      <c r="D1649" s="1">
        <v>2719</v>
      </c>
      <c r="E1649" s="1">
        <v>37583</v>
      </c>
      <c r="F1649" s="2">
        <v>88009</v>
      </c>
    </row>
    <row r="1650" spans="1:6" x14ac:dyDescent="0.3">
      <c r="A1650">
        <v>2017</v>
      </c>
      <c r="B1650" t="s">
        <v>53</v>
      </c>
      <c r="C1650" t="s">
        <v>19</v>
      </c>
      <c r="D1650" s="1">
        <v>5143</v>
      </c>
      <c r="E1650" s="1">
        <v>91861</v>
      </c>
      <c r="F1650" s="2">
        <v>114166</v>
      </c>
    </row>
    <row r="1651" spans="1:6" x14ac:dyDescent="0.3">
      <c r="A1651">
        <v>2017</v>
      </c>
      <c r="B1651" t="s">
        <v>53</v>
      </c>
      <c r="C1651" t="s">
        <v>20</v>
      </c>
      <c r="D1651" s="1">
        <v>5934</v>
      </c>
      <c r="E1651" s="1">
        <v>56524</v>
      </c>
      <c r="F1651" s="2">
        <v>70884</v>
      </c>
    </row>
    <row r="1652" spans="1:6" x14ac:dyDescent="0.3">
      <c r="A1652">
        <v>2017</v>
      </c>
      <c r="B1652" t="s">
        <v>53</v>
      </c>
      <c r="C1652" t="s">
        <v>21</v>
      </c>
      <c r="D1652" s="1">
        <v>3663</v>
      </c>
      <c r="E1652" s="1">
        <v>50310</v>
      </c>
      <c r="F1652" s="2">
        <v>75459</v>
      </c>
    </row>
    <row r="1653" spans="1:6" x14ac:dyDescent="0.3">
      <c r="A1653">
        <v>2017</v>
      </c>
      <c r="B1653" t="s">
        <v>53</v>
      </c>
      <c r="C1653" t="s">
        <v>22</v>
      </c>
      <c r="D1653">
        <v>962</v>
      </c>
      <c r="E1653" s="1">
        <v>11593</v>
      </c>
      <c r="F1653" s="2">
        <v>48002</v>
      </c>
    </row>
    <row r="1654" spans="1:6" x14ac:dyDescent="0.3">
      <c r="A1654">
        <v>2017</v>
      </c>
      <c r="B1654" t="s">
        <v>53</v>
      </c>
      <c r="C1654" t="s">
        <v>23</v>
      </c>
      <c r="D1654" s="1">
        <v>3051</v>
      </c>
      <c r="E1654" s="1">
        <v>48249</v>
      </c>
      <c r="F1654" s="2">
        <v>73665</v>
      </c>
    </row>
    <row r="1655" spans="1:6" x14ac:dyDescent="0.3">
      <c r="A1655">
        <v>2017</v>
      </c>
      <c r="B1655" t="s">
        <v>53</v>
      </c>
      <c r="C1655" t="s">
        <v>24</v>
      </c>
      <c r="D1655">
        <v>759</v>
      </c>
      <c r="E1655" s="1">
        <v>6394</v>
      </c>
      <c r="F1655" s="2">
        <v>51903</v>
      </c>
    </row>
    <row r="1656" spans="1:6" x14ac:dyDescent="0.3">
      <c r="A1656">
        <v>2017</v>
      </c>
      <c r="B1656" t="s">
        <v>53</v>
      </c>
      <c r="C1656" t="s">
        <v>25</v>
      </c>
      <c r="D1656">
        <v>964</v>
      </c>
      <c r="E1656" s="1">
        <v>18204</v>
      </c>
      <c r="F1656" s="2">
        <v>61365</v>
      </c>
    </row>
    <row r="1657" spans="1:6" x14ac:dyDescent="0.3">
      <c r="A1657">
        <v>2017</v>
      </c>
      <c r="B1657" t="s">
        <v>53</v>
      </c>
      <c r="C1657" t="s">
        <v>26</v>
      </c>
      <c r="D1657" s="1">
        <v>1440</v>
      </c>
      <c r="E1657" s="1">
        <v>14735</v>
      </c>
      <c r="F1657" s="2">
        <v>65866</v>
      </c>
    </row>
    <row r="1658" spans="1:6" x14ac:dyDescent="0.3">
      <c r="A1658">
        <v>2017</v>
      </c>
      <c r="B1658" t="s">
        <v>53</v>
      </c>
      <c r="C1658" t="s">
        <v>27</v>
      </c>
      <c r="D1658">
        <v>843</v>
      </c>
      <c r="E1658" s="1">
        <v>12554</v>
      </c>
      <c r="F1658" s="2">
        <v>88119</v>
      </c>
    </row>
    <row r="1659" spans="1:6" x14ac:dyDescent="0.3">
      <c r="A1659">
        <v>2017</v>
      </c>
      <c r="B1659" t="s">
        <v>53</v>
      </c>
      <c r="C1659" t="s">
        <v>28</v>
      </c>
      <c r="D1659" s="1">
        <v>3595</v>
      </c>
      <c r="E1659" s="1">
        <v>70379</v>
      </c>
      <c r="F1659" s="2">
        <v>108638</v>
      </c>
    </row>
    <row r="1660" spans="1:6" x14ac:dyDescent="0.3">
      <c r="A1660">
        <v>2017</v>
      </c>
      <c r="B1660" t="s">
        <v>53</v>
      </c>
      <c r="C1660" t="s">
        <v>29</v>
      </c>
      <c r="D1660">
        <v>929</v>
      </c>
      <c r="E1660" s="1">
        <v>12398</v>
      </c>
      <c r="F1660" s="2">
        <v>51009</v>
      </c>
    </row>
    <row r="1661" spans="1:6" x14ac:dyDescent="0.3">
      <c r="A1661">
        <v>2017</v>
      </c>
      <c r="B1661" t="s">
        <v>53</v>
      </c>
      <c r="C1661" t="s">
        <v>30</v>
      </c>
      <c r="D1661" s="1">
        <v>12397</v>
      </c>
      <c r="E1661" s="1">
        <v>269233</v>
      </c>
      <c r="F1661" s="2">
        <v>119508</v>
      </c>
    </row>
    <row r="1662" spans="1:6" x14ac:dyDescent="0.3">
      <c r="A1662">
        <v>2017</v>
      </c>
      <c r="B1662" t="s">
        <v>53</v>
      </c>
      <c r="C1662" t="s">
        <v>31</v>
      </c>
      <c r="D1662" s="1">
        <v>5042</v>
      </c>
      <c r="E1662" s="1">
        <v>78826</v>
      </c>
      <c r="F1662" s="2">
        <v>80496</v>
      </c>
    </row>
    <row r="1663" spans="1:6" x14ac:dyDescent="0.3">
      <c r="A1663">
        <v>2017</v>
      </c>
      <c r="B1663" t="s">
        <v>53</v>
      </c>
      <c r="C1663" t="s">
        <v>32</v>
      </c>
      <c r="D1663">
        <v>396</v>
      </c>
      <c r="E1663" s="1">
        <v>6502</v>
      </c>
      <c r="F1663" s="2">
        <v>65114</v>
      </c>
    </row>
    <row r="1664" spans="1:6" x14ac:dyDescent="0.3">
      <c r="A1664">
        <v>2017</v>
      </c>
      <c r="B1664" t="s">
        <v>53</v>
      </c>
      <c r="C1664" t="s">
        <v>33</v>
      </c>
      <c r="D1664" s="1">
        <v>4456</v>
      </c>
      <c r="E1664" s="1">
        <v>71562</v>
      </c>
      <c r="F1664" s="2">
        <v>67912</v>
      </c>
    </row>
    <row r="1665" spans="1:6" x14ac:dyDescent="0.3">
      <c r="A1665">
        <v>2017</v>
      </c>
      <c r="B1665" t="s">
        <v>53</v>
      </c>
      <c r="C1665" t="s">
        <v>34</v>
      </c>
      <c r="D1665" s="1">
        <v>1491</v>
      </c>
      <c r="E1665" s="1">
        <v>20417</v>
      </c>
      <c r="F1665" s="2">
        <v>57922</v>
      </c>
    </row>
    <row r="1666" spans="1:6" x14ac:dyDescent="0.3">
      <c r="A1666">
        <v>2017</v>
      </c>
      <c r="B1666" t="s">
        <v>53</v>
      </c>
      <c r="C1666" t="s">
        <v>35</v>
      </c>
      <c r="D1666" s="1">
        <v>3521</v>
      </c>
      <c r="E1666" s="1">
        <v>34177</v>
      </c>
      <c r="F1666" s="2">
        <v>80210</v>
      </c>
    </row>
    <row r="1667" spans="1:6" x14ac:dyDescent="0.3">
      <c r="A1667">
        <v>2017</v>
      </c>
      <c r="B1667" t="s">
        <v>53</v>
      </c>
      <c r="C1667" t="s">
        <v>36</v>
      </c>
      <c r="D1667" s="1">
        <v>4664</v>
      </c>
      <c r="E1667" s="1">
        <v>83352</v>
      </c>
      <c r="F1667" s="2">
        <v>78987</v>
      </c>
    </row>
    <row r="1668" spans="1:6" x14ac:dyDescent="0.3">
      <c r="A1668">
        <v>2017</v>
      </c>
      <c r="B1668" t="s">
        <v>53</v>
      </c>
      <c r="C1668" t="s">
        <v>37</v>
      </c>
      <c r="D1668">
        <v>745</v>
      </c>
      <c r="E1668" s="1">
        <v>6125</v>
      </c>
      <c r="F1668" s="2">
        <v>70660</v>
      </c>
    </row>
    <row r="1669" spans="1:6" x14ac:dyDescent="0.3">
      <c r="A1669">
        <v>2017</v>
      </c>
      <c r="B1669" t="s">
        <v>53</v>
      </c>
      <c r="C1669" t="s">
        <v>38</v>
      </c>
      <c r="D1669" s="1">
        <v>2430</v>
      </c>
      <c r="E1669" s="1">
        <v>27428</v>
      </c>
      <c r="F1669" s="2">
        <v>61428</v>
      </c>
    </row>
    <row r="1670" spans="1:6" x14ac:dyDescent="0.3">
      <c r="A1670">
        <v>2017</v>
      </c>
      <c r="B1670" t="s">
        <v>53</v>
      </c>
      <c r="C1670" t="s">
        <v>39</v>
      </c>
      <c r="D1670">
        <v>561</v>
      </c>
      <c r="E1670" s="1">
        <v>5720</v>
      </c>
      <c r="F1670" s="2">
        <v>47231</v>
      </c>
    </row>
    <row r="1671" spans="1:6" x14ac:dyDescent="0.3">
      <c r="A1671">
        <v>2017</v>
      </c>
      <c r="B1671" t="s">
        <v>53</v>
      </c>
      <c r="C1671" t="s">
        <v>40</v>
      </c>
      <c r="D1671" s="1">
        <v>3260</v>
      </c>
      <c r="E1671" s="1">
        <v>45482</v>
      </c>
      <c r="F1671" s="2">
        <v>68381</v>
      </c>
    </row>
    <row r="1672" spans="1:6" x14ac:dyDescent="0.3">
      <c r="A1672">
        <v>2017</v>
      </c>
      <c r="B1672" t="s">
        <v>53</v>
      </c>
      <c r="C1672" t="s">
        <v>41</v>
      </c>
      <c r="D1672" s="1">
        <v>9521</v>
      </c>
      <c r="E1672" s="1">
        <v>201873</v>
      </c>
      <c r="F1672" s="2">
        <v>84394</v>
      </c>
    </row>
    <row r="1673" spans="1:6" x14ac:dyDescent="0.3">
      <c r="A1673">
        <v>2017</v>
      </c>
      <c r="B1673" t="s">
        <v>53</v>
      </c>
      <c r="C1673" t="s">
        <v>42</v>
      </c>
      <c r="D1673" s="1">
        <v>2347</v>
      </c>
      <c r="E1673" s="1">
        <v>37185</v>
      </c>
      <c r="F1673" s="2">
        <v>71167</v>
      </c>
    </row>
    <row r="1674" spans="1:6" x14ac:dyDescent="0.3">
      <c r="A1674">
        <v>2017</v>
      </c>
      <c r="B1674" t="s">
        <v>53</v>
      </c>
      <c r="C1674" t="s">
        <v>43</v>
      </c>
      <c r="D1674">
        <v>503</v>
      </c>
      <c r="E1674" s="1">
        <v>4478</v>
      </c>
      <c r="F1674" s="2">
        <v>58372</v>
      </c>
    </row>
    <row r="1675" spans="1:6" x14ac:dyDescent="0.3">
      <c r="A1675">
        <v>2017</v>
      </c>
      <c r="B1675" t="s">
        <v>53</v>
      </c>
      <c r="C1675" t="s">
        <v>44</v>
      </c>
      <c r="D1675" s="1">
        <v>4222</v>
      </c>
      <c r="E1675" s="1">
        <v>67623</v>
      </c>
      <c r="F1675" s="2">
        <v>98219</v>
      </c>
    </row>
    <row r="1676" spans="1:6" x14ac:dyDescent="0.3">
      <c r="A1676">
        <v>2017</v>
      </c>
      <c r="B1676" t="s">
        <v>53</v>
      </c>
      <c r="C1676" t="s">
        <v>45</v>
      </c>
      <c r="D1676" s="1">
        <v>4271</v>
      </c>
      <c r="E1676" s="1">
        <v>125798</v>
      </c>
      <c r="F1676" s="2">
        <v>172513</v>
      </c>
    </row>
    <row r="1677" spans="1:6" x14ac:dyDescent="0.3">
      <c r="A1677">
        <v>2017</v>
      </c>
      <c r="B1677" t="s">
        <v>53</v>
      </c>
      <c r="C1677" t="s">
        <v>46</v>
      </c>
      <c r="D1677">
        <v>764</v>
      </c>
      <c r="E1677" s="1">
        <v>8615</v>
      </c>
      <c r="F1677" s="2">
        <v>50474</v>
      </c>
    </row>
    <row r="1678" spans="1:6" x14ac:dyDescent="0.3">
      <c r="A1678">
        <v>2017</v>
      </c>
      <c r="B1678" t="s">
        <v>53</v>
      </c>
      <c r="C1678" t="s">
        <v>47</v>
      </c>
      <c r="D1678" s="1">
        <v>2126</v>
      </c>
      <c r="E1678" s="1">
        <v>47658</v>
      </c>
      <c r="F1678" s="2">
        <v>71912</v>
      </c>
    </row>
    <row r="1679" spans="1:6" x14ac:dyDescent="0.3">
      <c r="A1679">
        <v>2017</v>
      </c>
      <c r="B1679" t="s">
        <v>53</v>
      </c>
      <c r="C1679" t="s">
        <v>48</v>
      </c>
      <c r="D1679">
        <v>389</v>
      </c>
      <c r="E1679" s="1">
        <v>3680</v>
      </c>
      <c r="F1679" s="2">
        <v>46375</v>
      </c>
    </row>
    <row r="1680" spans="1:6" x14ac:dyDescent="0.3">
      <c r="A1680">
        <v>2017</v>
      </c>
      <c r="B1680" t="s">
        <v>56</v>
      </c>
      <c r="C1680" t="s">
        <v>1</v>
      </c>
      <c r="D1680" s="1">
        <v>13089</v>
      </c>
      <c r="E1680" s="1">
        <v>94756</v>
      </c>
      <c r="F1680" s="2">
        <v>66324</v>
      </c>
    </row>
    <row r="1681" spans="1:6" x14ac:dyDescent="0.3">
      <c r="A1681">
        <v>2017</v>
      </c>
      <c r="B1681" t="s">
        <v>56</v>
      </c>
      <c r="C1681" t="s">
        <v>2</v>
      </c>
      <c r="D1681" s="1">
        <v>15754</v>
      </c>
      <c r="E1681" s="1">
        <v>206540</v>
      </c>
      <c r="F1681" s="2">
        <v>68059</v>
      </c>
    </row>
    <row r="1682" spans="1:6" x14ac:dyDescent="0.3">
      <c r="A1682">
        <v>2017</v>
      </c>
      <c r="B1682" t="s">
        <v>56</v>
      </c>
      <c r="C1682" t="s">
        <v>3</v>
      </c>
      <c r="D1682" s="1">
        <v>8251</v>
      </c>
      <c r="E1682" s="1">
        <v>49596</v>
      </c>
      <c r="F1682" s="2">
        <v>55939</v>
      </c>
    </row>
    <row r="1683" spans="1:6" x14ac:dyDescent="0.3">
      <c r="A1683">
        <v>2017</v>
      </c>
      <c r="B1683" t="s">
        <v>56</v>
      </c>
      <c r="C1683" t="s">
        <v>4</v>
      </c>
      <c r="D1683" s="1">
        <v>98024</v>
      </c>
      <c r="E1683" s="1">
        <v>827494</v>
      </c>
      <c r="F1683" s="2">
        <v>104466</v>
      </c>
    </row>
    <row r="1684" spans="1:6" x14ac:dyDescent="0.3">
      <c r="A1684">
        <v>2017</v>
      </c>
      <c r="B1684" t="s">
        <v>56</v>
      </c>
      <c r="C1684" t="s">
        <v>5</v>
      </c>
      <c r="D1684" s="1">
        <v>22552</v>
      </c>
      <c r="E1684" s="1">
        <v>161870</v>
      </c>
      <c r="F1684" s="2">
        <v>81536</v>
      </c>
    </row>
    <row r="1685" spans="1:6" x14ac:dyDescent="0.3">
      <c r="A1685">
        <v>2017</v>
      </c>
      <c r="B1685" t="s">
        <v>56</v>
      </c>
      <c r="C1685" t="s">
        <v>6</v>
      </c>
      <c r="D1685" s="1">
        <v>10779</v>
      </c>
      <c r="E1685" s="1">
        <v>126051</v>
      </c>
      <c r="F1685" s="2">
        <v>152598</v>
      </c>
    </row>
    <row r="1686" spans="1:6" x14ac:dyDescent="0.3">
      <c r="A1686">
        <v>2017</v>
      </c>
      <c r="B1686" t="s">
        <v>56</v>
      </c>
      <c r="C1686" t="s">
        <v>7</v>
      </c>
      <c r="D1686" s="1">
        <v>2800</v>
      </c>
      <c r="E1686" s="1">
        <v>47894</v>
      </c>
      <c r="F1686" s="2">
        <v>92267</v>
      </c>
    </row>
    <row r="1687" spans="1:6" x14ac:dyDescent="0.3">
      <c r="A1687">
        <v>2017</v>
      </c>
      <c r="B1687" t="s">
        <v>56</v>
      </c>
      <c r="C1687" t="s">
        <v>8</v>
      </c>
      <c r="D1687" s="1">
        <v>71616</v>
      </c>
      <c r="E1687" s="1">
        <v>556510</v>
      </c>
      <c r="F1687" s="2">
        <v>72708</v>
      </c>
    </row>
    <row r="1688" spans="1:6" x14ac:dyDescent="0.3">
      <c r="A1688">
        <v>2017</v>
      </c>
      <c r="B1688" t="s">
        <v>56</v>
      </c>
      <c r="C1688" t="s">
        <v>9</v>
      </c>
      <c r="D1688" s="1">
        <v>25978</v>
      </c>
      <c r="E1688" s="1">
        <v>233995</v>
      </c>
      <c r="F1688" s="2">
        <v>81197</v>
      </c>
    </row>
    <row r="1689" spans="1:6" x14ac:dyDescent="0.3">
      <c r="A1689">
        <v>2017</v>
      </c>
      <c r="B1689" t="s">
        <v>56</v>
      </c>
      <c r="C1689" t="s">
        <v>10</v>
      </c>
      <c r="D1689" s="1">
        <v>5522</v>
      </c>
      <c r="E1689" s="1">
        <v>31064</v>
      </c>
      <c r="F1689" s="2">
        <v>53820</v>
      </c>
    </row>
    <row r="1690" spans="1:6" x14ac:dyDescent="0.3">
      <c r="A1690">
        <v>2017</v>
      </c>
      <c r="B1690" t="s">
        <v>56</v>
      </c>
      <c r="C1690" t="s">
        <v>11</v>
      </c>
      <c r="D1690" s="1">
        <v>32114</v>
      </c>
      <c r="E1690" s="1">
        <v>370517</v>
      </c>
      <c r="F1690" s="2">
        <v>104689</v>
      </c>
    </row>
    <row r="1691" spans="1:6" x14ac:dyDescent="0.3">
      <c r="A1691">
        <v>2017</v>
      </c>
      <c r="B1691" t="s">
        <v>56</v>
      </c>
      <c r="C1691" t="s">
        <v>12</v>
      </c>
      <c r="D1691" s="1">
        <v>16124</v>
      </c>
      <c r="E1691" s="1">
        <v>131758</v>
      </c>
      <c r="F1691" s="2">
        <v>62518</v>
      </c>
    </row>
    <row r="1692" spans="1:6" x14ac:dyDescent="0.3">
      <c r="A1692">
        <v>2017</v>
      </c>
      <c r="B1692" t="s">
        <v>56</v>
      </c>
      <c r="C1692" t="s">
        <v>13</v>
      </c>
      <c r="D1692" s="1">
        <v>9983</v>
      </c>
      <c r="E1692" s="1">
        <v>108983</v>
      </c>
      <c r="F1692" s="2">
        <v>71597</v>
      </c>
    </row>
    <row r="1693" spans="1:6" x14ac:dyDescent="0.3">
      <c r="A1693">
        <v>2017</v>
      </c>
      <c r="B1693" t="s">
        <v>56</v>
      </c>
      <c r="C1693" t="s">
        <v>14</v>
      </c>
      <c r="D1693" s="1">
        <v>8858</v>
      </c>
      <c r="E1693" s="1">
        <v>74321</v>
      </c>
      <c r="F1693" s="2">
        <v>65845</v>
      </c>
    </row>
    <row r="1694" spans="1:6" x14ac:dyDescent="0.3">
      <c r="A1694">
        <v>2017</v>
      </c>
      <c r="B1694" t="s">
        <v>56</v>
      </c>
      <c r="C1694" t="s">
        <v>15</v>
      </c>
      <c r="D1694" s="1">
        <v>10845</v>
      </c>
      <c r="E1694" s="1">
        <v>93126</v>
      </c>
      <c r="F1694" s="2">
        <v>64967</v>
      </c>
    </row>
    <row r="1695" spans="1:6" x14ac:dyDescent="0.3">
      <c r="A1695">
        <v>2017</v>
      </c>
      <c r="B1695" t="s">
        <v>56</v>
      </c>
      <c r="C1695" t="s">
        <v>16</v>
      </c>
      <c r="D1695" s="1">
        <v>13618</v>
      </c>
      <c r="E1695" s="1">
        <v>85771</v>
      </c>
      <c r="F1695" s="2">
        <v>59758</v>
      </c>
    </row>
    <row r="1696" spans="1:6" x14ac:dyDescent="0.3">
      <c r="A1696">
        <v>2017</v>
      </c>
      <c r="B1696" t="s">
        <v>56</v>
      </c>
      <c r="C1696" t="s">
        <v>17</v>
      </c>
      <c r="D1696" s="1">
        <v>3827</v>
      </c>
      <c r="E1696" s="1">
        <v>29417</v>
      </c>
      <c r="F1696" s="2">
        <v>65934</v>
      </c>
    </row>
    <row r="1697" spans="1:6" x14ac:dyDescent="0.3">
      <c r="A1697">
        <v>2017</v>
      </c>
      <c r="B1697" t="s">
        <v>56</v>
      </c>
      <c r="C1697" t="s">
        <v>18</v>
      </c>
      <c r="D1697" s="1">
        <v>15099</v>
      </c>
      <c r="E1697" s="1">
        <v>140287</v>
      </c>
      <c r="F1697" s="2">
        <v>90791</v>
      </c>
    </row>
    <row r="1698" spans="1:6" x14ac:dyDescent="0.3">
      <c r="A1698">
        <v>2017</v>
      </c>
      <c r="B1698" t="s">
        <v>56</v>
      </c>
      <c r="C1698" t="s">
        <v>19</v>
      </c>
      <c r="D1698" s="1">
        <v>17270</v>
      </c>
      <c r="E1698" s="1">
        <v>216567</v>
      </c>
      <c r="F1698" s="2">
        <v>136040</v>
      </c>
    </row>
    <row r="1699" spans="1:6" x14ac:dyDescent="0.3">
      <c r="A1699">
        <v>2017</v>
      </c>
      <c r="B1699" t="s">
        <v>56</v>
      </c>
      <c r="C1699" t="s">
        <v>20</v>
      </c>
      <c r="D1699" s="1">
        <v>18942</v>
      </c>
      <c r="E1699" s="1">
        <v>202358</v>
      </c>
      <c r="F1699" s="2">
        <v>69275</v>
      </c>
    </row>
    <row r="1700" spans="1:6" x14ac:dyDescent="0.3">
      <c r="A1700">
        <v>2017</v>
      </c>
      <c r="B1700" t="s">
        <v>56</v>
      </c>
      <c r="C1700" t="s">
        <v>21</v>
      </c>
      <c r="D1700" s="1">
        <v>15467</v>
      </c>
      <c r="E1700" s="1">
        <v>175945</v>
      </c>
      <c r="F1700" s="2">
        <v>91036</v>
      </c>
    </row>
    <row r="1701" spans="1:6" x14ac:dyDescent="0.3">
      <c r="A1701">
        <v>2017</v>
      </c>
      <c r="B1701" t="s">
        <v>56</v>
      </c>
      <c r="C1701" t="s">
        <v>22</v>
      </c>
      <c r="D1701" s="1">
        <v>7854</v>
      </c>
      <c r="E1701" s="1">
        <v>42981</v>
      </c>
      <c r="F1701" s="2">
        <v>51222</v>
      </c>
    </row>
    <row r="1702" spans="1:6" x14ac:dyDescent="0.3">
      <c r="A1702">
        <v>2017</v>
      </c>
      <c r="B1702" t="s">
        <v>56</v>
      </c>
      <c r="C1702" t="s">
        <v>23</v>
      </c>
      <c r="D1702" s="1">
        <v>17661</v>
      </c>
      <c r="E1702" s="1">
        <v>163353</v>
      </c>
      <c r="F1702" s="2">
        <v>68974</v>
      </c>
    </row>
    <row r="1703" spans="1:6" x14ac:dyDescent="0.3">
      <c r="A1703">
        <v>2017</v>
      </c>
      <c r="B1703" t="s">
        <v>56</v>
      </c>
      <c r="C1703" t="s">
        <v>24</v>
      </c>
      <c r="D1703" s="1">
        <v>4178</v>
      </c>
      <c r="E1703" s="1">
        <v>20935</v>
      </c>
      <c r="F1703" s="2">
        <v>56708</v>
      </c>
    </row>
    <row r="1704" spans="1:6" x14ac:dyDescent="0.3">
      <c r="A1704">
        <v>2017</v>
      </c>
      <c r="B1704" t="s">
        <v>56</v>
      </c>
      <c r="C1704" t="s">
        <v>25</v>
      </c>
      <c r="D1704" s="1">
        <v>6481</v>
      </c>
      <c r="E1704" s="1">
        <v>66237</v>
      </c>
      <c r="F1704" s="2">
        <v>63484</v>
      </c>
    </row>
    <row r="1705" spans="1:6" x14ac:dyDescent="0.3">
      <c r="A1705">
        <v>2017</v>
      </c>
      <c r="B1705" t="s">
        <v>56</v>
      </c>
      <c r="C1705" t="s">
        <v>26</v>
      </c>
      <c r="D1705" s="1">
        <v>8856</v>
      </c>
      <c r="E1705" s="1">
        <v>61375</v>
      </c>
      <c r="F1705" s="2">
        <v>63979</v>
      </c>
    </row>
    <row r="1706" spans="1:6" x14ac:dyDescent="0.3">
      <c r="A1706">
        <v>2017</v>
      </c>
      <c r="B1706" t="s">
        <v>56</v>
      </c>
      <c r="C1706" t="s">
        <v>27</v>
      </c>
      <c r="D1706" s="1">
        <v>3835</v>
      </c>
      <c r="E1706" s="1">
        <v>33894</v>
      </c>
      <c r="F1706" s="2">
        <v>91139</v>
      </c>
    </row>
    <row r="1707" spans="1:6" x14ac:dyDescent="0.3">
      <c r="A1707">
        <v>2017</v>
      </c>
      <c r="B1707" t="s">
        <v>56</v>
      </c>
      <c r="C1707" t="s">
        <v>28</v>
      </c>
      <c r="D1707" s="1">
        <v>19625</v>
      </c>
      <c r="E1707" s="1">
        <v>241026</v>
      </c>
      <c r="F1707" s="2">
        <v>111862</v>
      </c>
    </row>
    <row r="1708" spans="1:6" x14ac:dyDescent="0.3">
      <c r="A1708">
        <v>2017</v>
      </c>
      <c r="B1708" t="s">
        <v>56</v>
      </c>
      <c r="C1708" t="s">
        <v>29</v>
      </c>
      <c r="D1708" s="1">
        <v>5092</v>
      </c>
      <c r="E1708" s="1">
        <v>32604</v>
      </c>
      <c r="F1708" s="2">
        <v>53932</v>
      </c>
    </row>
    <row r="1709" spans="1:6" x14ac:dyDescent="0.3">
      <c r="A1709">
        <v>2017</v>
      </c>
      <c r="B1709" t="s">
        <v>56</v>
      </c>
      <c r="C1709" t="s">
        <v>30</v>
      </c>
      <c r="D1709" s="1">
        <v>65326</v>
      </c>
      <c r="E1709" s="1">
        <v>708995</v>
      </c>
      <c r="F1709" s="2">
        <v>189559</v>
      </c>
    </row>
    <row r="1710" spans="1:6" x14ac:dyDescent="0.3">
      <c r="A1710">
        <v>2017</v>
      </c>
      <c r="B1710" t="s">
        <v>56</v>
      </c>
      <c r="C1710" t="s">
        <v>31</v>
      </c>
      <c r="D1710" s="1">
        <v>27332</v>
      </c>
      <c r="E1710" s="1">
        <v>226679</v>
      </c>
      <c r="F1710" s="2">
        <v>82975</v>
      </c>
    </row>
    <row r="1711" spans="1:6" x14ac:dyDescent="0.3">
      <c r="A1711">
        <v>2017</v>
      </c>
      <c r="B1711" t="s">
        <v>56</v>
      </c>
      <c r="C1711" t="s">
        <v>32</v>
      </c>
      <c r="D1711" s="1">
        <v>2979</v>
      </c>
      <c r="E1711" s="1">
        <v>23135</v>
      </c>
      <c r="F1711" s="2">
        <v>60044</v>
      </c>
    </row>
    <row r="1712" spans="1:6" x14ac:dyDescent="0.3">
      <c r="A1712">
        <v>2017</v>
      </c>
      <c r="B1712" t="s">
        <v>56</v>
      </c>
      <c r="C1712" t="s">
        <v>33</v>
      </c>
      <c r="D1712" s="1">
        <v>28537</v>
      </c>
      <c r="E1712" s="1">
        <v>288615</v>
      </c>
      <c r="F1712" s="2">
        <v>69967</v>
      </c>
    </row>
    <row r="1713" spans="1:6" x14ac:dyDescent="0.3">
      <c r="A1713">
        <v>2017</v>
      </c>
      <c r="B1713" t="s">
        <v>56</v>
      </c>
      <c r="C1713" t="s">
        <v>34</v>
      </c>
      <c r="D1713" s="1">
        <v>11379</v>
      </c>
      <c r="E1713" s="1">
        <v>76757</v>
      </c>
      <c r="F1713" s="2">
        <v>56323</v>
      </c>
    </row>
    <row r="1714" spans="1:6" x14ac:dyDescent="0.3">
      <c r="A1714">
        <v>2017</v>
      </c>
      <c r="B1714" t="s">
        <v>56</v>
      </c>
      <c r="C1714" t="s">
        <v>35</v>
      </c>
      <c r="D1714" s="1">
        <v>12686</v>
      </c>
      <c r="E1714" s="1">
        <v>83715</v>
      </c>
      <c r="F1714" s="2">
        <v>67638</v>
      </c>
    </row>
    <row r="1715" spans="1:6" x14ac:dyDescent="0.3">
      <c r="A1715">
        <v>2017</v>
      </c>
      <c r="B1715" t="s">
        <v>56</v>
      </c>
      <c r="C1715" t="s">
        <v>36</v>
      </c>
      <c r="D1715" s="1">
        <v>28479</v>
      </c>
      <c r="E1715" s="1">
        <v>321121</v>
      </c>
      <c r="F1715" s="2">
        <v>85405</v>
      </c>
    </row>
    <row r="1716" spans="1:6" x14ac:dyDescent="0.3">
      <c r="A1716">
        <v>2017</v>
      </c>
      <c r="B1716" t="s">
        <v>56</v>
      </c>
      <c r="C1716" t="s">
        <v>37</v>
      </c>
      <c r="D1716" s="1">
        <v>2802</v>
      </c>
      <c r="E1716" s="1">
        <v>32758</v>
      </c>
      <c r="F1716" s="2">
        <v>89570</v>
      </c>
    </row>
    <row r="1717" spans="1:6" x14ac:dyDescent="0.3">
      <c r="A1717">
        <v>2017</v>
      </c>
      <c r="B1717" t="s">
        <v>56</v>
      </c>
      <c r="C1717" t="s">
        <v>38</v>
      </c>
      <c r="D1717" s="1">
        <v>12653</v>
      </c>
      <c r="E1717" s="1">
        <v>98790</v>
      </c>
      <c r="F1717" s="2">
        <v>59859</v>
      </c>
    </row>
    <row r="1718" spans="1:6" x14ac:dyDescent="0.3">
      <c r="A1718">
        <v>2017</v>
      </c>
      <c r="B1718" t="s">
        <v>56</v>
      </c>
      <c r="C1718" t="s">
        <v>39</v>
      </c>
      <c r="D1718" s="1">
        <v>3221</v>
      </c>
      <c r="E1718" s="1">
        <v>28761</v>
      </c>
      <c r="F1718" s="2">
        <v>57506</v>
      </c>
    </row>
    <row r="1719" spans="1:6" x14ac:dyDescent="0.3">
      <c r="A1719">
        <v>2017</v>
      </c>
      <c r="B1719" t="s">
        <v>56</v>
      </c>
      <c r="C1719" t="s">
        <v>40</v>
      </c>
      <c r="D1719" s="1">
        <v>15531</v>
      </c>
      <c r="E1719" s="1">
        <v>148433</v>
      </c>
      <c r="F1719" s="2">
        <v>71601</v>
      </c>
    </row>
    <row r="1720" spans="1:6" x14ac:dyDescent="0.3">
      <c r="A1720">
        <v>2017</v>
      </c>
      <c r="B1720" t="s">
        <v>56</v>
      </c>
      <c r="C1720" t="s">
        <v>41</v>
      </c>
      <c r="D1720" s="1">
        <v>71279</v>
      </c>
      <c r="E1720" s="1">
        <v>740328</v>
      </c>
      <c r="F1720" s="2">
        <v>80242</v>
      </c>
    </row>
    <row r="1721" spans="1:6" x14ac:dyDescent="0.3">
      <c r="A1721">
        <v>2017</v>
      </c>
      <c r="B1721" t="s">
        <v>56</v>
      </c>
      <c r="C1721" t="s">
        <v>42</v>
      </c>
      <c r="D1721" s="1">
        <v>11066</v>
      </c>
      <c r="E1721" s="1">
        <v>84072</v>
      </c>
      <c r="F1721" s="2">
        <v>64760</v>
      </c>
    </row>
    <row r="1722" spans="1:6" x14ac:dyDescent="0.3">
      <c r="A1722">
        <v>2017</v>
      </c>
      <c r="B1722" t="s">
        <v>56</v>
      </c>
      <c r="C1722" t="s">
        <v>43</v>
      </c>
      <c r="D1722" s="1">
        <v>1700</v>
      </c>
      <c r="E1722" s="1">
        <v>11731</v>
      </c>
      <c r="F1722" s="2">
        <v>70768</v>
      </c>
    </row>
    <row r="1723" spans="1:6" x14ac:dyDescent="0.3">
      <c r="A1723">
        <v>2017</v>
      </c>
      <c r="B1723" t="s">
        <v>56</v>
      </c>
      <c r="C1723" t="s">
        <v>44</v>
      </c>
      <c r="D1723" s="1">
        <v>21609</v>
      </c>
      <c r="E1723" s="1">
        <v>192079</v>
      </c>
      <c r="F1723" s="2">
        <v>82201</v>
      </c>
    </row>
    <row r="1724" spans="1:6" x14ac:dyDescent="0.3">
      <c r="A1724">
        <v>2017</v>
      </c>
      <c r="B1724" t="s">
        <v>56</v>
      </c>
      <c r="C1724" t="s">
        <v>45</v>
      </c>
      <c r="D1724" s="1">
        <v>17184</v>
      </c>
      <c r="E1724" s="1">
        <v>144458</v>
      </c>
      <c r="F1724" s="2">
        <v>76957</v>
      </c>
    </row>
    <row r="1725" spans="1:6" x14ac:dyDescent="0.3">
      <c r="A1725">
        <v>2017</v>
      </c>
      <c r="B1725" t="s">
        <v>56</v>
      </c>
      <c r="C1725" t="s">
        <v>46</v>
      </c>
      <c r="D1725" s="1">
        <v>3992</v>
      </c>
      <c r="E1725" s="1">
        <v>24123</v>
      </c>
      <c r="F1725" s="2">
        <v>50354</v>
      </c>
    </row>
    <row r="1726" spans="1:6" x14ac:dyDescent="0.3">
      <c r="A1726">
        <v>2017</v>
      </c>
      <c r="B1726" t="s">
        <v>56</v>
      </c>
      <c r="C1726" t="s">
        <v>47</v>
      </c>
      <c r="D1726" s="1">
        <v>13244</v>
      </c>
      <c r="E1726" s="1">
        <v>148873</v>
      </c>
      <c r="F1726" s="2">
        <v>68759</v>
      </c>
    </row>
    <row r="1727" spans="1:6" x14ac:dyDescent="0.3">
      <c r="A1727">
        <v>2017</v>
      </c>
      <c r="B1727" t="s">
        <v>56</v>
      </c>
      <c r="C1727" t="s">
        <v>48</v>
      </c>
      <c r="D1727" s="1">
        <v>2248</v>
      </c>
      <c r="E1727" s="1">
        <v>10938</v>
      </c>
      <c r="F1727" s="2">
        <v>54692</v>
      </c>
    </row>
    <row r="1728" spans="1:6" x14ac:dyDescent="0.3">
      <c r="A1728">
        <v>2017</v>
      </c>
      <c r="B1728" t="s">
        <v>57</v>
      </c>
      <c r="C1728" t="s">
        <v>1</v>
      </c>
      <c r="D1728" s="1">
        <v>21426</v>
      </c>
      <c r="E1728" s="1">
        <v>239356</v>
      </c>
      <c r="F1728" s="2">
        <v>53774</v>
      </c>
    </row>
    <row r="1729" spans="1:6" x14ac:dyDescent="0.3">
      <c r="A1729">
        <v>2017</v>
      </c>
      <c r="B1729" t="s">
        <v>57</v>
      </c>
      <c r="C1729" t="s">
        <v>2</v>
      </c>
      <c r="D1729" s="1">
        <v>31059</v>
      </c>
      <c r="E1729" s="1">
        <v>417456</v>
      </c>
      <c r="F1729" s="2">
        <v>55334</v>
      </c>
    </row>
    <row r="1730" spans="1:6" x14ac:dyDescent="0.3">
      <c r="A1730">
        <v>2017</v>
      </c>
      <c r="B1730" t="s">
        <v>57</v>
      </c>
      <c r="C1730" t="s">
        <v>3</v>
      </c>
      <c r="D1730" s="1">
        <v>13845</v>
      </c>
      <c r="E1730" s="1">
        <v>144215</v>
      </c>
      <c r="F1730" s="2">
        <v>59263</v>
      </c>
    </row>
    <row r="1731" spans="1:6" x14ac:dyDescent="0.3">
      <c r="A1731">
        <v>2017</v>
      </c>
      <c r="B1731" t="s">
        <v>57</v>
      </c>
      <c r="C1731" t="s">
        <v>4</v>
      </c>
      <c r="D1731" s="1">
        <v>188712</v>
      </c>
      <c r="E1731" s="1">
        <v>2551444</v>
      </c>
      <c r="F1731" s="2">
        <v>86955</v>
      </c>
    </row>
    <row r="1732" spans="1:6" x14ac:dyDescent="0.3">
      <c r="A1732">
        <v>2017</v>
      </c>
      <c r="B1732" t="s">
        <v>57</v>
      </c>
      <c r="C1732" t="s">
        <v>5</v>
      </c>
      <c r="D1732" s="1">
        <v>50576</v>
      </c>
      <c r="E1732" s="1">
        <v>412889</v>
      </c>
      <c r="F1732" s="2">
        <v>78698</v>
      </c>
    </row>
    <row r="1733" spans="1:6" x14ac:dyDescent="0.3">
      <c r="A1733">
        <v>2017</v>
      </c>
      <c r="B1733" t="s">
        <v>57</v>
      </c>
      <c r="C1733" t="s">
        <v>6</v>
      </c>
      <c r="D1733" s="1">
        <v>22807</v>
      </c>
      <c r="E1733" s="1">
        <v>218450</v>
      </c>
      <c r="F1733" s="2">
        <v>87307</v>
      </c>
    </row>
    <row r="1734" spans="1:6" x14ac:dyDescent="0.3">
      <c r="A1734">
        <v>2017</v>
      </c>
      <c r="B1734" t="s">
        <v>57</v>
      </c>
      <c r="C1734" t="s">
        <v>7</v>
      </c>
      <c r="D1734" s="1">
        <v>8644</v>
      </c>
      <c r="E1734" s="1">
        <v>61956</v>
      </c>
      <c r="F1734" s="2">
        <v>80600</v>
      </c>
    </row>
    <row r="1735" spans="1:6" x14ac:dyDescent="0.3">
      <c r="A1735">
        <v>2017</v>
      </c>
      <c r="B1735" t="s">
        <v>57</v>
      </c>
      <c r="C1735" t="s">
        <v>8</v>
      </c>
      <c r="D1735" s="1">
        <v>156978</v>
      </c>
      <c r="E1735" s="1">
        <v>1322562</v>
      </c>
      <c r="F1735" s="2">
        <v>58653</v>
      </c>
    </row>
    <row r="1736" spans="1:6" x14ac:dyDescent="0.3">
      <c r="A1736">
        <v>2017</v>
      </c>
      <c r="B1736" t="s">
        <v>57</v>
      </c>
      <c r="C1736" t="s">
        <v>9</v>
      </c>
      <c r="D1736" s="1">
        <v>54102</v>
      </c>
      <c r="E1736" s="1">
        <v>668820</v>
      </c>
      <c r="F1736" s="2">
        <v>64724</v>
      </c>
    </row>
    <row r="1737" spans="1:6" x14ac:dyDescent="0.3">
      <c r="A1737">
        <v>2017</v>
      </c>
      <c r="B1737" t="s">
        <v>57</v>
      </c>
      <c r="C1737" t="s">
        <v>10</v>
      </c>
      <c r="D1737" s="1">
        <v>11075</v>
      </c>
      <c r="E1737" s="1">
        <v>88110</v>
      </c>
      <c r="F1737" s="2">
        <v>48653</v>
      </c>
    </row>
    <row r="1738" spans="1:6" x14ac:dyDescent="0.3">
      <c r="A1738">
        <v>2017</v>
      </c>
      <c r="B1738" t="s">
        <v>57</v>
      </c>
      <c r="C1738" t="s">
        <v>11</v>
      </c>
      <c r="D1738" s="1">
        <v>73447</v>
      </c>
      <c r="E1738" s="1">
        <v>942202</v>
      </c>
      <c r="F1738" s="2">
        <v>73829</v>
      </c>
    </row>
    <row r="1739" spans="1:6" x14ac:dyDescent="0.3">
      <c r="A1739">
        <v>2017</v>
      </c>
      <c r="B1739" t="s">
        <v>57</v>
      </c>
      <c r="C1739" t="s">
        <v>12</v>
      </c>
      <c r="D1739" s="1">
        <v>29045</v>
      </c>
      <c r="E1739" s="1">
        <v>336985</v>
      </c>
      <c r="F1739" s="2">
        <v>50796</v>
      </c>
    </row>
    <row r="1740" spans="1:6" x14ac:dyDescent="0.3">
      <c r="A1740">
        <v>2017</v>
      </c>
      <c r="B1740" t="s">
        <v>57</v>
      </c>
      <c r="C1740" t="s">
        <v>13</v>
      </c>
      <c r="D1740" s="1">
        <v>15401</v>
      </c>
      <c r="E1740" s="1">
        <v>139096</v>
      </c>
      <c r="F1740" s="2">
        <v>52293</v>
      </c>
    </row>
    <row r="1741" spans="1:6" x14ac:dyDescent="0.3">
      <c r="A1741">
        <v>2017</v>
      </c>
      <c r="B1741" t="s">
        <v>57</v>
      </c>
      <c r="C1741" t="s">
        <v>14</v>
      </c>
      <c r="D1741" s="1">
        <v>16569</v>
      </c>
      <c r="E1741" s="1">
        <v>177353</v>
      </c>
      <c r="F1741" s="2">
        <v>59048</v>
      </c>
    </row>
    <row r="1742" spans="1:6" x14ac:dyDescent="0.3">
      <c r="A1742">
        <v>2017</v>
      </c>
      <c r="B1742" t="s">
        <v>57</v>
      </c>
      <c r="C1742" t="s">
        <v>15</v>
      </c>
      <c r="D1742" s="1">
        <v>20206</v>
      </c>
      <c r="E1742" s="1">
        <v>214141</v>
      </c>
      <c r="F1742" s="2">
        <v>48829</v>
      </c>
    </row>
    <row r="1743" spans="1:6" x14ac:dyDescent="0.3">
      <c r="A1743">
        <v>2017</v>
      </c>
      <c r="B1743" t="s">
        <v>57</v>
      </c>
      <c r="C1743" t="s">
        <v>16</v>
      </c>
      <c r="D1743" s="1">
        <v>24001</v>
      </c>
      <c r="E1743" s="1">
        <v>209874</v>
      </c>
      <c r="F1743" s="2">
        <v>55218</v>
      </c>
    </row>
    <row r="1744" spans="1:6" x14ac:dyDescent="0.3">
      <c r="A1744">
        <v>2017</v>
      </c>
      <c r="B1744" t="s">
        <v>57</v>
      </c>
      <c r="C1744" t="s">
        <v>17</v>
      </c>
      <c r="D1744" s="1">
        <v>9912</v>
      </c>
      <c r="E1744" s="1">
        <v>66736</v>
      </c>
      <c r="F1744" s="2">
        <v>55405</v>
      </c>
    </row>
    <row r="1745" spans="1:6" x14ac:dyDescent="0.3">
      <c r="A1745">
        <v>2017</v>
      </c>
      <c r="B1745" t="s">
        <v>57</v>
      </c>
      <c r="C1745" t="s">
        <v>18</v>
      </c>
      <c r="D1745" s="1">
        <v>42175</v>
      </c>
      <c r="E1745" s="1">
        <v>443764</v>
      </c>
      <c r="F1745" s="2">
        <v>77259</v>
      </c>
    </row>
    <row r="1746" spans="1:6" x14ac:dyDescent="0.3">
      <c r="A1746">
        <v>2017</v>
      </c>
      <c r="B1746" t="s">
        <v>57</v>
      </c>
      <c r="C1746" t="s">
        <v>19</v>
      </c>
      <c r="D1746" s="1">
        <v>47186</v>
      </c>
      <c r="E1746" s="1">
        <v>566190</v>
      </c>
      <c r="F1746" s="2">
        <v>102580</v>
      </c>
    </row>
    <row r="1747" spans="1:6" x14ac:dyDescent="0.3">
      <c r="A1747">
        <v>2017</v>
      </c>
      <c r="B1747" t="s">
        <v>57</v>
      </c>
      <c r="C1747" t="s">
        <v>20</v>
      </c>
      <c r="D1747" s="1">
        <v>42271</v>
      </c>
      <c r="E1747" s="1">
        <v>645279</v>
      </c>
      <c r="F1747" s="2">
        <v>68677</v>
      </c>
    </row>
    <row r="1748" spans="1:6" x14ac:dyDescent="0.3">
      <c r="A1748">
        <v>2017</v>
      </c>
      <c r="B1748" t="s">
        <v>57</v>
      </c>
      <c r="C1748" t="s">
        <v>21</v>
      </c>
      <c r="D1748" s="1">
        <v>29916</v>
      </c>
      <c r="E1748" s="1">
        <v>373603</v>
      </c>
      <c r="F1748" s="2">
        <v>80794</v>
      </c>
    </row>
    <row r="1749" spans="1:6" x14ac:dyDescent="0.3">
      <c r="A1749">
        <v>2017</v>
      </c>
      <c r="B1749" t="s">
        <v>57</v>
      </c>
      <c r="C1749" t="s">
        <v>22</v>
      </c>
      <c r="D1749" s="1">
        <v>11953</v>
      </c>
      <c r="E1749" s="1">
        <v>107737</v>
      </c>
      <c r="F1749" s="2">
        <v>41461</v>
      </c>
    </row>
    <row r="1750" spans="1:6" x14ac:dyDescent="0.3">
      <c r="A1750">
        <v>2017</v>
      </c>
      <c r="B1750" t="s">
        <v>57</v>
      </c>
      <c r="C1750" t="s">
        <v>23</v>
      </c>
      <c r="D1750" s="1">
        <v>33699</v>
      </c>
      <c r="E1750" s="1">
        <v>381525</v>
      </c>
      <c r="F1750" s="2">
        <v>63932</v>
      </c>
    </row>
    <row r="1751" spans="1:6" x14ac:dyDescent="0.3">
      <c r="A1751">
        <v>2017</v>
      </c>
      <c r="B1751" t="s">
        <v>57</v>
      </c>
      <c r="C1751" t="s">
        <v>24</v>
      </c>
      <c r="D1751" s="1">
        <v>8994</v>
      </c>
      <c r="E1751" s="1">
        <v>41010</v>
      </c>
      <c r="F1751" s="2">
        <v>50921</v>
      </c>
    </row>
    <row r="1752" spans="1:6" x14ac:dyDescent="0.3">
      <c r="A1752">
        <v>2017</v>
      </c>
      <c r="B1752" t="s">
        <v>57</v>
      </c>
      <c r="C1752" t="s">
        <v>25</v>
      </c>
      <c r="D1752" s="1">
        <v>11395</v>
      </c>
      <c r="E1752" s="1">
        <v>117542</v>
      </c>
      <c r="F1752" s="2">
        <v>59204</v>
      </c>
    </row>
    <row r="1753" spans="1:6" x14ac:dyDescent="0.3">
      <c r="A1753">
        <v>2017</v>
      </c>
      <c r="B1753" t="s">
        <v>57</v>
      </c>
      <c r="C1753" t="s">
        <v>26</v>
      </c>
      <c r="D1753" s="1">
        <v>19521</v>
      </c>
      <c r="E1753" s="1">
        <v>181485</v>
      </c>
      <c r="F1753" s="2">
        <v>58283</v>
      </c>
    </row>
    <row r="1754" spans="1:6" x14ac:dyDescent="0.3">
      <c r="A1754">
        <v>2017</v>
      </c>
      <c r="B1754" t="s">
        <v>57</v>
      </c>
      <c r="C1754" t="s">
        <v>27</v>
      </c>
      <c r="D1754" s="1">
        <v>11938</v>
      </c>
      <c r="E1754" s="1">
        <v>81761</v>
      </c>
      <c r="F1754" s="2">
        <v>75584</v>
      </c>
    </row>
    <row r="1755" spans="1:6" x14ac:dyDescent="0.3">
      <c r="A1755">
        <v>2017</v>
      </c>
      <c r="B1755" t="s">
        <v>57</v>
      </c>
      <c r="C1755" t="s">
        <v>28</v>
      </c>
      <c r="D1755" s="1">
        <v>50907</v>
      </c>
      <c r="E1755" s="1">
        <v>663584</v>
      </c>
      <c r="F1755" s="2">
        <v>88404</v>
      </c>
    </row>
    <row r="1756" spans="1:6" x14ac:dyDescent="0.3">
      <c r="A1756">
        <v>2017</v>
      </c>
      <c r="B1756" t="s">
        <v>57</v>
      </c>
      <c r="C1756" t="s">
        <v>29</v>
      </c>
      <c r="D1756" s="1">
        <v>10062</v>
      </c>
      <c r="E1756" s="1">
        <v>104434</v>
      </c>
      <c r="F1756" s="2">
        <v>60086</v>
      </c>
    </row>
    <row r="1757" spans="1:6" x14ac:dyDescent="0.3">
      <c r="A1757">
        <v>2017</v>
      </c>
      <c r="B1757" t="s">
        <v>57</v>
      </c>
      <c r="C1757" t="s">
        <v>30</v>
      </c>
      <c r="D1757" s="1">
        <v>111646</v>
      </c>
      <c r="E1757" s="1">
        <v>1314408</v>
      </c>
      <c r="F1757" s="2">
        <v>92549</v>
      </c>
    </row>
    <row r="1758" spans="1:6" x14ac:dyDescent="0.3">
      <c r="A1758">
        <v>2017</v>
      </c>
      <c r="B1758" t="s">
        <v>57</v>
      </c>
      <c r="C1758" t="s">
        <v>31</v>
      </c>
      <c r="D1758" s="1">
        <v>57179</v>
      </c>
      <c r="E1758" s="1">
        <v>616193</v>
      </c>
      <c r="F1758" s="2">
        <v>62617</v>
      </c>
    </row>
    <row r="1759" spans="1:6" x14ac:dyDescent="0.3">
      <c r="A1759">
        <v>2017</v>
      </c>
      <c r="B1759" t="s">
        <v>57</v>
      </c>
      <c r="C1759" t="s">
        <v>32</v>
      </c>
      <c r="D1759" s="1">
        <v>4917</v>
      </c>
      <c r="E1759" s="1">
        <v>34300</v>
      </c>
      <c r="F1759" s="2">
        <v>59438</v>
      </c>
    </row>
    <row r="1760" spans="1:6" x14ac:dyDescent="0.3">
      <c r="A1760">
        <v>2017</v>
      </c>
      <c r="B1760" t="s">
        <v>57</v>
      </c>
      <c r="C1760" t="s">
        <v>33</v>
      </c>
      <c r="D1760" s="1">
        <v>52650</v>
      </c>
      <c r="E1760" s="1">
        <v>724748</v>
      </c>
      <c r="F1760" s="2">
        <v>62445</v>
      </c>
    </row>
    <row r="1761" spans="1:6" x14ac:dyDescent="0.3">
      <c r="A1761">
        <v>2017</v>
      </c>
      <c r="B1761" t="s">
        <v>57</v>
      </c>
      <c r="C1761" t="s">
        <v>34</v>
      </c>
      <c r="D1761" s="1">
        <v>20434</v>
      </c>
      <c r="E1761" s="1">
        <v>185534</v>
      </c>
      <c r="F1761" s="2">
        <v>50640</v>
      </c>
    </row>
    <row r="1762" spans="1:6" x14ac:dyDescent="0.3">
      <c r="A1762">
        <v>2017</v>
      </c>
      <c r="B1762" t="s">
        <v>57</v>
      </c>
      <c r="C1762" t="s">
        <v>35</v>
      </c>
      <c r="D1762" s="1">
        <v>24942</v>
      </c>
      <c r="E1762" s="1">
        <v>242708</v>
      </c>
      <c r="F1762" s="2">
        <v>67873</v>
      </c>
    </row>
    <row r="1763" spans="1:6" x14ac:dyDescent="0.3">
      <c r="A1763">
        <v>2017</v>
      </c>
      <c r="B1763" t="s">
        <v>57</v>
      </c>
      <c r="C1763" t="s">
        <v>36</v>
      </c>
      <c r="D1763" s="1">
        <v>61779</v>
      </c>
      <c r="E1763" s="1">
        <v>799939</v>
      </c>
      <c r="F1763" s="2">
        <v>76029</v>
      </c>
    </row>
    <row r="1764" spans="1:6" x14ac:dyDescent="0.3">
      <c r="A1764">
        <v>2017</v>
      </c>
      <c r="B1764" t="s">
        <v>57</v>
      </c>
      <c r="C1764" t="s">
        <v>37</v>
      </c>
      <c r="D1764" s="1">
        <v>8350</v>
      </c>
      <c r="E1764" s="1">
        <v>67366</v>
      </c>
      <c r="F1764" s="2">
        <v>67763</v>
      </c>
    </row>
    <row r="1765" spans="1:6" x14ac:dyDescent="0.3">
      <c r="A1765">
        <v>2017</v>
      </c>
      <c r="B1765" t="s">
        <v>57</v>
      </c>
      <c r="C1765" t="s">
        <v>38</v>
      </c>
      <c r="D1765" s="1">
        <v>25902</v>
      </c>
      <c r="E1765" s="1">
        <v>280711</v>
      </c>
      <c r="F1765" s="2">
        <v>49505</v>
      </c>
    </row>
    <row r="1766" spans="1:6" x14ac:dyDescent="0.3">
      <c r="A1766">
        <v>2017</v>
      </c>
      <c r="B1766" t="s">
        <v>57</v>
      </c>
      <c r="C1766" t="s">
        <v>39</v>
      </c>
      <c r="D1766" s="1">
        <v>5030</v>
      </c>
      <c r="E1766" s="1">
        <v>31264</v>
      </c>
      <c r="F1766" s="2">
        <v>55293</v>
      </c>
    </row>
    <row r="1767" spans="1:6" x14ac:dyDescent="0.3">
      <c r="A1767">
        <v>2017</v>
      </c>
      <c r="B1767" t="s">
        <v>57</v>
      </c>
      <c r="C1767" t="s">
        <v>40</v>
      </c>
      <c r="D1767" s="1">
        <v>28315</v>
      </c>
      <c r="E1767" s="1">
        <v>407133</v>
      </c>
      <c r="F1767" s="2">
        <v>56172</v>
      </c>
    </row>
    <row r="1768" spans="1:6" x14ac:dyDescent="0.3">
      <c r="A1768">
        <v>2017</v>
      </c>
      <c r="B1768" t="s">
        <v>57</v>
      </c>
      <c r="C1768" t="s">
        <v>41</v>
      </c>
      <c r="D1768" s="1">
        <v>129242</v>
      </c>
      <c r="E1768" s="1">
        <v>1666865</v>
      </c>
      <c r="F1768" s="2">
        <v>71507</v>
      </c>
    </row>
    <row r="1769" spans="1:6" x14ac:dyDescent="0.3">
      <c r="A1769">
        <v>2017</v>
      </c>
      <c r="B1769" t="s">
        <v>57</v>
      </c>
      <c r="C1769" t="s">
        <v>42</v>
      </c>
      <c r="D1769" s="1">
        <v>21911</v>
      </c>
      <c r="E1769" s="1">
        <v>205052</v>
      </c>
      <c r="F1769" s="2">
        <v>56815</v>
      </c>
    </row>
    <row r="1770" spans="1:6" x14ac:dyDescent="0.3">
      <c r="A1770">
        <v>2017</v>
      </c>
      <c r="B1770" t="s">
        <v>57</v>
      </c>
      <c r="C1770" t="s">
        <v>43</v>
      </c>
      <c r="D1770" s="1">
        <v>5488</v>
      </c>
      <c r="E1770" s="1">
        <v>28484</v>
      </c>
      <c r="F1770" s="2">
        <v>63457</v>
      </c>
    </row>
    <row r="1771" spans="1:6" x14ac:dyDescent="0.3">
      <c r="A1771">
        <v>2017</v>
      </c>
      <c r="B1771" t="s">
        <v>57</v>
      </c>
      <c r="C1771" t="s">
        <v>44</v>
      </c>
      <c r="D1771" s="1">
        <v>57146</v>
      </c>
      <c r="E1771" s="1">
        <v>725936</v>
      </c>
      <c r="F1771" s="2">
        <v>84971</v>
      </c>
    </row>
    <row r="1772" spans="1:6" x14ac:dyDescent="0.3">
      <c r="A1772">
        <v>2017</v>
      </c>
      <c r="B1772" t="s">
        <v>57</v>
      </c>
      <c r="C1772" t="s">
        <v>45</v>
      </c>
      <c r="D1772" s="1">
        <v>39177</v>
      </c>
      <c r="E1772" s="1">
        <v>404782</v>
      </c>
      <c r="F1772" s="2">
        <v>76348</v>
      </c>
    </row>
    <row r="1773" spans="1:6" x14ac:dyDescent="0.3">
      <c r="A1773">
        <v>2017</v>
      </c>
      <c r="B1773" t="s">
        <v>57</v>
      </c>
      <c r="C1773" t="s">
        <v>46</v>
      </c>
      <c r="D1773" s="1">
        <v>8077</v>
      </c>
      <c r="E1773" s="1">
        <v>66420</v>
      </c>
      <c r="F1773" s="2">
        <v>48213</v>
      </c>
    </row>
    <row r="1774" spans="1:6" x14ac:dyDescent="0.3">
      <c r="A1774">
        <v>2017</v>
      </c>
      <c r="B1774" t="s">
        <v>57</v>
      </c>
      <c r="C1774" t="s">
        <v>47</v>
      </c>
      <c r="D1774" s="1">
        <v>23769</v>
      </c>
      <c r="E1774" s="1">
        <v>324012</v>
      </c>
      <c r="F1774" s="2">
        <v>57868</v>
      </c>
    </row>
    <row r="1775" spans="1:6" x14ac:dyDescent="0.3">
      <c r="A1775">
        <v>2017</v>
      </c>
      <c r="B1775" t="s">
        <v>57</v>
      </c>
      <c r="C1775" t="s">
        <v>48</v>
      </c>
      <c r="D1775" s="1">
        <v>4417</v>
      </c>
      <c r="E1775" s="1">
        <v>18050</v>
      </c>
      <c r="F1775" s="2">
        <v>50226</v>
      </c>
    </row>
    <row r="1776" spans="1:6" x14ac:dyDescent="0.3">
      <c r="A1776">
        <v>2017</v>
      </c>
      <c r="B1776" t="s">
        <v>58</v>
      </c>
      <c r="C1776" t="s">
        <v>1</v>
      </c>
      <c r="D1776" s="1">
        <v>12429</v>
      </c>
      <c r="E1776" s="1">
        <v>229821</v>
      </c>
      <c r="F1776" s="2">
        <v>45641</v>
      </c>
    </row>
    <row r="1777" spans="1:6" x14ac:dyDescent="0.3">
      <c r="A1777">
        <v>2017</v>
      </c>
      <c r="B1777" t="s">
        <v>58</v>
      </c>
      <c r="C1777" t="s">
        <v>2</v>
      </c>
      <c r="D1777" s="1">
        <v>16509</v>
      </c>
      <c r="E1777" s="1">
        <v>420129</v>
      </c>
      <c r="F1777" s="2">
        <v>50240</v>
      </c>
    </row>
    <row r="1778" spans="1:6" x14ac:dyDescent="0.3">
      <c r="A1778">
        <v>2017</v>
      </c>
      <c r="B1778" t="s">
        <v>58</v>
      </c>
      <c r="C1778" t="s">
        <v>3</v>
      </c>
      <c r="D1778" s="1">
        <v>15762</v>
      </c>
      <c r="E1778" s="1">
        <v>183433</v>
      </c>
      <c r="F1778" s="2">
        <v>41521</v>
      </c>
    </row>
    <row r="1779" spans="1:6" x14ac:dyDescent="0.3">
      <c r="A1779">
        <v>2017</v>
      </c>
      <c r="B1779" t="s">
        <v>58</v>
      </c>
      <c r="C1779" t="s">
        <v>4</v>
      </c>
      <c r="D1779" s="1">
        <v>593987</v>
      </c>
      <c r="E1779" s="1">
        <v>2560907</v>
      </c>
      <c r="F1779" s="2">
        <v>50766</v>
      </c>
    </row>
    <row r="1780" spans="1:6" x14ac:dyDescent="0.3">
      <c r="A1780">
        <v>2017</v>
      </c>
      <c r="B1780" t="s">
        <v>58</v>
      </c>
      <c r="C1780" t="s">
        <v>5</v>
      </c>
      <c r="D1780" s="1">
        <v>21356</v>
      </c>
      <c r="E1780" s="1">
        <v>328843</v>
      </c>
      <c r="F1780" s="2">
        <v>48754</v>
      </c>
    </row>
    <row r="1781" spans="1:6" x14ac:dyDescent="0.3">
      <c r="A1781">
        <v>2017</v>
      </c>
      <c r="B1781" t="s">
        <v>58</v>
      </c>
      <c r="C1781" t="s">
        <v>6</v>
      </c>
      <c r="D1781" s="1">
        <v>12701</v>
      </c>
      <c r="E1781" s="1">
        <v>325348</v>
      </c>
      <c r="F1781" s="2">
        <v>53993</v>
      </c>
    </row>
    <row r="1782" spans="1:6" x14ac:dyDescent="0.3">
      <c r="A1782">
        <v>2017</v>
      </c>
      <c r="B1782" t="s">
        <v>58</v>
      </c>
      <c r="C1782" t="s">
        <v>7</v>
      </c>
      <c r="D1782" s="1">
        <v>4626</v>
      </c>
      <c r="E1782" s="1">
        <v>73879</v>
      </c>
      <c r="F1782" s="2">
        <v>53083</v>
      </c>
    </row>
    <row r="1783" spans="1:6" x14ac:dyDescent="0.3">
      <c r="A1783">
        <v>2017</v>
      </c>
      <c r="B1783" t="s">
        <v>58</v>
      </c>
      <c r="C1783" t="s">
        <v>8</v>
      </c>
      <c r="D1783" s="1">
        <v>71929</v>
      </c>
      <c r="E1783" s="1">
        <v>1258710</v>
      </c>
      <c r="F1783" s="2">
        <v>49450</v>
      </c>
    </row>
    <row r="1784" spans="1:6" x14ac:dyDescent="0.3">
      <c r="A1784">
        <v>2017</v>
      </c>
      <c r="B1784" t="s">
        <v>58</v>
      </c>
      <c r="C1784" t="s">
        <v>9</v>
      </c>
      <c r="D1784" s="1">
        <v>28426</v>
      </c>
      <c r="E1784" s="1">
        <v>546707</v>
      </c>
      <c r="F1784" s="2">
        <v>50819</v>
      </c>
    </row>
    <row r="1785" spans="1:6" x14ac:dyDescent="0.3">
      <c r="A1785">
        <v>2017</v>
      </c>
      <c r="B1785" t="s">
        <v>58</v>
      </c>
      <c r="C1785" t="s">
        <v>10</v>
      </c>
      <c r="D1785" s="1">
        <v>7292</v>
      </c>
      <c r="E1785" s="1">
        <v>96246</v>
      </c>
      <c r="F1785" s="2">
        <v>40927</v>
      </c>
    </row>
    <row r="1786" spans="1:6" x14ac:dyDescent="0.3">
      <c r="A1786">
        <v>2017</v>
      </c>
      <c r="B1786" t="s">
        <v>58</v>
      </c>
      <c r="C1786" t="s">
        <v>11</v>
      </c>
      <c r="D1786" s="1">
        <v>34414</v>
      </c>
      <c r="E1786" s="1">
        <v>910288</v>
      </c>
      <c r="F1786" s="2">
        <v>49347</v>
      </c>
    </row>
    <row r="1787" spans="1:6" x14ac:dyDescent="0.3">
      <c r="A1787">
        <v>2017</v>
      </c>
      <c r="B1787" t="s">
        <v>58</v>
      </c>
      <c r="C1787" t="s">
        <v>12</v>
      </c>
      <c r="D1787" s="1">
        <v>15254</v>
      </c>
      <c r="E1787" s="1">
        <v>452646</v>
      </c>
      <c r="F1787" s="2">
        <v>46791</v>
      </c>
    </row>
    <row r="1788" spans="1:6" x14ac:dyDescent="0.3">
      <c r="A1788">
        <v>2017</v>
      </c>
      <c r="B1788" t="s">
        <v>58</v>
      </c>
      <c r="C1788" t="s">
        <v>13</v>
      </c>
      <c r="D1788" s="1">
        <v>11324</v>
      </c>
      <c r="E1788" s="1">
        <v>219362</v>
      </c>
      <c r="F1788" s="2">
        <v>42092</v>
      </c>
    </row>
    <row r="1789" spans="1:6" x14ac:dyDescent="0.3">
      <c r="A1789">
        <v>2017</v>
      </c>
      <c r="B1789" t="s">
        <v>58</v>
      </c>
      <c r="C1789" t="s">
        <v>14</v>
      </c>
      <c r="D1789" s="1">
        <v>10129</v>
      </c>
      <c r="E1789" s="1">
        <v>192638</v>
      </c>
      <c r="F1789" s="2">
        <v>41465</v>
      </c>
    </row>
    <row r="1790" spans="1:6" x14ac:dyDescent="0.3">
      <c r="A1790">
        <v>2017</v>
      </c>
      <c r="B1790" t="s">
        <v>58</v>
      </c>
      <c r="C1790" t="s">
        <v>15</v>
      </c>
      <c r="D1790" s="1">
        <v>17849</v>
      </c>
      <c r="E1790" s="1">
        <v>262151</v>
      </c>
      <c r="F1790" s="2">
        <v>47340</v>
      </c>
    </row>
    <row r="1791" spans="1:6" x14ac:dyDescent="0.3">
      <c r="A1791">
        <v>2017</v>
      </c>
      <c r="B1791" t="s">
        <v>58</v>
      </c>
      <c r="C1791" t="s">
        <v>16</v>
      </c>
      <c r="D1791" s="1">
        <v>15003</v>
      </c>
      <c r="E1791" s="1">
        <v>297694</v>
      </c>
      <c r="F1791" s="2">
        <v>42305</v>
      </c>
    </row>
    <row r="1792" spans="1:6" x14ac:dyDescent="0.3">
      <c r="A1792">
        <v>2017</v>
      </c>
      <c r="B1792" t="s">
        <v>58</v>
      </c>
      <c r="C1792" t="s">
        <v>17</v>
      </c>
      <c r="D1792" s="1">
        <v>6292</v>
      </c>
      <c r="E1792" s="1">
        <v>118412</v>
      </c>
      <c r="F1792" s="2">
        <v>45937</v>
      </c>
    </row>
    <row r="1793" spans="1:6" x14ac:dyDescent="0.3">
      <c r="A1793">
        <v>2017</v>
      </c>
      <c r="B1793" t="s">
        <v>58</v>
      </c>
      <c r="C1793" t="s">
        <v>18</v>
      </c>
      <c r="D1793" s="1">
        <v>20270</v>
      </c>
      <c r="E1793" s="1">
        <v>436185</v>
      </c>
      <c r="F1793" s="2">
        <v>53201</v>
      </c>
    </row>
    <row r="1794" spans="1:6" x14ac:dyDescent="0.3">
      <c r="A1794">
        <v>2017</v>
      </c>
      <c r="B1794" t="s">
        <v>58</v>
      </c>
      <c r="C1794" t="s">
        <v>19</v>
      </c>
      <c r="D1794" s="1">
        <v>61589</v>
      </c>
      <c r="E1794" s="1">
        <v>769824</v>
      </c>
      <c r="F1794" s="2">
        <v>57794</v>
      </c>
    </row>
    <row r="1795" spans="1:6" x14ac:dyDescent="0.3">
      <c r="A1795">
        <v>2017</v>
      </c>
      <c r="B1795" t="s">
        <v>58</v>
      </c>
      <c r="C1795" t="s">
        <v>20</v>
      </c>
      <c r="D1795" s="1">
        <v>24957</v>
      </c>
      <c r="E1795" s="1">
        <v>656020</v>
      </c>
      <c r="F1795" s="2">
        <v>48406</v>
      </c>
    </row>
    <row r="1796" spans="1:6" x14ac:dyDescent="0.3">
      <c r="A1796">
        <v>2017</v>
      </c>
      <c r="B1796" t="s">
        <v>58</v>
      </c>
      <c r="C1796" t="s">
        <v>21</v>
      </c>
      <c r="D1796" s="1">
        <v>17543</v>
      </c>
      <c r="E1796" s="1">
        <v>514711</v>
      </c>
      <c r="F1796" s="2">
        <v>49720</v>
      </c>
    </row>
    <row r="1797" spans="1:6" x14ac:dyDescent="0.3">
      <c r="A1797">
        <v>2017</v>
      </c>
      <c r="B1797" t="s">
        <v>58</v>
      </c>
      <c r="C1797" t="s">
        <v>22</v>
      </c>
      <c r="D1797" s="1">
        <v>7420</v>
      </c>
      <c r="E1797" s="1">
        <v>142412</v>
      </c>
      <c r="F1797" s="2">
        <v>40426</v>
      </c>
    </row>
    <row r="1798" spans="1:6" x14ac:dyDescent="0.3">
      <c r="A1798">
        <v>2017</v>
      </c>
      <c r="B1798" t="s">
        <v>58</v>
      </c>
      <c r="C1798" t="s">
        <v>23</v>
      </c>
      <c r="D1798" s="1">
        <v>48626</v>
      </c>
      <c r="E1798" s="1">
        <v>450671</v>
      </c>
      <c r="F1798" s="2">
        <v>44800</v>
      </c>
    </row>
    <row r="1799" spans="1:6" x14ac:dyDescent="0.3">
      <c r="A1799">
        <v>2017</v>
      </c>
      <c r="B1799" t="s">
        <v>58</v>
      </c>
      <c r="C1799" t="s">
        <v>24</v>
      </c>
      <c r="D1799" s="1">
        <v>4448</v>
      </c>
      <c r="E1799" s="1">
        <v>73262</v>
      </c>
      <c r="F1799" s="2">
        <v>46171</v>
      </c>
    </row>
    <row r="1800" spans="1:6" x14ac:dyDescent="0.3">
      <c r="A1800">
        <v>2017</v>
      </c>
      <c r="B1800" t="s">
        <v>58</v>
      </c>
      <c r="C1800" t="s">
        <v>25</v>
      </c>
      <c r="D1800" s="1">
        <v>13241</v>
      </c>
      <c r="E1800" s="1">
        <v>136970</v>
      </c>
      <c r="F1800" s="2">
        <v>44565</v>
      </c>
    </row>
    <row r="1801" spans="1:6" x14ac:dyDescent="0.3">
      <c r="A1801">
        <v>2017</v>
      </c>
      <c r="B1801" t="s">
        <v>58</v>
      </c>
      <c r="C1801" t="s">
        <v>26</v>
      </c>
      <c r="D1801" s="1">
        <v>8681</v>
      </c>
      <c r="E1801" s="1">
        <v>131756</v>
      </c>
      <c r="F1801" s="2">
        <v>53119</v>
      </c>
    </row>
    <row r="1802" spans="1:6" x14ac:dyDescent="0.3">
      <c r="A1802">
        <v>2017</v>
      </c>
      <c r="B1802" t="s">
        <v>58</v>
      </c>
      <c r="C1802" t="s">
        <v>27</v>
      </c>
      <c r="D1802" s="1">
        <v>4635</v>
      </c>
      <c r="E1802" s="1">
        <v>111212</v>
      </c>
      <c r="F1802" s="2">
        <v>54599</v>
      </c>
    </row>
    <row r="1803" spans="1:6" x14ac:dyDescent="0.3">
      <c r="A1803">
        <v>2017</v>
      </c>
      <c r="B1803" t="s">
        <v>58</v>
      </c>
      <c r="C1803" t="s">
        <v>28</v>
      </c>
      <c r="D1803" s="1">
        <v>33411</v>
      </c>
      <c r="E1803" s="1">
        <v>644049</v>
      </c>
      <c r="F1803" s="2">
        <v>52138</v>
      </c>
    </row>
    <row r="1804" spans="1:6" x14ac:dyDescent="0.3">
      <c r="A1804">
        <v>2017</v>
      </c>
      <c r="B1804" t="s">
        <v>58</v>
      </c>
      <c r="C1804" t="s">
        <v>29</v>
      </c>
      <c r="D1804" s="1">
        <v>9629</v>
      </c>
      <c r="E1804" s="1">
        <v>127804</v>
      </c>
      <c r="F1804" s="2">
        <v>40621</v>
      </c>
    </row>
    <row r="1805" spans="1:6" x14ac:dyDescent="0.3">
      <c r="A1805">
        <v>2017</v>
      </c>
      <c r="B1805" t="s">
        <v>58</v>
      </c>
      <c r="C1805" t="s">
        <v>30</v>
      </c>
      <c r="D1805" s="1">
        <v>67533</v>
      </c>
      <c r="E1805" s="1">
        <v>1847585</v>
      </c>
      <c r="F1805" s="2">
        <v>51932</v>
      </c>
    </row>
    <row r="1806" spans="1:6" x14ac:dyDescent="0.3">
      <c r="A1806">
        <v>2017</v>
      </c>
      <c r="B1806" t="s">
        <v>58</v>
      </c>
      <c r="C1806" t="s">
        <v>31</v>
      </c>
      <c r="D1806" s="1">
        <v>26885</v>
      </c>
      <c r="E1806" s="1">
        <v>578637</v>
      </c>
      <c r="F1806" s="2">
        <v>47135</v>
      </c>
    </row>
    <row r="1807" spans="1:6" x14ac:dyDescent="0.3">
      <c r="A1807">
        <v>2017</v>
      </c>
      <c r="B1807" t="s">
        <v>58</v>
      </c>
      <c r="C1807" t="s">
        <v>32</v>
      </c>
      <c r="D1807" s="1">
        <v>2484</v>
      </c>
      <c r="E1807" s="1">
        <v>61847</v>
      </c>
      <c r="F1807" s="2">
        <v>49915</v>
      </c>
    </row>
    <row r="1808" spans="1:6" x14ac:dyDescent="0.3">
      <c r="A1808">
        <v>2017</v>
      </c>
      <c r="B1808" t="s">
        <v>58</v>
      </c>
      <c r="C1808" t="s">
        <v>33</v>
      </c>
      <c r="D1808" s="1">
        <v>34090</v>
      </c>
      <c r="E1808" s="1">
        <v>897244</v>
      </c>
      <c r="F1808" s="2">
        <v>45314</v>
      </c>
    </row>
    <row r="1809" spans="1:6" x14ac:dyDescent="0.3">
      <c r="A1809">
        <v>2017</v>
      </c>
      <c r="B1809" t="s">
        <v>58</v>
      </c>
      <c r="C1809" t="s">
        <v>34</v>
      </c>
      <c r="D1809" s="1">
        <v>13367</v>
      </c>
      <c r="E1809" s="1">
        <v>208934</v>
      </c>
      <c r="F1809" s="2">
        <v>44167</v>
      </c>
    </row>
    <row r="1810" spans="1:6" x14ac:dyDescent="0.3">
      <c r="A1810">
        <v>2017</v>
      </c>
      <c r="B1810" t="s">
        <v>58</v>
      </c>
      <c r="C1810" t="s">
        <v>35</v>
      </c>
      <c r="D1810" s="1">
        <v>15363</v>
      </c>
      <c r="E1810" s="1">
        <v>266489</v>
      </c>
      <c r="F1810" s="2">
        <v>50908</v>
      </c>
    </row>
    <row r="1811" spans="1:6" x14ac:dyDescent="0.3">
      <c r="A1811">
        <v>2017</v>
      </c>
      <c r="B1811" t="s">
        <v>58</v>
      </c>
      <c r="C1811" t="s">
        <v>36</v>
      </c>
      <c r="D1811" s="1">
        <v>58709</v>
      </c>
      <c r="E1811" s="1">
        <v>1179271</v>
      </c>
      <c r="F1811" s="2">
        <v>50500</v>
      </c>
    </row>
    <row r="1812" spans="1:6" x14ac:dyDescent="0.3">
      <c r="A1812">
        <v>2017</v>
      </c>
      <c r="B1812" t="s">
        <v>58</v>
      </c>
      <c r="C1812" t="s">
        <v>37</v>
      </c>
      <c r="D1812" s="1">
        <v>4485</v>
      </c>
      <c r="E1812" s="1">
        <v>99581</v>
      </c>
      <c r="F1812" s="2">
        <v>47941</v>
      </c>
    </row>
    <row r="1813" spans="1:6" x14ac:dyDescent="0.3">
      <c r="A1813">
        <v>2017</v>
      </c>
      <c r="B1813" t="s">
        <v>58</v>
      </c>
      <c r="C1813" t="s">
        <v>38</v>
      </c>
      <c r="D1813" s="1">
        <v>11574</v>
      </c>
      <c r="E1813" s="1">
        <v>226255</v>
      </c>
      <c r="F1813" s="2">
        <v>45624</v>
      </c>
    </row>
    <row r="1814" spans="1:6" x14ac:dyDescent="0.3">
      <c r="A1814">
        <v>2017</v>
      </c>
      <c r="B1814" t="s">
        <v>58</v>
      </c>
      <c r="C1814" t="s">
        <v>39</v>
      </c>
      <c r="D1814" s="1">
        <v>2732</v>
      </c>
      <c r="E1814" s="1">
        <v>66629</v>
      </c>
      <c r="F1814" s="2">
        <v>49512</v>
      </c>
    </row>
    <row r="1815" spans="1:6" x14ac:dyDescent="0.3">
      <c r="A1815">
        <v>2017</v>
      </c>
      <c r="B1815" t="s">
        <v>58</v>
      </c>
      <c r="C1815" t="s">
        <v>40</v>
      </c>
      <c r="D1815" s="1">
        <v>15761</v>
      </c>
      <c r="E1815" s="1">
        <v>416511</v>
      </c>
      <c r="F1815" s="2">
        <v>50938</v>
      </c>
    </row>
    <row r="1816" spans="1:6" x14ac:dyDescent="0.3">
      <c r="A1816">
        <v>2017</v>
      </c>
      <c r="B1816" t="s">
        <v>58</v>
      </c>
      <c r="C1816" t="s">
        <v>41</v>
      </c>
      <c r="D1816" s="1">
        <v>87635</v>
      </c>
      <c r="E1816" s="1">
        <v>1607487</v>
      </c>
      <c r="F1816" s="2">
        <v>47096</v>
      </c>
    </row>
    <row r="1817" spans="1:6" x14ac:dyDescent="0.3">
      <c r="A1817">
        <v>2017</v>
      </c>
      <c r="B1817" t="s">
        <v>58</v>
      </c>
      <c r="C1817" t="s">
        <v>42</v>
      </c>
      <c r="D1817" s="1">
        <v>11679</v>
      </c>
      <c r="E1817" s="1">
        <v>181402</v>
      </c>
      <c r="F1817" s="2">
        <v>42492</v>
      </c>
    </row>
    <row r="1818" spans="1:6" x14ac:dyDescent="0.3">
      <c r="A1818">
        <v>2017</v>
      </c>
      <c r="B1818" t="s">
        <v>58</v>
      </c>
      <c r="C1818" t="s">
        <v>43</v>
      </c>
      <c r="D1818" s="1">
        <v>2460</v>
      </c>
      <c r="E1818" s="1">
        <v>62109</v>
      </c>
      <c r="F1818" s="2">
        <v>45259</v>
      </c>
    </row>
    <row r="1819" spans="1:6" x14ac:dyDescent="0.3">
      <c r="A1819">
        <v>2017</v>
      </c>
      <c r="B1819" t="s">
        <v>58</v>
      </c>
      <c r="C1819" t="s">
        <v>44</v>
      </c>
      <c r="D1819" s="1">
        <v>42910</v>
      </c>
      <c r="E1819" s="1">
        <v>496944</v>
      </c>
      <c r="F1819" s="2">
        <v>48573</v>
      </c>
    </row>
    <row r="1820" spans="1:6" x14ac:dyDescent="0.3">
      <c r="A1820">
        <v>2017</v>
      </c>
      <c r="B1820" t="s">
        <v>58</v>
      </c>
      <c r="C1820" t="s">
        <v>45</v>
      </c>
      <c r="D1820" s="1">
        <v>56689</v>
      </c>
      <c r="E1820" s="1">
        <v>451563</v>
      </c>
      <c r="F1820" s="2">
        <v>49782</v>
      </c>
    </row>
    <row r="1821" spans="1:6" x14ac:dyDescent="0.3">
      <c r="A1821">
        <v>2017</v>
      </c>
      <c r="B1821" t="s">
        <v>58</v>
      </c>
      <c r="C1821" t="s">
        <v>46</v>
      </c>
      <c r="D1821" s="1">
        <v>5679</v>
      </c>
      <c r="E1821" s="1">
        <v>123772</v>
      </c>
      <c r="F1821" s="2">
        <v>44732</v>
      </c>
    </row>
    <row r="1822" spans="1:6" x14ac:dyDescent="0.3">
      <c r="A1822">
        <v>2017</v>
      </c>
      <c r="B1822" t="s">
        <v>58</v>
      </c>
      <c r="C1822" t="s">
        <v>47</v>
      </c>
      <c r="D1822" s="1">
        <v>25989</v>
      </c>
      <c r="E1822" s="1">
        <v>428367</v>
      </c>
      <c r="F1822" s="2">
        <v>47663</v>
      </c>
    </row>
    <row r="1823" spans="1:6" x14ac:dyDescent="0.3">
      <c r="A1823">
        <v>2017</v>
      </c>
      <c r="B1823" t="s">
        <v>58</v>
      </c>
      <c r="C1823" t="s">
        <v>48</v>
      </c>
      <c r="D1823" s="1">
        <v>3268</v>
      </c>
      <c r="E1823" s="1">
        <v>26479</v>
      </c>
      <c r="F1823" s="2">
        <v>41913</v>
      </c>
    </row>
    <row r="1824" spans="1:6" x14ac:dyDescent="0.3">
      <c r="A1824">
        <v>2017</v>
      </c>
      <c r="B1824" t="s">
        <v>59</v>
      </c>
      <c r="C1824" t="s">
        <v>1</v>
      </c>
      <c r="D1824" s="1">
        <v>10741</v>
      </c>
      <c r="E1824" s="1">
        <v>202336</v>
      </c>
      <c r="F1824" s="2">
        <v>16222</v>
      </c>
    </row>
    <row r="1825" spans="1:6" x14ac:dyDescent="0.3">
      <c r="A1825">
        <v>2017</v>
      </c>
      <c r="B1825" t="s">
        <v>59</v>
      </c>
      <c r="C1825" t="s">
        <v>2</v>
      </c>
      <c r="D1825" s="1">
        <v>12771</v>
      </c>
      <c r="E1825" s="1">
        <v>317076</v>
      </c>
      <c r="F1825" s="2">
        <v>23505</v>
      </c>
    </row>
    <row r="1826" spans="1:6" x14ac:dyDescent="0.3">
      <c r="A1826">
        <v>2017</v>
      </c>
      <c r="B1826" t="s">
        <v>59</v>
      </c>
      <c r="C1826" t="s">
        <v>3</v>
      </c>
      <c r="D1826" s="1">
        <v>7024</v>
      </c>
      <c r="E1826" s="1">
        <v>116690</v>
      </c>
      <c r="F1826" s="2">
        <v>16181</v>
      </c>
    </row>
    <row r="1827" spans="1:6" x14ac:dyDescent="0.3">
      <c r="A1827">
        <v>2017</v>
      </c>
      <c r="B1827" t="s">
        <v>59</v>
      </c>
      <c r="C1827" t="s">
        <v>4</v>
      </c>
      <c r="D1827" s="1">
        <v>103495</v>
      </c>
      <c r="E1827" s="1">
        <v>1935980</v>
      </c>
      <c r="F1827" s="2">
        <v>29214</v>
      </c>
    </row>
    <row r="1828" spans="1:6" x14ac:dyDescent="0.3">
      <c r="A1828">
        <v>2017</v>
      </c>
      <c r="B1828" t="s">
        <v>59</v>
      </c>
      <c r="C1828" t="s">
        <v>5</v>
      </c>
      <c r="D1828" s="1">
        <v>16627</v>
      </c>
      <c r="E1828" s="1">
        <v>333190</v>
      </c>
      <c r="F1828" s="2">
        <v>24462</v>
      </c>
    </row>
    <row r="1829" spans="1:6" x14ac:dyDescent="0.3">
      <c r="A1829">
        <v>2017</v>
      </c>
      <c r="B1829" t="s">
        <v>59</v>
      </c>
      <c r="C1829" t="s">
        <v>6</v>
      </c>
      <c r="D1829" s="1">
        <v>10338</v>
      </c>
      <c r="E1829" s="1">
        <v>156514</v>
      </c>
      <c r="F1829" s="2">
        <v>23066</v>
      </c>
    </row>
    <row r="1830" spans="1:6" x14ac:dyDescent="0.3">
      <c r="A1830">
        <v>2017</v>
      </c>
      <c r="B1830" t="s">
        <v>59</v>
      </c>
      <c r="C1830" t="s">
        <v>7</v>
      </c>
      <c r="D1830" s="1">
        <v>2565</v>
      </c>
      <c r="E1830" s="1">
        <v>50272</v>
      </c>
      <c r="F1830" s="2">
        <v>19997</v>
      </c>
    </row>
    <row r="1831" spans="1:6" x14ac:dyDescent="0.3">
      <c r="A1831">
        <v>2017</v>
      </c>
      <c r="B1831" t="s">
        <v>59</v>
      </c>
      <c r="C1831" t="s">
        <v>8</v>
      </c>
      <c r="D1831" s="1">
        <v>55396</v>
      </c>
      <c r="E1831" s="1">
        <v>1198478</v>
      </c>
      <c r="F1831" s="2">
        <v>24953</v>
      </c>
    </row>
    <row r="1832" spans="1:6" x14ac:dyDescent="0.3">
      <c r="A1832">
        <v>2017</v>
      </c>
      <c r="B1832" t="s">
        <v>59</v>
      </c>
      <c r="C1832" t="s">
        <v>9</v>
      </c>
      <c r="D1832" s="1">
        <v>23538</v>
      </c>
      <c r="E1832" s="1">
        <v>476035</v>
      </c>
      <c r="F1832" s="2">
        <v>20142</v>
      </c>
    </row>
    <row r="1833" spans="1:6" x14ac:dyDescent="0.3">
      <c r="A1833">
        <v>2017</v>
      </c>
      <c r="B1833" t="s">
        <v>59</v>
      </c>
      <c r="C1833" t="s">
        <v>10</v>
      </c>
      <c r="D1833" s="1">
        <v>4906</v>
      </c>
      <c r="E1833" s="1">
        <v>74928</v>
      </c>
      <c r="F1833" s="2">
        <v>16382</v>
      </c>
    </row>
    <row r="1834" spans="1:6" x14ac:dyDescent="0.3">
      <c r="A1834">
        <v>2017</v>
      </c>
      <c r="B1834" t="s">
        <v>59</v>
      </c>
      <c r="C1834" t="s">
        <v>11</v>
      </c>
      <c r="D1834" s="1">
        <v>32076</v>
      </c>
      <c r="E1834" s="1">
        <v>610100</v>
      </c>
      <c r="F1834" s="2">
        <v>22930</v>
      </c>
    </row>
    <row r="1835" spans="1:6" x14ac:dyDescent="0.3">
      <c r="A1835">
        <v>2017</v>
      </c>
      <c r="B1835" t="s">
        <v>59</v>
      </c>
      <c r="C1835" t="s">
        <v>12</v>
      </c>
      <c r="D1835" s="1">
        <v>15273</v>
      </c>
      <c r="E1835" s="1">
        <v>308506</v>
      </c>
      <c r="F1835" s="2">
        <v>18223</v>
      </c>
    </row>
    <row r="1836" spans="1:6" x14ac:dyDescent="0.3">
      <c r="A1836">
        <v>2017</v>
      </c>
      <c r="B1836" t="s">
        <v>59</v>
      </c>
      <c r="C1836" t="s">
        <v>13</v>
      </c>
      <c r="D1836" s="1">
        <v>8532</v>
      </c>
      <c r="E1836" s="1">
        <v>143101</v>
      </c>
      <c r="F1836" s="2">
        <v>16280</v>
      </c>
    </row>
    <row r="1837" spans="1:6" x14ac:dyDescent="0.3">
      <c r="A1837">
        <v>2017</v>
      </c>
      <c r="B1837" t="s">
        <v>59</v>
      </c>
      <c r="C1837" t="s">
        <v>14</v>
      </c>
      <c r="D1837" s="1">
        <v>6839</v>
      </c>
      <c r="E1837" s="1">
        <v>128449</v>
      </c>
      <c r="F1837" s="2">
        <v>16257</v>
      </c>
    </row>
    <row r="1838" spans="1:6" x14ac:dyDescent="0.3">
      <c r="A1838">
        <v>2017</v>
      </c>
      <c r="B1838" t="s">
        <v>59</v>
      </c>
      <c r="C1838" t="s">
        <v>15</v>
      </c>
      <c r="D1838" s="1">
        <v>10063</v>
      </c>
      <c r="E1838" s="1">
        <v>196846</v>
      </c>
      <c r="F1838" s="2">
        <v>17160</v>
      </c>
    </row>
    <row r="1839" spans="1:6" x14ac:dyDescent="0.3">
      <c r="A1839">
        <v>2017</v>
      </c>
      <c r="B1839" t="s">
        <v>59</v>
      </c>
      <c r="C1839" t="s">
        <v>16</v>
      </c>
      <c r="D1839" s="1">
        <v>12015</v>
      </c>
      <c r="E1839" s="1">
        <v>233109</v>
      </c>
      <c r="F1839" s="2">
        <v>20623</v>
      </c>
    </row>
    <row r="1840" spans="1:6" x14ac:dyDescent="0.3">
      <c r="A1840">
        <v>2017</v>
      </c>
      <c r="B1840" t="s">
        <v>59</v>
      </c>
      <c r="C1840" t="s">
        <v>17</v>
      </c>
      <c r="D1840" s="1">
        <v>5119</v>
      </c>
      <c r="E1840" s="1">
        <v>67354</v>
      </c>
      <c r="F1840" s="2">
        <v>21119</v>
      </c>
    </row>
    <row r="1841" spans="1:6" x14ac:dyDescent="0.3">
      <c r="A1841">
        <v>2017</v>
      </c>
      <c r="B1841" t="s">
        <v>59</v>
      </c>
      <c r="C1841" t="s">
        <v>18</v>
      </c>
      <c r="D1841" s="1">
        <v>14733</v>
      </c>
      <c r="E1841" s="1">
        <v>280195</v>
      </c>
      <c r="F1841" s="2">
        <v>23436</v>
      </c>
    </row>
    <row r="1842" spans="1:6" x14ac:dyDescent="0.3">
      <c r="A1842">
        <v>2017</v>
      </c>
      <c r="B1842" t="s">
        <v>59</v>
      </c>
      <c r="C1842" t="s">
        <v>19</v>
      </c>
      <c r="D1842" s="1">
        <v>20695</v>
      </c>
      <c r="E1842" s="1">
        <v>369350</v>
      </c>
      <c r="F1842" s="2">
        <v>26779</v>
      </c>
    </row>
    <row r="1843" spans="1:6" x14ac:dyDescent="0.3">
      <c r="A1843">
        <v>2017</v>
      </c>
      <c r="B1843" t="s">
        <v>59</v>
      </c>
      <c r="C1843" t="s">
        <v>20</v>
      </c>
      <c r="D1843" s="1">
        <v>21783</v>
      </c>
      <c r="E1843" s="1">
        <v>431316</v>
      </c>
      <c r="F1843" s="2">
        <v>19834</v>
      </c>
    </row>
    <row r="1844" spans="1:6" x14ac:dyDescent="0.3">
      <c r="A1844">
        <v>2017</v>
      </c>
      <c r="B1844" t="s">
        <v>59</v>
      </c>
      <c r="C1844" t="s">
        <v>21</v>
      </c>
      <c r="D1844" s="1">
        <v>14729</v>
      </c>
      <c r="E1844" s="1">
        <v>270490</v>
      </c>
      <c r="F1844" s="2">
        <v>21386</v>
      </c>
    </row>
    <row r="1845" spans="1:6" x14ac:dyDescent="0.3">
      <c r="A1845">
        <v>2017</v>
      </c>
      <c r="B1845" t="s">
        <v>59</v>
      </c>
      <c r="C1845" t="s">
        <v>22</v>
      </c>
      <c r="D1845" s="1">
        <v>6381</v>
      </c>
      <c r="E1845" s="1">
        <v>134613</v>
      </c>
      <c r="F1845" s="2">
        <v>17011</v>
      </c>
    </row>
    <row r="1846" spans="1:6" x14ac:dyDescent="0.3">
      <c r="A1846">
        <v>2017</v>
      </c>
      <c r="B1846" t="s">
        <v>59</v>
      </c>
      <c r="C1846" t="s">
        <v>23</v>
      </c>
      <c r="D1846" s="1">
        <v>14797</v>
      </c>
      <c r="E1846" s="1">
        <v>303022</v>
      </c>
      <c r="F1846" s="2">
        <v>20276</v>
      </c>
    </row>
    <row r="1847" spans="1:6" x14ac:dyDescent="0.3">
      <c r="A1847">
        <v>2017</v>
      </c>
      <c r="B1847" t="s">
        <v>59</v>
      </c>
      <c r="C1847" t="s">
        <v>24</v>
      </c>
      <c r="D1847" s="1">
        <v>4978</v>
      </c>
      <c r="E1847" s="1">
        <v>64958</v>
      </c>
      <c r="F1847" s="2">
        <v>18625</v>
      </c>
    </row>
    <row r="1848" spans="1:6" x14ac:dyDescent="0.3">
      <c r="A1848">
        <v>2017</v>
      </c>
      <c r="B1848" t="s">
        <v>59</v>
      </c>
      <c r="C1848" t="s">
        <v>25</v>
      </c>
      <c r="D1848" s="1">
        <v>5508</v>
      </c>
      <c r="E1848" s="1">
        <v>91776</v>
      </c>
      <c r="F1848" s="2">
        <v>16253</v>
      </c>
    </row>
    <row r="1849" spans="1:6" x14ac:dyDescent="0.3">
      <c r="A1849">
        <v>2017</v>
      </c>
      <c r="B1849" t="s">
        <v>59</v>
      </c>
      <c r="C1849" t="s">
        <v>26</v>
      </c>
      <c r="D1849" s="1">
        <v>8246</v>
      </c>
      <c r="E1849" s="1">
        <v>348888</v>
      </c>
      <c r="F1849" s="2">
        <v>33048</v>
      </c>
    </row>
    <row r="1850" spans="1:6" x14ac:dyDescent="0.3">
      <c r="A1850">
        <v>2017</v>
      </c>
      <c r="B1850" t="s">
        <v>59</v>
      </c>
      <c r="C1850" t="s">
        <v>27</v>
      </c>
      <c r="D1850" s="1">
        <v>4512</v>
      </c>
      <c r="E1850" s="1">
        <v>70729</v>
      </c>
      <c r="F1850" s="2">
        <v>21058</v>
      </c>
    </row>
    <row r="1851" spans="1:6" x14ac:dyDescent="0.3">
      <c r="A1851">
        <v>2017</v>
      </c>
      <c r="B1851" t="s">
        <v>59</v>
      </c>
      <c r="C1851" t="s">
        <v>28</v>
      </c>
      <c r="D1851" s="1">
        <v>23501</v>
      </c>
      <c r="E1851" s="1">
        <v>372798</v>
      </c>
      <c r="F1851" s="2">
        <v>24851</v>
      </c>
    </row>
    <row r="1852" spans="1:6" x14ac:dyDescent="0.3">
      <c r="A1852">
        <v>2017</v>
      </c>
      <c r="B1852" t="s">
        <v>59</v>
      </c>
      <c r="C1852" t="s">
        <v>29</v>
      </c>
      <c r="D1852" s="1">
        <v>4929</v>
      </c>
      <c r="E1852" s="1">
        <v>96321</v>
      </c>
      <c r="F1852" s="2">
        <v>17901</v>
      </c>
    </row>
    <row r="1853" spans="1:6" x14ac:dyDescent="0.3">
      <c r="A1853">
        <v>2017</v>
      </c>
      <c r="B1853" t="s">
        <v>59</v>
      </c>
      <c r="C1853" t="s">
        <v>30</v>
      </c>
      <c r="D1853" s="1">
        <v>66166</v>
      </c>
      <c r="E1853" s="1">
        <v>944545</v>
      </c>
      <c r="F1853" s="2">
        <v>32365</v>
      </c>
    </row>
    <row r="1854" spans="1:6" x14ac:dyDescent="0.3">
      <c r="A1854">
        <v>2017</v>
      </c>
      <c r="B1854" t="s">
        <v>59</v>
      </c>
      <c r="C1854" t="s">
        <v>31</v>
      </c>
      <c r="D1854" s="1">
        <v>25235</v>
      </c>
      <c r="E1854" s="1">
        <v>493758</v>
      </c>
      <c r="F1854" s="2">
        <v>19111</v>
      </c>
    </row>
    <row r="1855" spans="1:6" x14ac:dyDescent="0.3">
      <c r="A1855">
        <v>2017</v>
      </c>
      <c r="B1855" t="s">
        <v>59</v>
      </c>
      <c r="C1855" t="s">
        <v>32</v>
      </c>
      <c r="D1855" s="1">
        <v>2600</v>
      </c>
      <c r="E1855" s="1">
        <v>39316</v>
      </c>
      <c r="F1855" s="2">
        <v>17400</v>
      </c>
    </row>
    <row r="1856" spans="1:6" x14ac:dyDescent="0.3">
      <c r="A1856">
        <v>2017</v>
      </c>
      <c r="B1856" t="s">
        <v>59</v>
      </c>
      <c r="C1856" t="s">
        <v>33</v>
      </c>
      <c r="D1856" s="1">
        <v>28218</v>
      </c>
      <c r="E1856" s="1">
        <v>560257</v>
      </c>
      <c r="F1856" s="2">
        <v>18856</v>
      </c>
    </row>
    <row r="1857" spans="1:6" x14ac:dyDescent="0.3">
      <c r="A1857">
        <v>2017</v>
      </c>
      <c r="B1857" t="s">
        <v>59</v>
      </c>
      <c r="C1857" t="s">
        <v>34</v>
      </c>
      <c r="D1857" s="1">
        <v>8969</v>
      </c>
      <c r="E1857" s="1">
        <v>167540</v>
      </c>
      <c r="F1857" s="2">
        <v>17729</v>
      </c>
    </row>
    <row r="1858" spans="1:6" x14ac:dyDescent="0.3">
      <c r="A1858">
        <v>2017</v>
      </c>
      <c r="B1858" t="s">
        <v>59</v>
      </c>
      <c r="C1858" t="s">
        <v>35</v>
      </c>
      <c r="D1858" s="1">
        <v>13588</v>
      </c>
      <c r="E1858" s="1">
        <v>205823</v>
      </c>
      <c r="F1858" s="2">
        <v>21379</v>
      </c>
    </row>
    <row r="1859" spans="1:6" x14ac:dyDescent="0.3">
      <c r="A1859">
        <v>2017</v>
      </c>
      <c r="B1859" t="s">
        <v>59</v>
      </c>
      <c r="C1859" t="s">
        <v>36</v>
      </c>
      <c r="D1859" s="1">
        <v>33146</v>
      </c>
      <c r="E1859" s="1">
        <v>566779</v>
      </c>
      <c r="F1859" s="2">
        <v>20389</v>
      </c>
    </row>
    <row r="1860" spans="1:6" x14ac:dyDescent="0.3">
      <c r="A1860">
        <v>2017</v>
      </c>
      <c r="B1860" t="s">
        <v>59</v>
      </c>
      <c r="C1860" t="s">
        <v>37</v>
      </c>
      <c r="D1860" s="1">
        <v>3683</v>
      </c>
      <c r="E1860" s="1">
        <v>58183</v>
      </c>
      <c r="F1860" s="2">
        <v>22353</v>
      </c>
    </row>
    <row r="1861" spans="1:6" x14ac:dyDescent="0.3">
      <c r="A1861">
        <v>2017</v>
      </c>
      <c r="B1861" t="s">
        <v>59</v>
      </c>
      <c r="C1861" t="s">
        <v>38</v>
      </c>
      <c r="D1861" s="1">
        <v>12337</v>
      </c>
      <c r="E1861" s="1">
        <v>254069</v>
      </c>
      <c r="F1861" s="2">
        <v>17885</v>
      </c>
    </row>
    <row r="1862" spans="1:6" x14ac:dyDescent="0.3">
      <c r="A1862">
        <v>2017</v>
      </c>
      <c r="B1862" t="s">
        <v>59</v>
      </c>
      <c r="C1862" t="s">
        <v>39</v>
      </c>
      <c r="D1862" s="1">
        <v>3109</v>
      </c>
      <c r="E1862" s="1">
        <v>46967</v>
      </c>
      <c r="F1862" s="2">
        <v>16460</v>
      </c>
    </row>
    <row r="1863" spans="1:6" x14ac:dyDescent="0.3">
      <c r="A1863">
        <v>2017</v>
      </c>
      <c r="B1863" t="s">
        <v>59</v>
      </c>
      <c r="C1863" t="s">
        <v>40</v>
      </c>
      <c r="D1863" s="1">
        <v>15932</v>
      </c>
      <c r="E1863" s="1">
        <v>328856</v>
      </c>
      <c r="F1863" s="2">
        <v>22398</v>
      </c>
    </row>
    <row r="1864" spans="1:6" x14ac:dyDescent="0.3">
      <c r="A1864">
        <v>2017</v>
      </c>
      <c r="B1864" t="s">
        <v>59</v>
      </c>
      <c r="C1864" t="s">
        <v>41</v>
      </c>
      <c r="D1864" s="1">
        <v>60744</v>
      </c>
      <c r="E1864" s="1">
        <v>1317762</v>
      </c>
      <c r="F1864" s="2">
        <v>21234</v>
      </c>
    </row>
    <row r="1865" spans="1:6" x14ac:dyDescent="0.3">
      <c r="A1865">
        <v>2017</v>
      </c>
      <c r="B1865" t="s">
        <v>59</v>
      </c>
      <c r="C1865" t="s">
        <v>42</v>
      </c>
      <c r="D1865" s="1">
        <v>7068</v>
      </c>
      <c r="E1865" s="1">
        <v>142985</v>
      </c>
      <c r="F1865" s="2">
        <v>19510</v>
      </c>
    </row>
    <row r="1866" spans="1:6" x14ac:dyDescent="0.3">
      <c r="A1866">
        <v>2017</v>
      </c>
      <c r="B1866" t="s">
        <v>59</v>
      </c>
      <c r="C1866" t="s">
        <v>43</v>
      </c>
      <c r="D1866" s="1">
        <v>2266</v>
      </c>
      <c r="E1866" s="1">
        <v>37337</v>
      </c>
      <c r="F1866" s="2">
        <v>22375</v>
      </c>
    </row>
    <row r="1867" spans="1:6" x14ac:dyDescent="0.3">
      <c r="A1867">
        <v>2017</v>
      </c>
      <c r="B1867" t="s">
        <v>59</v>
      </c>
      <c r="C1867" t="s">
        <v>44</v>
      </c>
      <c r="D1867" s="1">
        <v>20269</v>
      </c>
      <c r="E1867" s="1">
        <v>402475</v>
      </c>
      <c r="F1867" s="2">
        <v>20078</v>
      </c>
    </row>
    <row r="1868" spans="1:6" x14ac:dyDescent="0.3">
      <c r="A1868">
        <v>2017</v>
      </c>
      <c r="B1868" t="s">
        <v>59</v>
      </c>
      <c r="C1868" t="s">
        <v>45</v>
      </c>
      <c r="D1868" s="1">
        <v>20065</v>
      </c>
      <c r="E1868" s="1">
        <v>325141</v>
      </c>
      <c r="F1868" s="2">
        <v>24250</v>
      </c>
    </row>
    <row r="1869" spans="1:6" x14ac:dyDescent="0.3">
      <c r="A1869">
        <v>2017</v>
      </c>
      <c r="B1869" t="s">
        <v>59</v>
      </c>
      <c r="C1869" t="s">
        <v>46</v>
      </c>
      <c r="D1869" s="1">
        <v>4646</v>
      </c>
      <c r="E1869" s="1">
        <v>74275</v>
      </c>
      <c r="F1869" s="2">
        <v>17335</v>
      </c>
    </row>
    <row r="1870" spans="1:6" x14ac:dyDescent="0.3">
      <c r="A1870">
        <v>2017</v>
      </c>
      <c r="B1870" t="s">
        <v>59</v>
      </c>
      <c r="C1870" t="s">
        <v>47</v>
      </c>
      <c r="D1870" s="1">
        <v>16599</v>
      </c>
      <c r="E1870" s="1">
        <v>279749</v>
      </c>
      <c r="F1870" s="2">
        <v>17248</v>
      </c>
    </row>
    <row r="1871" spans="1:6" x14ac:dyDescent="0.3">
      <c r="A1871">
        <v>2017</v>
      </c>
      <c r="B1871" t="s">
        <v>59</v>
      </c>
      <c r="C1871" t="s">
        <v>48</v>
      </c>
      <c r="D1871" s="1">
        <v>2355</v>
      </c>
      <c r="E1871" s="1">
        <v>36297</v>
      </c>
      <c r="F1871" s="2">
        <v>19867</v>
      </c>
    </row>
    <row r="1872" spans="1:6" x14ac:dyDescent="0.3">
      <c r="A1872">
        <v>2017</v>
      </c>
      <c r="B1872" t="s">
        <v>60</v>
      </c>
      <c r="C1872" t="s">
        <v>1</v>
      </c>
      <c r="D1872" s="1">
        <v>9603</v>
      </c>
      <c r="E1872" s="1">
        <v>45296</v>
      </c>
      <c r="F1872" s="2">
        <v>36539</v>
      </c>
    </row>
    <row r="1873" spans="1:6" x14ac:dyDescent="0.3">
      <c r="A1873">
        <v>2017</v>
      </c>
      <c r="B1873" t="s">
        <v>60</v>
      </c>
      <c r="C1873" t="s">
        <v>2</v>
      </c>
      <c r="D1873" s="1">
        <v>10297</v>
      </c>
      <c r="E1873" s="1">
        <v>71320</v>
      </c>
      <c r="F1873" s="2">
        <v>37061</v>
      </c>
    </row>
    <row r="1874" spans="1:6" x14ac:dyDescent="0.3">
      <c r="A1874">
        <v>2017</v>
      </c>
      <c r="B1874" t="s">
        <v>60</v>
      </c>
      <c r="C1874" t="s">
        <v>3</v>
      </c>
      <c r="D1874" s="1">
        <v>5315</v>
      </c>
      <c r="E1874" s="1">
        <v>24804</v>
      </c>
      <c r="F1874" s="2">
        <v>33179</v>
      </c>
    </row>
    <row r="1875" spans="1:6" x14ac:dyDescent="0.3">
      <c r="A1875">
        <v>2017</v>
      </c>
      <c r="B1875" t="s">
        <v>60</v>
      </c>
      <c r="C1875" t="s">
        <v>4</v>
      </c>
      <c r="D1875" s="1">
        <v>88470</v>
      </c>
      <c r="E1875" s="1">
        <v>527915</v>
      </c>
      <c r="F1875" s="2">
        <v>40412</v>
      </c>
    </row>
    <row r="1876" spans="1:6" x14ac:dyDescent="0.3">
      <c r="A1876">
        <v>2017</v>
      </c>
      <c r="B1876" t="s">
        <v>60</v>
      </c>
      <c r="C1876" t="s">
        <v>5</v>
      </c>
      <c r="D1876" s="1">
        <v>15777</v>
      </c>
      <c r="E1876" s="1">
        <v>80034</v>
      </c>
      <c r="F1876" s="2">
        <v>39558</v>
      </c>
    </row>
    <row r="1877" spans="1:6" x14ac:dyDescent="0.3">
      <c r="A1877">
        <v>2017</v>
      </c>
      <c r="B1877" t="s">
        <v>60</v>
      </c>
      <c r="C1877" t="s">
        <v>6</v>
      </c>
      <c r="D1877" s="1">
        <v>16529</v>
      </c>
      <c r="E1877" s="1">
        <v>64279</v>
      </c>
      <c r="F1877" s="2">
        <v>33397</v>
      </c>
    </row>
    <row r="1878" spans="1:6" x14ac:dyDescent="0.3">
      <c r="A1878">
        <v>2017</v>
      </c>
      <c r="B1878" t="s">
        <v>60</v>
      </c>
      <c r="C1878" t="s">
        <v>7</v>
      </c>
      <c r="D1878" s="1">
        <v>2003</v>
      </c>
      <c r="E1878" s="1">
        <v>11881</v>
      </c>
      <c r="F1878" s="2">
        <v>33610</v>
      </c>
    </row>
    <row r="1879" spans="1:6" x14ac:dyDescent="0.3">
      <c r="A1879">
        <v>2017</v>
      </c>
      <c r="B1879" t="s">
        <v>60</v>
      </c>
      <c r="C1879" t="s">
        <v>8</v>
      </c>
      <c r="D1879" s="1">
        <v>54928</v>
      </c>
      <c r="E1879" s="1">
        <v>273903</v>
      </c>
      <c r="F1879" s="2">
        <v>35319</v>
      </c>
    </row>
    <row r="1880" spans="1:6" x14ac:dyDescent="0.3">
      <c r="A1880">
        <v>2017</v>
      </c>
      <c r="B1880" t="s">
        <v>60</v>
      </c>
      <c r="C1880" t="s">
        <v>9</v>
      </c>
      <c r="D1880" s="1">
        <v>18097</v>
      </c>
      <c r="E1880" s="1">
        <v>106445</v>
      </c>
      <c r="F1880" s="2">
        <v>35520</v>
      </c>
    </row>
    <row r="1881" spans="1:6" x14ac:dyDescent="0.3">
      <c r="A1881">
        <v>2017</v>
      </c>
      <c r="B1881" t="s">
        <v>60</v>
      </c>
      <c r="C1881" t="s">
        <v>10</v>
      </c>
      <c r="D1881" s="1">
        <v>3888</v>
      </c>
      <c r="E1881" s="1">
        <v>17915</v>
      </c>
      <c r="F1881" s="2">
        <v>30056</v>
      </c>
    </row>
    <row r="1882" spans="1:6" x14ac:dyDescent="0.3">
      <c r="A1882">
        <v>2017</v>
      </c>
      <c r="B1882" t="s">
        <v>60</v>
      </c>
      <c r="C1882" t="s">
        <v>11</v>
      </c>
      <c r="D1882" s="1">
        <v>39500</v>
      </c>
      <c r="E1882" s="1">
        <v>206494</v>
      </c>
      <c r="F1882" s="2">
        <v>41240</v>
      </c>
    </row>
    <row r="1883" spans="1:6" x14ac:dyDescent="0.3">
      <c r="A1883">
        <v>2017</v>
      </c>
      <c r="B1883" t="s">
        <v>60</v>
      </c>
      <c r="C1883" t="s">
        <v>12</v>
      </c>
      <c r="D1883" s="1">
        <v>13113</v>
      </c>
      <c r="E1883" s="1">
        <v>86944</v>
      </c>
      <c r="F1883" s="2">
        <v>31882</v>
      </c>
    </row>
    <row r="1884" spans="1:6" x14ac:dyDescent="0.3">
      <c r="A1884">
        <v>2017</v>
      </c>
      <c r="B1884" t="s">
        <v>60</v>
      </c>
      <c r="C1884" t="s">
        <v>13</v>
      </c>
      <c r="D1884" s="1">
        <v>8710</v>
      </c>
      <c r="E1884" s="1">
        <v>42498</v>
      </c>
      <c r="F1884" s="2">
        <v>33069</v>
      </c>
    </row>
    <row r="1885" spans="1:6" x14ac:dyDescent="0.3">
      <c r="A1885">
        <v>2017</v>
      </c>
      <c r="B1885" t="s">
        <v>60</v>
      </c>
      <c r="C1885" t="s">
        <v>14</v>
      </c>
      <c r="D1885" s="1">
        <v>6031</v>
      </c>
      <c r="E1885" s="1">
        <v>33578</v>
      </c>
      <c r="F1885" s="2">
        <v>33575</v>
      </c>
    </row>
    <row r="1886" spans="1:6" x14ac:dyDescent="0.3">
      <c r="A1886">
        <v>2017</v>
      </c>
      <c r="B1886" t="s">
        <v>60</v>
      </c>
      <c r="C1886" t="s">
        <v>15</v>
      </c>
      <c r="D1886" s="1">
        <v>10912</v>
      </c>
      <c r="E1886" s="1">
        <v>46382</v>
      </c>
      <c r="F1886" s="2">
        <v>32330</v>
      </c>
    </row>
    <row r="1887" spans="1:6" x14ac:dyDescent="0.3">
      <c r="A1887">
        <v>2017</v>
      </c>
      <c r="B1887" t="s">
        <v>60</v>
      </c>
      <c r="C1887" t="s">
        <v>16</v>
      </c>
      <c r="D1887" s="1">
        <v>9250</v>
      </c>
      <c r="E1887" s="1">
        <v>45963</v>
      </c>
      <c r="F1887" s="2">
        <v>36468</v>
      </c>
    </row>
    <row r="1888" spans="1:6" x14ac:dyDescent="0.3">
      <c r="A1888">
        <v>2017</v>
      </c>
      <c r="B1888" t="s">
        <v>60</v>
      </c>
      <c r="C1888" t="s">
        <v>17</v>
      </c>
      <c r="D1888" s="1">
        <v>4028</v>
      </c>
      <c r="E1888" s="1">
        <v>17774</v>
      </c>
      <c r="F1888" s="2">
        <v>32993</v>
      </c>
    </row>
    <row r="1889" spans="1:6" x14ac:dyDescent="0.3">
      <c r="A1889">
        <v>2017</v>
      </c>
      <c r="B1889" t="s">
        <v>60</v>
      </c>
      <c r="C1889" t="s">
        <v>18</v>
      </c>
      <c r="D1889" s="1">
        <v>19506</v>
      </c>
      <c r="E1889" s="1">
        <v>91492</v>
      </c>
      <c r="F1889" s="2">
        <v>41793</v>
      </c>
    </row>
    <row r="1890" spans="1:6" x14ac:dyDescent="0.3">
      <c r="A1890">
        <v>2017</v>
      </c>
      <c r="B1890" t="s">
        <v>60</v>
      </c>
      <c r="C1890" t="s">
        <v>19</v>
      </c>
      <c r="D1890" s="1">
        <v>21677</v>
      </c>
      <c r="E1890" s="1">
        <v>118160</v>
      </c>
      <c r="F1890" s="2">
        <v>37032</v>
      </c>
    </row>
    <row r="1891" spans="1:6" x14ac:dyDescent="0.3">
      <c r="A1891">
        <v>2017</v>
      </c>
      <c r="B1891" t="s">
        <v>60</v>
      </c>
      <c r="C1891" t="s">
        <v>20</v>
      </c>
      <c r="D1891" s="1">
        <v>29930</v>
      </c>
      <c r="E1891" s="1">
        <v>137568</v>
      </c>
      <c r="F1891" s="2">
        <v>32157</v>
      </c>
    </row>
    <row r="1892" spans="1:6" x14ac:dyDescent="0.3">
      <c r="A1892">
        <v>2017</v>
      </c>
      <c r="B1892" t="s">
        <v>60</v>
      </c>
      <c r="C1892" t="s">
        <v>21</v>
      </c>
      <c r="D1892" s="1">
        <v>16226</v>
      </c>
      <c r="E1892" s="1">
        <v>90138</v>
      </c>
      <c r="F1892" s="2">
        <v>33237</v>
      </c>
    </row>
    <row r="1893" spans="1:6" x14ac:dyDescent="0.3">
      <c r="A1893">
        <v>2017</v>
      </c>
      <c r="B1893" t="s">
        <v>60</v>
      </c>
      <c r="C1893" t="s">
        <v>22</v>
      </c>
      <c r="D1893" s="1">
        <v>4726</v>
      </c>
      <c r="E1893" s="1">
        <v>21154</v>
      </c>
      <c r="F1893" s="2">
        <v>33958</v>
      </c>
    </row>
    <row r="1894" spans="1:6" x14ac:dyDescent="0.3">
      <c r="A1894">
        <v>2017</v>
      </c>
      <c r="B1894" t="s">
        <v>60</v>
      </c>
      <c r="C1894" t="s">
        <v>23</v>
      </c>
      <c r="D1894" s="1">
        <v>13734</v>
      </c>
      <c r="E1894" s="1">
        <v>76037</v>
      </c>
      <c r="F1894" s="2">
        <v>32705</v>
      </c>
    </row>
    <row r="1895" spans="1:6" x14ac:dyDescent="0.3">
      <c r="A1895">
        <v>2017</v>
      </c>
      <c r="B1895" t="s">
        <v>60</v>
      </c>
      <c r="C1895" t="s">
        <v>24</v>
      </c>
      <c r="D1895" s="1">
        <v>4094</v>
      </c>
      <c r="E1895" s="1">
        <v>17909</v>
      </c>
      <c r="F1895" s="2">
        <v>29177</v>
      </c>
    </row>
    <row r="1896" spans="1:6" x14ac:dyDescent="0.3">
      <c r="A1896">
        <v>2017</v>
      </c>
      <c r="B1896" t="s">
        <v>60</v>
      </c>
      <c r="C1896" t="s">
        <v>25</v>
      </c>
      <c r="D1896" s="1">
        <v>4671</v>
      </c>
      <c r="E1896" s="1">
        <v>25082</v>
      </c>
      <c r="F1896" s="2">
        <v>31310</v>
      </c>
    </row>
    <row r="1897" spans="1:6" x14ac:dyDescent="0.3">
      <c r="A1897">
        <v>2017</v>
      </c>
      <c r="B1897" t="s">
        <v>60</v>
      </c>
      <c r="C1897" t="s">
        <v>26</v>
      </c>
      <c r="D1897" s="1">
        <v>4959</v>
      </c>
      <c r="E1897" s="1">
        <v>33667</v>
      </c>
      <c r="F1897" s="2">
        <v>36336</v>
      </c>
    </row>
    <row r="1898" spans="1:6" x14ac:dyDescent="0.3">
      <c r="A1898">
        <v>2017</v>
      </c>
      <c r="B1898" t="s">
        <v>60</v>
      </c>
      <c r="C1898" t="s">
        <v>27</v>
      </c>
      <c r="D1898" s="1">
        <v>3871</v>
      </c>
      <c r="E1898" s="1">
        <v>20493</v>
      </c>
      <c r="F1898" s="2">
        <v>36646</v>
      </c>
    </row>
    <row r="1899" spans="1:6" x14ac:dyDescent="0.3">
      <c r="A1899">
        <v>2017</v>
      </c>
      <c r="B1899" t="s">
        <v>60</v>
      </c>
      <c r="C1899" t="s">
        <v>28</v>
      </c>
      <c r="D1899" s="1">
        <v>25881</v>
      </c>
      <c r="E1899" s="1">
        <v>136480</v>
      </c>
      <c r="F1899" s="2">
        <v>35059</v>
      </c>
    </row>
    <row r="1900" spans="1:6" x14ac:dyDescent="0.3">
      <c r="A1900">
        <v>2017</v>
      </c>
      <c r="B1900" t="s">
        <v>60</v>
      </c>
      <c r="C1900" t="s">
        <v>29</v>
      </c>
      <c r="D1900" s="1">
        <v>3961</v>
      </c>
      <c r="E1900" s="1">
        <v>20593</v>
      </c>
      <c r="F1900" s="2">
        <v>32578</v>
      </c>
    </row>
    <row r="1901" spans="1:6" x14ac:dyDescent="0.3">
      <c r="A1901">
        <v>2017</v>
      </c>
      <c r="B1901" t="s">
        <v>60</v>
      </c>
      <c r="C1901" t="s">
        <v>30</v>
      </c>
      <c r="D1901" s="1">
        <v>74536</v>
      </c>
      <c r="E1901" s="1">
        <v>369805</v>
      </c>
      <c r="F1901" s="2">
        <v>40436</v>
      </c>
    </row>
    <row r="1902" spans="1:6" x14ac:dyDescent="0.3">
      <c r="A1902">
        <v>2017</v>
      </c>
      <c r="B1902" t="s">
        <v>60</v>
      </c>
      <c r="C1902" t="s">
        <v>31</v>
      </c>
      <c r="D1902" s="1">
        <v>23024</v>
      </c>
      <c r="E1902" s="1">
        <v>107404</v>
      </c>
      <c r="F1902" s="2">
        <v>33978</v>
      </c>
    </row>
    <row r="1903" spans="1:6" x14ac:dyDescent="0.3">
      <c r="A1903">
        <v>2017</v>
      </c>
      <c r="B1903" t="s">
        <v>60</v>
      </c>
      <c r="C1903" t="s">
        <v>32</v>
      </c>
      <c r="D1903" s="1">
        <v>2040</v>
      </c>
      <c r="E1903" s="1">
        <v>12231</v>
      </c>
      <c r="F1903" s="2">
        <v>34167</v>
      </c>
    </row>
    <row r="1904" spans="1:6" x14ac:dyDescent="0.3">
      <c r="A1904">
        <v>2017</v>
      </c>
      <c r="B1904" t="s">
        <v>60</v>
      </c>
      <c r="C1904" t="s">
        <v>33</v>
      </c>
      <c r="D1904" s="1">
        <v>23601</v>
      </c>
      <c r="E1904" s="1">
        <v>155257</v>
      </c>
      <c r="F1904" s="2">
        <v>33039</v>
      </c>
    </row>
    <row r="1905" spans="1:6" x14ac:dyDescent="0.3">
      <c r="A1905">
        <v>2017</v>
      </c>
      <c r="B1905" t="s">
        <v>60</v>
      </c>
      <c r="C1905" t="s">
        <v>34</v>
      </c>
      <c r="D1905" s="1">
        <v>6751</v>
      </c>
      <c r="E1905" s="1">
        <v>35772</v>
      </c>
      <c r="F1905" s="2">
        <v>34306</v>
      </c>
    </row>
    <row r="1906" spans="1:6" x14ac:dyDescent="0.3">
      <c r="A1906">
        <v>2017</v>
      </c>
      <c r="B1906" t="s">
        <v>60</v>
      </c>
      <c r="C1906" t="s">
        <v>35</v>
      </c>
      <c r="D1906" s="1">
        <v>22753</v>
      </c>
      <c r="E1906" s="1">
        <v>77028</v>
      </c>
      <c r="F1906" s="2">
        <v>31901</v>
      </c>
    </row>
    <row r="1907" spans="1:6" x14ac:dyDescent="0.3">
      <c r="A1907">
        <v>2017</v>
      </c>
      <c r="B1907" t="s">
        <v>60</v>
      </c>
      <c r="C1907" t="s">
        <v>36</v>
      </c>
      <c r="D1907" s="1">
        <v>32259</v>
      </c>
      <c r="E1907" s="1">
        <v>197527</v>
      </c>
      <c r="F1907" s="2">
        <v>32593</v>
      </c>
    </row>
    <row r="1908" spans="1:6" x14ac:dyDescent="0.3">
      <c r="A1908">
        <v>2017</v>
      </c>
      <c r="B1908" t="s">
        <v>60</v>
      </c>
      <c r="C1908" t="s">
        <v>37</v>
      </c>
      <c r="D1908" s="1">
        <v>3395</v>
      </c>
      <c r="E1908" s="1">
        <v>17959</v>
      </c>
      <c r="F1908" s="2">
        <v>32566</v>
      </c>
    </row>
    <row r="1909" spans="1:6" x14ac:dyDescent="0.3">
      <c r="A1909">
        <v>2017</v>
      </c>
      <c r="B1909" t="s">
        <v>60</v>
      </c>
      <c r="C1909" t="s">
        <v>38</v>
      </c>
      <c r="D1909" s="1">
        <v>11490</v>
      </c>
      <c r="E1909" s="1">
        <v>51779</v>
      </c>
      <c r="F1909" s="2">
        <v>32842</v>
      </c>
    </row>
    <row r="1910" spans="1:6" x14ac:dyDescent="0.3">
      <c r="A1910">
        <v>2017</v>
      </c>
      <c r="B1910" t="s">
        <v>60</v>
      </c>
      <c r="C1910" t="s">
        <v>39</v>
      </c>
      <c r="D1910" s="1">
        <v>2171</v>
      </c>
      <c r="E1910" s="1">
        <v>11078</v>
      </c>
      <c r="F1910" s="2">
        <v>31403</v>
      </c>
    </row>
    <row r="1911" spans="1:6" x14ac:dyDescent="0.3">
      <c r="A1911">
        <v>2017</v>
      </c>
      <c r="B1911" t="s">
        <v>60</v>
      </c>
      <c r="C1911" t="s">
        <v>40</v>
      </c>
      <c r="D1911" s="1">
        <v>14618</v>
      </c>
      <c r="E1911" s="1">
        <v>76045</v>
      </c>
      <c r="F1911" s="2">
        <v>34443</v>
      </c>
    </row>
    <row r="1912" spans="1:6" x14ac:dyDescent="0.3">
      <c r="A1912">
        <v>2017</v>
      </c>
      <c r="B1912" t="s">
        <v>60</v>
      </c>
      <c r="C1912" t="s">
        <v>41</v>
      </c>
      <c r="D1912" s="1">
        <v>56060</v>
      </c>
      <c r="E1912" s="1">
        <v>328026</v>
      </c>
      <c r="F1912" s="2">
        <v>37841</v>
      </c>
    </row>
    <row r="1913" spans="1:6" x14ac:dyDescent="0.3">
      <c r="A1913">
        <v>2017</v>
      </c>
      <c r="B1913" t="s">
        <v>60</v>
      </c>
      <c r="C1913" t="s">
        <v>42</v>
      </c>
      <c r="D1913" s="1">
        <v>6084</v>
      </c>
      <c r="E1913" s="1">
        <v>35143</v>
      </c>
      <c r="F1913" s="2">
        <v>34421</v>
      </c>
    </row>
    <row r="1914" spans="1:6" x14ac:dyDescent="0.3">
      <c r="A1914">
        <v>2017</v>
      </c>
      <c r="B1914" t="s">
        <v>60</v>
      </c>
      <c r="C1914" t="s">
        <v>43</v>
      </c>
      <c r="D1914" s="1">
        <v>1958</v>
      </c>
      <c r="E1914" s="1">
        <v>8658</v>
      </c>
      <c r="F1914" s="2">
        <v>34757</v>
      </c>
    </row>
    <row r="1915" spans="1:6" x14ac:dyDescent="0.3">
      <c r="A1915">
        <v>2017</v>
      </c>
      <c r="B1915" t="s">
        <v>60</v>
      </c>
      <c r="C1915" t="s">
        <v>44</v>
      </c>
      <c r="D1915" s="1">
        <v>32154</v>
      </c>
      <c r="E1915" s="1">
        <v>141985</v>
      </c>
      <c r="F1915" s="2">
        <v>42290</v>
      </c>
    </row>
    <row r="1916" spans="1:6" x14ac:dyDescent="0.3">
      <c r="A1916">
        <v>2017</v>
      </c>
      <c r="B1916" t="s">
        <v>60</v>
      </c>
      <c r="C1916" t="s">
        <v>45</v>
      </c>
      <c r="D1916" s="1">
        <v>19701</v>
      </c>
      <c r="E1916" s="1">
        <v>97492</v>
      </c>
      <c r="F1916" s="2">
        <v>38822</v>
      </c>
    </row>
    <row r="1917" spans="1:6" x14ac:dyDescent="0.3">
      <c r="A1917">
        <v>2017</v>
      </c>
      <c r="B1917" t="s">
        <v>60</v>
      </c>
      <c r="C1917" t="s">
        <v>46</v>
      </c>
      <c r="D1917" s="1">
        <v>5237</v>
      </c>
      <c r="E1917" s="1">
        <v>19979</v>
      </c>
      <c r="F1917" s="2">
        <v>29927</v>
      </c>
    </row>
    <row r="1918" spans="1:6" x14ac:dyDescent="0.3">
      <c r="A1918">
        <v>2017</v>
      </c>
      <c r="B1918" t="s">
        <v>60</v>
      </c>
      <c r="C1918" t="s">
        <v>47</v>
      </c>
      <c r="D1918" s="1">
        <v>14001</v>
      </c>
      <c r="E1918" s="1">
        <v>84153</v>
      </c>
      <c r="F1918" s="2">
        <v>29242</v>
      </c>
    </row>
    <row r="1919" spans="1:6" x14ac:dyDescent="0.3">
      <c r="A1919">
        <v>2017</v>
      </c>
      <c r="B1919" t="s">
        <v>60</v>
      </c>
      <c r="C1919" t="s">
        <v>48</v>
      </c>
      <c r="D1919" s="1">
        <v>1656</v>
      </c>
      <c r="E1919" s="1">
        <v>7231</v>
      </c>
      <c r="F1919" s="2">
        <v>35035</v>
      </c>
    </row>
  </sheetData>
  <customSheetViews>
    <customSheetView guid="{A1F01C08-243B-48FC-94A8-F102AEB1706D}">
      <selection activeCell="F150" sqref="F150"/>
      <pageMargins left="0.7" right="0.7" top="0.75" bottom="0.75" header="0.3" footer="0.3"/>
      <pageSetup orientation="portrait" r:id="rId1"/>
    </customSheetView>
    <customSheetView guid="{948164EF-B902-4A6C-8E3C-A935061C5153}" state="hidden">
      <selection activeCell="F150" sqref="F150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7ADA-CBC2-4244-B26E-915AD72E5EF2}">
  <dimension ref="A1:F1919"/>
  <sheetViews>
    <sheetView workbookViewId="0">
      <selection activeCell="C2" sqref="C2:C1919"/>
    </sheetView>
  </sheetViews>
  <sheetFormatPr defaultRowHeight="14.4" x14ac:dyDescent="0.3"/>
  <cols>
    <col min="1" max="1" width="5" bestFit="1" customWidth="1"/>
    <col min="2" max="2" width="20.21875" bestFit="1" customWidth="1"/>
    <col min="3" max="3" width="14" bestFit="1" customWidth="1"/>
    <col min="4" max="4" width="13.6640625" bestFit="1" customWidth="1"/>
    <col min="5" max="5" width="10.109375" bestFit="1" customWidth="1"/>
    <col min="6" max="6" width="16" bestFit="1" customWidth="1"/>
  </cols>
  <sheetData>
    <row r="1" spans="1:6" x14ac:dyDescent="0.3">
      <c r="A1" s="3" t="s">
        <v>50</v>
      </c>
      <c r="B1" s="3" t="s">
        <v>49</v>
      </c>
      <c r="C1" s="3" t="s">
        <v>0</v>
      </c>
      <c r="D1" s="3" t="s">
        <v>61</v>
      </c>
      <c r="E1" s="3" t="s">
        <v>62</v>
      </c>
      <c r="F1" s="3" t="s">
        <v>63</v>
      </c>
    </row>
    <row r="2" spans="1:6" x14ac:dyDescent="0.3">
      <c r="A2">
        <v>2020</v>
      </c>
      <c r="B2" t="s">
        <v>55</v>
      </c>
      <c r="C2" t="s">
        <v>1</v>
      </c>
      <c r="D2" s="1">
        <v>1829</v>
      </c>
      <c r="E2" s="1">
        <v>18051</v>
      </c>
      <c r="F2" s="2">
        <v>58872</v>
      </c>
    </row>
    <row r="3" spans="1:6" x14ac:dyDescent="0.3">
      <c r="A3">
        <v>2020</v>
      </c>
      <c r="B3" t="s">
        <v>55</v>
      </c>
      <c r="C3" t="s">
        <v>2</v>
      </c>
      <c r="D3" s="1">
        <v>1354</v>
      </c>
      <c r="E3" s="1">
        <v>35607</v>
      </c>
      <c r="F3" s="2">
        <v>55216</v>
      </c>
    </row>
    <row r="4" spans="1:6" x14ac:dyDescent="0.3">
      <c r="A4">
        <v>2020</v>
      </c>
      <c r="B4" t="s">
        <v>55</v>
      </c>
      <c r="C4" t="s">
        <v>3</v>
      </c>
      <c r="D4" s="1">
        <v>2565</v>
      </c>
      <c r="E4" s="1">
        <v>15961</v>
      </c>
      <c r="F4" s="2">
        <v>49909</v>
      </c>
    </row>
    <row r="5" spans="1:6" x14ac:dyDescent="0.3">
      <c r="A5">
        <v>2020</v>
      </c>
      <c r="B5" t="s">
        <v>55</v>
      </c>
      <c r="C5" t="s">
        <v>4</v>
      </c>
      <c r="D5" s="1">
        <v>17651</v>
      </c>
      <c r="E5" s="1">
        <v>425665</v>
      </c>
      <c r="F5" s="2">
        <v>42534</v>
      </c>
    </row>
    <row r="6" spans="1:6" x14ac:dyDescent="0.3">
      <c r="A6">
        <v>2020</v>
      </c>
      <c r="B6" t="s">
        <v>55</v>
      </c>
      <c r="C6" t="s">
        <v>5</v>
      </c>
      <c r="D6" s="1">
        <v>3312</v>
      </c>
      <c r="E6" s="1">
        <v>41633</v>
      </c>
      <c r="F6" s="2">
        <v>91879</v>
      </c>
    </row>
    <row r="7" spans="1:6" x14ac:dyDescent="0.3">
      <c r="A7">
        <v>2020</v>
      </c>
      <c r="B7" t="s">
        <v>55</v>
      </c>
      <c r="C7" t="s">
        <v>6</v>
      </c>
      <c r="D7">
        <v>467</v>
      </c>
      <c r="E7" s="1">
        <v>5260</v>
      </c>
      <c r="F7" s="2">
        <v>43142</v>
      </c>
    </row>
    <row r="8" spans="1:6" x14ac:dyDescent="0.3">
      <c r="A8">
        <v>2020</v>
      </c>
      <c r="B8" t="s">
        <v>55</v>
      </c>
      <c r="C8" t="s">
        <v>7</v>
      </c>
      <c r="D8">
        <v>186</v>
      </c>
      <c r="E8" s="1">
        <v>1317</v>
      </c>
      <c r="F8" s="2">
        <v>43290</v>
      </c>
    </row>
    <row r="9" spans="1:6" x14ac:dyDescent="0.3">
      <c r="A9">
        <v>2020</v>
      </c>
      <c r="B9" t="s">
        <v>55</v>
      </c>
      <c r="C9" t="s">
        <v>8</v>
      </c>
      <c r="D9" s="1">
        <v>5394</v>
      </c>
      <c r="E9" s="1">
        <v>71107</v>
      </c>
      <c r="F9" s="2">
        <v>37717</v>
      </c>
    </row>
    <row r="10" spans="1:6" x14ac:dyDescent="0.3">
      <c r="A10">
        <v>2020</v>
      </c>
      <c r="B10" t="s">
        <v>55</v>
      </c>
      <c r="C10" t="s">
        <v>9</v>
      </c>
      <c r="D10" s="1">
        <v>2794</v>
      </c>
      <c r="E10" s="1">
        <v>29309</v>
      </c>
      <c r="F10" s="2">
        <v>45978</v>
      </c>
    </row>
    <row r="11" spans="1:6" x14ac:dyDescent="0.3">
      <c r="A11">
        <v>2020</v>
      </c>
      <c r="B11" t="s">
        <v>55</v>
      </c>
      <c r="C11" t="s">
        <v>10</v>
      </c>
      <c r="D11" s="1">
        <v>2531</v>
      </c>
      <c r="E11" s="1">
        <v>27020</v>
      </c>
      <c r="F11" s="2">
        <v>42820</v>
      </c>
    </row>
    <row r="12" spans="1:6" x14ac:dyDescent="0.3">
      <c r="A12">
        <v>2020</v>
      </c>
      <c r="B12" t="s">
        <v>55</v>
      </c>
      <c r="C12" t="s">
        <v>11</v>
      </c>
      <c r="D12" s="1">
        <v>2818</v>
      </c>
      <c r="E12" s="1">
        <v>24933</v>
      </c>
      <c r="F12" s="2">
        <v>52259</v>
      </c>
    </row>
    <row r="13" spans="1:6" x14ac:dyDescent="0.3">
      <c r="A13">
        <v>2020</v>
      </c>
      <c r="B13" t="s">
        <v>55</v>
      </c>
      <c r="C13" t="s">
        <v>12</v>
      </c>
      <c r="D13" s="1">
        <v>2302</v>
      </c>
      <c r="E13" s="1">
        <v>20872</v>
      </c>
      <c r="F13" s="2">
        <v>50732</v>
      </c>
    </row>
    <row r="14" spans="1:6" x14ac:dyDescent="0.3">
      <c r="A14">
        <v>2020</v>
      </c>
      <c r="B14" t="s">
        <v>55</v>
      </c>
      <c r="C14" t="s">
        <v>13</v>
      </c>
      <c r="D14" s="1">
        <v>2911</v>
      </c>
      <c r="E14" s="1">
        <v>22868</v>
      </c>
      <c r="F14" s="2">
        <v>45588</v>
      </c>
    </row>
    <row r="15" spans="1:6" x14ac:dyDescent="0.3">
      <c r="A15">
        <v>2020</v>
      </c>
      <c r="B15" t="s">
        <v>55</v>
      </c>
      <c r="C15" t="s">
        <v>14</v>
      </c>
      <c r="D15" s="1">
        <v>2613</v>
      </c>
      <c r="E15" s="1">
        <v>18607</v>
      </c>
      <c r="F15" s="2">
        <v>47721</v>
      </c>
    </row>
    <row r="16" spans="1:6" x14ac:dyDescent="0.3">
      <c r="A16">
        <v>2020</v>
      </c>
      <c r="B16" t="s">
        <v>55</v>
      </c>
      <c r="C16" t="s">
        <v>15</v>
      </c>
      <c r="D16" s="1">
        <v>1632</v>
      </c>
      <c r="E16" s="1">
        <v>16061</v>
      </c>
      <c r="F16" s="2">
        <v>54605</v>
      </c>
    </row>
    <row r="17" spans="1:6" x14ac:dyDescent="0.3">
      <c r="A17">
        <v>2020</v>
      </c>
      <c r="B17" t="s">
        <v>55</v>
      </c>
      <c r="C17" t="s">
        <v>16</v>
      </c>
      <c r="D17" s="1">
        <v>3143</v>
      </c>
      <c r="E17" s="1">
        <v>37751</v>
      </c>
      <c r="F17" s="2">
        <v>86727</v>
      </c>
    </row>
    <row r="18" spans="1:6" x14ac:dyDescent="0.3">
      <c r="A18">
        <v>2020</v>
      </c>
      <c r="B18" t="s">
        <v>55</v>
      </c>
      <c r="C18" t="s">
        <v>17</v>
      </c>
      <c r="D18" s="1">
        <v>1581</v>
      </c>
      <c r="E18" s="1">
        <v>7787</v>
      </c>
      <c r="F18" s="2">
        <v>41422</v>
      </c>
    </row>
    <row r="19" spans="1:6" x14ac:dyDescent="0.3">
      <c r="A19">
        <v>2020</v>
      </c>
      <c r="B19" t="s">
        <v>55</v>
      </c>
      <c r="C19" t="s">
        <v>18</v>
      </c>
      <c r="D19">
        <v>720</v>
      </c>
      <c r="E19" s="1">
        <v>7112</v>
      </c>
      <c r="F19" s="2">
        <v>46887</v>
      </c>
    </row>
    <row r="20" spans="1:6" x14ac:dyDescent="0.3">
      <c r="A20">
        <v>2020</v>
      </c>
      <c r="B20" t="s">
        <v>55</v>
      </c>
      <c r="C20" t="s">
        <v>19</v>
      </c>
      <c r="D20">
        <v>999</v>
      </c>
      <c r="E20" s="1">
        <v>11134</v>
      </c>
      <c r="F20" s="2">
        <v>64628</v>
      </c>
    </row>
    <row r="21" spans="1:6" x14ac:dyDescent="0.3">
      <c r="A21">
        <v>2020</v>
      </c>
      <c r="B21" t="s">
        <v>55</v>
      </c>
      <c r="C21" t="s">
        <v>20</v>
      </c>
      <c r="D21" s="1">
        <v>3574</v>
      </c>
      <c r="E21" s="1">
        <v>34897</v>
      </c>
      <c r="F21" s="2">
        <v>43309</v>
      </c>
    </row>
    <row r="22" spans="1:6" x14ac:dyDescent="0.3">
      <c r="A22">
        <v>2020</v>
      </c>
      <c r="B22" t="s">
        <v>55</v>
      </c>
      <c r="C22" t="s">
        <v>21</v>
      </c>
      <c r="D22" s="1">
        <v>3175</v>
      </c>
      <c r="E22" s="1">
        <v>28204</v>
      </c>
      <c r="F22" s="2">
        <v>51276</v>
      </c>
    </row>
    <row r="23" spans="1:6" x14ac:dyDescent="0.3">
      <c r="A23">
        <v>2020</v>
      </c>
      <c r="B23" t="s">
        <v>55</v>
      </c>
      <c r="C23" t="s">
        <v>22</v>
      </c>
      <c r="D23" s="1">
        <v>2070</v>
      </c>
      <c r="E23" s="1">
        <v>14561</v>
      </c>
      <c r="F23" s="2">
        <v>50525</v>
      </c>
    </row>
    <row r="24" spans="1:6" x14ac:dyDescent="0.3">
      <c r="A24">
        <v>2020</v>
      </c>
      <c r="B24" t="s">
        <v>55</v>
      </c>
      <c r="C24" t="s">
        <v>23</v>
      </c>
      <c r="D24" s="1">
        <v>2123</v>
      </c>
      <c r="E24" s="1">
        <v>16963</v>
      </c>
      <c r="F24" s="2">
        <v>46677</v>
      </c>
    </row>
    <row r="25" spans="1:6" x14ac:dyDescent="0.3">
      <c r="A25">
        <v>2020</v>
      </c>
      <c r="B25" t="s">
        <v>55</v>
      </c>
      <c r="C25" t="s">
        <v>24</v>
      </c>
      <c r="D25" s="1">
        <v>1847</v>
      </c>
      <c r="E25" s="1">
        <v>12449</v>
      </c>
      <c r="F25" s="2">
        <v>65945</v>
      </c>
    </row>
    <row r="26" spans="1:6" x14ac:dyDescent="0.3">
      <c r="A26">
        <v>2020</v>
      </c>
      <c r="B26" t="s">
        <v>55</v>
      </c>
      <c r="C26" t="s">
        <v>25</v>
      </c>
      <c r="D26" s="1">
        <v>2469</v>
      </c>
      <c r="E26" s="1">
        <v>16054</v>
      </c>
      <c r="F26" s="2">
        <v>44449</v>
      </c>
    </row>
    <row r="27" spans="1:6" x14ac:dyDescent="0.3">
      <c r="A27">
        <v>2020</v>
      </c>
      <c r="B27" t="s">
        <v>55</v>
      </c>
      <c r="C27" t="s">
        <v>26</v>
      </c>
      <c r="D27">
        <v>598</v>
      </c>
      <c r="E27" s="1">
        <v>19509</v>
      </c>
      <c r="F27" s="2">
        <v>88060</v>
      </c>
    </row>
    <row r="28" spans="1:6" x14ac:dyDescent="0.3">
      <c r="A28">
        <v>2020</v>
      </c>
      <c r="B28" t="s">
        <v>55</v>
      </c>
      <c r="C28" t="s">
        <v>27</v>
      </c>
      <c r="D28">
        <v>350</v>
      </c>
      <c r="E28" s="1">
        <v>2671</v>
      </c>
      <c r="F28" s="2">
        <v>48051</v>
      </c>
    </row>
    <row r="29" spans="1:6" x14ac:dyDescent="0.3">
      <c r="A29">
        <v>2020</v>
      </c>
      <c r="B29" t="s">
        <v>55</v>
      </c>
      <c r="C29" t="s">
        <v>28</v>
      </c>
      <c r="D29">
        <v>999</v>
      </c>
      <c r="E29" s="1">
        <v>11868</v>
      </c>
      <c r="F29" s="2">
        <v>44634</v>
      </c>
    </row>
    <row r="30" spans="1:6" x14ac:dyDescent="0.3">
      <c r="A30">
        <v>2020</v>
      </c>
      <c r="B30" t="s">
        <v>55</v>
      </c>
      <c r="C30" t="s">
        <v>29</v>
      </c>
      <c r="D30" s="1">
        <v>2064</v>
      </c>
      <c r="E30" s="1">
        <v>30471</v>
      </c>
      <c r="F30" s="2">
        <v>65885</v>
      </c>
    </row>
    <row r="31" spans="1:6" x14ac:dyDescent="0.3">
      <c r="A31">
        <v>2020</v>
      </c>
      <c r="B31" t="s">
        <v>55</v>
      </c>
      <c r="C31" t="s">
        <v>30</v>
      </c>
      <c r="D31" s="1">
        <v>3335</v>
      </c>
      <c r="E31" s="1">
        <v>31214</v>
      </c>
      <c r="F31" s="2">
        <v>44384</v>
      </c>
    </row>
    <row r="32" spans="1:6" x14ac:dyDescent="0.3">
      <c r="A32">
        <v>2020</v>
      </c>
      <c r="B32" t="s">
        <v>55</v>
      </c>
      <c r="C32" t="s">
        <v>31</v>
      </c>
      <c r="D32" s="1">
        <v>3428</v>
      </c>
      <c r="E32" s="1">
        <v>29560</v>
      </c>
      <c r="F32" s="2">
        <v>42720</v>
      </c>
    </row>
    <row r="33" spans="1:6" x14ac:dyDescent="0.3">
      <c r="A33">
        <v>2020</v>
      </c>
      <c r="B33" t="s">
        <v>55</v>
      </c>
      <c r="C33" t="s">
        <v>32</v>
      </c>
      <c r="D33" s="1">
        <v>1830</v>
      </c>
      <c r="E33" s="1">
        <v>19954</v>
      </c>
      <c r="F33" s="2">
        <v>92355</v>
      </c>
    </row>
    <row r="34" spans="1:6" x14ac:dyDescent="0.3">
      <c r="A34">
        <v>2020</v>
      </c>
      <c r="B34" t="s">
        <v>55</v>
      </c>
      <c r="C34" t="s">
        <v>33</v>
      </c>
      <c r="D34" s="1">
        <v>2541</v>
      </c>
      <c r="E34" s="1">
        <v>25841</v>
      </c>
      <c r="F34" s="2">
        <v>51404</v>
      </c>
    </row>
    <row r="35" spans="1:6" x14ac:dyDescent="0.3">
      <c r="A35">
        <v>2020</v>
      </c>
      <c r="B35" t="s">
        <v>55</v>
      </c>
      <c r="C35" t="s">
        <v>34</v>
      </c>
      <c r="D35" s="1">
        <v>4355</v>
      </c>
      <c r="E35" s="1">
        <v>40722</v>
      </c>
      <c r="F35" s="2">
        <v>90660</v>
      </c>
    </row>
    <row r="36" spans="1:6" x14ac:dyDescent="0.3">
      <c r="A36">
        <v>2020</v>
      </c>
      <c r="B36" t="s">
        <v>55</v>
      </c>
      <c r="C36" t="s">
        <v>35</v>
      </c>
      <c r="D36" s="1">
        <v>4739</v>
      </c>
      <c r="E36" s="1">
        <v>54360</v>
      </c>
      <c r="F36" s="2">
        <v>40689</v>
      </c>
    </row>
    <row r="37" spans="1:6" x14ac:dyDescent="0.3">
      <c r="A37">
        <v>2020</v>
      </c>
      <c r="B37" t="s">
        <v>55</v>
      </c>
      <c r="C37" t="s">
        <v>36</v>
      </c>
      <c r="D37" s="1">
        <v>3629</v>
      </c>
      <c r="E37" s="1">
        <v>47789</v>
      </c>
      <c r="F37" s="2">
        <v>61949</v>
      </c>
    </row>
    <row r="38" spans="1:6" x14ac:dyDescent="0.3">
      <c r="A38">
        <v>2020</v>
      </c>
      <c r="B38" t="s">
        <v>55</v>
      </c>
      <c r="C38" t="s">
        <v>37</v>
      </c>
      <c r="D38">
        <v>205</v>
      </c>
      <c r="E38" s="1">
        <v>1128</v>
      </c>
      <c r="F38" s="2">
        <v>42071</v>
      </c>
    </row>
    <row r="39" spans="1:6" x14ac:dyDescent="0.3">
      <c r="A39">
        <v>2020</v>
      </c>
      <c r="B39" t="s">
        <v>55</v>
      </c>
      <c r="C39" t="s">
        <v>38</v>
      </c>
      <c r="D39" s="1">
        <v>1375</v>
      </c>
      <c r="E39" s="1">
        <v>12442</v>
      </c>
      <c r="F39" s="2">
        <v>44990</v>
      </c>
    </row>
    <row r="40" spans="1:6" x14ac:dyDescent="0.3">
      <c r="A40">
        <v>2020</v>
      </c>
      <c r="B40" t="s">
        <v>55</v>
      </c>
      <c r="C40" t="s">
        <v>39</v>
      </c>
      <c r="D40" s="1">
        <v>1099</v>
      </c>
      <c r="E40" s="1">
        <v>7137</v>
      </c>
      <c r="F40" s="2">
        <v>45582</v>
      </c>
    </row>
    <row r="41" spans="1:6" x14ac:dyDescent="0.3">
      <c r="A41">
        <v>2020</v>
      </c>
      <c r="B41" t="s">
        <v>55</v>
      </c>
      <c r="C41" t="s">
        <v>40</v>
      </c>
      <c r="D41" s="1">
        <v>1130</v>
      </c>
      <c r="E41" s="1">
        <v>11134</v>
      </c>
      <c r="F41" s="2">
        <v>48930</v>
      </c>
    </row>
    <row r="42" spans="1:6" x14ac:dyDescent="0.3">
      <c r="A42">
        <v>2020</v>
      </c>
      <c r="B42" t="s">
        <v>55</v>
      </c>
      <c r="C42" t="s">
        <v>41</v>
      </c>
      <c r="D42" s="1">
        <v>19698</v>
      </c>
      <c r="E42" s="1">
        <v>249859</v>
      </c>
      <c r="F42" s="2">
        <v>117086</v>
      </c>
    </row>
    <row r="43" spans="1:6" x14ac:dyDescent="0.3">
      <c r="A43">
        <v>2020</v>
      </c>
      <c r="B43" t="s">
        <v>55</v>
      </c>
      <c r="C43" t="s">
        <v>42</v>
      </c>
      <c r="D43" s="1">
        <v>1066</v>
      </c>
      <c r="E43" s="1">
        <v>14648</v>
      </c>
      <c r="F43" s="2">
        <v>65747</v>
      </c>
    </row>
    <row r="44" spans="1:6" x14ac:dyDescent="0.3">
      <c r="A44">
        <v>2020</v>
      </c>
      <c r="B44" t="s">
        <v>55</v>
      </c>
      <c r="C44" t="s">
        <v>43</v>
      </c>
      <c r="D44">
        <v>571</v>
      </c>
      <c r="E44" s="1">
        <v>4095</v>
      </c>
      <c r="F44" s="2">
        <v>41096</v>
      </c>
    </row>
    <row r="45" spans="1:6" x14ac:dyDescent="0.3">
      <c r="A45">
        <v>2020</v>
      </c>
      <c r="B45" t="s">
        <v>55</v>
      </c>
      <c r="C45" t="s">
        <v>44</v>
      </c>
      <c r="D45" s="1">
        <v>2073</v>
      </c>
      <c r="E45" s="1">
        <v>17603</v>
      </c>
      <c r="F45" s="2">
        <v>48671</v>
      </c>
    </row>
    <row r="46" spans="1:6" x14ac:dyDescent="0.3">
      <c r="A46">
        <v>2020</v>
      </c>
      <c r="B46" t="s">
        <v>55</v>
      </c>
      <c r="C46" t="s">
        <v>45</v>
      </c>
      <c r="D46" s="1">
        <v>6971</v>
      </c>
      <c r="E46" s="1">
        <v>101358</v>
      </c>
      <c r="F46" s="2">
        <v>36964</v>
      </c>
    </row>
    <row r="47" spans="1:6" x14ac:dyDescent="0.3">
      <c r="A47">
        <v>2020</v>
      </c>
      <c r="B47" t="s">
        <v>55</v>
      </c>
      <c r="C47" t="s">
        <v>46</v>
      </c>
      <c r="D47" s="1">
        <v>1117</v>
      </c>
      <c r="E47" s="1">
        <v>18455</v>
      </c>
      <c r="F47" s="2">
        <v>78059</v>
      </c>
    </row>
    <row r="48" spans="1:6" x14ac:dyDescent="0.3">
      <c r="A48">
        <v>2020</v>
      </c>
      <c r="B48" t="s">
        <v>55</v>
      </c>
      <c r="C48" t="s">
        <v>47</v>
      </c>
      <c r="D48" s="1">
        <v>2872</v>
      </c>
      <c r="E48" s="1">
        <v>30781</v>
      </c>
      <c r="F48" s="2">
        <v>41928</v>
      </c>
    </row>
    <row r="49" spans="1:6" x14ac:dyDescent="0.3">
      <c r="A49">
        <v>2020</v>
      </c>
      <c r="B49" t="s">
        <v>55</v>
      </c>
      <c r="C49" t="s">
        <v>48</v>
      </c>
      <c r="D49" s="1">
        <v>1440</v>
      </c>
      <c r="E49" s="1">
        <v>19091</v>
      </c>
      <c r="F49" s="2">
        <v>83063</v>
      </c>
    </row>
    <row r="50" spans="1:6" x14ac:dyDescent="0.3">
      <c r="A50">
        <v>2020</v>
      </c>
      <c r="B50" t="s">
        <v>51</v>
      </c>
      <c r="C50" t="s">
        <v>1</v>
      </c>
      <c r="D50" s="1">
        <v>10335</v>
      </c>
      <c r="E50" s="1">
        <v>92772</v>
      </c>
      <c r="F50" s="2">
        <v>59279</v>
      </c>
    </row>
    <row r="51" spans="1:6" x14ac:dyDescent="0.3">
      <c r="A51">
        <v>2020</v>
      </c>
      <c r="B51" t="s">
        <v>51</v>
      </c>
      <c r="C51" t="s">
        <v>2</v>
      </c>
      <c r="D51" s="1">
        <v>14006</v>
      </c>
      <c r="E51" s="1">
        <v>173852</v>
      </c>
      <c r="F51" s="2">
        <v>63056</v>
      </c>
    </row>
    <row r="52" spans="1:6" x14ac:dyDescent="0.3">
      <c r="A52">
        <v>2020</v>
      </c>
      <c r="B52" t="s">
        <v>51</v>
      </c>
      <c r="C52" t="s">
        <v>3</v>
      </c>
      <c r="D52" s="1">
        <v>7277</v>
      </c>
      <c r="E52" s="1">
        <v>53142</v>
      </c>
      <c r="F52" s="2">
        <v>52247</v>
      </c>
    </row>
    <row r="53" spans="1:6" x14ac:dyDescent="0.3">
      <c r="A53">
        <v>2020</v>
      </c>
      <c r="B53" t="s">
        <v>51</v>
      </c>
      <c r="C53" t="s">
        <v>4</v>
      </c>
      <c r="D53" s="1">
        <v>86322</v>
      </c>
      <c r="E53" s="1">
        <v>855879</v>
      </c>
      <c r="F53" s="2">
        <v>76740</v>
      </c>
    </row>
    <row r="54" spans="1:6" x14ac:dyDescent="0.3">
      <c r="A54">
        <v>2020</v>
      </c>
      <c r="B54" t="s">
        <v>51</v>
      </c>
      <c r="C54" t="s">
        <v>5</v>
      </c>
      <c r="D54" s="1">
        <v>21025</v>
      </c>
      <c r="E54" s="1">
        <v>174730</v>
      </c>
      <c r="F54" s="2">
        <v>68209</v>
      </c>
    </row>
    <row r="55" spans="1:6" x14ac:dyDescent="0.3">
      <c r="A55">
        <v>2020</v>
      </c>
      <c r="B55" t="s">
        <v>51</v>
      </c>
      <c r="C55" t="s">
        <v>6</v>
      </c>
      <c r="D55" s="1">
        <v>9415</v>
      </c>
      <c r="E55" s="1">
        <v>56915</v>
      </c>
      <c r="F55" s="2">
        <v>75591</v>
      </c>
    </row>
    <row r="56" spans="1:6" x14ac:dyDescent="0.3">
      <c r="A56">
        <v>2020</v>
      </c>
      <c r="B56" t="s">
        <v>51</v>
      </c>
      <c r="C56" t="s">
        <v>7</v>
      </c>
      <c r="D56" s="1">
        <v>3106</v>
      </c>
      <c r="E56" s="1">
        <v>22403</v>
      </c>
      <c r="F56" s="2">
        <v>64977</v>
      </c>
    </row>
    <row r="57" spans="1:6" x14ac:dyDescent="0.3">
      <c r="A57">
        <v>2020</v>
      </c>
      <c r="B57" t="s">
        <v>51</v>
      </c>
      <c r="C57" t="s">
        <v>8</v>
      </c>
      <c r="D57" s="1">
        <v>76308</v>
      </c>
      <c r="E57" s="1">
        <v>561991</v>
      </c>
      <c r="F57" s="2">
        <v>55910</v>
      </c>
    </row>
    <row r="58" spans="1:6" x14ac:dyDescent="0.3">
      <c r="A58">
        <v>2020</v>
      </c>
      <c r="B58" t="s">
        <v>51</v>
      </c>
      <c r="C58" t="s">
        <v>9</v>
      </c>
      <c r="D58" s="1">
        <v>22906</v>
      </c>
      <c r="E58" s="1">
        <v>200710</v>
      </c>
      <c r="F58" s="2">
        <v>66214</v>
      </c>
    </row>
    <row r="59" spans="1:6" x14ac:dyDescent="0.3">
      <c r="A59">
        <v>2020</v>
      </c>
      <c r="B59" t="s">
        <v>51</v>
      </c>
      <c r="C59" t="s">
        <v>10</v>
      </c>
      <c r="D59" s="1">
        <v>9159</v>
      </c>
      <c r="E59" s="1">
        <v>53385</v>
      </c>
      <c r="F59" s="2">
        <v>48649</v>
      </c>
    </row>
    <row r="60" spans="1:6" x14ac:dyDescent="0.3">
      <c r="A60">
        <v>2020</v>
      </c>
      <c r="B60" t="s">
        <v>51</v>
      </c>
      <c r="C60" t="s">
        <v>11</v>
      </c>
      <c r="D60" s="1">
        <v>32538</v>
      </c>
      <c r="E60" s="1">
        <v>216664</v>
      </c>
      <c r="F60" s="2">
        <v>76581</v>
      </c>
    </row>
    <row r="61" spans="1:6" x14ac:dyDescent="0.3">
      <c r="A61">
        <v>2020</v>
      </c>
      <c r="B61" t="s">
        <v>51</v>
      </c>
      <c r="C61" t="s">
        <v>12</v>
      </c>
      <c r="D61" s="1">
        <v>15617</v>
      </c>
      <c r="E61" s="1">
        <v>144001</v>
      </c>
      <c r="F61" s="2">
        <v>62619</v>
      </c>
    </row>
    <row r="62" spans="1:6" x14ac:dyDescent="0.3">
      <c r="A62">
        <v>2020</v>
      </c>
      <c r="B62" t="s">
        <v>51</v>
      </c>
      <c r="C62" t="s">
        <v>13</v>
      </c>
      <c r="D62" s="1">
        <v>9434</v>
      </c>
      <c r="E62" s="1">
        <v>76561</v>
      </c>
      <c r="F62" s="2">
        <v>61831</v>
      </c>
    </row>
    <row r="63" spans="1:6" x14ac:dyDescent="0.3">
      <c r="A63">
        <v>2020</v>
      </c>
      <c r="B63" t="s">
        <v>51</v>
      </c>
      <c r="C63" t="s">
        <v>14</v>
      </c>
      <c r="D63" s="1">
        <v>7355</v>
      </c>
      <c r="E63" s="1">
        <v>63118</v>
      </c>
      <c r="F63" s="2">
        <v>59126</v>
      </c>
    </row>
    <row r="64" spans="1:6" x14ac:dyDescent="0.3">
      <c r="A64">
        <v>2020</v>
      </c>
      <c r="B64" t="s">
        <v>51</v>
      </c>
      <c r="C64" t="s">
        <v>15</v>
      </c>
      <c r="D64" s="1">
        <v>9832</v>
      </c>
      <c r="E64" s="1">
        <v>77924</v>
      </c>
      <c r="F64" s="2">
        <v>58484</v>
      </c>
    </row>
    <row r="65" spans="1:6" x14ac:dyDescent="0.3">
      <c r="A65">
        <v>2020</v>
      </c>
      <c r="B65" t="s">
        <v>51</v>
      </c>
      <c r="C65" t="s">
        <v>16</v>
      </c>
      <c r="D65" s="1">
        <v>11349</v>
      </c>
      <c r="E65" s="1">
        <v>121521</v>
      </c>
      <c r="F65" s="2">
        <v>65354</v>
      </c>
    </row>
    <row r="66" spans="1:6" x14ac:dyDescent="0.3">
      <c r="A66">
        <v>2020</v>
      </c>
      <c r="B66" t="s">
        <v>51</v>
      </c>
      <c r="C66" t="s">
        <v>17</v>
      </c>
      <c r="D66" s="1">
        <v>5732</v>
      </c>
      <c r="E66" s="1">
        <v>30344</v>
      </c>
      <c r="F66" s="2">
        <v>55607</v>
      </c>
    </row>
    <row r="67" spans="1:6" x14ac:dyDescent="0.3">
      <c r="A67">
        <v>2020</v>
      </c>
      <c r="B67" t="s">
        <v>51</v>
      </c>
      <c r="C67" t="s">
        <v>18</v>
      </c>
      <c r="D67" s="1">
        <v>16346</v>
      </c>
      <c r="E67" s="1">
        <v>160039</v>
      </c>
      <c r="F67" s="2">
        <v>70642</v>
      </c>
    </row>
    <row r="68" spans="1:6" x14ac:dyDescent="0.3">
      <c r="A68">
        <v>2020</v>
      </c>
      <c r="B68" t="s">
        <v>51</v>
      </c>
      <c r="C68" t="s">
        <v>19</v>
      </c>
      <c r="D68" s="1">
        <v>21102</v>
      </c>
      <c r="E68" s="1">
        <v>152366</v>
      </c>
      <c r="F68" s="2">
        <v>84958</v>
      </c>
    </row>
    <row r="69" spans="1:6" x14ac:dyDescent="0.3">
      <c r="A69">
        <v>2020</v>
      </c>
      <c r="B69" t="s">
        <v>51</v>
      </c>
      <c r="C69" t="s">
        <v>20</v>
      </c>
      <c r="D69" s="1">
        <v>21646</v>
      </c>
      <c r="E69" s="1">
        <v>164028</v>
      </c>
      <c r="F69" s="2">
        <v>67631</v>
      </c>
    </row>
    <row r="70" spans="1:6" x14ac:dyDescent="0.3">
      <c r="A70">
        <v>2020</v>
      </c>
      <c r="B70" t="s">
        <v>51</v>
      </c>
      <c r="C70" t="s">
        <v>21</v>
      </c>
      <c r="D70" s="1">
        <v>16952</v>
      </c>
      <c r="E70" s="1">
        <v>123866</v>
      </c>
      <c r="F70" s="2">
        <v>72942</v>
      </c>
    </row>
    <row r="71" spans="1:6" x14ac:dyDescent="0.3">
      <c r="A71">
        <v>2020</v>
      </c>
      <c r="B71" t="s">
        <v>51</v>
      </c>
      <c r="C71" t="s">
        <v>22</v>
      </c>
      <c r="D71" s="1">
        <v>5839</v>
      </c>
      <c r="E71" s="1">
        <v>43888</v>
      </c>
      <c r="F71" s="2">
        <v>53779</v>
      </c>
    </row>
    <row r="72" spans="1:6" x14ac:dyDescent="0.3">
      <c r="A72">
        <v>2020</v>
      </c>
      <c r="B72" t="s">
        <v>51</v>
      </c>
      <c r="C72" t="s">
        <v>23</v>
      </c>
      <c r="D72" s="1">
        <v>15735</v>
      </c>
      <c r="E72" s="1">
        <v>126375</v>
      </c>
      <c r="F72" s="2">
        <v>64664</v>
      </c>
    </row>
    <row r="73" spans="1:6" x14ac:dyDescent="0.3">
      <c r="A73">
        <v>2020</v>
      </c>
      <c r="B73" t="s">
        <v>51</v>
      </c>
      <c r="C73" t="s">
        <v>24</v>
      </c>
      <c r="D73" s="1">
        <v>6813</v>
      </c>
      <c r="E73" s="1">
        <v>30793</v>
      </c>
      <c r="F73" s="2">
        <v>55897</v>
      </c>
    </row>
    <row r="74" spans="1:6" x14ac:dyDescent="0.3">
      <c r="A74">
        <v>2020</v>
      </c>
      <c r="B74" t="s">
        <v>51</v>
      </c>
      <c r="C74" t="s">
        <v>25</v>
      </c>
      <c r="D74" s="1">
        <v>7000</v>
      </c>
      <c r="E74" s="1">
        <v>55249</v>
      </c>
      <c r="F74" s="2">
        <v>56548</v>
      </c>
    </row>
    <row r="75" spans="1:6" x14ac:dyDescent="0.3">
      <c r="A75">
        <v>2020</v>
      </c>
      <c r="B75" t="s">
        <v>51</v>
      </c>
      <c r="C75" t="s">
        <v>26</v>
      </c>
      <c r="D75" s="1">
        <v>5757</v>
      </c>
      <c r="E75" s="1">
        <v>93450</v>
      </c>
      <c r="F75" s="2">
        <v>67902</v>
      </c>
    </row>
    <row r="76" spans="1:6" x14ac:dyDescent="0.3">
      <c r="A76">
        <v>2020</v>
      </c>
      <c r="B76" t="s">
        <v>51</v>
      </c>
      <c r="C76" t="s">
        <v>27</v>
      </c>
      <c r="D76" s="1">
        <v>4901</v>
      </c>
      <c r="E76" s="1">
        <v>27866</v>
      </c>
      <c r="F76" s="2">
        <v>68870</v>
      </c>
    </row>
    <row r="77" spans="1:6" x14ac:dyDescent="0.3">
      <c r="A77">
        <v>2020</v>
      </c>
      <c r="B77" t="s">
        <v>51</v>
      </c>
      <c r="C77" t="s">
        <v>28</v>
      </c>
      <c r="D77" s="1">
        <v>22711</v>
      </c>
      <c r="E77" s="1">
        <v>151469</v>
      </c>
      <c r="F77" s="2">
        <v>77924</v>
      </c>
    </row>
    <row r="78" spans="1:6" x14ac:dyDescent="0.3">
      <c r="A78">
        <v>2020</v>
      </c>
      <c r="B78" t="s">
        <v>51</v>
      </c>
      <c r="C78" t="s">
        <v>29</v>
      </c>
      <c r="D78" s="1">
        <v>5485</v>
      </c>
      <c r="E78" s="1">
        <v>48577</v>
      </c>
      <c r="F78" s="2">
        <v>53439</v>
      </c>
    </row>
    <row r="79" spans="1:6" x14ac:dyDescent="0.3">
      <c r="A79">
        <v>2020</v>
      </c>
      <c r="B79" t="s">
        <v>51</v>
      </c>
      <c r="C79" t="s">
        <v>30</v>
      </c>
      <c r="D79" s="1">
        <v>50929</v>
      </c>
      <c r="E79" s="1">
        <v>361821</v>
      </c>
      <c r="F79" s="2">
        <v>78199</v>
      </c>
    </row>
    <row r="80" spans="1:6" x14ac:dyDescent="0.3">
      <c r="A80">
        <v>2020</v>
      </c>
      <c r="B80" t="s">
        <v>51</v>
      </c>
      <c r="C80" t="s">
        <v>31</v>
      </c>
      <c r="D80" s="1">
        <v>29231</v>
      </c>
      <c r="E80" s="1">
        <v>229369</v>
      </c>
      <c r="F80" s="2">
        <v>59177</v>
      </c>
    </row>
    <row r="81" spans="1:6" x14ac:dyDescent="0.3">
      <c r="A81">
        <v>2020</v>
      </c>
      <c r="B81" t="s">
        <v>51</v>
      </c>
      <c r="C81" t="s">
        <v>32</v>
      </c>
      <c r="D81" s="1">
        <v>3669</v>
      </c>
      <c r="E81" s="1">
        <v>25364</v>
      </c>
      <c r="F81" s="2">
        <v>66729</v>
      </c>
    </row>
    <row r="82" spans="1:6" x14ac:dyDescent="0.3">
      <c r="A82">
        <v>2020</v>
      </c>
      <c r="B82" t="s">
        <v>51</v>
      </c>
      <c r="C82" t="s">
        <v>33</v>
      </c>
      <c r="D82" s="1">
        <v>23650</v>
      </c>
      <c r="E82" s="1">
        <v>218531</v>
      </c>
      <c r="F82" s="2">
        <v>65104</v>
      </c>
    </row>
    <row r="83" spans="1:6" x14ac:dyDescent="0.3">
      <c r="A83">
        <v>2020</v>
      </c>
      <c r="B83" t="s">
        <v>51</v>
      </c>
      <c r="C83" t="s">
        <v>34</v>
      </c>
      <c r="D83" s="1">
        <v>9855</v>
      </c>
      <c r="E83" s="1">
        <v>78772</v>
      </c>
      <c r="F83" s="2">
        <v>55099</v>
      </c>
    </row>
    <row r="84" spans="1:6" x14ac:dyDescent="0.3">
      <c r="A84">
        <v>2020</v>
      </c>
      <c r="B84" t="s">
        <v>51</v>
      </c>
      <c r="C84" t="s">
        <v>35</v>
      </c>
      <c r="D84" s="1">
        <v>14899</v>
      </c>
      <c r="E84" s="1">
        <v>107568</v>
      </c>
      <c r="F84" s="2">
        <v>66876</v>
      </c>
    </row>
    <row r="85" spans="1:6" x14ac:dyDescent="0.3">
      <c r="A85">
        <v>2020</v>
      </c>
      <c r="B85" t="s">
        <v>51</v>
      </c>
      <c r="C85" t="s">
        <v>36</v>
      </c>
      <c r="D85" s="1">
        <v>29345</v>
      </c>
      <c r="E85" s="1">
        <v>241570</v>
      </c>
      <c r="F85" s="2">
        <v>70639</v>
      </c>
    </row>
    <row r="86" spans="1:6" x14ac:dyDescent="0.3">
      <c r="A86">
        <v>2020</v>
      </c>
      <c r="B86" t="s">
        <v>51</v>
      </c>
      <c r="C86" t="s">
        <v>37</v>
      </c>
      <c r="D86" s="1">
        <v>3878</v>
      </c>
      <c r="E86" s="1">
        <v>18924</v>
      </c>
      <c r="F86" s="2">
        <v>66955</v>
      </c>
    </row>
    <row r="87" spans="1:6" x14ac:dyDescent="0.3">
      <c r="A87">
        <v>2020</v>
      </c>
      <c r="B87" t="s">
        <v>51</v>
      </c>
      <c r="C87" t="s">
        <v>38</v>
      </c>
      <c r="D87" s="1">
        <v>13348</v>
      </c>
      <c r="E87" s="1">
        <v>103647</v>
      </c>
      <c r="F87" s="2">
        <v>57906</v>
      </c>
    </row>
    <row r="88" spans="1:6" x14ac:dyDescent="0.3">
      <c r="A88">
        <v>2020</v>
      </c>
      <c r="B88" t="s">
        <v>51</v>
      </c>
      <c r="C88" t="s">
        <v>39</v>
      </c>
      <c r="D88" s="1">
        <v>3954</v>
      </c>
      <c r="E88" s="1">
        <v>24410</v>
      </c>
      <c r="F88" s="2">
        <v>54005</v>
      </c>
    </row>
    <row r="89" spans="1:6" x14ac:dyDescent="0.3">
      <c r="A89">
        <v>2020</v>
      </c>
      <c r="B89" t="s">
        <v>51</v>
      </c>
      <c r="C89" t="s">
        <v>40</v>
      </c>
      <c r="D89" s="1">
        <v>12894</v>
      </c>
      <c r="E89" s="1">
        <v>130050</v>
      </c>
      <c r="F89" s="2">
        <v>62259</v>
      </c>
    </row>
    <row r="90" spans="1:6" x14ac:dyDescent="0.3">
      <c r="A90">
        <v>2020</v>
      </c>
      <c r="B90" t="s">
        <v>51</v>
      </c>
      <c r="C90" t="s">
        <v>41</v>
      </c>
      <c r="D90" s="1">
        <v>55014</v>
      </c>
      <c r="E90" s="1">
        <v>737125</v>
      </c>
      <c r="F90" s="2">
        <v>68929</v>
      </c>
    </row>
    <row r="91" spans="1:6" x14ac:dyDescent="0.3">
      <c r="A91">
        <v>2020</v>
      </c>
      <c r="B91" t="s">
        <v>51</v>
      </c>
      <c r="C91" t="s">
        <v>42</v>
      </c>
      <c r="D91" s="1">
        <v>12932</v>
      </c>
      <c r="E91" s="1">
        <v>115416</v>
      </c>
      <c r="F91" s="2">
        <v>57474</v>
      </c>
    </row>
    <row r="92" spans="1:6" x14ac:dyDescent="0.3">
      <c r="A92">
        <v>2020</v>
      </c>
      <c r="B92" t="s">
        <v>51</v>
      </c>
      <c r="C92" t="s">
        <v>43</v>
      </c>
      <c r="D92" s="1">
        <v>2839</v>
      </c>
      <c r="E92" s="1">
        <v>14269</v>
      </c>
      <c r="F92" s="2">
        <v>55130</v>
      </c>
    </row>
    <row r="93" spans="1:6" x14ac:dyDescent="0.3">
      <c r="A93">
        <v>2020</v>
      </c>
      <c r="B93" t="s">
        <v>51</v>
      </c>
      <c r="C93" t="s">
        <v>44</v>
      </c>
      <c r="D93" s="1">
        <v>21412</v>
      </c>
      <c r="E93" s="1">
        <v>201137</v>
      </c>
      <c r="F93" s="2">
        <v>63521</v>
      </c>
    </row>
    <row r="94" spans="1:6" x14ac:dyDescent="0.3">
      <c r="A94">
        <v>2020</v>
      </c>
      <c r="B94" t="s">
        <v>51</v>
      </c>
      <c r="C94" t="s">
        <v>45</v>
      </c>
      <c r="D94" s="1">
        <v>27072</v>
      </c>
      <c r="E94" s="1">
        <v>199964</v>
      </c>
      <c r="F94" s="2">
        <v>69827</v>
      </c>
    </row>
    <row r="95" spans="1:6" x14ac:dyDescent="0.3">
      <c r="A95">
        <v>2020</v>
      </c>
      <c r="B95" t="s">
        <v>51</v>
      </c>
      <c r="C95" t="s">
        <v>46</v>
      </c>
      <c r="D95" s="1">
        <v>4300</v>
      </c>
      <c r="E95" s="1">
        <v>29583</v>
      </c>
      <c r="F95" s="2">
        <v>60489</v>
      </c>
    </row>
    <row r="96" spans="1:6" x14ac:dyDescent="0.3">
      <c r="A96">
        <v>2020</v>
      </c>
      <c r="B96" t="s">
        <v>51</v>
      </c>
      <c r="C96" t="s">
        <v>47</v>
      </c>
      <c r="D96" s="1">
        <v>14760</v>
      </c>
      <c r="E96" s="1">
        <v>123846</v>
      </c>
      <c r="F96" s="2">
        <v>66423</v>
      </c>
    </row>
    <row r="97" spans="1:6" x14ac:dyDescent="0.3">
      <c r="A97">
        <v>2020</v>
      </c>
      <c r="B97" t="s">
        <v>51</v>
      </c>
      <c r="C97" t="s">
        <v>48</v>
      </c>
      <c r="D97" s="1">
        <v>3478</v>
      </c>
      <c r="E97" s="1">
        <v>21200</v>
      </c>
      <c r="F97" s="2">
        <v>56640</v>
      </c>
    </row>
    <row r="98" spans="1:6" x14ac:dyDescent="0.3">
      <c r="A98">
        <v>2020</v>
      </c>
      <c r="B98" t="s">
        <v>52</v>
      </c>
      <c r="C98" t="s">
        <v>1</v>
      </c>
      <c r="D98" s="1">
        <v>5773</v>
      </c>
      <c r="E98" s="1">
        <v>258328</v>
      </c>
      <c r="F98" s="2">
        <v>60387</v>
      </c>
    </row>
    <row r="99" spans="1:6" x14ac:dyDescent="0.3">
      <c r="A99">
        <v>2020</v>
      </c>
      <c r="B99" t="s">
        <v>52</v>
      </c>
      <c r="C99" t="s">
        <v>2</v>
      </c>
      <c r="D99" s="1">
        <v>5213</v>
      </c>
      <c r="E99" s="1">
        <v>177110</v>
      </c>
      <c r="F99" s="2">
        <v>82375</v>
      </c>
    </row>
    <row r="100" spans="1:6" x14ac:dyDescent="0.3">
      <c r="A100">
        <v>2020</v>
      </c>
      <c r="B100" t="s">
        <v>52</v>
      </c>
      <c r="C100" t="s">
        <v>3</v>
      </c>
      <c r="D100" s="1">
        <v>2961</v>
      </c>
      <c r="E100" s="1">
        <v>154922</v>
      </c>
      <c r="F100" s="2">
        <v>51570</v>
      </c>
    </row>
    <row r="101" spans="1:6" x14ac:dyDescent="0.3">
      <c r="A101">
        <v>2020</v>
      </c>
      <c r="B101" t="s">
        <v>52</v>
      </c>
      <c r="C101" t="s">
        <v>4</v>
      </c>
      <c r="D101" s="1">
        <v>44156</v>
      </c>
      <c r="E101" s="1">
        <v>1263780</v>
      </c>
      <c r="F101" s="2">
        <v>109888</v>
      </c>
    </row>
    <row r="102" spans="1:6" x14ac:dyDescent="0.3">
      <c r="A102">
        <v>2020</v>
      </c>
      <c r="B102" t="s">
        <v>52</v>
      </c>
      <c r="C102" t="s">
        <v>5</v>
      </c>
      <c r="D102" s="1">
        <v>5888</v>
      </c>
      <c r="E102" s="1">
        <v>146473</v>
      </c>
      <c r="F102" s="2">
        <v>77207</v>
      </c>
    </row>
    <row r="103" spans="1:6" x14ac:dyDescent="0.3">
      <c r="A103">
        <v>2020</v>
      </c>
      <c r="B103" t="s">
        <v>52</v>
      </c>
      <c r="C103" t="s">
        <v>6</v>
      </c>
      <c r="D103" s="1">
        <v>4386</v>
      </c>
      <c r="E103" s="1">
        <v>153812</v>
      </c>
      <c r="F103" s="2">
        <v>87706</v>
      </c>
    </row>
    <row r="104" spans="1:6" x14ac:dyDescent="0.3">
      <c r="A104">
        <v>2020</v>
      </c>
      <c r="B104" t="s">
        <v>52</v>
      </c>
      <c r="C104" t="s">
        <v>7</v>
      </c>
      <c r="D104">
        <v>678</v>
      </c>
      <c r="E104" s="1">
        <v>25520</v>
      </c>
      <c r="F104" s="2">
        <v>68049</v>
      </c>
    </row>
    <row r="105" spans="1:6" x14ac:dyDescent="0.3">
      <c r="A105">
        <v>2020</v>
      </c>
      <c r="B105" t="s">
        <v>52</v>
      </c>
      <c r="C105" t="s">
        <v>8</v>
      </c>
      <c r="D105" s="1">
        <v>21275</v>
      </c>
      <c r="E105" s="1">
        <v>376070</v>
      </c>
      <c r="F105" s="2">
        <v>66758</v>
      </c>
    </row>
    <row r="106" spans="1:6" x14ac:dyDescent="0.3">
      <c r="A106">
        <v>2020</v>
      </c>
      <c r="B106" t="s">
        <v>52</v>
      </c>
      <c r="C106" t="s">
        <v>9</v>
      </c>
      <c r="D106" s="1">
        <v>10646</v>
      </c>
      <c r="E106" s="1">
        <v>382938</v>
      </c>
      <c r="F106" s="2">
        <v>60184</v>
      </c>
    </row>
    <row r="107" spans="1:6" x14ac:dyDescent="0.3">
      <c r="A107">
        <v>2020</v>
      </c>
      <c r="B107" t="s">
        <v>52</v>
      </c>
      <c r="C107" t="s">
        <v>10</v>
      </c>
      <c r="D107" s="1">
        <v>2886</v>
      </c>
      <c r="E107" s="1">
        <v>67700</v>
      </c>
      <c r="F107" s="2">
        <v>65603</v>
      </c>
    </row>
    <row r="108" spans="1:6" x14ac:dyDescent="0.3">
      <c r="A108">
        <v>2020</v>
      </c>
      <c r="B108" t="s">
        <v>52</v>
      </c>
      <c r="C108" t="s">
        <v>11</v>
      </c>
      <c r="D108" s="1">
        <v>18033</v>
      </c>
      <c r="E108" s="1">
        <v>554712</v>
      </c>
      <c r="F108" s="2">
        <v>74855</v>
      </c>
    </row>
    <row r="109" spans="1:6" x14ac:dyDescent="0.3">
      <c r="A109">
        <v>2020</v>
      </c>
      <c r="B109" t="s">
        <v>52</v>
      </c>
      <c r="C109" t="s">
        <v>12</v>
      </c>
      <c r="D109" s="1">
        <v>9255</v>
      </c>
      <c r="E109" s="1">
        <v>504460</v>
      </c>
      <c r="F109" s="2">
        <v>65092</v>
      </c>
    </row>
    <row r="110" spans="1:6" x14ac:dyDescent="0.3">
      <c r="A110">
        <v>2020</v>
      </c>
      <c r="B110" t="s">
        <v>52</v>
      </c>
      <c r="C110" t="s">
        <v>13</v>
      </c>
      <c r="D110" s="1">
        <v>4099</v>
      </c>
      <c r="E110" s="1">
        <v>216615</v>
      </c>
      <c r="F110" s="2">
        <v>63103</v>
      </c>
    </row>
    <row r="111" spans="1:6" x14ac:dyDescent="0.3">
      <c r="A111">
        <v>2020</v>
      </c>
      <c r="B111" t="s">
        <v>52</v>
      </c>
      <c r="C111" t="s">
        <v>14</v>
      </c>
      <c r="D111" s="1">
        <v>3109</v>
      </c>
      <c r="E111" s="1">
        <v>158784</v>
      </c>
      <c r="F111" s="2">
        <v>62958</v>
      </c>
    </row>
    <row r="112" spans="1:6" x14ac:dyDescent="0.3">
      <c r="A112">
        <v>2020</v>
      </c>
      <c r="B112" t="s">
        <v>52</v>
      </c>
      <c r="C112" t="s">
        <v>15</v>
      </c>
      <c r="D112" s="1">
        <v>4978</v>
      </c>
      <c r="E112" s="1">
        <v>235564</v>
      </c>
      <c r="F112" s="2">
        <v>62902</v>
      </c>
    </row>
    <row r="113" spans="1:6" x14ac:dyDescent="0.3">
      <c r="A113">
        <v>2020</v>
      </c>
      <c r="B113" t="s">
        <v>52</v>
      </c>
      <c r="C113" t="s">
        <v>16</v>
      </c>
      <c r="D113" s="1">
        <v>4501</v>
      </c>
      <c r="E113" s="1">
        <v>131430</v>
      </c>
      <c r="F113" s="2">
        <v>78183</v>
      </c>
    </row>
    <row r="114" spans="1:6" x14ac:dyDescent="0.3">
      <c r="A114">
        <v>2020</v>
      </c>
      <c r="B114" t="s">
        <v>52</v>
      </c>
      <c r="C114" t="s">
        <v>17</v>
      </c>
      <c r="D114" s="1">
        <v>1863</v>
      </c>
      <c r="E114" s="1">
        <v>50166</v>
      </c>
      <c r="F114" s="2">
        <v>61682</v>
      </c>
    </row>
    <row r="115" spans="1:6" x14ac:dyDescent="0.3">
      <c r="A115">
        <v>2020</v>
      </c>
      <c r="B115" t="s">
        <v>52</v>
      </c>
      <c r="C115" t="s">
        <v>18</v>
      </c>
      <c r="D115" s="1">
        <v>4168</v>
      </c>
      <c r="E115" s="1">
        <v>108500</v>
      </c>
      <c r="F115" s="2">
        <v>85426</v>
      </c>
    </row>
    <row r="116" spans="1:6" x14ac:dyDescent="0.3">
      <c r="A116">
        <v>2020</v>
      </c>
      <c r="B116" t="s">
        <v>52</v>
      </c>
      <c r="C116" t="s">
        <v>19</v>
      </c>
      <c r="D116" s="1">
        <v>6616</v>
      </c>
      <c r="E116" s="1">
        <v>229741</v>
      </c>
      <c r="F116" s="2">
        <v>96190</v>
      </c>
    </row>
    <row r="117" spans="1:6" x14ac:dyDescent="0.3">
      <c r="A117">
        <v>2020</v>
      </c>
      <c r="B117" t="s">
        <v>52</v>
      </c>
      <c r="C117" t="s">
        <v>20</v>
      </c>
      <c r="D117" s="1">
        <v>17437</v>
      </c>
      <c r="E117" s="1">
        <v>554767</v>
      </c>
      <c r="F117" s="2">
        <v>70769</v>
      </c>
    </row>
    <row r="118" spans="1:6" x14ac:dyDescent="0.3">
      <c r="A118">
        <v>2020</v>
      </c>
      <c r="B118" t="s">
        <v>52</v>
      </c>
      <c r="C118" t="s">
        <v>21</v>
      </c>
      <c r="D118" s="1">
        <v>8284</v>
      </c>
      <c r="E118" s="1">
        <v>309006</v>
      </c>
      <c r="F118" s="2">
        <v>70870</v>
      </c>
    </row>
    <row r="119" spans="1:6" x14ac:dyDescent="0.3">
      <c r="A119">
        <v>2020</v>
      </c>
      <c r="B119" t="s">
        <v>52</v>
      </c>
      <c r="C119" t="s">
        <v>22</v>
      </c>
      <c r="D119" s="1">
        <v>2375</v>
      </c>
      <c r="E119" s="1">
        <v>139480</v>
      </c>
      <c r="F119" s="2">
        <v>51918</v>
      </c>
    </row>
    <row r="120" spans="1:6" x14ac:dyDescent="0.3">
      <c r="A120">
        <v>2020</v>
      </c>
      <c r="B120" t="s">
        <v>52</v>
      </c>
      <c r="C120" t="s">
        <v>23</v>
      </c>
      <c r="D120" s="1">
        <v>6859</v>
      </c>
      <c r="E120" s="1">
        <v>266452</v>
      </c>
      <c r="F120" s="2">
        <v>61836</v>
      </c>
    </row>
    <row r="121" spans="1:6" x14ac:dyDescent="0.3">
      <c r="A121">
        <v>2020</v>
      </c>
      <c r="B121" t="s">
        <v>52</v>
      </c>
      <c r="C121" t="s">
        <v>24</v>
      </c>
      <c r="D121" s="1">
        <v>1672</v>
      </c>
      <c r="E121" s="1">
        <v>20421</v>
      </c>
      <c r="F121" s="2">
        <v>54178</v>
      </c>
    </row>
    <row r="122" spans="1:6" x14ac:dyDescent="0.3">
      <c r="A122">
        <v>2020</v>
      </c>
      <c r="B122" t="s">
        <v>52</v>
      </c>
      <c r="C122" t="s">
        <v>25</v>
      </c>
      <c r="D122" s="1">
        <v>1949</v>
      </c>
      <c r="E122" s="1">
        <v>97530</v>
      </c>
      <c r="F122" s="2">
        <v>56492</v>
      </c>
    </row>
    <row r="123" spans="1:6" x14ac:dyDescent="0.3">
      <c r="A123">
        <v>2020</v>
      </c>
      <c r="B123" t="s">
        <v>52</v>
      </c>
      <c r="C123" t="s">
        <v>26</v>
      </c>
      <c r="D123" s="1">
        <v>2054</v>
      </c>
      <c r="E123" s="1">
        <v>55673</v>
      </c>
      <c r="F123" s="2">
        <v>66821</v>
      </c>
    </row>
    <row r="124" spans="1:6" x14ac:dyDescent="0.3">
      <c r="A124">
        <v>2020</v>
      </c>
      <c r="B124" t="s">
        <v>52</v>
      </c>
      <c r="C124" t="s">
        <v>27</v>
      </c>
      <c r="D124" s="1">
        <v>2001</v>
      </c>
      <c r="E124" s="1">
        <v>67282</v>
      </c>
      <c r="F124" s="2">
        <v>77769</v>
      </c>
    </row>
    <row r="125" spans="1:6" x14ac:dyDescent="0.3">
      <c r="A125">
        <v>2020</v>
      </c>
      <c r="B125" t="s">
        <v>52</v>
      </c>
      <c r="C125" t="s">
        <v>28</v>
      </c>
      <c r="D125" s="1">
        <v>8964</v>
      </c>
      <c r="E125" s="1">
        <v>235850</v>
      </c>
      <c r="F125" s="2">
        <v>86277</v>
      </c>
    </row>
    <row r="126" spans="1:6" x14ac:dyDescent="0.3">
      <c r="A126">
        <v>2020</v>
      </c>
      <c r="B126" t="s">
        <v>52</v>
      </c>
      <c r="C126" t="s">
        <v>29</v>
      </c>
      <c r="D126" s="1">
        <v>1776</v>
      </c>
      <c r="E126" s="1">
        <v>27201</v>
      </c>
      <c r="F126" s="2">
        <v>58794</v>
      </c>
    </row>
    <row r="127" spans="1:6" x14ac:dyDescent="0.3">
      <c r="A127">
        <v>2020</v>
      </c>
      <c r="B127" t="s">
        <v>52</v>
      </c>
      <c r="C127" t="s">
        <v>30</v>
      </c>
      <c r="D127" s="1">
        <v>16292</v>
      </c>
      <c r="E127" s="1">
        <v>399337</v>
      </c>
      <c r="F127" s="2">
        <v>73103</v>
      </c>
    </row>
    <row r="128" spans="1:6" x14ac:dyDescent="0.3">
      <c r="A128">
        <v>2020</v>
      </c>
      <c r="B128" t="s">
        <v>52</v>
      </c>
      <c r="C128" t="s">
        <v>31</v>
      </c>
      <c r="D128" s="1">
        <v>10303</v>
      </c>
      <c r="E128" s="1">
        <v>452637</v>
      </c>
      <c r="F128" s="2">
        <v>63281</v>
      </c>
    </row>
    <row r="129" spans="1:6" x14ac:dyDescent="0.3">
      <c r="A129">
        <v>2020</v>
      </c>
      <c r="B129" t="s">
        <v>52</v>
      </c>
      <c r="C129" t="s">
        <v>32</v>
      </c>
      <c r="D129">
        <v>799</v>
      </c>
      <c r="E129" s="1">
        <v>25259</v>
      </c>
      <c r="F129" s="2">
        <v>57695</v>
      </c>
    </row>
    <row r="130" spans="1:6" x14ac:dyDescent="0.3">
      <c r="A130">
        <v>2020</v>
      </c>
      <c r="B130" t="s">
        <v>52</v>
      </c>
      <c r="C130" t="s">
        <v>33</v>
      </c>
      <c r="D130" s="1">
        <v>15453</v>
      </c>
      <c r="E130" s="1">
        <v>653028</v>
      </c>
      <c r="F130" s="2">
        <v>64995</v>
      </c>
    </row>
    <row r="131" spans="1:6" x14ac:dyDescent="0.3">
      <c r="A131">
        <v>2020</v>
      </c>
      <c r="B131" t="s">
        <v>52</v>
      </c>
      <c r="C131" t="s">
        <v>34</v>
      </c>
      <c r="D131" s="1">
        <v>4178</v>
      </c>
      <c r="E131" s="1">
        <v>131206</v>
      </c>
      <c r="F131" s="2">
        <v>60915</v>
      </c>
    </row>
    <row r="132" spans="1:6" x14ac:dyDescent="0.3">
      <c r="A132">
        <v>2020</v>
      </c>
      <c r="B132" t="s">
        <v>52</v>
      </c>
      <c r="C132" t="s">
        <v>35</v>
      </c>
      <c r="D132" s="1">
        <v>6354</v>
      </c>
      <c r="E132" s="1">
        <v>184947</v>
      </c>
      <c r="F132" s="2">
        <v>74927</v>
      </c>
    </row>
    <row r="133" spans="1:6" x14ac:dyDescent="0.3">
      <c r="A133">
        <v>2020</v>
      </c>
      <c r="B133" t="s">
        <v>52</v>
      </c>
      <c r="C133" t="s">
        <v>36</v>
      </c>
      <c r="D133" s="1">
        <v>14363</v>
      </c>
      <c r="E133" s="1">
        <v>537402</v>
      </c>
      <c r="F133" s="2">
        <v>66931</v>
      </c>
    </row>
    <row r="134" spans="1:6" x14ac:dyDescent="0.3">
      <c r="A134">
        <v>2020</v>
      </c>
      <c r="B134" t="s">
        <v>52</v>
      </c>
      <c r="C134" t="s">
        <v>37</v>
      </c>
      <c r="D134" s="1">
        <v>1516</v>
      </c>
      <c r="E134" s="1">
        <v>37411</v>
      </c>
      <c r="F134" s="2">
        <v>63645</v>
      </c>
    </row>
    <row r="135" spans="1:6" x14ac:dyDescent="0.3">
      <c r="A135">
        <v>2020</v>
      </c>
      <c r="B135" t="s">
        <v>52</v>
      </c>
      <c r="C135" t="s">
        <v>38</v>
      </c>
      <c r="D135" s="1">
        <v>6655</v>
      </c>
      <c r="E135" s="1">
        <v>244395</v>
      </c>
      <c r="F135" s="2">
        <v>61779</v>
      </c>
    </row>
    <row r="136" spans="1:6" x14ac:dyDescent="0.3">
      <c r="A136">
        <v>2020</v>
      </c>
      <c r="B136" t="s">
        <v>52</v>
      </c>
      <c r="C136" t="s">
        <v>39</v>
      </c>
      <c r="D136" s="1">
        <v>1072</v>
      </c>
      <c r="E136" s="1">
        <v>43135</v>
      </c>
      <c r="F136" s="2">
        <v>53285</v>
      </c>
    </row>
    <row r="137" spans="1:6" x14ac:dyDescent="0.3">
      <c r="A137">
        <v>2020</v>
      </c>
      <c r="B137" t="s">
        <v>52</v>
      </c>
      <c r="C137" t="s">
        <v>40</v>
      </c>
      <c r="D137" s="1">
        <v>7620</v>
      </c>
      <c r="E137" s="1">
        <v>334972</v>
      </c>
      <c r="F137" s="2">
        <v>63122</v>
      </c>
    </row>
    <row r="138" spans="1:6" x14ac:dyDescent="0.3">
      <c r="A138">
        <v>2020</v>
      </c>
      <c r="B138" t="s">
        <v>52</v>
      </c>
      <c r="C138" t="s">
        <v>41</v>
      </c>
      <c r="D138" s="1">
        <v>26257</v>
      </c>
      <c r="E138" s="1">
        <v>867807</v>
      </c>
      <c r="F138" s="2">
        <v>81206</v>
      </c>
    </row>
    <row r="139" spans="1:6" x14ac:dyDescent="0.3">
      <c r="A139">
        <v>2020</v>
      </c>
      <c r="B139" t="s">
        <v>52</v>
      </c>
      <c r="C139" t="s">
        <v>42</v>
      </c>
      <c r="D139" s="1">
        <v>4616</v>
      </c>
      <c r="E139" s="1">
        <v>135571</v>
      </c>
      <c r="F139" s="2">
        <v>61796</v>
      </c>
    </row>
    <row r="140" spans="1:6" x14ac:dyDescent="0.3">
      <c r="A140">
        <v>2020</v>
      </c>
      <c r="B140" t="s">
        <v>52</v>
      </c>
      <c r="C140" t="s">
        <v>43</v>
      </c>
      <c r="D140" s="1">
        <v>1107</v>
      </c>
      <c r="E140" s="1">
        <v>28176</v>
      </c>
      <c r="F140" s="2">
        <v>62352</v>
      </c>
    </row>
    <row r="141" spans="1:6" x14ac:dyDescent="0.3">
      <c r="A141">
        <v>2020</v>
      </c>
      <c r="B141" t="s">
        <v>52</v>
      </c>
      <c r="C141" t="s">
        <v>44</v>
      </c>
      <c r="D141" s="1">
        <v>7023</v>
      </c>
      <c r="E141" s="1">
        <v>232300</v>
      </c>
      <c r="F141" s="2">
        <v>63958</v>
      </c>
    </row>
    <row r="142" spans="1:6" x14ac:dyDescent="0.3">
      <c r="A142">
        <v>2020</v>
      </c>
      <c r="B142" t="s">
        <v>52</v>
      </c>
      <c r="C142" t="s">
        <v>45</v>
      </c>
      <c r="D142" s="1">
        <v>7882</v>
      </c>
      <c r="E142" s="1">
        <v>268553</v>
      </c>
      <c r="F142" s="2">
        <v>82000</v>
      </c>
    </row>
    <row r="143" spans="1:6" x14ac:dyDescent="0.3">
      <c r="A143">
        <v>2020</v>
      </c>
      <c r="B143" t="s">
        <v>52</v>
      </c>
      <c r="C143" t="s">
        <v>46</v>
      </c>
      <c r="D143" s="1">
        <v>1261</v>
      </c>
      <c r="E143" s="1">
        <v>44429</v>
      </c>
      <c r="F143" s="2">
        <v>62359</v>
      </c>
    </row>
    <row r="144" spans="1:6" x14ac:dyDescent="0.3">
      <c r="A144">
        <v>2020</v>
      </c>
      <c r="B144" t="s">
        <v>52</v>
      </c>
      <c r="C144" t="s">
        <v>47</v>
      </c>
      <c r="D144" s="1">
        <v>9214</v>
      </c>
      <c r="E144" s="1">
        <v>458262</v>
      </c>
      <c r="F144" s="2">
        <v>61039</v>
      </c>
    </row>
    <row r="145" spans="1:6" x14ac:dyDescent="0.3">
      <c r="A145">
        <v>2020</v>
      </c>
      <c r="B145" t="s">
        <v>52</v>
      </c>
      <c r="C145" t="s">
        <v>48</v>
      </c>
      <c r="D145">
        <v>620</v>
      </c>
      <c r="E145" s="1">
        <v>9580</v>
      </c>
      <c r="F145" s="2">
        <v>70308</v>
      </c>
    </row>
    <row r="146" spans="1:6" x14ac:dyDescent="0.3">
      <c r="A146">
        <v>2020</v>
      </c>
      <c r="B146" t="s">
        <v>54</v>
      </c>
      <c r="C146" t="s">
        <v>1</v>
      </c>
      <c r="D146" s="1">
        <v>32424</v>
      </c>
      <c r="E146" s="1">
        <v>372620</v>
      </c>
      <c r="F146" s="2">
        <v>45853</v>
      </c>
    </row>
    <row r="147" spans="1:6" x14ac:dyDescent="0.3">
      <c r="A147">
        <v>2020</v>
      </c>
      <c r="B147" t="s">
        <v>54</v>
      </c>
      <c r="C147" t="s">
        <v>2</v>
      </c>
      <c r="D147" s="1">
        <v>33859</v>
      </c>
      <c r="E147" s="1">
        <v>546143</v>
      </c>
      <c r="F147" s="2">
        <v>51498</v>
      </c>
    </row>
    <row r="148" spans="1:6" x14ac:dyDescent="0.3">
      <c r="A148">
        <v>2020</v>
      </c>
      <c r="B148" t="s">
        <v>54</v>
      </c>
      <c r="C148" t="s">
        <v>3</v>
      </c>
      <c r="D148" s="1">
        <v>21836</v>
      </c>
      <c r="E148" s="1">
        <v>244074</v>
      </c>
      <c r="F148" s="2">
        <v>45673</v>
      </c>
    </row>
    <row r="149" spans="1:6" x14ac:dyDescent="0.3">
      <c r="A149">
        <v>2020</v>
      </c>
      <c r="B149" t="s">
        <v>54</v>
      </c>
      <c r="C149" t="s">
        <v>4</v>
      </c>
      <c r="D149" s="1">
        <v>200632</v>
      </c>
      <c r="E149" s="1">
        <v>2888684</v>
      </c>
      <c r="F149" s="2">
        <v>58800</v>
      </c>
    </row>
    <row r="150" spans="1:6" x14ac:dyDescent="0.3">
      <c r="A150">
        <v>2020</v>
      </c>
      <c r="B150" t="s">
        <v>54</v>
      </c>
      <c r="C150" t="s">
        <v>5</v>
      </c>
      <c r="D150" s="1">
        <v>36421</v>
      </c>
      <c r="E150" s="1">
        <v>465887</v>
      </c>
      <c r="F150" s="2">
        <v>55719</v>
      </c>
    </row>
    <row r="151" spans="1:6" x14ac:dyDescent="0.3">
      <c r="A151">
        <v>2020</v>
      </c>
      <c r="B151" t="s">
        <v>54</v>
      </c>
      <c r="C151" t="s">
        <v>6</v>
      </c>
      <c r="D151" s="1">
        <v>24725</v>
      </c>
      <c r="E151" s="1">
        <v>276491</v>
      </c>
      <c r="F151" s="2">
        <v>55859</v>
      </c>
    </row>
    <row r="152" spans="1:6" x14ac:dyDescent="0.3">
      <c r="A152">
        <v>2020</v>
      </c>
      <c r="B152" t="s">
        <v>54</v>
      </c>
      <c r="C152" t="s">
        <v>7</v>
      </c>
      <c r="D152" s="1">
        <v>7050</v>
      </c>
      <c r="E152" s="1">
        <v>76267</v>
      </c>
      <c r="F152" s="2">
        <v>45667</v>
      </c>
    </row>
    <row r="153" spans="1:6" x14ac:dyDescent="0.3">
      <c r="A153">
        <v>2020</v>
      </c>
      <c r="B153" t="s">
        <v>54</v>
      </c>
      <c r="C153" t="s">
        <v>8</v>
      </c>
      <c r="D153" s="1">
        <v>142700</v>
      </c>
      <c r="E153" s="1">
        <v>1739110</v>
      </c>
      <c r="F153" s="2">
        <v>49391</v>
      </c>
    </row>
    <row r="154" spans="1:6" x14ac:dyDescent="0.3">
      <c r="A154">
        <v>2020</v>
      </c>
      <c r="B154" t="s">
        <v>54</v>
      </c>
      <c r="C154" t="s">
        <v>9</v>
      </c>
      <c r="D154" s="1">
        <v>64380</v>
      </c>
      <c r="E154" s="1">
        <v>913981</v>
      </c>
      <c r="F154" s="2">
        <v>52104</v>
      </c>
    </row>
    <row r="155" spans="1:6" x14ac:dyDescent="0.3">
      <c r="A155">
        <v>2020</v>
      </c>
      <c r="B155" t="s">
        <v>54</v>
      </c>
      <c r="C155" t="s">
        <v>10</v>
      </c>
      <c r="D155" s="1">
        <v>12742</v>
      </c>
      <c r="E155" s="1">
        <v>143264</v>
      </c>
      <c r="F155" s="2">
        <v>44610</v>
      </c>
    </row>
    <row r="156" spans="1:6" x14ac:dyDescent="0.3">
      <c r="A156">
        <v>2020</v>
      </c>
      <c r="B156" t="s">
        <v>54</v>
      </c>
      <c r="C156" t="s">
        <v>11</v>
      </c>
      <c r="D156" s="1">
        <v>78196</v>
      </c>
      <c r="E156" s="1">
        <v>1140749</v>
      </c>
      <c r="F156" s="2">
        <v>55780</v>
      </c>
    </row>
    <row r="157" spans="1:6" x14ac:dyDescent="0.3">
      <c r="A157">
        <v>2020</v>
      </c>
      <c r="B157" t="s">
        <v>54</v>
      </c>
      <c r="C157" t="s">
        <v>12</v>
      </c>
      <c r="D157" s="1">
        <v>40846</v>
      </c>
      <c r="E157" s="1">
        <v>583686</v>
      </c>
      <c r="F157" s="2">
        <v>45931</v>
      </c>
    </row>
    <row r="158" spans="1:6" x14ac:dyDescent="0.3">
      <c r="A158">
        <v>2020</v>
      </c>
      <c r="B158" t="s">
        <v>54</v>
      </c>
      <c r="C158" t="s">
        <v>13</v>
      </c>
      <c r="D158" s="1">
        <v>23479</v>
      </c>
      <c r="E158" s="1">
        <v>298376</v>
      </c>
      <c r="F158" s="2">
        <v>44146</v>
      </c>
    </row>
    <row r="159" spans="1:6" x14ac:dyDescent="0.3">
      <c r="A159">
        <v>2020</v>
      </c>
      <c r="B159" t="s">
        <v>54</v>
      </c>
      <c r="C159" t="s">
        <v>14</v>
      </c>
      <c r="D159" s="1">
        <v>19497</v>
      </c>
      <c r="E159" s="1">
        <v>255575</v>
      </c>
      <c r="F159" s="2">
        <v>46012</v>
      </c>
    </row>
    <row r="160" spans="1:6" x14ac:dyDescent="0.3">
      <c r="A160">
        <v>2020</v>
      </c>
      <c r="B160" t="s">
        <v>54</v>
      </c>
      <c r="C160" t="s">
        <v>15</v>
      </c>
      <c r="D160" s="1">
        <v>28266</v>
      </c>
      <c r="E160" s="1">
        <v>393361</v>
      </c>
      <c r="F160" s="2">
        <v>46839</v>
      </c>
    </row>
    <row r="161" spans="1:6" x14ac:dyDescent="0.3">
      <c r="A161">
        <v>2020</v>
      </c>
      <c r="B161" t="s">
        <v>54</v>
      </c>
      <c r="C161" t="s">
        <v>16</v>
      </c>
      <c r="D161" s="1">
        <v>31210</v>
      </c>
      <c r="E161" s="1">
        <v>358336</v>
      </c>
      <c r="F161" s="2">
        <v>46029</v>
      </c>
    </row>
    <row r="162" spans="1:6" x14ac:dyDescent="0.3">
      <c r="A162">
        <v>2020</v>
      </c>
      <c r="B162" t="s">
        <v>54</v>
      </c>
      <c r="C162" t="s">
        <v>17</v>
      </c>
      <c r="D162" s="1">
        <v>10546</v>
      </c>
      <c r="E162" s="1">
        <v>111483</v>
      </c>
      <c r="F162" s="2">
        <v>43084</v>
      </c>
    </row>
    <row r="163" spans="1:6" x14ac:dyDescent="0.3">
      <c r="A163">
        <v>2020</v>
      </c>
      <c r="B163" t="s">
        <v>54</v>
      </c>
      <c r="C163" t="s">
        <v>18</v>
      </c>
      <c r="D163" s="1">
        <v>31685</v>
      </c>
      <c r="E163" s="1">
        <v>441680</v>
      </c>
      <c r="F163" s="2">
        <v>50800</v>
      </c>
    </row>
    <row r="164" spans="1:6" x14ac:dyDescent="0.3">
      <c r="A164">
        <v>2020</v>
      </c>
      <c r="B164" t="s">
        <v>54</v>
      </c>
      <c r="C164" t="s">
        <v>19</v>
      </c>
      <c r="D164" s="1">
        <v>40751</v>
      </c>
      <c r="E164" s="1">
        <v>526726</v>
      </c>
      <c r="F164" s="2">
        <v>61082</v>
      </c>
    </row>
    <row r="165" spans="1:6" x14ac:dyDescent="0.3">
      <c r="A165">
        <v>2020</v>
      </c>
      <c r="B165" t="s">
        <v>54</v>
      </c>
      <c r="C165" t="s">
        <v>20</v>
      </c>
      <c r="D165" s="1">
        <v>55149</v>
      </c>
      <c r="E165" s="1">
        <v>745824</v>
      </c>
      <c r="F165" s="2">
        <v>51869</v>
      </c>
    </row>
    <row r="166" spans="1:6" x14ac:dyDescent="0.3">
      <c r="A166">
        <v>2020</v>
      </c>
      <c r="B166" t="s">
        <v>54</v>
      </c>
      <c r="C166" t="s">
        <v>21</v>
      </c>
      <c r="D166" s="1">
        <v>37255</v>
      </c>
      <c r="E166" s="1">
        <v>499190</v>
      </c>
      <c r="F166" s="2">
        <v>53843</v>
      </c>
    </row>
    <row r="167" spans="1:6" x14ac:dyDescent="0.3">
      <c r="A167">
        <v>2020</v>
      </c>
      <c r="B167" t="s">
        <v>54</v>
      </c>
      <c r="C167" t="s">
        <v>22</v>
      </c>
      <c r="D167" s="1">
        <v>19589</v>
      </c>
      <c r="E167" s="1">
        <v>226629</v>
      </c>
      <c r="F167" s="2">
        <v>40176</v>
      </c>
    </row>
    <row r="168" spans="1:6" x14ac:dyDescent="0.3">
      <c r="A168">
        <v>2020</v>
      </c>
      <c r="B168" t="s">
        <v>54</v>
      </c>
      <c r="C168" t="s">
        <v>23</v>
      </c>
      <c r="D168" s="1">
        <v>39646</v>
      </c>
      <c r="E168" s="1">
        <v>519916</v>
      </c>
      <c r="F168" s="2">
        <v>46520</v>
      </c>
    </row>
    <row r="169" spans="1:6" x14ac:dyDescent="0.3">
      <c r="A169">
        <v>2020</v>
      </c>
      <c r="B169" t="s">
        <v>54</v>
      </c>
      <c r="C169" t="s">
        <v>24</v>
      </c>
      <c r="D169" s="1">
        <v>9323</v>
      </c>
      <c r="E169" s="1">
        <v>89315</v>
      </c>
      <c r="F169" s="2">
        <v>43996</v>
      </c>
    </row>
    <row r="170" spans="1:6" x14ac:dyDescent="0.3">
      <c r="A170">
        <v>2020</v>
      </c>
      <c r="B170" t="s">
        <v>54</v>
      </c>
      <c r="C170" t="s">
        <v>25</v>
      </c>
      <c r="D170" s="1">
        <v>14748</v>
      </c>
      <c r="E170" s="1">
        <v>182745</v>
      </c>
      <c r="F170" s="2">
        <v>44095</v>
      </c>
    </row>
    <row r="171" spans="1:6" x14ac:dyDescent="0.3">
      <c r="A171">
        <v>2020</v>
      </c>
      <c r="B171" t="s">
        <v>54</v>
      </c>
      <c r="C171" t="s">
        <v>26</v>
      </c>
      <c r="D171" s="1">
        <v>15481</v>
      </c>
      <c r="E171" s="1">
        <v>252623</v>
      </c>
      <c r="F171" s="2">
        <v>48334</v>
      </c>
    </row>
    <row r="172" spans="1:6" x14ac:dyDescent="0.3">
      <c r="A172">
        <v>2020</v>
      </c>
      <c r="B172" t="s">
        <v>54</v>
      </c>
      <c r="C172" t="s">
        <v>27</v>
      </c>
      <c r="D172" s="1">
        <v>12460</v>
      </c>
      <c r="E172" s="1">
        <v>133196</v>
      </c>
      <c r="F172" s="2">
        <v>54425</v>
      </c>
    </row>
    <row r="173" spans="1:6" x14ac:dyDescent="0.3">
      <c r="A173">
        <v>2020</v>
      </c>
      <c r="B173" t="s">
        <v>54</v>
      </c>
      <c r="C173" t="s">
        <v>28</v>
      </c>
      <c r="D173" s="1">
        <v>54606</v>
      </c>
      <c r="E173" s="1">
        <v>820259</v>
      </c>
      <c r="F173" s="2">
        <v>58675</v>
      </c>
    </row>
    <row r="174" spans="1:6" x14ac:dyDescent="0.3">
      <c r="A174">
        <v>2020</v>
      </c>
      <c r="B174" t="s">
        <v>54</v>
      </c>
      <c r="C174" t="s">
        <v>29</v>
      </c>
      <c r="D174" s="1">
        <v>10949</v>
      </c>
      <c r="E174" s="1">
        <v>130261</v>
      </c>
      <c r="F174" s="2">
        <v>41086</v>
      </c>
    </row>
    <row r="175" spans="1:6" x14ac:dyDescent="0.3">
      <c r="A175">
        <v>2020</v>
      </c>
      <c r="B175" t="s">
        <v>54</v>
      </c>
      <c r="C175" t="s">
        <v>30</v>
      </c>
      <c r="D175" s="1">
        <v>118946</v>
      </c>
      <c r="E175" s="1">
        <v>1366746</v>
      </c>
      <c r="F175" s="2">
        <v>57939</v>
      </c>
    </row>
    <row r="176" spans="1:6" x14ac:dyDescent="0.3">
      <c r="A176">
        <v>2020</v>
      </c>
      <c r="B176" t="s">
        <v>54</v>
      </c>
      <c r="C176" t="s">
        <v>31</v>
      </c>
      <c r="D176" s="1">
        <v>63455</v>
      </c>
      <c r="E176" s="1">
        <v>844765</v>
      </c>
      <c r="F176" s="2">
        <v>47171</v>
      </c>
    </row>
    <row r="177" spans="1:6" x14ac:dyDescent="0.3">
      <c r="A177">
        <v>2020</v>
      </c>
      <c r="B177" t="s">
        <v>54</v>
      </c>
      <c r="C177" t="s">
        <v>32</v>
      </c>
      <c r="D177" s="1">
        <v>7745</v>
      </c>
      <c r="E177" s="1">
        <v>86570</v>
      </c>
      <c r="F177" s="2">
        <v>52657</v>
      </c>
    </row>
    <row r="178" spans="1:6" x14ac:dyDescent="0.3">
      <c r="A178">
        <v>2020</v>
      </c>
      <c r="B178" t="s">
        <v>54</v>
      </c>
      <c r="C178" t="s">
        <v>33</v>
      </c>
      <c r="D178" s="1">
        <v>68987</v>
      </c>
      <c r="E178" s="1">
        <v>998325</v>
      </c>
      <c r="F178" s="2">
        <v>48088</v>
      </c>
    </row>
    <row r="179" spans="1:6" x14ac:dyDescent="0.3">
      <c r="A179">
        <v>2020</v>
      </c>
      <c r="B179" t="s">
        <v>54</v>
      </c>
      <c r="C179" t="s">
        <v>34</v>
      </c>
      <c r="D179" s="1">
        <v>23912</v>
      </c>
      <c r="E179" s="1">
        <v>301828</v>
      </c>
      <c r="F179" s="2">
        <v>43388</v>
      </c>
    </row>
    <row r="180" spans="1:6" x14ac:dyDescent="0.3">
      <c r="A180">
        <v>2020</v>
      </c>
      <c r="B180" t="s">
        <v>54</v>
      </c>
      <c r="C180" t="s">
        <v>35</v>
      </c>
      <c r="D180" s="1">
        <v>26241</v>
      </c>
      <c r="E180" s="1">
        <v>346783</v>
      </c>
      <c r="F180" s="2">
        <v>49251</v>
      </c>
    </row>
    <row r="181" spans="1:6" x14ac:dyDescent="0.3">
      <c r="A181">
        <v>2020</v>
      </c>
      <c r="B181" t="s">
        <v>54</v>
      </c>
      <c r="C181" t="s">
        <v>36</v>
      </c>
      <c r="D181" s="1">
        <v>73985</v>
      </c>
      <c r="E181" s="1">
        <v>1054388</v>
      </c>
      <c r="F181" s="2">
        <v>49535</v>
      </c>
    </row>
    <row r="182" spans="1:6" x14ac:dyDescent="0.3">
      <c r="A182">
        <v>2020</v>
      </c>
      <c r="B182" t="s">
        <v>54</v>
      </c>
      <c r="C182" t="s">
        <v>37</v>
      </c>
      <c r="D182" s="1">
        <v>7816</v>
      </c>
      <c r="E182" s="1">
        <v>70764</v>
      </c>
      <c r="F182" s="2">
        <v>49493</v>
      </c>
    </row>
    <row r="183" spans="1:6" x14ac:dyDescent="0.3">
      <c r="A183">
        <v>2020</v>
      </c>
      <c r="B183" t="s">
        <v>54</v>
      </c>
      <c r="C183" t="s">
        <v>38</v>
      </c>
      <c r="D183" s="1">
        <v>31674</v>
      </c>
      <c r="E183" s="1">
        <v>400537</v>
      </c>
      <c r="F183" s="2">
        <v>43717</v>
      </c>
    </row>
    <row r="184" spans="1:6" x14ac:dyDescent="0.3">
      <c r="A184">
        <v>2020</v>
      </c>
      <c r="B184" t="s">
        <v>54</v>
      </c>
      <c r="C184" t="s">
        <v>39</v>
      </c>
      <c r="D184" s="1">
        <v>8068</v>
      </c>
      <c r="E184" s="1">
        <v>83179</v>
      </c>
      <c r="F184" s="2">
        <v>44162</v>
      </c>
    </row>
    <row r="185" spans="1:6" x14ac:dyDescent="0.3">
      <c r="A185">
        <v>2020</v>
      </c>
      <c r="B185" t="s">
        <v>54</v>
      </c>
      <c r="C185" t="s">
        <v>40</v>
      </c>
      <c r="D185" s="1">
        <v>40806</v>
      </c>
      <c r="E185" s="1">
        <v>627005</v>
      </c>
      <c r="F185" s="2">
        <v>50111</v>
      </c>
    </row>
    <row r="186" spans="1:6" x14ac:dyDescent="0.3">
      <c r="A186">
        <v>2020</v>
      </c>
      <c r="B186" t="s">
        <v>54</v>
      </c>
      <c r="C186" t="s">
        <v>41</v>
      </c>
      <c r="D186" s="1">
        <v>152438</v>
      </c>
      <c r="E186" s="1">
        <v>2453267</v>
      </c>
      <c r="F186" s="2">
        <v>56485</v>
      </c>
    </row>
    <row r="187" spans="1:6" x14ac:dyDescent="0.3">
      <c r="A187">
        <v>2020</v>
      </c>
      <c r="B187" t="s">
        <v>54</v>
      </c>
      <c r="C187" t="s">
        <v>42</v>
      </c>
      <c r="D187" s="1">
        <v>20535</v>
      </c>
      <c r="E187" s="1">
        <v>288623</v>
      </c>
      <c r="F187" s="2">
        <v>49353</v>
      </c>
    </row>
    <row r="188" spans="1:6" x14ac:dyDescent="0.3">
      <c r="A188">
        <v>2020</v>
      </c>
      <c r="B188" t="s">
        <v>54</v>
      </c>
      <c r="C188" t="s">
        <v>43</v>
      </c>
      <c r="D188" s="1">
        <v>5003</v>
      </c>
      <c r="E188" s="1">
        <v>49851</v>
      </c>
      <c r="F188" s="2">
        <v>45701</v>
      </c>
    </row>
    <row r="189" spans="1:6" x14ac:dyDescent="0.3">
      <c r="A189">
        <v>2020</v>
      </c>
      <c r="B189" t="s">
        <v>54</v>
      </c>
      <c r="C189" t="s">
        <v>44</v>
      </c>
      <c r="D189" s="1">
        <v>42564</v>
      </c>
      <c r="E189" s="1">
        <v>627729</v>
      </c>
      <c r="F189" s="2">
        <v>48371</v>
      </c>
    </row>
    <row r="190" spans="1:6" x14ac:dyDescent="0.3">
      <c r="A190">
        <v>2020</v>
      </c>
      <c r="B190" t="s">
        <v>54</v>
      </c>
      <c r="C190" t="s">
        <v>45</v>
      </c>
      <c r="D190" s="1">
        <v>38688</v>
      </c>
      <c r="E190" s="1">
        <v>615415</v>
      </c>
      <c r="F190" s="2">
        <v>74160</v>
      </c>
    </row>
    <row r="191" spans="1:6" x14ac:dyDescent="0.3">
      <c r="A191">
        <v>2020</v>
      </c>
      <c r="B191" t="s">
        <v>54</v>
      </c>
      <c r="C191" t="s">
        <v>46</v>
      </c>
      <c r="D191" s="1">
        <v>10611</v>
      </c>
      <c r="E191" s="1">
        <v>118677</v>
      </c>
      <c r="F191" s="2">
        <v>42085</v>
      </c>
    </row>
    <row r="192" spans="1:6" x14ac:dyDescent="0.3">
      <c r="A192">
        <v>2020</v>
      </c>
      <c r="B192" t="s">
        <v>54</v>
      </c>
      <c r="C192" t="s">
        <v>47</v>
      </c>
      <c r="D192" s="1">
        <v>35812</v>
      </c>
      <c r="E192" s="1">
        <v>517930</v>
      </c>
      <c r="F192" s="2">
        <v>45165</v>
      </c>
    </row>
    <row r="193" spans="1:6" x14ac:dyDescent="0.3">
      <c r="A193">
        <v>2020</v>
      </c>
      <c r="B193" t="s">
        <v>54</v>
      </c>
      <c r="C193" t="s">
        <v>48</v>
      </c>
      <c r="D193" s="1">
        <v>4840</v>
      </c>
      <c r="E193" s="1">
        <v>48509</v>
      </c>
      <c r="F193" s="2">
        <v>44879</v>
      </c>
    </row>
    <row r="194" spans="1:6" x14ac:dyDescent="0.3">
      <c r="A194">
        <v>2020</v>
      </c>
      <c r="B194" t="s">
        <v>53</v>
      </c>
      <c r="C194" t="s">
        <v>1</v>
      </c>
      <c r="D194" s="1">
        <v>2566</v>
      </c>
      <c r="E194" s="1">
        <v>19310</v>
      </c>
      <c r="F194" s="2">
        <v>69393</v>
      </c>
    </row>
    <row r="195" spans="1:6" x14ac:dyDescent="0.3">
      <c r="A195">
        <v>2020</v>
      </c>
      <c r="B195" t="s">
        <v>53</v>
      </c>
      <c r="C195" t="s">
        <v>2</v>
      </c>
      <c r="D195" s="1">
        <v>4017</v>
      </c>
      <c r="E195" s="1">
        <v>45513</v>
      </c>
      <c r="F195" s="2">
        <v>90871</v>
      </c>
    </row>
    <row r="196" spans="1:6" x14ac:dyDescent="0.3">
      <c r="A196">
        <v>2020</v>
      </c>
      <c r="B196" t="s">
        <v>53</v>
      </c>
      <c r="C196" t="s">
        <v>3</v>
      </c>
      <c r="D196" s="1">
        <v>1536</v>
      </c>
      <c r="E196" s="1">
        <v>11509</v>
      </c>
      <c r="F196" s="2">
        <v>69820</v>
      </c>
    </row>
    <row r="197" spans="1:6" x14ac:dyDescent="0.3">
      <c r="A197">
        <v>2020</v>
      </c>
      <c r="B197" t="s">
        <v>53</v>
      </c>
      <c r="C197" t="s">
        <v>4</v>
      </c>
      <c r="D197" s="1">
        <v>29491</v>
      </c>
      <c r="E197" s="1">
        <v>527549</v>
      </c>
      <c r="F197" s="2">
        <v>217892</v>
      </c>
    </row>
    <row r="198" spans="1:6" x14ac:dyDescent="0.3">
      <c r="A198">
        <v>2020</v>
      </c>
      <c r="B198" t="s">
        <v>53</v>
      </c>
      <c r="C198" t="s">
        <v>5</v>
      </c>
      <c r="D198" s="1">
        <v>4548</v>
      </c>
      <c r="E198" s="1">
        <v>74867</v>
      </c>
      <c r="F198" s="2">
        <v>123495</v>
      </c>
    </row>
    <row r="199" spans="1:6" x14ac:dyDescent="0.3">
      <c r="A199">
        <v>2020</v>
      </c>
      <c r="B199" t="s">
        <v>53</v>
      </c>
      <c r="C199" t="s">
        <v>6</v>
      </c>
      <c r="D199" s="1">
        <v>2880</v>
      </c>
      <c r="E199" s="1">
        <v>29237</v>
      </c>
      <c r="F199" s="2">
        <v>138917</v>
      </c>
    </row>
    <row r="200" spans="1:6" x14ac:dyDescent="0.3">
      <c r="A200">
        <v>2020</v>
      </c>
      <c r="B200" t="s">
        <v>53</v>
      </c>
      <c r="C200" t="s">
        <v>7</v>
      </c>
      <c r="D200">
        <v>549</v>
      </c>
      <c r="E200" s="1">
        <v>3622</v>
      </c>
      <c r="F200" s="2">
        <v>78966</v>
      </c>
    </row>
    <row r="201" spans="1:6" x14ac:dyDescent="0.3">
      <c r="A201">
        <v>2020</v>
      </c>
      <c r="B201" t="s">
        <v>53</v>
      </c>
      <c r="C201" t="s">
        <v>8</v>
      </c>
      <c r="D201" s="1">
        <v>12659</v>
      </c>
      <c r="E201" s="1">
        <v>130298</v>
      </c>
      <c r="F201" s="2">
        <v>93350</v>
      </c>
    </row>
    <row r="202" spans="1:6" x14ac:dyDescent="0.3">
      <c r="A202">
        <v>2020</v>
      </c>
      <c r="B202" t="s">
        <v>53</v>
      </c>
      <c r="C202" t="s">
        <v>9</v>
      </c>
      <c r="D202" s="1">
        <v>6010</v>
      </c>
      <c r="E202" s="1">
        <v>109190</v>
      </c>
      <c r="F202" s="2">
        <v>108735</v>
      </c>
    </row>
    <row r="203" spans="1:6" x14ac:dyDescent="0.3">
      <c r="A203">
        <v>2020</v>
      </c>
      <c r="B203" t="s">
        <v>53</v>
      </c>
      <c r="C203" t="s">
        <v>10</v>
      </c>
      <c r="D203" s="1">
        <v>1385</v>
      </c>
      <c r="E203" s="1">
        <v>7346</v>
      </c>
      <c r="F203" s="2">
        <v>64408</v>
      </c>
    </row>
    <row r="204" spans="1:6" x14ac:dyDescent="0.3">
      <c r="A204">
        <v>2020</v>
      </c>
      <c r="B204" t="s">
        <v>53</v>
      </c>
      <c r="C204" t="s">
        <v>11</v>
      </c>
      <c r="D204" s="1">
        <v>7162</v>
      </c>
      <c r="E204" s="1">
        <v>87520</v>
      </c>
      <c r="F204" s="2">
        <v>110059</v>
      </c>
    </row>
    <row r="205" spans="1:6" x14ac:dyDescent="0.3">
      <c r="A205">
        <v>2020</v>
      </c>
      <c r="B205" t="s">
        <v>53</v>
      </c>
      <c r="C205" t="s">
        <v>12</v>
      </c>
      <c r="D205" s="1">
        <v>2521</v>
      </c>
      <c r="E205" s="1">
        <v>26075</v>
      </c>
      <c r="F205" s="2">
        <v>67191</v>
      </c>
    </row>
    <row r="206" spans="1:6" x14ac:dyDescent="0.3">
      <c r="A206">
        <v>2020</v>
      </c>
      <c r="B206" t="s">
        <v>53</v>
      </c>
      <c r="C206" t="s">
        <v>13</v>
      </c>
      <c r="D206" s="1">
        <v>1811</v>
      </c>
      <c r="E206" s="1">
        <v>19135</v>
      </c>
      <c r="F206" s="2">
        <v>66858</v>
      </c>
    </row>
    <row r="207" spans="1:6" x14ac:dyDescent="0.3">
      <c r="A207">
        <v>2020</v>
      </c>
      <c r="B207" t="s">
        <v>53</v>
      </c>
      <c r="C207" t="s">
        <v>14</v>
      </c>
      <c r="D207" s="1">
        <v>1561</v>
      </c>
      <c r="E207" s="1">
        <v>16734</v>
      </c>
      <c r="F207" s="2">
        <v>73749</v>
      </c>
    </row>
    <row r="208" spans="1:6" x14ac:dyDescent="0.3">
      <c r="A208">
        <v>2020</v>
      </c>
      <c r="B208" t="s">
        <v>53</v>
      </c>
      <c r="C208" t="s">
        <v>15</v>
      </c>
      <c r="D208" s="1">
        <v>2111</v>
      </c>
      <c r="E208" s="1">
        <v>20268</v>
      </c>
      <c r="F208" s="2">
        <v>63462</v>
      </c>
    </row>
    <row r="209" spans="1:6" x14ac:dyDescent="0.3">
      <c r="A209">
        <v>2020</v>
      </c>
      <c r="B209" t="s">
        <v>53</v>
      </c>
      <c r="C209" t="s">
        <v>16</v>
      </c>
      <c r="D209" s="1">
        <v>1935</v>
      </c>
      <c r="E209" s="1">
        <v>18712</v>
      </c>
      <c r="F209" s="2">
        <v>65700</v>
      </c>
    </row>
    <row r="210" spans="1:6" x14ac:dyDescent="0.3">
      <c r="A210">
        <v>2020</v>
      </c>
      <c r="B210" t="s">
        <v>53</v>
      </c>
      <c r="C210" t="s">
        <v>17</v>
      </c>
      <c r="D210">
        <v>916</v>
      </c>
      <c r="E210" s="1">
        <v>6415</v>
      </c>
      <c r="F210" s="2">
        <v>64265</v>
      </c>
    </row>
    <row r="211" spans="1:6" x14ac:dyDescent="0.3">
      <c r="A211">
        <v>2020</v>
      </c>
      <c r="B211" t="s">
        <v>53</v>
      </c>
      <c r="C211" t="s">
        <v>18</v>
      </c>
      <c r="D211" s="1">
        <v>2855</v>
      </c>
      <c r="E211" s="1">
        <v>33029</v>
      </c>
      <c r="F211" s="2">
        <v>110569</v>
      </c>
    </row>
    <row r="212" spans="1:6" x14ac:dyDescent="0.3">
      <c r="A212">
        <v>2020</v>
      </c>
      <c r="B212" t="s">
        <v>53</v>
      </c>
      <c r="C212" t="s">
        <v>19</v>
      </c>
      <c r="D212" s="1">
        <v>6073</v>
      </c>
      <c r="E212" s="1">
        <v>89231</v>
      </c>
      <c r="F212" s="2">
        <v>146746</v>
      </c>
    </row>
    <row r="213" spans="1:6" x14ac:dyDescent="0.3">
      <c r="A213">
        <v>2020</v>
      </c>
      <c r="B213" t="s">
        <v>53</v>
      </c>
      <c r="C213" t="s">
        <v>20</v>
      </c>
      <c r="D213" s="1">
        <v>7671</v>
      </c>
      <c r="E213" s="1">
        <v>50511</v>
      </c>
      <c r="F213" s="2">
        <v>88745</v>
      </c>
    </row>
    <row r="214" spans="1:6" x14ac:dyDescent="0.3">
      <c r="A214">
        <v>2020</v>
      </c>
      <c r="B214" t="s">
        <v>53</v>
      </c>
      <c r="C214" t="s">
        <v>21</v>
      </c>
      <c r="D214" s="1">
        <v>4304</v>
      </c>
      <c r="E214" s="1">
        <v>43145</v>
      </c>
      <c r="F214" s="2">
        <v>92292</v>
      </c>
    </row>
    <row r="215" spans="1:6" x14ac:dyDescent="0.3">
      <c r="A215">
        <v>2020</v>
      </c>
      <c r="B215" t="s">
        <v>53</v>
      </c>
      <c r="C215" t="s">
        <v>22</v>
      </c>
      <c r="D215">
        <v>964</v>
      </c>
      <c r="E215" s="1">
        <v>9629</v>
      </c>
      <c r="F215" s="2">
        <v>54301</v>
      </c>
    </row>
    <row r="216" spans="1:6" x14ac:dyDescent="0.3">
      <c r="A216">
        <v>2020</v>
      </c>
      <c r="B216" t="s">
        <v>53</v>
      </c>
      <c r="C216" t="s">
        <v>23</v>
      </c>
      <c r="D216" s="1">
        <v>3562</v>
      </c>
      <c r="E216" s="1">
        <v>43675</v>
      </c>
      <c r="F216" s="2">
        <v>89327</v>
      </c>
    </row>
    <row r="217" spans="1:6" x14ac:dyDescent="0.3">
      <c r="A217">
        <v>2020</v>
      </c>
      <c r="B217" t="s">
        <v>53</v>
      </c>
      <c r="C217" t="s">
        <v>24</v>
      </c>
      <c r="D217">
        <v>856</v>
      </c>
      <c r="E217" s="1">
        <v>5797</v>
      </c>
      <c r="F217" s="2">
        <v>65673</v>
      </c>
    </row>
    <row r="218" spans="1:6" x14ac:dyDescent="0.3">
      <c r="A218">
        <v>2020</v>
      </c>
      <c r="B218" t="s">
        <v>53</v>
      </c>
      <c r="C218" t="s">
        <v>25</v>
      </c>
      <c r="D218" s="1">
        <v>1071</v>
      </c>
      <c r="E218" s="1">
        <v>16165</v>
      </c>
      <c r="F218" s="2">
        <v>76361</v>
      </c>
    </row>
    <row r="219" spans="1:6" x14ac:dyDescent="0.3">
      <c r="A219">
        <v>2020</v>
      </c>
      <c r="B219" t="s">
        <v>53</v>
      </c>
      <c r="C219" t="s">
        <v>26</v>
      </c>
      <c r="D219" s="1">
        <v>1609</v>
      </c>
      <c r="E219" s="1">
        <v>13306</v>
      </c>
      <c r="F219" s="2">
        <v>88353</v>
      </c>
    </row>
    <row r="220" spans="1:6" x14ac:dyDescent="0.3">
      <c r="A220">
        <v>2020</v>
      </c>
      <c r="B220" t="s">
        <v>53</v>
      </c>
      <c r="C220" t="s">
        <v>27</v>
      </c>
      <c r="D220" s="1">
        <v>1168</v>
      </c>
      <c r="E220" s="1">
        <v>11735</v>
      </c>
      <c r="F220" s="2">
        <v>107194</v>
      </c>
    </row>
    <row r="221" spans="1:6" x14ac:dyDescent="0.3">
      <c r="A221">
        <v>2020</v>
      </c>
      <c r="B221" t="s">
        <v>53</v>
      </c>
      <c r="C221" t="s">
        <v>28</v>
      </c>
      <c r="D221" s="1">
        <v>3965</v>
      </c>
      <c r="E221" s="1">
        <v>67885</v>
      </c>
      <c r="F221" s="2">
        <v>130541</v>
      </c>
    </row>
    <row r="222" spans="1:6" x14ac:dyDescent="0.3">
      <c r="A222">
        <v>2020</v>
      </c>
      <c r="B222" t="s">
        <v>53</v>
      </c>
      <c r="C222" t="s">
        <v>29</v>
      </c>
      <c r="D222" s="1">
        <v>1108</v>
      </c>
      <c r="E222" s="1">
        <v>9076</v>
      </c>
      <c r="F222" s="2">
        <v>62393</v>
      </c>
    </row>
    <row r="223" spans="1:6" x14ac:dyDescent="0.3">
      <c r="A223">
        <v>2020</v>
      </c>
      <c r="B223" t="s">
        <v>53</v>
      </c>
      <c r="C223" t="s">
        <v>30</v>
      </c>
      <c r="D223" s="1">
        <v>14380</v>
      </c>
      <c r="E223" s="1">
        <v>267749</v>
      </c>
      <c r="F223" s="2">
        <v>154357</v>
      </c>
    </row>
    <row r="224" spans="1:6" x14ac:dyDescent="0.3">
      <c r="A224">
        <v>2020</v>
      </c>
      <c r="B224" t="s">
        <v>53</v>
      </c>
      <c r="C224" t="s">
        <v>31</v>
      </c>
      <c r="D224" s="1">
        <v>6302</v>
      </c>
      <c r="E224" s="1">
        <v>73440</v>
      </c>
      <c r="F224" s="2">
        <v>96207</v>
      </c>
    </row>
    <row r="225" spans="1:6" x14ac:dyDescent="0.3">
      <c r="A225">
        <v>2020</v>
      </c>
      <c r="B225" t="s">
        <v>53</v>
      </c>
      <c r="C225" t="s">
        <v>32</v>
      </c>
      <c r="D225">
        <v>417</v>
      </c>
      <c r="E225" s="1">
        <v>5780</v>
      </c>
      <c r="F225" s="2">
        <v>79624</v>
      </c>
    </row>
    <row r="226" spans="1:6" x14ac:dyDescent="0.3">
      <c r="A226">
        <v>2020</v>
      </c>
      <c r="B226" t="s">
        <v>53</v>
      </c>
      <c r="C226" t="s">
        <v>33</v>
      </c>
      <c r="D226" s="1">
        <v>5303</v>
      </c>
      <c r="E226" s="1">
        <v>63865</v>
      </c>
      <c r="F226" s="2">
        <v>80052</v>
      </c>
    </row>
    <row r="227" spans="1:6" x14ac:dyDescent="0.3">
      <c r="A227">
        <v>2020</v>
      </c>
      <c r="B227" t="s">
        <v>53</v>
      </c>
      <c r="C227" t="s">
        <v>34</v>
      </c>
      <c r="D227" s="1">
        <v>1572</v>
      </c>
      <c r="E227" s="1">
        <v>18256</v>
      </c>
      <c r="F227" s="2">
        <v>63710</v>
      </c>
    </row>
    <row r="228" spans="1:6" x14ac:dyDescent="0.3">
      <c r="A228">
        <v>2020</v>
      </c>
      <c r="B228" t="s">
        <v>53</v>
      </c>
      <c r="C228" t="s">
        <v>35</v>
      </c>
      <c r="D228" s="1">
        <v>4605</v>
      </c>
      <c r="E228" s="1">
        <v>33218</v>
      </c>
      <c r="F228" s="2">
        <v>101737</v>
      </c>
    </row>
    <row r="229" spans="1:6" x14ac:dyDescent="0.3">
      <c r="A229">
        <v>2020</v>
      </c>
      <c r="B229" t="s">
        <v>53</v>
      </c>
      <c r="C229" t="s">
        <v>36</v>
      </c>
      <c r="D229" s="1">
        <v>5891</v>
      </c>
      <c r="E229" s="1">
        <v>82872</v>
      </c>
      <c r="F229" s="2">
        <v>107388</v>
      </c>
    </row>
    <row r="230" spans="1:6" x14ac:dyDescent="0.3">
      <c r="A230">
        <v>2020</v>
      </c>
      <c r="B230" t="s">
        <v>53</v>
      </c>
      <c r="C230" t="s">
        <v>37</v>
      </c>
      <c r="D230">
        <v>762</v>
      </c>
      <c r="E230" s="1">
        <v>5243</v>
      </c>
      <c r="F230" s="2">
        <v>87286</v>
      </c>
    </row>
    <row r="231" spans="1:6" x14ac:dyDescent="0.3">
      <c r="A231">
        <v>2020</v>
      </c>
      <c r="B231" t="s">
        <v>53</v>
      </c>
      <c r="C231" t="s">
        <v>38</v>
      </c>
      <c r="D231" s="1">
        <v>3216</v>
      </c>
      <c r="E231" s="1">
        <v>24744</v>
      </c>
      <c r="F231" s="2">
        <v>73562</v>
      </c>
    </row>
    <row r="232" spans="1:6" x14ac:dyDescent="0.3">
      <c r="A232">
        <v>2020</v>
      </c>
      <c r="B232" t="s">
        <v>53</v>
      </c>
      <c r="C232" t="s">
        <v>39</v>
      </c>
      <c r="D232">
        <v>606</v>
      </c>
      <c r="E232" s="1">
        <v>5074</v>
      </c>
      <c r="F232" s="2">
        <v>58069</v>
      </c>
    </row>
    <row r="233" spans="1:6" x14ac:dyDescent="0.3">
      <c r="A233">
        <v>2020</v>
      </c>
      <c r="B233" t="s">
        <v>53</v>
      </c>
      <c r="C233" t="s">
        <v>40</v>
      </c>
      <c r="D233" s="1">
        <v>4525</v>
      </c>
      <c r="E233" s="1">
        <v>42929</v>
      </c>
      <c r="F233" s="2">
        <v>81293</v>
      </c>
    </row>
    <row r="234" spans="1:6" x14ac:dyDescent="0.3">
      <c r="A234">
        <v>2020</v>
      </c>
      <c r="B234" t="s">
        <v>53</v>
      </c>
      <c r="C234" t="s">
        <v>41</v>
      </c>
      <c r="D234" s="1">
        <v>11822</v>
      </c>
      <c r="E234" s="1">
        <v>198521</v>
      </c>
      <c r="F234" s="2">
        <v>102835</v>
      </c>
    </row>
    <row r="235" spans="1:6" x14ac:dyDescent="0.3">
      <c r="A235">
        <v>2020</v>
      </c>
      <c r="B235" t="s">
        <v>53</v>
      </c>
      <c r="C235" t="s">
        <v>42</v>
      </c>
      <c r="D235" s="1">
        <v>3177</v>
      </c>
      <c r="E235" s="1">
        <v>37222</v>
      </c>
      <c r="F235" s="2">
        <v>96974</v>
      </c>
    </row>
    <row r="236" spans="1:6" x14ac:dyDescent="0.3">
      <c r="A236">
        <v>2020</v>
      </c>
      <c r="B236" t="s">
        <v>53</v>
      </c>
      <c r="C236" t="s">
        <v>43</v>
      </c>
      <c r="D236">
        <v>584</v>
      </c>
      <c r="E236" s="1">
        <v>3961</v>
      </c>
      <c r="F236" s="2">
        <v>68605</v>
      </c>
    </row>
    <row r="237" spans="1:6" x14ac:dyDescent="0.3">
      <c r="A237">
        <v>2020</v>
      </c>
      <c r="B237" t="s">
        <v>53</v>
      </c>
      <c r="C237" t="s">
        <v>44</v>
      </c>
      <c r="D237" s="1">
        <v>4875</v>
      </c>
      <c r="E237" s="1">
        <v>64840</v>
      </c>
      <c r="F237" s="2">
        <v>117848</v>
      </c>
    </row>
    <row r="238" spans="1:6" x14ac:dyDescent="0.3">
      <c r="A238">
        <v>2020</v>
      </c>
      <c r="B238" t="s">
        <v>53</v>
      </c>
      <c r="C238" t="s">
        <v>45</v>
      </c>
      <c r="D238" s="1">
        <v>5419</v>
      </c>
      <c r="E238" s="1">
        <v>148556</v>
      </c>
      <c r="F238" s="2">
        <v>242273</v>
      </c>
    </row>
    <row r="239" spans="1:6" x14ac:dyDescent="0.3">
      <c r="A239">
        <v>2020</v>
      </c>
      <c r="B239" t="s">
        <v>53</v>
      </c>
      <c r="C239" t="s">
        <v>46</v>
      </c>
      <c r="D239">
        <v>825</v>
      </c>
      <c r="E239" s="1">
        <v>7215</v>
      </c>
      <c r="F239" s="2">
        <v>58063</v>
      </c>
    </row>
    <row r="240" spans="1:6" x14ac:dyDescent="0.3">
      <c r="A240">
        <v>2020</v>
      </c>
      <c r="B240" t="s">
        <v>53</v>
      </c>
      <c r="C240" t="s">
        <v>47</v>
      </c>
      <c r="D240" s="1">
        <v>2400</v>
      </c>
      <c r="E240" s="1">
        <v>44846</v>
      </c>
      <c r="F240" s="2">
        <v>88336</v>
      </c>
    </row>
    <row r="241" spans="1:6" x14ac:dyDescent="0.3">
      <c r="A241">
        <v>2020</v>
      </c>
      <c r="B241" t="s">
        <v>53</v>
      </c>
      <c r="C241" t="s">
        <v>48</v>
      </c>
      <c r="D241">
        <v>428</v>
      </c>
      <c r="E241" s="1">
        <v>3000</v>
      </c>
      <c r="F241" s="2">
        <v>54299</v>
      </c>
    </row>
    <row r="242" spans="1:6" x14ac:dyDescent="0.3">
      <c r="A242">
        <v>2020</v>
      </c>
      <c r="B242" t="s">
        <v>56</v>
      </c>
      <c r="C242" t="s">
        <v>1</v>
      </c>
      <c r="D242" s="1">
        <v>13880</v>
      </c>
      <c r="E242" s="1">
        <v>94715</v>
      </c>
      <c r="F242" s="2">
        <v>75982</v>
      </c>
    </row>
    <row r="243" spans="1:6" x14ac:dyDescent="0.3">
      <c r="A243">
        <v>2020</v>
      </c>
      <c r="B243" t="s">
        <v>56</v>
      </c>
      <c r="C243" t="s">
        <v>2</v>
      </c>
      <c r="D243" s="1">
        <v>20707</v>
      </c>
      <c r="E243" s="1">
        <v>225922</v>
      </c>
      <c r="F243" s="2">
        <v>82956</v>
      </c>
    </row>
    <row r="244" spans="1:6" x14ac:dyDescent="0.3">
      <c r="A244">
        <v>2020</v>
      </c>
      <c r="B244" t="s">
        <v>56</v>
      </c>
      <c r="C244" t="s">
        <v>3</v>
      </c>
      <c r="D244" s="1">
        <v>8906</v>
      </c>
      <c r="E244" s="1">
        <v>51950</v>
      </c>
      <c r="F244" s="2">
        <v>65321</v>
      </c>
    </row>
    <row r="245" spans="1:6" x14ac:dyDescent="0.3">
      <c r="A245">
        <v>2020</v>
      </c>
      <c r="B245" t="s">
        <v>56</v>
      </c>
      <c r="C245" t="s">
        <v>4</v>
      </c>
      <c r="D245" s="1">
        <v>112775</v>
      </c>
      <c r="E245" s="1">
        <v>817007</v>
      </c>
      <c r="F245" s="2">
        <v>124107</v>
      </c>
    </row>
    <row r="246" spans="1:6" x14ac:dyDescent="0.3">
      <c r="A246">
        <v>2020</v>
      </c>
      <c r="B246" t="s">
        <v>56</v>
      </c>
      <c r="C246" t="s">
        <v>5</v>
      </c>
      <c r="D246" s="1">
        <v>25139</v>
      </c>
      <c r="E246" s="1">
        <v>165271</v>
      </c>
      <c r="F246" s="2">
        <v>97276</v>
      </c>
    </row>
    <row r="247" spans="1:6" x14ac:dyDescent="0.3">
      <c r="A247">
        <v>2020</v>
      </c>
      <c r="B247" t="s">
        <v>56</v>
      </c>
      <c r="C247" t="s">
        <v>6</v>
      </c>
      <c r="D247" s="1">
        <v>11223</v>
      </c>
      <c r="E247" s="1">
        <v>118168</v>
      </c>
      <c r="F247" s="2">
        <v>165086</v>
      </c>
    </row>
    <row r="248" spans="1:6" x14ac:dyDescent="0.3">
      <c r="A248">
        <v>2020</v>
      </c>
      <c r="B248" t="s">
        <v>56</v>
      </c>
      <c r="C248" t="s">
        <v>7</v>
      </c>
      <c r="D248" s="1">
        <v>3005</v>
      </c>
      <c r="E248" s="1">
        <v>47390</v>
      </c>
      <c r="F248" s="2">
        <v>103154</v>
      </c>
    </row>
    <row r="249" spans="1:6" x14ac:dyDescent="0.3">
      <c r="A249">
        <v>2020</v>
      </c>
      <c r="B249" t="s">
        <v>56</v>
      </c>
      <c r="C249" t="s">
        <v>8</v>
      </c>
      <c r="D249" s="1">
        <v>80956</v>
      </c>
      <c r="E249" s="1">
        <v>586706</v>
      </c>
      <c r="F249" s="2">
        <v>84307</v>
      </c>
    </row>
    <row r="250" spans="1:6" x14ac:dyDescent="0.3">
      <c r="A250">
        <v>2020</v>
      </c>
      <c r="B250" t="s">
        <v>56</v>
      </c>
      <c r="C250" t="s">
        <v>9</v>
      </c>
      <c r="D250" s="1">
        <v>28810</v>
      </c>
      <c r="E250" s="1">
        <v>242175</v>
      </c>
      <c r="F250" s="2">
        <v>93145</v>
      </c>
    </row>
    <row r="251" spans="1:6" x14ac:dyDescent="0.3">
      <c r="A251">
        <v>2020</v>
      </c>
      <c r="B251" t="s">
        <v>56</v>
      </c>
      <c r="C251" t="s">
        <v>10</v>
      </c>
      <c r="D251" s="1">
        <v>6508</v>
      </c>
      <c r="E251" s="1">
        <v>34249</v>
      </c>
      <c r="F251" s="2">
        <v>68833</v>
      </c>
    </row>
    <row r="252" spans="1:6" x14ac:dyDescent="0.3">
      <c r="A252">
        <v>2020</v>
      </c>
      <c r="B252" t="s">
        <v>56</v>
      </c>
      <c r="C252" t="s">
        <v>11</v>
      </c>
      <c r="D252" s="1">
        <v>33063</v>
      </c>
      <c r="E252" s="1">
        <v>376539</v>
      </c>
      <c r="F252" s="2">
        <v>121634</v>
      </c>
    </row>
    <row r="253" spans="1:6" x14ac:dyDescent="0.3">
      <c r="A253">
        <v>2020</v>
      </c>
      <c r="B253" t="s">
        <v>56</v>
      </c>
      <c r="C253" t="s">
        <v>12</v>
      </c>
      <c r="D253" s="1">
        <v>17574</v>
      </c>
      <c r="E253" s="1">
        <v>133449</v>
      </c>
      <c r="F253" s="2">
        <v>72283</v>
      </c>
    </row>
    <row r="254" spans="1:6" x14ac:dyDescent="0.3">
      <c r="A254">
        <v>2020</v>
      </c>
      <c r="B254" t="s">
        <v>56</v>
      </c>
      <c r="C254" t="s">
        <v>13</v>
      </c>
      <c r="D254" s="1">
        <v>10731</v>
      </c>
      <c r="E254" s="1">
        <v>109283</v>
      </c>
      <c r="F254" s="2">
        <v>81131</v>
      </c>
    </row>
    <row r="255" spans="1:6" x14ac:dyDescent="0.3">
      <c r="A255">
        <v>2020</v>
      </c>
      <c r="B255" t="s">
        <v>56</v>
      </c>
      <c r="C255" t="s">
        <v>14</v>
      </c>
      <c r="D255" s="1">
        <v>8752</v>
      </c>
      <c r="E255" s="1">
        <v>73310</v>
      </c>
      <c r="F255" s="2">
        <v>75889</v>
      </c>
    </row>
    <row r="256" spans="1:6" x14ac:dyDescent="0.3">
      <c r="A256">
        <v>2020</v>
      </c>
      <c r="B256" t="s">
        <v>56</v>
      </c>
      <c r="C256" t="s">
        <v>15</v>
      </c>
      <c r="D256" s="1">
        <v>11729</v>
      </c>
      <c r="E256" s="1">
        <v>92079</v>
      </c>
      <c r="F256" s="2">
        <v>75177</v>
      </c>
    </row>
    <row r="257" spans="1:6" x14ac:dyDescent="0.3">
      <c r="A257">
        <v>2020</v>
      </c>
      <c r="B257" t="s">
        <v>56</v>
      </c>
      <c r="C257" t="s">
        <v>16</v>
      </c>
      <c r="D257" s="1">
        <v>14229</v>
      </c>
      <c r="E257" s="1">
        <v>81149</v>
      </c>
      <c r="F257" s="2">
        <v>69409</v>
      </c>
    </row>
    <row r="258" spans="1:6" x14ac:dyDescent="0.3">
      <c r="A258">
        <v>2020</v>
      </c>
      <c r="B258" t="s">
        <v>56</v>
      </c>
      <c r="C258" t="s">
        <v>17</v>
      </c>
      <c r="D258" s="1">
        <v>3926</v>
      </c>
      <c r="E258" s="1">
        <v>30107</v>
      </c>
      <c r="F258" s="2">
        <v>75870</v>
      </c>
    </row>
    <row r="259" spans="1:6" x14ac:dyDescent="0.3">
      <c r="A259">
        <v>2020</v>
      </c>
      <c r="B259" t="s">
        <v>56</v>
      </c>
      <c r="C259" t="s">
        <v>18</v>
      </c>
      <c r="D259" s="1">
        <v>15692</v>
      </c>
      <c r="E259" s="1">
        <v>129771</v>
      </c>
      <c r="F259" s="2">
        <v>110159</v>
      </c>
    </row>
    <row r="260" spans="1:6" x14ac:dyDescent="0.3">
      <c r="A260">
        <v>2020</v>
      </c>
      <c r="B260" t="s">
        <v>56</v>
      </c>
      <c r="C260" t="s">
        <v>19</v>
      </c>
      <c r="D260" s="1">
        <v>18137</v>
      </c>
      <c r="E260" s="1">
        <v>212062</v>
      </c>
      <c r="F260" s="2">
        <v>159120</v>
      </c>
    </row>
    <row r="261" spans="1:6" x14ac:dyDescent="0.3">
      <c r="A261">
        <v>2020</v>
      </c>
      <c r="B261" t="s">
        <v>56</v>
      </c>
      <c r="C261" t="s">
        <v>20</v>
      </c>
      <c r="D261" s="1">
        <v>20626</v>
      </c>
      <c r="E261" s="1">
        <v>207448</v>
      </c>
      <c r="F261" s="2">
        <v>81720</v>
      </c>
    </row>
    <row r="262" spans="1:6" x14ac:dyDescent="0.3">
      <c r="A262">
        <v>2020</v>
      </c>
      <c r="B262" t="s">
        <v>56</v>
      </c>
      <c r="C262" t="s">
        <v>21</v>
      </c>
      <c r="D262" s="1">
        <v>16134</v>
      </c>
      <c r="E262" s="1">
        <v>179728</v>
      </c>
      <c r="F262" s="2">
        <v>104989</v>
      </c>
    </row>
    <row r="263" spans="1:6" x14ac:dyDescent="0.3">
      <c r="A263">
        <v>2020</v>
      </c>
      <c r="B263" t="s">
        <v>56</v>
      </c>
      <c r="C263" t="s">
        <v>22</v>
      </c>
      <c r="D263" s="1">
        <v>7984</v>
      </c>
      <c r="E263" s="1">
        <v>41912</v>
      </c>
      <c r="F263" s="2">
        <v>59263</v>
      </c>
    </row>
    <row r="264" spans="1:6" x14ac:dyDescent="0.3">
      <c r="A264">
        <v>2020</v>
      </c>
      <c r="B264" t="s">
        <v>56</v>
      </c>
      <c r="C264" t="s">
        <v>23</v>
      </c>
      <c r="D264" s="1">
        <v>18815</v>
      </c>
      <c r="E264" s="1">
        <v>165564</v>
      </c>
      <c r="F264" s="2">
        <v>82664</v>
      </c>
    </row>
    <row r="265" spans="1:6" x14ac:dyDescent="0.3">
      <c r="A265">
        <v>2020</v>
      </c>
      <c r="B265" t="s">
        <v>56</v>
      </c>
      <c r="C265" t="s">
        <v>24</v>
      </c>
      <c r="D265" s="1">
        <v>4557</v>
      </c>
      <c r="E265" s="1">
        <v>21986</v>
      </c>
      <c r="F265" s="2">
        <v>67330</v>
      </c>
    </row>
    <row r="266" spans="1:6" x14ac:dyDescent="0.3">
      <c r="A266">
        <v>2020</v>
      </c>
      <c r="B266" t="s">
        <v>56</v>
      </c>
      <c r="C266" t="s">
        <v>25</v>
      </c>
      <c r="D266" s="1">
        <v>7000</v>
      </c>
      <c r="E266" s="1">
        <v>66588</v>
      </c>
      <c r="F266" s="2">
        <v>74942</v>
      </c>
    </row>
    <row r="267" spans="1:6" x14ac:dyDescent="0.3">
      <c r="A267">
        <v>2020</v>
      </c>
      <c r="B267" t="s">
        <v>56</v>
      </c>
      <c r="C267" t="s">
        <v>26</v>
      </c>
      <c r="D267" s="1">
        <v>9293</v>
      </c>
      <c r="E267" s="1">
        <v>62325</v>
      </c>
      <c r="F267" s="2">
        <v>79236</v>
      </c>
    </row>
    <row r="268" spans="1:6" x14ac:dyDescent="0.3">
      <c r="A268">
        <v>2020</v>
      </c>
      <c r="B268" t="s">
        <v>56</v>
      </c>
      <c r="C268" t="s">
        <v>27</v>
      </c>
      <c r="D268" s="1">
        <v>3946</v>
      </c>
      <c r="E268" s="1">
        <v>33027</v>
      </c>
      <c r="F268" s="2">
        <v>109751</v>
      </c>
    </row>
    <row r="269" spans="1:6" x14ac:dyDescent="0.3">
      <c r="A269">
        <v>2020</v>
      </c>
      <c r="B269" t="s">
        <v>56</v>
      </c>
      <c r="C269" t="s">
        <v>28</v>
      </c>
      <c r="D269" s="1">
        <v>20469</v>
      </c>
      <c r="E269" s="1">
        <v>235676</v>
      </c>
      <c r="F269" s="2">
        <v>127870</v>
      </c>
    </row>
    <row r="270" spans="1:6" x14ac:dyDescent="0.3">
      <c r="A270">
        <v>2020</v>
      </c>
      <c r="B270" t="s">
        <v>56</v>
      </c>
      <c r="C270" t="s">
        <v>29</v>
      </c>
      <c r="D270" s="1">
        <v>5600</v>
      </c>
      <c r="E270" s="1">
        <v>32608</v>
      </c>
      <c r="F270" s="2">
        <v>62343</v>
      </c>
    </row>
    <row r="271" spans="1:6" x14ac:dyDescent="0.3">
      <c r="A271">
        <v>2020</v>
      </c>
      <c r="B271" t="s">
        <v>56</v>
      </c>
      <c r="C271" t="s">
        <v>30</v>
      </c>
      <c r="D271" s="1">
        <v>63948</v>
      </c>
      <c r="E271" s="1">
        <v>700031</v>
      </c>
      <c r="F271" s="2">
        <v>207014</v>
      </c>
    </row>
    <row r="272" spans="1:6" x14ac:dyDescent="0.3">
      <c r="A272">
        <v>2020</v>
      </c>
      <c r="B272" t="s">
        <v>56</v>
      </c>
      <c r="C272" t="s">
        <v>31</v>
      </c>
      <c r="D272" s="1">
        <v>30275</v>
      </c>
      <c r="E272" s="1">
        <v>251672</v>
      </c>
      <c r="F272" s="2">
        <v>97234</v>
      </c>
    </row>
    <row r="273" spans="1:6" x14ac:dyDescent="0.3">
      <c r="A273">
        <v>2020</v>
      </c>
      <c r="B273" t="s">
        <v>56</v>
      </c>
      <c r="C273" t="s">
        <v>32</v>
      </c>
      <c r="D273" s="1">
        <v>3042</v>
      </c>
      <c r="E273" s="1">
        <v>22496</v>
      </c>
      <c r="F273" s="2">
        <v>69243</v>
      </c>
    </row>
    <row r="274" spans="1:6" x14ac:dyDescent="0.3">
      <c r="A274">
        <v>2020</v>
      </c>
      <c r="B274" t="s">
        <v>56</v>
      </c>
      <c r="C274" t="s">
        <v>33</v>
      </c>
      <c r="D274" s="1">
        <v>29307</v>
      </c>
      <c r="E274" s="1">
        <v>287990</v>
      </c>
      <c r="F274" s="2">
        <v>82336</v>
      </c>
    </row>
    <row r="275" spans="1:6" x14ac:dyDescent="0.3">
      <c r="A275">
        <v>2020</v>
      </c>
      <c r="B275" t="s">
        <v>56</v>
      </c>
      <c r="C275" t="s">
        <v>34</v>
      </c>
      <c r="D275" s="1">
        <v>11701</v>
      </c>
      <c r="E275" s="1">
        <v>74614</v>
      </c>
      <c r="F275" s="2">
        <v>64030</v>
      </c>
    </row>
    <row r="276" spans="1:6" x14ac:dyDescent="0.3">
      <c r="A276">
        <v>2020</v>
      </c>
      <c r="B276" t="s">
        <v>56</v>
      </c>
      <c r="C276" t="s">
        <v>35</v>
      </c>
      <c r="D276" s="1">
        <v>13352</v>
      </c>
      <c r="E276" s="1">
        <v>83937</v>
      </c>
      <c r="F276" s="2">
        <v>80727</v>
      </c>
    </row>
    <row r="277" spans="1:6" x14ac:dyDescent="0.3">
      <c r="A277">
        <v>2020</v>
      </c>
      <c r="B277" t="s">
        <v>56</v>
      </c>
      <c r="C277" t="s">
        <v>36</v>
      </c>
      <c r="D277" s="1">
        <v>29714</v>
      </c>
      <c r="E277" s="1">
        <v>325571</v>
      </c>
      <c r="F277" s="2">
        <v>97231</v>
      </c>
    </row>
    <row r="278" spans="1:6" x14ac:dyDescent="0.3">
      <c r="A278">
        <v>2020</v>
      </c>
      <c r="B278" t="s">
        <v>56</v>
      </c>
      <c r="C278" t="s">
        <v>37</v>
      </c>
      <c r="D278" s="1">
        <v>3038</v>
      </c>
      <c r="E278" s="1">
        <v>31304</v>
      </c>
      <c r="F278" s="2">
        <v>100316</v>
      </c>
    </row>
    <row r="279" spans="1:6" x14ac:dyDescent="0.3">
      <c r="A279">
        <v>2020</v>
      </c>
      <c r="B279" t="s">
        <v>56</v>
      </c>
      <c r="C279" t="s">
        <v>38</v>
      </c>
      <c r="D279" s="1">
        <v>15078</v>
      </c>
      <c r="E279" s="1">
        <v>101637</v>
      </c>
      <c r="F279" s="2">
        <v>71361</v>
      </c>
    </row>
    <row r="280" spans="1:6" x14ac:dyDescent="0.3">
      <c r="A280">
        <v>2020</v>
      </c>
      <c r="B280" t="s">
        <v>56</v>
      </c>
      <c r="C280" t="s">
        <v>39</v>
      </c>
      <c r="D280" s="1">
        <v>3397</v>
      </c>
      <c r="E280" s="1">
        <v>27809</v>
      </c>
      <c r="F280" s="2">
        <v>69345</v>
      </c>
    </row>
    <row r="281" spans="1:6" x14ac:dyDescent="0.3">
      <c r="A281">
        <v>2020</v>
      </c>
      <c r="B281" t="s">
        <v>56</v>
      </c>
      <c r="C281" t="s">
        <v>40</v>
      </c>
      <c r="D281" s="1">
        <v>16893</v>
      </c>
      <c r="E281" s="1">
        <v>155926</v>
      </c>
      <c r="F281" s="2">
        <v>85116</v>
      </c>
    </row>
    <row r="282" spans="1:6" x14ac:dyDescent="0.3">
      <c r="A282">
        <v>2020</v>
      </c>
      <c r="B282" t="s">
        <v>56</v>
      </c>
      <c r="C282" t="s">
        <v>41</v>
      </c>
      <c r="D282" s="1">
        <v>78940</v>
      </c>
      <c r="E282" s="1">
        <v>778554</v>
      </c>
      <c r="F282" s="2">
        <v>92477</v>
      </c>
    </row>
    <row r="283" spans="1:6" x14ac:dyDescent="0.3">
      <c r="A283">
        <v>2020</v>
      </c>
      <c r="B283" t="s">
        <v>56</v>
      </c>
      <c r="C283" t="s">
        <v>42</v>
      </c>
      <c r="D283" s="1">
        <v>12580</v>
      </c>
      <c r="E283" s="1">
        <v>93379</v>
      </c>
      <c r="F283" s="2">
        <v>79806</v>
      </c>
    </row>
    <row r="284" spans="1:6" x14ac:dyDescent="0.3">
      <c r="A284">
        <v>2020</v>
      </c>
      <c r="B284" t="s">
        <v>56</v>
      </c>
      <c r="C284" t="s">
        <v>43</v>
      </c>
      <c r="D284" s="1">
        <v>1719</v>
      </c>
      <c r="E284" s="1">
        <v>11578</v>
      </c>
      <c r="F284" s="2">
        <v>80135</v>
      </c>
    </row>
    <row r="285" spans="1:6" x14ac:dyDescent="0.3">
      <c r="A285">
        <v>2020</v>
      </c>
      <c r="B285" t="s">
        <v>56</v>
      </c>
      <c r="C285" t="s">
        <v>44</v>
      </c>
      <c r="D285" s="1">
        <v>22750</v>
      </c>
      <c r="E285" s="1">
        <v>195671</v>
      </c>
      <c r="F285" s="2">
        <v>97246</v>
      </c>
    </row>
    <row r="286" spans="1:6" x14ac:dyDescent="0.3">
      <c r="A286">
        <v>2020</v>
      </c>
      <c r="B286" t="s">
        <v>56</v>
      </c>
      <c r="C286" t="s">
        <v>45</v>
      </c>
      <c r="D286" s="1">
        <v>18828</v>
      </c>
      <c r="E286" s="1">
        <v>147772</v>
      </c>
      <c r="F286" s="2">
        <v>95674</v>
      </c>
    </row>
    <row r="287" spans="1:6" x14ac:dyDescent="0.3">
      <c r="A287">
        <v>2020</v>
      </c>
      <c r="B287" t="s">
        <v>56</v>
      </c>
      <c r="C287" t="s">
        <v>46</v>
      </c>
      <c r="D287" s="1">
        <v>4042</v>
      </c>
      <c r="E287" s="1">
        <v>24190</v>
      </c>
      <c r="F287" s="2">
        <v>56764</v>
      </c>
    </row>
    <row r="288" spans="1:6" x14ac:dyDescent="0.3">
      <c r="A288">
        <v>2020</v>
      </c>
      <c r="B288" t="s">
        <v>56</v>
      </c>
      <c r="C288" t="s">
        <v>47</v>
      </c>
      <c r="D288" s="1">
        <v>14688</v>
      </c>
      <c r="E288" s="1">
        <v>148829</v>
      </c>
      <c r="F288" s="2">
        <v>80470</v>
      </c>
    </row>
    <row r="289" spans="1:6" x14ac:dyDescent="0.3">
      <c r="A289">
        <v>2020</v>
      </c>
      <c r="B289" t="s">
        <v>56</v>
      </c>
      <c r="C289" t="s">
        <v>48</v>
      </c>
      <c r="D289" s="1">
        <v>2353</v>
      </c>
      <c r="E289" s="1">
        <v>10919</v>
      </c>
      <c r="F289" s="2">
        <v>64480</v>
      </c>
    </row>
    <row r="290" spans="1:6" x14ac:dyDescent="0.3">
      <c r="A290">
        <v>2020</v>
      </c>
      <c r="B290" t="s">
        <v>57</v>
      </c>
      <c r="C290" t="s">
        <v>1</v>
      </c>
      <c r="D290" s="1">
        <v>22875</v>
      </c>
      <c r="E290" s="1">
        <v>242419</v>
      </c>
      <c r="F290" s="2">
        <v>62111</v>
      </c>
    </row>
    <row r="291" spans="1:6" x14ac:dyDescent="0.3">
      <c r="A291">
        <v>2020</v>
      </c>
      <c r="B291" t="s">
        <v>57</v>
      </c>
      <c r="C291" t="s">
        <v>2</v>
      </c>
      <c r="D291" s="1">
        <v>40867</v>
      </c>
      <c r="E291" s="1">
        <v>431379</v>
      </c>
      <c r="F291" s="2">
        <v>63180</v>
      </c>
    </row>
    <row r="292" spans="1:6" x14ac:dyDescent="0.3">
      <c r="A292">
        <v>2020</v>
      </c>
      <c r="B292" t="s">
        <v>57</v>
      </c>
      <c r="C292" t="s">
        <v>3</v>
      </c>
      <c r="D292" s="1">
        <v>15490</v>
      </c>
      <c r="E292" s="1">
        <v>139300</v>
      </c>
      <c r="F292" s="2">
        <v>68067</v>
      </c>
    </row>
    <row r="293" spans="1:6" x14ac:dyDescent="0.3">
      <c r="A293">
        <v>2020</v>
      </c>
      <c r="B293" t="s">
        <v>57</v>
      </c>
      <c r="C293" t="s">
        <v>4</v>
      </c>
      <c r="D293" s="1">
        <v>221985</v>
      </c>
      <c r="E293" s="1">
        <v>2600604</v>
      </c>
      <c r="F293" s="2">
        <v>106486</v>
      </c>
    </row>
    <row r="294" spans="1:6" x14ac:dyDescent="0.3">
      <c r="A294">
        <v>2020</v>
      </c>
      <c r="B294" t="s">
        <v>57</v>
      </c>
      <c r="C294" t="s">
        <v>5</v>
      </c>
      <c r="D294" s="1">
        <v>58286</v>
      </c>
      <c r="E294" s="1">
        <v>430367</v>
      </c>
      <c r="F294" s="2">
        <v>90744</v>
      </c>
    </row>
    <row r="295" spans="1:6" x14ac:dyDescent="0.3">
      <c r="A295">
        <v>2020</v>
      </c>
      <c r="B295" t="s">
        <v>57</v>
      </c>
      <c r="C295" t="s">
        <v>6</v>
      </c>
      <c r="D295" s="1">
        <v>24131</v>
      </c>
      <c r="E295" s="1">
        <v>206629</v>
      </c>
      <c r="F295" s="2">
        <v>95714</v>
      </c>
    </row>
    <row r="296" spans="1:6" x14ac:dyDescent="0.3">
      <c r="A296">
        <v>2020</v>
      </c>
      <c r="B296" t="s">
        <v>57</v>
      </c>
      <c r="C296" t="s">
        <v>7</v>
      </c>
      <c r="D296" s="1">
        <v>9766</v>
      </c>
      <c r="E296" s="1">
        <v>61669</v>
      </c>
      <c r="F296" s="2">
        <v>85651</v>
      </c>
    </row>
    <row r="297" spans="1:6" x14ac:dyDescent="0.3">
      <c r="A297">
        <v>2020</v>
      </c>
      <c r="B297" t="s">
        <v>57</v>
      </c>
      <c r="C297" t="s">
        <v>8</v>
      </c>
      <c r="D297" s="1">
        <v>179893</v>
      </c>
      <c r="E297" s="1">
        <v>1358317</v>
      </c>
      <c r="F297" s="2">
        <v>68223</v>
      </c>
    </row>
    <row r="298" spans="1:6" x14ac:dyDescent="0.3">
      <c r="A298">
        <v>2020</v>
      </c>
      <c r="B298" t="s">
        <v>57</v>
      </c>
      <c r="C298" t="s">
        <v>9</v>
      </c>
      <c r="D298" s="1">
        <v>60683</v>
      </c>
      <c r="E298" s="1">
        <v>692452</v>
      </c>
      <c r="F298" s="2">
        <v>76331</v>
      </c>
    </row>
    <row r="299" spans="1:6" x14ac:dyDescent="0.3">
      <c r="A299">
        <v>2020</v>
      </c>
      <c r="B299" t="s">
        <v>57</v>
      </c>
      <c r="C299" t="s">
        <v>10</v>
      </c>
      <c r="D299" s="1">
        <v>12911</v>
      </c>
      <c r="E299" s="1">
        <v>97097</v>
      </c>
      <c r="F299" s="2">
        <v>59743</v>
      </c>
    </row>
    <row r="300" spans="1:6" x14ac:dyDescent="0.3">
      <c r="A300">
        <v>2020</v>
      </c>
      <c r="B300" t="s">
        <v>57</v>
      </c>
      <c r="C300" t="s">
        <v>11</v>
      </c>
      <c r="D300" s="1">
        <v>75904</v>
      </c>
      <c r="E300" s="1">
        <v>892150</v>
      </c>
      <c r="F300" s="2">
        <v>83889</v>
      </c>
    </row>
    <row r="301" spans="1:6" x14ac:dyDescent="0.3">
      <c r="A301">
        <v>2020</v>
      </c>
      <c r="B301" t="s">
        <v>57</v>
      </c>
      <c r="C301" t="s">
        <v>12</v>
      </c>
      <c r="D301" s="1">
        <v>32143</v>
      </c>
      <c r="E301" s="1">
        <v>326745</v>
      </c>
      <c r="F301" s="2">
        <v>58578</v>
      </c>
    </row>
    <row r="302" spans="1:6" x14ac:dyDescent="0.3">
      <c r="A302">
        <v>2020</v>
      </c>
      <c r="B302" t="s">
        <v>57</v>
      </c>
      <c r="C302" t="s">
        <v>13</v>
      </c>
      <c r="D302" s="1">
        <v>16706</v>
      </c>
      <c r="E302" s="1">
        <v>134822</v>
      </c>
      <c r="F302" s="2">
        <v>61793</v>
      </c>
    </row>
    <row r="303" spans="1:6" x14ac:dyDescent="0.3">
      <c r="A303">
        <v>2020</v>
      </c>
      <c r="B303" t="s">
        <v>57</v>
      </c>
      <c r="C303" t="s">
        <v>14</v>
      </c>
      <c r="D303" s="1">
        <v>16823</v>
      </c>
      <c r="E303" s="1">
        <v>168813</v>
      </c>
      <c r="F303" s="2">
        <v>69538</v>
      </c>
    </row>
    <row r="304" spans="1:6" x14ac:dyDescent="0.3">
      <c r="A304">
        <v>2020</v>
      </c>
      <c r="B304" t="s">
        <v>57</v>
      </c>
      <c r="C304" t="s">
        <v>15</v>
      </c>
      <c r="D304" s="1">
        <v>22329</v>
      </c>
      <c r="E304" s="1">
        <v>207575</v>
      </c>
      <c r="F304" s="2">
        <v>55987</v>
      </c>
    </row>
    <row r="305" spans="1:6" x14ac:dyDescent="0.3">
      <c r="A305">
        <v>2020</v>
      </c>
      <c r="B305" t="s">
        <v>57</v>
      </c>
      <c r="C305" t="s">
        <v>16</v>
      </c>
      <c r="D305" s="1">
        <v>26262</v>
      </c>
      <c r="E305" s="1">
        <v>204729</v>
      </c>
      <c r="F305" s="2">
        <v>60136</v>
      </c>
    </row>
    <row r="306" spans="1:6" x14ac:dyDescent="0.3">
      <c r="A306">
        <v>2020</v>
      </c>
      <c r="B306" t="s">
        <v>57</v>
      </c>
      <c r="C306" t="s">
        <v>17</v>
      </c>
      <c r="D306" s="1">
        <v>11267</v>
      </c>
      <c r="E306" s="1">
        <v>68952</v>
      </c>
      <c r="F306" s="2">
        <v>66178</v>
      </c>
    </row>
    <row r="307" spans="1:6" x14ac:dyDescent="0.3">
      <c r="A307">
        <v>2020</v>
      </c>
      <c r="B307" t="s">
        <v>57</v>
      </c>
      <c r="C307" t="s">
        <v>18</v>
      </c>
      <c r="D307" s="1">
        <v>44172</v>
      </c>
      <c r="E307" s="1">
        <v>441860</v>
      </c>
      <c r="F307" s="2">
        <v>88391</v>
      </c>
    </row>
    <row r="308" spans="1:6" x14ac:dyDescent="0.3">
      <c r="A308">
        <v>2020</v>
      </c>
      <c r="B308" t="s">
        <v>57</v>
      </c>
      <c r="C308" t="s">
        <v>19</v>
      </c>
      <c r="D308" s="1">
        <v>48428</v>
      </c>
      <c r="E308" s="1">
        <v>583792</v>
      </c>
      <c r="F308" s="2">
        <v>124638</v>
      </c>
    </row>
    <row r="309" spans="1:6" x14ac:dyDescent="0.3">
      <c r="A309">
        <v>2020</v>
      </c>
      <c r="B309" t="s">
        <v>57</v>
      </c>
      <c r="C309" t="s">
        <v>20</v>
      </c>
      <c r="D309" s="1">
        <v>46269</v>
      </c>
      <c r="E309" s="1">
        <v>599657</v>
      </c>
      <c r="F309" s="2">
        <v>76432</v>
      </c>
    </row>
    <row r="310" spans="1:6" x14ac:dyDescent="0.3">
      <c r="A310">
        <v>2020</v>
      </c>
      <c r="B310" t="s">
        <v>57</v>
      </c>
      <c r="C310" t="s">
        <v>21</v>
      </c>
      <c r="D310" s="1">
        <v>33603</v>
      </c>
      <c r="E310" s="1">
        <v>361183</v>
      </c>
      <c r="F310" s="2">
        <v>91033</v>
      </c>
    </row>
    <row r="311" spans="1:6" x14ac:dyDescent="0.3">
      <c r="A311">
        <v>2020</v>
      </c>
      <c r="B311" t="s">
        <v>57</v>
      </c>
      <c r="C311" t="s">
        <v>22</v>
      </c>
      <c r="D311" s="1">
        <v>12692</v>
      </c>
      <c r="E311" s="1">
        <v>107758</v>
      </c>
      <c r="F311" s="2">
        <v>45573</v>
      </c>
    </row>
    <row r="312" spans="1:6" x14ac:dyDescent="0.3">
      <c r="A312">
        <v>2020</v>
      </c>
      <c r="B312" t="s">
        <v>57</v>
      </c>
      <c r="C312" t="s">
        <v>23</v>
      </c>
      <c r="D312" s="1">
        <v>36089</v>
      </c>
      <c r="E312" s="1">
        <v>365657</v>
      </c>
      <c r="F312" s="2">
        <v>72666</v>
      </c>
    </row>
    <row r="313" spans="1:6" x14ac:dyDescent="0.3">
      <c r="A313">
        <v>2020</v>
      </c>
      <c r="B313" t="s">
        <v>57</v>
      </c>
      <c r="C313" t="s">
        <v>24</v>
      </c>
      <c r="D313" s="1">
        <v>10331</v>
      </c>
      <c r="E313" s="1">
        <v>43549</v>
      </c>
      <c r="F313" s="2">
        <v>59785</v>
      </c>
    </row>
    <row r="314" spans="1:6" x14ac:dyDescent="0.3">
      <c r="A314">
        <v>2020</v>
      </c>
      <c r="B314" t="s">
        <v>57</v>
      </c>
      <c r="C314" t="s">
        <v>25</v>
      </c>
      <c r="D314" s="1">
        <v>11809</v>
      </c>
      <c r="E314" s="1">
        <v>117288</v>
      </c>
      <c r="F314" s="2">
        <v>65292</v>
      </c>
    </row>
    <row r="315" spans="1:6" x14ac:dyDescent="0.3">
      <c r="A315">
        <v>2020</v>
      </c>
      <c r="B315" t="s">
        <v>57</v>
      </c>
      <c r="C315" t="s">
        <v>26</v>
      </c>
      <c r="D315" s="1">
        <v>20046</v>
      </c>
      <c r="E315" s="1">
        <v>179092</v>
      </c>
      <c r="F315" s="2">
        <v>67081</v>
      </c>
    </row>
    <row r="316" spans="1:6" x14ac:dyDescent="0.3">
      <c r="A316">
        <v>2020</v>
      </c>
      <c r="B316" t="s">
        <v>57</v>
      </c>
      <c r="C316" t="s">
        <v>27</v>
      </c>
      <c r="D316" s="1">
        <v>13616</v>
      </c>
      <c r="E316" s="1">
        <v>81639</v>
      </c>
      <c r="F316" s="2">
        <v>88167</v>
      </c>
    </row>
    <row r="317" spans="1:6" x14ac:dyDescent="0.3">
      <c r="A317">
        <v>2020</v>
      </c>
      <c r="B317" t="s">
        <v>57</v>
      </c>
      <c r="C317" t="s">
        <v>28</v>
      </c>
      <c r="D317" s="1">
        <v>53304</v>
      </c>
      <c r="E317" s="1">
        <v>643507</v>
      </c>
      <c r="F317" s="2">
        <v>102666</v>
      </c>
    </row>
    <row r="318" spans="1:6" x14ac:dyDescent="0.3">
      <c r="A318">
        <v>2020</v>
      </c>
      <c r="B318" t="s">
        <v>57</v>
      </c>
      <c r="C318" t="s">
        <v>29</v>
      </c>
      <c r="D318" s="1">
        <v>11550</v>
      </c>
      <c r="E318" s="1">
        <v>107707</v>
      </c>
      <c r="F318" s="2">
        <v>69938</v>
      </c>
    </row>
    <row r="319" spans="1:6" x14ac:dyDescent="0.3">
      <c r="A319">
        <v>2020</v>
      </c>
      <c r="B319" t="s">
        <v>57</v>
      </c>
      <c r="C319" t="s">
        <v>30</v>
      </c>
      <c r="D319" s="1">
        <v>117347</v>
      </c>
      <c r="E319" s="1">
        <v>1242471</v>
      </c>
      <c r="F319" s="2">
        <v>109413</v>
      </c>
    </row>
    <row r="320" spans="1:6" x14ac:dyDescent="0.3">
      <c r="A320">
        <v>2020</v>
      </c>
      <c r="B320" t="s">
        <v>57</v>
      </c>
      <c r="C320" t="s">
        <v>31</v>
      </c>
      <c r="D320" s="1">
        <v>64843</v>
      </c>
      <c r="E320" s="1">
        <v>637719</v>
      </c>
      <c r="F320" s="2">
        <v>72078</v>
      </c>
    </row>
    <row r="321" spans="1:6" x14ac:dyDescent="0.3">
      <c r="A321">
        <v>2020</v>
      </c>
      <c r="B321" t="s">
        <v>57</v>
      </c>
      <c r="C321" t="s">
        <v>32</v>
      </c>
      <c r="D321" s="1">
        <v>5337</v>
      </c>
      <c r="E321" s="1">
        <v>31642</v>
      </c>
      <c r="F321" s="2">
        <v>65877</v>
      </c>
    </row>
    <row r="322" spans="1:6" x14ac:dyDescent="0.3">
      <c r="A322">
        <v>2020</v>
      </c>
      <c r="B322" t="s">
        <v>57</v>
      </c>
      <c r="C322" t="s">
        <v>33</v>
      </c>
      <c r="D322" s="1">
        <v>55987</v>
      </c>
      <c r="E322" s="1">
        <v>697244</v>
      </c>
      <c r="F322" s="2">
        <v>71920</v>
      </c>
    </row>
    <row r="323" spans="1:6" x14ac:dyDescent="0.3">
      <c r="A323">
        <v>2020</v>
      </c>
      <c r="B323" t="s">
        <v>57</v>
      </c>
      <c r="C323" t="s">
        <v>34</v>
      </c>
      <c r="D323" s="1">
        <v>21652</v>
      </c>
      <c r="E323" s="1">
        <v>185307</v>
      </c>
      <c r="F323" s="2">
        <v>58539</v>
      </c>
    </row>
    <row r="324" spans="1:6" x14ac:dyDescent="0.3">
      <c r="A324">
        <v>2020</v>
      </c>
      <c r="B324" t="s">
        <v>57</v>
      </c>
      <c r="C324" t="s">
        <v>35</v>
      </c>
      <c r="D324" s="1">
        <v>27033</v>
      </c>
      <c r="E324" s="1">
        <v>242218</v>
      </c>
      <c r="F324" s="2">
        <v>81224</v>
      </c>
    </row>
    <row r="325" spans="1:6" x14ac:dyDescent="0.3">
      <c r="A325">
        <v>2020</v>
      </c>
      <c r="B325" t="s">
        <v>57</v>
      </c>
      <c r="C325" t="s">
        <v>36</v>
      </c>
      <c r="D325" s="1">
        <v>66210</v>
      </c>
      <c r="E325" s="1">
        <v>766122</v>
      </c>
      <c r="F325" s="2">
        <v>86971</v>
      </c>
    </row>
    <row r="326" spans="1:6" x14ac:dyDescent="0.3">
      <c r="A326">
        <v>2020</v>
      </c>
      <c r="B326" t="s">
        <v>57</v>
      </c>
      <c r="C326" t="s">
        <v>37</v>
      </c>
      <c r="D326" s="1">
        <v>9567</v>
      </c>
      <c r="E326" s="1">
        <v>65232</v>
      </c>
      <c r="F326" s="2">
        <v>75829</v>
      </c>
    </row>
    <row r="327" spans="1:6" x14ac:dyDescent="0.3">
      <c r="A327">
        <v>2020</v>
      </c>
      <c r="B327" t="s">
        <v>57</v>
      </c>
      <c r="C327" t="s">
        <v>38</v>
      </c>
      <c r="D327" s="1">
        <v>30793</v>
      </c>
      <c r="E327" s="1">
        <v>281874</v>
      </c>
      <c r="F327" s="2">
        <v>56907</v>
      </c>
    </row>
    <row r="328" spans="1:6" x14ac:dyDescent="0.3">
      <c r="A328">
        <v>2020</v>
      </c>
      <c r="B328" t="s">
        <v>57</v>
      </c>
      <c r="C328" t="s">
        <v>39</v>
      </c>
      <c r="D328" s="1">
        <v>5876</v>
      </c>
      <c r="E328" s="1">
        <v>32771</v>
      </c>
      <c r="F328" s="2">
        <v>63709</v>
      </c>
    </row>
    <row r="329" spans="1:6" x14ac:dyDescent="0.3">
      <c r="A329">
        <v>2020</v>
      </c>
      <c r="B329" t="s">
        <v>57</v>
      </c>
      <c r="C329" t="s">
        <v>40</v>
      </c>
      <c r="D329" s="1">
        <v>32595</v>
      </c>
      <c r="E329" s="1">
        <v>414644</v>
      </c>
      <c r="F329" s="2">
        <v>66460</v>
      </c>
    </row>
    <row r="330" spans="1:6" x14ac:dyDescent="0.3">
      <c r="A330">
        <v>2020</v>
      </c>
      <c r="B330" t="s">
        <v>57</v>
      </c>
      <c r="C330" t="s">
        <v>41</v>
      </c>
      <c r="D330" s="1">
        <v>146639</v>
      </c>
      <c r="E330" s="1">
        <v>1758991</v>
      </c>
      <c r="F330" s="2">
        <v>81123</v>
      </c>
    </row>
    <row r="331" spans="1:6" x14ac:dyDescent="0.3">
      <c r="A331">
        <v>2020</v>
      </c>
      <c r="B331" t="s">
        <v>57</v>
      </c>
      <c r="C331" t="s">
        <v>42</v>
      </c>
      <c r="D331" s="1">
        <v>25941</v>
      </c>
      <c r="E331" s="1">
        <v>223284</v>
      </c>
      <c r="F331" s="2">
        <v>68355</v>
      </c>
    </row>
    <row r="332" spans="1:6" x14ac:dyDescent="0.3">
      <c r="A332">
        <v>2020</v>
      </c>
      <c r="B332" t="s">
        <v>57</v>
      </c>
      <c r="C332" t="s">
        <v>43</v>
      </c>
      <c r="D332" s="1">
        <v>6346</v>
      </c>
      <c r="E332" s="1">
        <v>28512</v>
      </c>
      <c r="F332" s="2">
        <v>74442</v>
      </c>
    </row>
    <row r="333" spans="1:6" x14ac:dyDescent="0.3">
      <c r="A333">
        <v>2020</v>
      </c>
      <c r="B333" t="s">
        <v>57</v>
      </c>
      <c r="C333" t="s">
        <v>44</v>
      </c>
      <c r="D333" s="1">
        <v>60099</v>
      </c>
      <c r="E333" s="1">
        <v>752090</v>
      </c>
      <c r="F333" s="2">
        <v>96046</v>
      </c>
    </row>
    <row r="334" spans="1:6" x14ac:dyDescent="0.3">
      <c r="A334">
        <v>2020</v>
      </c>
      <c r="B334" t="s">
        <v>57</v>
      </c>
      <c r="C334" t="s">
        <v>45</v>
      </c>
      <c r="D334" s="1">
        <v>43094</v>
      </c>
      <c r="E334" s="1">
        <v>415190</v>
      </c>
      <c r="F334" s="2">
        <v>92279</v>
      </c>
    </row>
    <row r="335" spans="1:6" x14ac:dyDescent="0.3">
      <c r="A335">
        <v>2020</v>
      </c>
      <c r="B335" t="s">
        <v>57</v>
      </c>
      <c r="C335" t="s">
        <v>46</v>
      </c>
      <c r="D335" s="1">
        <v>8599</v>
      </c>
      <c r="E335" s="1">
        <v>65715</v>
      </c>
      <c r="F335" s="2">
        <v>53557</v>
      </c>
    </row>
    <row r="336" spans="1:6" x14ac:dyDescent="0.3">
      <c r="A336">
        <v>2020</v>
      </c>
      <c r="B336" t="s">
        <v>57</v>
      </c>
      <c r="C336" t="s">
        <v>47</v>
      </c>
      <c r="D336" s="1">
        <v>27048</v>
      </c>
      <c r="E336" s="1">
        <v>309780</v>
      </c>
      <c r="F336" s="2">
        <v>67254</v>
      </c>
    </row>
    <row r="337" spans="1:6" x14ac:dyDescent="0.3">
      <c r="A337">
        <v>2020</v>
      </c>
      <c r="B337" t="s">
        <v>57</v>
      </c>
      <c r="C337" t="s">
        <v>48</v>
      </c>
      <c r="D337" s="1">
        <v>4986</v>
      </c>
      <c r="E337" s="1">
        <v>18382</v>
      </c>
      <c r="F337" s="2">
        <v>60233</v>
      </c>
    </row>
    <row r="338" spans="1:6" x14ac:dyDescent="0.3">
      <c r="A338">
        <v>2020</v>
      </c>
      <c r="B338" t="s">
        <v>58</v>
      </c>
      <c r="C338" t="s">
        <v>1</v>
      </c>
      <c r="D338" s="1">
        <v>15859</v>
      </c>
      <c r="E338" s="1">
        <v>228486</v>
      </c>
      <c r="F338" s="2">
        <v>51193</v>
      </c>
    </row>
    <row r="339" spans="1:6" x14ac:dyDescent="0.3">
      <c r="A339">
        <v>2020</v>
      </c>
      <c r="B339" t="s">
        <v>58</v>
      </c>
      <c r="C339" t="s">
        <v>2</v>
      </c>
      <c r="D339" s="1">
        <v>20727</v>
      </c>
      <c r="E339" s="1">
        <v>455356</v>
      </c>
      <c r="F339" s="2">
        <v>56159</v>
      </c>
    </row>
    <row r="340" spans="1:6" x14ac:dyDescent="0.3">
      <c r="A340">
        <v>2020</v>
      </c>
      <c r="B340" t="s">
        <v>58</v>
      </c>
      <c r="C340" t="s">
        <v>3</v>
      </c>
      <c r="D340" s="1">
        <v>15656</v>
      </c>
      <c r="E340" s="1">
        <v>181169</v>
      </c>
      <c r="F340" s="2">
        <v>47435</v>
      </c>
    </row>
    <row r="341" spans="1:6" x14ac:dyDescent="0.3">
      <c r="A341">
        <v>2020</v>
      </c>
      <c r="B341" t="s">
        <v>58</v>
      </c>
      <c r="C341" t="s">
        <v>4</v>
      </c>
      <c r="D341" s="1">
        <v>656765</v>
      </c>
      <c r="E341" s="1">
        <v>2651781</v>
      </c>
      <c r="F341" s="2">
        <v>57668</v>
      </c>
    </row>
    <row r="342" spans="1:6" x14ac:dyDescent="0.3">
      <c r="A342">
        <v>2020</v>
      </c>
      <c r="B342" t="s">
        <v>58</v>
      </c>
      <c r="C342" t="s">
        <v>5</v>
      </c>
      <c r="D342" s="1">
        <v>23475</v>
      </c>
      <c r="E342" s="1">
        <v>332209</v>
      </c>
      <c r="F342" s="2">
        <v>55198</v>
      </c>
    </row>
    <row r="343" spans="1:6" x14ac:dyDescent="0.3">
      <c r="A343">
        <v>2020</v>
      </c>
      <c r="B343" t="s">
        <v>58</v>
      </c>
      <c r="C343" t="s">
        <v>6</v>
      </c>
      <c r="D343" s="1">
        <v>19964</v>
      </c>
      <c r="E343" s="1">
        <v>319881</v>
      </c>
      <c r="F343" s="2">
        <v>61215</v>
      </c>
    </row>
    <row r="344" spans="1:6" x14ac:dyDescent="0.3">
      <c r="A344">
        <v>2020</v>
      </c>
      <c r="B344" t="s">
        <v>58</v>
      </c>
      <c r="C344" t="s">
        <v>7</v>
      </c>
      <c r="D344" s="1">
        <v>5522</v>
      </c>
      <c r="E344" s="1">
        <v>74184</v>
      </c>
      <c r="F344" s="2">
        <v>57470</v>
      </c>
    </row>
    <row r="345" spans="1:6" x14ac:dyDescent="0.3">
      <c r="A345">
        <v>2020</v>
      </c>
      <c r="B345" t="s">
        <v>58</v>
      </c>
      <c r="C345" t="s">
        <v>8</v>
      </c>
      <c r="D345" s="1">
        <v>85058</v>
      </c>
      <c r="E345" s="1">
        <v>1293582</v>
      </c>
      <c r="F345" s="2">
        <v>55114</v>
      </c>
    </row>
    <row r="346" spans="1:6" x14ac:dyDescent="0.3">
      <c r="A346">
        <v>2020</v>
      </c>
      <c r="B346" t="s">
        <v>58</v>
      </c>
      <c r="C346" t="s">
        <v>9</v>
      </c>
      <c r="D346" s="1">
        <v>31842</v>
      </c>
      <c r="E346" s="1">
        <v>561390</v>
      </c>
      <c r="F346" s="2">
        <v>57141</v>
      </c>
    </row>
    <row r="347" spans="1:6" x14ac:dyDescent="0.3">
      <c r="A347">
        <v>2020</v>
      </c>
      <c r="B347" t="s">
        <v>58</v>
      </c>
      <c r="C347" t="s">
        <v>10</v>
      </c>
      <c r="D347" s="1">
        <v>9128</v>
      </c>
      <c r="E347" s="1">
        <v>106752</v>
      </c>
      <c r="F347" s="2">
        <v>45479</v>
      </c>
    </row>
    <row r="348" spans="1:6" x14ac:dyDescent="0.3">
      <c r="A348">
        <v>2020</v>
      </c>
      <c r="B348" t="s">
        <v>58</v>
      </c>
      <c r="C348" t="s">
        <v>11</v>
      </c>
      <c r="D348" s="1">
        <v>39684</v>
      </c>
      <c r="E348" s="1">
        <v>882088</v>
      </c>
      <c r="F348" s="2">
        <v>55678</v>
      </c>
    </row>
    <row r="349" spans="1:6" x14ac:dyDescent="0.3">
      <c r="A349">
        <v>2020</v>
      </c>
      <c r="B349" t="s">
        <v>58</v>
      </c>
      <c r="C349" t="s">
        <v>12</v>
      </c>
      <c r="D349" s="1">
        <v>16899</v>
      </c>
      <c r="E349" s="1">
        <v>451743</v>
      </c>
      <c r="F349" s="2">
        <v>52802</v>
      </c>
    </row>
    <row r="350" spans="1:6" x14ac:dyDescent="0.3">
      <c r="A350">
        <v>2020</v>
      </c>
      <c r="B350" t="s">
        <v>58</v>
      </c>
      <c r="C350" t="s">
        <v>13</v>
      </c>
      <c r="D350" s="1">
        <v>13294</v>
      </c>
      <c r="E350" s="1">
        <v>209301</v>
      </c>
      <c r="F350" s="2">
        <v>47222</v>
      </c>
    </row>
    <row r="351" spans="1:6" x14ac:dyDescent="0.3">
      <c r="A351">
        <v>2020</v>
      </c>
      <c r="B351" t="s">
        <v>58</v>
      </c>
      <c r="C351" t="s">
        <v>14</v>
      </c>
      <c r="D351" s="1">
        <v>10330</v>
      </c>
      <c r="E351" s="1">
        <v>194569</v>
      </c>
      <c r="F351" s="2">
        <v>48486</v>
      </c>
    </row>
    <row r="352" spans="1:6" x14ac:dyDescent="0.3">
      <c r="A352">
        <v>2020</v>
      </c>
      <c r="B352" t="s">
        <v>58</v>
      </c>
      <c r="C352" t="s">
        <v>15</v>
      </c>
      <c r="D352" s="1">
        <v>20809</v>
      </c>
      <c r="E352" s="1">
        <v>263195</v>
      </c>
      <c r="F352" s="2">
        <v>52098</v>
      </c>
    </row>
    <row r="353" spans="1:6" x14ac:dyDescent="0.3">
      <c r="A353">
        <v>2020</v>
      </c>
      <c r="B353" t="s">
        <v>58</v>
      </c>
      <c r="C353" t="s">
        <v>16</v>
      </c>
      <c r="D353" s="1">
        <v>16834</v>
      </c>
      <c r="E353" s="1">
        <v>296324</v>
      </c>
      <c r="F353" s="2">
        <v>48222</v>
      </c>
    </row>
    <row r="354" spans="1:6" x14ac:dyDescent="0.3">
      <c r="A354">
        <v>2020</v>
      </c>
      <c r="B354" t="s">
        <v>58</v>
      </c>
      <c r="C354" t="s">
        <v>17</v>
      </c>
      <c r="D354" s="1">
        <v>5591</v>
      </c>
      <c r="E354" s="1">
        <v>115511</v>
      </c>
      <c r="F354" s="2">
        <v>53739</v>
      </c>
    </row>
    <row r="355" spans="1:6" x14ac:dyDescent="0.3">
      <c r="A355">
        <v>2020</v>
      </c>
      <c r="B355" t="s">
        <v>58</v>
      </c>
      <c r="C355" t="s">
        <v>18</v>
      </c>
      <c r="D355" s="1">
        <v>21505</v>
      </c>
      <c r="E355" s="1">
        <v>420463</v>
      </c>
      <c r="F355" s="2">
        <v>59854</v>
      </c>
    </row>
    <row r="356" spans="1:6" x14ac:dyDescent="0.3">
      <c r="A356">
        <v>2020</v>
      </c>
      <c r="B356" t="s">
        <v>58</v>
      </c>
      <c r="C356" t="s">
        <v>19</v>
      </c>
      <c r="D356" s="1">
        <v>71270</v>
      </c>
      <c r="E356" s="1">
        <v>742606</v>
      </c>
      <c r="F356" s="2">
        <v>64556</v>
      </c>
    </row>
    <row r="357" spans="1:6" x14ac:dyDescent="0.3">
      <c r="A357">
        <v>2020</v>
      </c>
      <c r="B357" t="s">
        <v>58</v>
      </c>
      <c r="C357" t="s">
        <v>20</v>
      </c>
      <c r="D357" s="1">
        <v>32965</v>
      </c>
      <c r="E357" s="1">
        <v>622119</v>
      </c>
      <c r="F357" s="2">
        <v>54163</v>
      </c>
    </row>
    <row r="358" spans="1:6" x14ac:dyDescent="0.3">
      <c r="A358">
        <v>2020</v>
      </c>
      <c r="B358" t="s">
        <v>58</v>
      </c>
      <c r="C358" t="s">
        <v>21</v>
      </c>
      <c r="D358" s="1">
        <v>22985</v>
      </c>
      <c r="E358" s="1">
        <v>513228</v>
      </c>
      <c r="F358" s="2">
        <v>55127</v>
      </c>
    </row>
    <row r="359" spans="1:6" x14ac:dyDescent="0.3">
      <c r="A359">
        <v>2020</v>
      </c>
      <c r="B359" t="s">
        <v>58</v>
      </c>
      <c r="C359" t="s">
        <v>22</v>
      </c>
      <c r="D359" s="1">
        <v>7693</v>
      </c>
      <c r="E359" s="1">
        <v>138876</v>
      </c>
      <c r="F359" s="2">
        <v>45670</v>
      </c>
    </row>
    <row r="360" spans="1:6" x14ac:dyDescent="0.3">
      <c r="A360">
        <v>2020</v>
      </c>
      <c r="B360" t="s">
        <v>58</v>
      </c>
      <c r="C360" t="s">
        <v>23</v>
      </c>
      <c r="D360" s="1">
        <v>56134</v>
      </c>
      <c r="E360" s="1">
        <v>448355</v>
      </c>
      <c r="F360" s="2">
        <v>50460</v>
      </c>
    </row>
    <row r="361" spans="1:6" x14ac:dyDescent="0.3">
      <c r="A361">
        <v>2020</v>
      </c>
      <c r="B361" t="s">
        <v>58</v>
      </c>
      <c r="C361" t="s">
        <v>24</v>
      </c>
      <c r="D361" s="1">
        <v>5112</v>
      </c>
      <c r="E361" s="1">
        <v>73374</v>
      </c>
      <c r="F361" s="2">
        <v>52612</v>
      </c>
    </row>
    <row r="362" spans="1:6" x14ac:dyDescent="0.3">
      <c r="A362">
        <v>2020</v>
      </c>
      <c r="B362" t="s">
        <v>58</v>
      </c>
      <c r="C362" t="s">
        <v>25</v>
      </c>
      <c r="D362" s="1">
        <v>10522</v>
      </c>
      <c r="E362" s="1">
        <v>135205</v>
      </c>
      <c r="F362" s="2">
        <v>51740</v>
      </c>
    </row>
    <row r="363" spans="1:6" x14ac:dyDescent="0.3">
      <c r="A363">
        <v>2020</v>
      </c>
      <c r="B363" t="s">
        <v>58</v>
      </c>
      <c r="C363" t="s">
        <v>26</v>
      </c>
      <c r="D363" s="1">
        <v>9126</v>
      </c>
      <c r="E363" s="1">
        <v>139696</v>
      </c>
      <c r="F363" s="2">
        <v>58047</v>
      </c>
    </row>
    <row r="364" spans="1:6" x14ac:dyDescent="0.3">
      <c r="A364">
        <v>2020</v>
      </c>
      <c r="B364" t="s">
        <v>58</v>
      </c>
      <c r="C364" t="s">
        <v>27</v>
      </c>
      <c r="D364" s="1">
        <v>4900</v>
      </c>
      <c r="E364" s="1">
        <v>108757</v>
      </c>
      <c r="F364" s="2">
        <v>63675</v>
      </c>
    </row>
    <row r="365" spans="1:6" x14ac:dyDescent="0.3">
      <c r="A365">
        <v>2020</v>
      </c>
      <c r="B365" t="s">
        <v>58</v>
      </c>
      <c r="C365" t="s">
        <v>28</v>
      </c>
      <c r="D365" s="1">
        <v>43568</v>
      </c>
      <c r="E365" s="1">
        <v>622420</v>
      </c>
      <c r="F365" s="2">
        <v>60044</v>
      </c>
    </row>
    <row r="366" spans="1:6" x14ac:dyDescent="0.3">
      <c r="A366">
        <v>2020</v>
      </c>
      <c r="B366" t="s">
        <v>58</v>
      </c>
      <c r="C366" t="s">
        <v>29</v>
      </c>
      <c r="D366" s="1">
        <v>11448</v>
      </c>
      <c r="E366" s="1">
        <v>126459</v>
      </c>
      <c r="F366" s="2">
        <v>45191</v>
      </c>
    </row>
    <row r="367" spans="1:6" x14ac:dyDescent="0.3">
      <c r="A367">
        <v>2020</v>
      </c>
      <c r="B367" t="s">
        <v>58</v>
      </c>
      <c r="C367" t="s">
        <v>30</v>
      </c>
      <c r="D367" s="1">
        <v>67893</v>
      </c>
      <c r="E367" s="1">
        <v>1872526</v>
      </c>
      <c r="F367" s="2">
        <v>58936</v>
      </c>
    </row>
    <row r="368" spans="1:6" x14ac:dyDescent="0.3">
      <c r="A368">
        <v>2020</v>
      </c>
      <c r="B368" t="s">
        <v>58</v>
      </c>
      <c r="C368" t="s">
        <v>31</v>
      </c>
      <c r="D368" s="1">
        <v>29514</v>
      </c>
      <c r="E368" s="1">
        <v>584896</v>
      </c>
      <c r="F368" s="2">
        <v>53252</v>
      </c>
    </row>
    <row r="369" spans="1:6" x14ac:dyDescent="0.3">
      <c r="A369">
        <v>2020</v>
      </c>
      <c r="B369" t="s">
        <v>58</v>
      </c>
      <c r="C369" t="s">
        <v>32</v>
      </c>
      <c r="D369" s="1">
        <v>2737</v>
      </c>
      <c r="E369" s="1">
        <v>64418</v>
      </c>
      <c r="F369" s="2">
        <v>55234</v>
      </c>
    </row>
    <row r="370" spans="1:6" x14ac:dyDescent="0.3">
      <c r="A370">
        <v>2020</v>
      </c>
      <c r="B370" t="s">
        <v>58</v>
      </c>
      <c r="C370" t="s">
        <v>33</v>
      </c>
      <c r="D370" s="1">
        <v>35930</v>
      </c>
      <c r="E370" s="1">
        <v>868191</v>
      </c>
      <c r="F370" s="2">
        <v>51366</v>
      </c>
    </row>
    <row r="371" spans="1:6" x14ac:dyDescent="0.3">
      <c r="A371">
        <v>2020</v>
      </c>
      <c r="B371" t="s">
        <v>58</v>
      </c>
      <c r="C371" t="s">
        <v>34</v>
      </c>
      <c r="D371" s="1">
        <v>13656</v>
      </c>
      <c r="E371" s="1">
        <v>209679</v>
      </c>
      <c r="F371" s="2">
        <v>49095</v>
      </c>
    </row>
    <row r="372" spans="1:6" x14ac:dyDescent="0.3">
      <c r="A372">
        <v>2020</v>
      </c>
      <c r="B372" t="s">
        <v>58</v>
      </c>
      <c r="C372" t="s">
        <v>35</v>
      </c>
      <c r="D372" s="1">
        <v>28106</v>
      </c>
      <c r="E372" s="1">
        <v>292631</v>
      </c>
      <c r="F372" s="2">
        <v>54216</v>
      </c>
    </row>
    <row r="373" spans="1:6" x14ac:dyDescent="0.3">
      <c r="A373">
        <v>2020</v>
      </c>
      <c r="B373" t="s">
        <v>58</v>
      </c>
      <c r="C373" t="s">
        <v>36</v>
      </c>
      <c r="D373" s="1">
        <v>57935</v>
      </c>
      <c r="E373" s="1">
        <v>1179840</v>
      </c>
      <c r="F373" s="2">
        <v>57087</v>
      </c>
    </row>
    <row r="374" spans="1:6" x14ac:dyDescent="0.3">
      <c r="A374">
        <v>2020</v>
      </c>
      <c r="B374" t="s">
        <v>58</v>
      </c>
      <c r="C374" t="s">
        <v>37</v>
      </c>
      <c r="D374" s="1">
        <v>4907</v>
      </c>
      <c r="E374" s="1">
        <v>95079</v>
      </c>
      <c r="F374" s="2">
        <v>54510</v>
      </c>
    </row>
    <row r="375" spans="1:6" x14ac:dyDescent="0.3">
      <c r="A375">
        <v>2020</v>
      </c>
      <c r="B375" t="s">
        <v>58</v>
      </c>
      <c r="C375" t="s">
        <v>38</v>
      </c>
      <c r="D375" s="1">
        <v>15612</v>
      </c>
      <c r="E375" s="1">
        <v>231072</v>
      </c>
      <c r="F375" s="2">
        <v>50055</v>
      </c>
    </row>
    <row r="376" spans="1:6" x14ac:dyDescent="0.3">
      <c r="A376">
        <v>2020</v>
      </c>
      <c r="B376" t="s">
        <v>58</v>
      </c>
      <c r="C376" t="s">
        <v>39</v>
      </c>
      <c r="D376" s="1">
        <v>2934</v>
      </c>
      <c r="E376" s="1">
        <v>68990</v>
      </c>
      <c r="F376" s="2">
        <v>57054</v>
      </c>
    </row>
    <row r="377" spans="1:6" x14ac:dyDescent="0.3">
      <c r="A377">
        <v>2020</v>
      </c>
      <c r="B377" t="s">
        <v>58</v>
      </c>
      <c r="C377" t="s">
        <v>40</v>
      </c>
      <c r="D377" s="1">
        <v>21213</v>
      </c>
      <c r="E377" s="1">
        <v>421097</v>
      </c>
      <c r="F377" s="2">
        <v>56401</v>
      </c>
    </row>
    <row r="378" spans="1:6" x14ac:dyDescent="0.3">
      <c r="A378">
        <v>2020</v>
      </c>
      <c r="B378" t="s">
        <v>58</v>
      </c>
      <c r="C378" t="s">
        <v>41</v>
      </c>
      <c r="D378" s="1">
        <v>98681</v>
      </c>
      <c r="E378" s="1">
        <v>1646144</v>
      </c>
      <c r="F378" s="2">
        <v>51856</v>
      </c>
    </row>
    <row r="379" spans="1:6" x14ac:dyDescent="0.3">
      <c r="A379">
        <v>2020</v>
      </c>
      <c r="B379" t="s">
        <v>58</v>
      </c>
      <c r="C379" t="s">
        <v>42</v>
      </c>
      <c r="D379" s="1">
        <v>13463</v>
      </c>
      <c r="E379" s="1">
        <v>193157</v>
      </c>
      <c r="F379" s="2">
        <v>48260</v>
      </c>
    </row>
    <row r="380" spans="1:6" x14ac:dyDescent="0.3">
      <c r="A380">
        <v>2020</v>
      </c>
      <c r="B380" t="s">
        <v>58</v>
      </c>
      <c r="C380" t="s">
        <v>43</v>
      </c>
      <c r="D380" s="1">
        <v>2516</v>
      </c>
      <c r="E380" s="1">
        <v>58443</v>
      </c>
      <c r="F380" s="2">
        <v>52779</v>
      </c>
    </row>
    <row r="381" spans="1:6" x14ac:dyDescent="0.3">
      <c r="A381">
        <v>2020</v>
      </c>
      <c r="B381" t="s">
        <v>58</v>
      </c>
      <c r="C381" t="s">
        <v>44</v>
      </c>
      <c r="D381" s="1">
        <v>49705</v>
      </c>
      <c r="E381" s="1">
        <v>492598</v>
      </c>
      <c r="F381" s="2">
        <v>54119</v>
      </c>
    </row>
    <row r="382" spans="1:6" x14ac:dyDescent="0.3">
      <c r="A382">
        <v>2020</v>
      </c>
      <c r="B382" t="s">
        <v>58</v>
      </c>
      <c r="C382" t="s">
        <v>45</v>
      </c>
      <c r="D382" s="1">
        <v>74944</v>
      </c>
      <c r="E382" s="1">
        <v>468495</v>
      </c>
      <c r="F382" s="2">
        <v>55544</v>
      </c>
    </row>
    <row r="383" spans="1:6" x14ac:dyDescent="0.3">
      <c r="A383">
        <v>2020</v>
      </c>
      <c r="B383" t="s">
        <v>58</v>
      </c>
      <c r="C383" t="s">
        <v>46</v>
      </c>
      <c r="D383" s="1">
        <v>8500</v>
      </c>
      <c r="E383" s="1">
        <v>124604</v>
      </c>
      <c r="F383" s="2">
        <v>50597</v>
      </c>
    </row>
    <row r="384" spans="1:6" x14ac:dyDescent="0.3">
      <c r="A384">
        <v>2020</v>
      </c>
      <c r="B384" t="s">
        <v>58</v>
      </c>
      <c r="C384" t="s">
        <v>47</v>
      </c>
      <c r="D384" s="1">
        <v>31125</v>
      </c>
      <c r="E384" s="1">
        <v>427152</v>
      </c>
      <c r="F384" s="2">
        <v>52993</v>
      </c>
    </row>
    <row r="385" spans="1:6" x14ac:dyDescent="0.3">
      <c r="A385">
        <v>2020</v>
      </c>
      <c r="B385" t="s">
        <v>58</v>
      </c>
      <c r="C385" t="s">
        <v>48</v>
      </c>
      <c r="D385" s="1">
        <v>3485</v>
      </c>
      <c r="E385" s="1">
        <v>26942</v>
      </c>
      <c r="F385" s="2">
        <v>46334</v>
      </c>
    </row>
    <row r="386" spans="1:6" x14ac:dyDescent="0.3">
      <c r="A386">
        <v>2020</v>
      </c>
      <c r="B386" t="s">
        <v>59</v>
      </c>
      <c r="C386" t="s">
        <v>1</v>
      </c>
      <c r="D386" s="1">
        <v>11221</v>
      </c>
      <c r="E386" s="1">
        <v>178057</v>
      </c>
      <c r="F386" s="2">
        <v>18554</v>
      </c>
    </row>
    <row r="387" spans="1:6" x14ac:dyDescent="0.3">
      <c r="A387">
        <v>2020</v>
      </c>
      <c r="B387" t="s">
        <v>59</v>
      </c>
      <c r="C387" t="s">
        <v>2</v>
      </c>
      <c r="D387" s="1">
        <v>14444</v>
      </c>
      <c r="E387" s="1">
        <v>274985</v>
      </c>
      <c r="F387" s="2">
        <v>26810</v>
      </c>
    </row>
    <row r="388" spans="1:6" x14ac:dyDescent="0.3">
      <c r="A388">
        <v>2020</v>
      </c>
      <c r="B388" t="s">
        <v>59</v>
      </c>
      <c r="C388" t="s">
        <v>3</v>
      </c>
      <c r="D388" s="1">
        <v>7458</v>
      </c>
      <c r="E388" s="1">
        <v>106295</v>
      </c>
      <c r="F388" s="2">
        <v>18414</v>
      </c>
    </row>
    <row r="389" spans="1:6" x14ac:dyDescent="0.3">
      <c r="A389">
        <v>2020</v>
      </c>
      <c r="B389" t="s">
        <v>59</v>
      </c>
      <c r="C389" t="s">
        <v>4</v>
      </c>
      <c r="D389" s="1">
        <v>117833</v>
      </c>
      <c r="E389" s="1">
        <v>1482600</v>
      </c>
      <c r="F389" s="2">
        <v>36090</v>
      </c>
    </row>
    <row r="390" spans="1:6" x14ac:dyDescent="0.3">
      <c r="A390">
        <v>2020</v>
      </c>
      <c r="B390" t="s">
        <v>59</v>
      </c>
      <c r="C390" t="s">
        <v>5</v>
      </c>
      <c r="D390" s="1">
        <v>17650</v>
      </c>
      <c r="E390" s="1">
        <v>271680</v>
      </c>
      <c r="F390" s="2">
        <v>28424</v>
      </c>
    </row>
    <row r="391" spans="1:6" x14ac:dyDescent="0.3">
      <c r="A391">
        <v>2020</v>
      </c>
      <c r="B391" t="s">
        <v>59</v>
      </c>
      <c r="C391" t="s">
        <v>6</v>
      </c>
      <c r="D391" s="1">
        <v>10916</v>
      </c>
      <c r="E391" s="1">
        <v>117365</v>
      </c>
      <c r="F391" s="2">
        <v>26295</v>
      </c>
    </row>
    <row r="392" spans="1:6" x14ac:dyDescent="0.3">
      <c r="A392">
        <v>2020</v>
      </c>
      <c r="B392" t="s">
        <v>59</v>
      </c>
      <c r="C392" t="s">
        <v>7</v>
      </c>
      <c r="D392" s="1">
        <v>2698</v>
      </c>
      <c r="E392" s="1">
        <v>41103</v>
      </c>
      <c r="F392" s="2">
        <v>22228</v>
      </c>
    </row>
    <row r="393" spans="1:6" x14ac:dyDescent="0.3">
      <c r="A393">
        <v>2020</v>
      </c>
      <c r="B393" t="s">
        <v>59</v>
      </c>
      <c r="C393" t="s">
        <v>8</v>
      </c>
      <c r="D393" s="1">
        <v>59645</v>
      </c>
      <c r="E393" s="1">
        <v>1007574</v>
      </c>
      <c r="F393" s="2">
        <v>27709</v>
      </c>
    </row>
    <row r="394" spans="1:6" x14ac:dyDescent="0.3">
      <c r="A394">
        <v>2020</v>
      </c>
      <c r="B394" t="s">
        <v>59</v>
      </c>
      <c r="C394" t="s">
        <v>9</v>
      </c>
      <c r="D394" s="1">
        <v>26741</v>
      </c>
      <c r="E394" s="1">
        <v>414059</v>
      </c>
      <c r="F394" s="2">
        <v>22009</v>
      </c>
    </row>
    <row r="395" spans="1:6" x14ac:dyDescent="0.3">
      <c r="A395">
        <v>2020</v>
      </c>
      <c r="B395" t="s">
        <v>59</v>
      </c>
      <c r="C395" t="s">
        <v>10</v>
      </c>
      <c r="D395" s="1">
        <v>5242</v>
      </c>
      <c r="E395" s="1">
        <v>74574</v>
      </c>
      <c r="F395" s="2">
        <v>18637</v>
      </c>
    </row>
    <row r="396" spans="1:6" x14ac:dyDescent="0.3">
      <c r="A396">
        <v>2020</v>
      </c>
      <c r="B396" t="s">
        <v>59</v>
      </c>
      <c r="C396" t="s">
        <v>11</v>
      </c>
      <c r="D396" s="1">
        <v>32842</v>
      </c>
      <c r="E396" s="1">
        <v>462216</v>
      </c>
      <c r="F396" s="2">
        <v>25054</v>
      </c>
    </row>
    <row r="397" spans="1:6" x14ac:dyDescent="0.3">
      <c r="A397">
        <v>2020</v>
      </c>
      <c r="B397" t="s">
        <v>59</v>
      </c>
      <c r="C397" t="s">
        <v>12</v>
      </c>
      <c r="D397" s="1">
        <v>16068</v>
      </c>
      <c r="E397" s="1">
        <v>263892</v>
      </c>
      <c r="F397" s="2">
        <v>20493</v>
      </c>
    </row>
    <row r="398" spans="1:6" x14ac:dyDescent="0.3">
      <c r="A398">
        <v>2020</v>
      </c>
      <c r="B398" t="s">
        <v>59</v>
      </c>
      <c r="C398" t="s">
        <v>13</v>
      </c>
      <c r="D398" s="1">
        <v>8734</v>
      </c>
      <c r="E398" s="1">
        <v>118383</v>
      </c>
      <c r="F398" s="2">
        <v>18002</v>
      </c>
    </row>
    <row r="399" spans="1:6" x14ac:dyDescent="0.3">
      <c r="A399">
        <v>2020</v>
      </c>
      <c r="B399" t="s">
        <v>59</v>
      </c>
      <c r="C399" t="s">
        <v>14</v>
      </c>
      <c r="D399" s="1">
        <v>6792</v>
      </c>
      <c r="E399" s="1">
        <v>110526</v>
      </c>
      <c r="F399" s="2">
        <v>18088</v>
      </c>
    </row>
    <row r="400" spans="1:6" x14ac:dyDescent="0.3">
      <c r="A400">
        <v>2020</v>
      </c>
      <c r="B400" t="s">
        <v>59</v>
      </c>
      <c r="C400" t="s">
        <v>15</v>
      </c>
      <c r="D400" s="1">
        <v>10331</v>
      </c>
      <c r="E400" s="1">
        <v>165335</v>
      </c>
      <c r="F400" s="2">
        <v>19522</v>
      </c>
    </row>
    <row r="401" spans="1:6" x14ac:dyDescent="0.3">
      <c r="A401">
        <v>2020</v>
      </c>
      <c r="B401" t="s">
        <v>59</v>
      </c>
      <c r="C401" t="s">
        <v>16</v>
      </c>
      <c r="D401" s="1">
        <v>13351</v>
      </c>
      <c r="E401" s="1">
        <v>188383</v>
      </c>
      <c r="F401" s="2">
        <v>22216</v>
      </c>
    </row>
    <row r="402" spans="1:6" x14ac:dyDescent="0.3">
      <c r="A402">
        <v>2020</v>
      </c>
      <c r="B402" t="s">
        <v>59</v>
      </c>
      <c r="C402" t="s">
        <v>17</v>
      </c>
      <c r="D402" s="1">
        <v>5172</v>
      </c>
      <c r="E402" s="1">
        <v>51781</v>
      </c>
      <c r="F402" s="2">
        <v>25112</v>
      </c>
    </row>
    <row r="403" spans="1:6" x14ac:dyDescent="0.3">
      <c r="A403">
        <v>2020</v>
      </c>
      <c r="B403" t="s">
        <v>59</v>
      </c>
      <c r="C403" t="s">
        <v>18</v>
      </c>
      <c r="D403" s="1">
        <v>14823</v>
      </c>
      <c r="E403" s="1">
        <v>210848</v>
      </c>
      <c r="F403" s="2">
        <v>26383</v>
      </c>
    </row>
    <row r="404" spans="1:6" x14ac:dyDescent="0.3">
      <c r="A404">
        <v>2020</v>
      </c>
      <c r="B404" t="s">
        <v>59</v>
      </c>
      <c r="C404" t="s">
        <v>19</v>
      </c>
      <c r="D404" s="1">
        <v>20158</v>
      </c>
      <c r="E404" s="1">
        <v>262049</v>
      </c>
      <c r="F404" s="2">
        <v>30457</v>
      </c>
    </row>
    <row r="405" spans="1:6" x14ac:dyDescent="0.3">
      <c r="A405">
        <v>2020</v>
      </c>
      <c r="B405" t="s">
        <v>59</v>
      </c>
      <c r="C405" t="s">
        <v>20</v>
      </c>
      <c r="D405" s="1">
        <v>23032</v>
      </c>
      <c r="E405" s="1">
        <v>323435</v>
      </c>
      <c r="F405" s="2">
        <v>22254</v>
      </c>
    </row>
    <row r="406" spans="1:6" x14ac:dyDescent="0.3">
      <c r="A406">
        <v>2020</v>
      </c>
      <c r="B406" t="s">
        <v>59</v>
      </c>
      <c r="C406" t="s">
        <v>21</v>
      </c>
      <c r="D406" s="1">
        <v>15355</v>
      </c>
      <c r="E406" s="1">
        <v>204519</v>
      </c>
      <c r="F406" s="2">
        <v>24167</v>
      </c>
    </row>
    <row r="407" spans="1:6" x14ac:dyDescent="0.3">
      <c r="A407">
        <v>2020</v>
      </c>
      <c r="B407" t="s">
        <v>59</v>
      </c>
      <c r="C407" t="s">
        <v>22</v>
      </c>
      <c r="D407" s="1">
        <v>6644</v>
      </c>
      <c r="E407" s="1">
        <v>118107</v>
      </c>
      <c r="F407" s="2">
        <v>18380</v>
      </c>
    </row>
    <row r="408" spans="1:6" x14ac:dyDescent="0.3">
      <c r="A408">
        <v>2020</v>
      </c>
      <c r="B408" t="s">
        <v>59</v>
      </c>
      <c r="C408" t="s">
        <v>23</v>
      </c>
      <c r="D408" s="1">
        <v>15398</v>
      </c>
      <c r="E408" s="1">
        <v>253244</v>
      </c>
      <c r="F408" s="2">
        <v>22154</v>
      </c>
    </row>
    <row r="409" spans="1:6" x14ac:dyDescent="0.3">
      <c r="A409">
        <v>2020</v>
      </c>
      <c r="B409" t="s">
        <v>59</v>
      </c>
      <c r="C409" t="s">
        <v>24</v>
      </c>
      <c r="D409" s="1">
        <v>5182</v>
      </c>
      <c r="E409" s="1">
        <v>58811</v>
      </c>
      <c r="F409" s="2">
        <v>21078</v>
      </c>
    </row>
    <row r="410" spans="1:6" x14ac:dyDescent="0.3">
      <c r="A410">
        <v>2020</v>
      </c>
      <c r="B410" t="s">
        <v>59</v>
      </c>
      <c r="C410" t="s">
        <v>25</v>
      </c>
      <c r="D410" s="1">
        <v>5552</v>
      </c>
      <c r="E410" s="1">
        <v>79529</v>
      </c>
      <c r="F410" s="2">
        <v>18131</v>
      </c>
    </row>
    <row r="411" spans="1:6" x14ac:dyDescent="0.3">
      <c r="A411">
        <v>2020</v>
      </c>
      <c r="B411" t="s">
        <v>59</v>
      </c>
      <c r="C411" t="s">
        <v>26</v>
      </c>
      <c r="D411" s="1">
        <v>8698</v>
      </c>
      <c r="E411" s="1">
        <v>255447</v>
      </c>
      <c r="F411" s="2">
        <v>34061</v>
      </c>
    </row>
    <row r="412" spans="1:6" x14ac:dyDescent="0.3">
      <c r="A412">
        <v>2020</v>
      </c>
      <c r="B412" t="s">
        <v>59</v>
      </c>
      <c r="C412" t="s">
        <v>27</v>
      </c>
      <c r="D412" s="1">
        <v>4677</v>
      </c>
      <c r="E412" s="1">
        <v>57132</v>
      </c>
      <c r="F412" s="2">
        <v>24729</v>
      </c>
    </row>
    <row r="413" spans="1:6" x14ac:dyDescent="0.3">
      <c r="A413">
        <v>2020</v>
      </c>
      <c r="B413" t="s">
        <v>59</v>
      </c>
      <c r="C413" t="s">
        <v>28</v>
      </c>
      <c r="D413" s="1">
        <v>24584</v>
      </c>
      <c r="E413" s="1">
        <v>281546</v>
      </c>
      <c r="F413" s="2">
        <v>28639</v>
      </c>
    </row>
    <row r="414" spans="1:6" x14ac:dyDescent="0.3">
      <c r="A414">
        <v>2020</v>
      </c>
      <c r="B414" t="s">
        <v>59</v>
      </c>
      <c r="C414" t="s">
        <v>29</v>
      </c>
      <c r="D414" s="1">
        <v>5276</v>
      </c>
      <c r="E414" s="1">
        <v>78539</v>
      </c>
      <c r="F414" s="2">
        <v>19988</v>
      </c>
    </row>
    <row r="415" spans="1:6" x14ac:dyDescent="0.3">
      <c r="A415">
        <v>2020</v>
      </c>
      <c r="B415" t="s">
        <v>59</v>
      </c>
      <c r="C415" t="s">
        <v>30</v>
      </c>
      <c r="D415" s="1">
        <v>64959</v>
      </c>
      <c r="E415" s="1">
        <v>632760</v>
      </c>
      <c r="F415" s="2">
        <v>36986</v>
      </c>
    </row>
    <row r="416" spans="1:6" x14ac:dyDescent="0.3">
      <c r="A416">
        <v>2020</v>
      </c>
      <c r="B416" t="s">
        <v>59</v>
      </c>
      <c r="C416" t="s">
        <v>31</v>
      </c>
      <c r="D416" s="1">
        <v>27015</v>
      </c>
      <c r="E416" s="1">
        <v>420420</v>
      </c>
      <c r="F416" s="2">
        <v>21462</v>
      </c>
    </row>
    <row r="417" spans="1:6" x14ac:dyDescent="0.3">
      <c r="A417">
        <v>2020</v>
      </c>
      <c r="B417" t="s">
        <v>59</v>
      </c>
      <c r="C417" t="s">
        <v>32</v>
      </c>
      <c r="D417" s="1">
        <v>2621</v>
      </c>
      <c r="E417" s="1">
        <v>34228</v>
      </c>
      <c r="F417" s="2">
        <v>19193</v>
      </c>
    </row>
    <row r="418" spans="1:6" x14ac:dyDescent="0.3">
      <c r="A418">
        <v>2020</v>
      </c>
      <c r="B418" t="s">
        <v>59</v>
      </c>
      <c r="C418" t="s">
        <v>33</v>
      </c>
      <c r="D418" s="1">
        <v>29197</v>
      </c>
      <c r="E418" s="1">
        <v>466069</v>
      </c>
      <c r="F418" s="2">
        <v>21027</v>
      </c>
    </row>
    <row r="419" spans="1:6" x14ac:dyDescent="0.3">
      <c r="A419">
        <v>2020</v>
      </c>
      <c r="B419" t="s">
        <v>59</v>
      </c>
      <c r="C419" t="s">
        <v>34</v>
      </c>
      <c r="D419" s="1">
        <v>9364</v>
      </c>
      <c r="E419" s="1">
        <v>156230</v>
      </c>
      <c r="F419" s="2">
        <v>19310</v>
      </c>
    </row>
    <row r="420" spans="1:6" x14ac:dyDescent="0.3">
      <c r="A420">
        <v>2020</v>
      </c>
      <c r="B420" t="s">
        <v>59</v>
      </c>
      <c r="C420" t="s">
        <v>35</v>
      </c>
      <c r="D420" s="1">
        <v>13993</v>
      </c>
      <c r="E420" s="1">
        <v>161570</v>
      </c>
      <c r="F420" s="2">
        <v>24338</v>
      </c>
    </row>
    <row r="421" spans="1:6" x14ac:dyDescent="0.3">
      <c r="A421">
        <v>2020</v>
      </c>
      <c r="B421" t="s">
        <v>59</v>
      </c>
      <c r="C421" t="s">
        <v>36</v>
      </c>
      <c r="D421" s="1">
        <v>33532</v>
      </c>
      <c r="E421" s="1">
        <v>424092</v>
      </c>
      <c r="F421" s="2">
        <v>22945</v>
      </c>
    </row>
    <row r="422" spans="1:6" x14ac:dyDescent="0.3">
      <c r="A422">
        <v>2020</v>
      </c>
      <c r="B422" t="s">
        <v>59</v>
      </c>
      <c r="C422" t="s">
        <v>37</v>
      </c>
      <c r="D422" s="1">
        <v>3890</v>
      </c>
      <c r="E422" s="1">
        <v>44621</v>
      </c>
      <c r="F422" s="2">
        <v>24733</v>
      </c>
    </row>
    <row r="423" spans="1:6" x14ac:dyDescent="0.3">
      <c r="A423">
        <v>2020</v>
      </c>
      <c r="B423" t="s">
        <v>59</v>
      </c>
      <c r="C423" t="s">
        <v>38</v>
      </c>
      <c r="D423" s="1">
        <v>13676</v>
      </c>
      <c r="E423" s="1">
        <v>226959</v>
      </c>
      <c r="F423" s="2">
        <v>19677</v>
      </c>
    </row>
    <row r="424" spans="1:6" x14ac:dyDescent="0.3">
      <c r="A424">
        <v>2020</v>
      </c>
      <c r="B424" t="s">
        <v>59</v>
      </c>
      <c r="C424" t="s">
        <v>39</v>
      </c>
      <c r="D424" s="1">
        <v>3184</v>
      </c>
      <c r="E424" s="1">
        <v>41000</v>
      </c>
      <c r="F424" s="2">
        <v>18829</v>
      </c>
    </row>
    <row r="425" spans="1:6" x14ac:dyDescent="0.3">
      <c r="A425">
        <v>2020</v>
      </c>
      <c r="B425" t="s">
        <v>59</v>
      </c>
      <c r="C425" t="s">
        <v>40</v>
      </c>
      <c r="D425" s="1">
        <v>17443</v>
      </c>
      <c r="E425" s="1">
        <v>293033</v>
      </c>
      <c r="F425" s="2">
        <v>23771</v>
      </c>
    </row>
    <row r="426" spans="1:6" x14ac:dyDescent="0.3">
      <c r="A426">
        <v>2020</v>
      </c>
      <c r="B426" t="s">
        <v>59</v>
      </c>
      <c r="C426" t="s">
        <v>41</v>
      </c>
      <c r="D426" s="1">
        <v>66777</v>
      </c>
      <c r="E426" s="1">
        <v>1178456</v>
      </c>
      <c r="F426" s="2">
        <v>23001</v>
      </c>
    </row>
    <row r="427" spans="1:6" x14ac:dyDescent="0.3">
      <c r="A427">
        <v>2020</v>
      </c>
      <c r="B427" t="s">
        <v>59</v>
      </c>
      <c r="C427" t="s">
        <v>42</v>
      </c>
      <c r="D427" s="1">
        <v>7766</v>
      </c>
      <c r="E427" s="1">
        <v>133375</v>
      </c>
      <c r="F427" s="2">
        <v>21580</v>
      </c>
    </row>
    <row r="428" spans="1:6" x14ac:dyDescent="0.3">
      <c r="A428">
        <v>2020</v>
      </c>
      <c r="B428" t="s">
        <v>59</v>
      </c>
      <c r="C428" t="s">
        <v>43</v>
      </c>
      <c r="D428" s="1">
        <v>2220</v>
      </c>
      <c r="E428" s="1">
        <v>25985</v>
      </c>
      <c r="F428" s="2">
        <v>26068</v>
      </c>
    </row>
    <row r="429" spans="1:6" x14ac:dyDescent="0.3">
      <c r="A429">
        <v>2020</v>
      </c>
      <c r="B429" t="s">
        <v>59</v>
      </c>
      <c r="C429" t="s">
        <v>44</v>
      </c>
      <c r="D429" s="1">
        <v>20954</v>
      </c>
      <c r="E429" s="1">
        <v>322216</v>
      </c>
      <c r="F429" s="2">
        <v>22634</v>
      </c>
    </row>
    <row r="430" spans="1:6" x14ac:dyDescent="0.3">
      <c r="A430">
        <v>2020</v>
      </c>
      <c r="B430" t="s">
        <v>59</v>
      </c>
      <c r="C430" t="s">
        <v>45</v>
      </c>
      <c r="D430" s="1">
        <v>20710</v>
      </c>
      <c r="E430" s="1">
        <v>255412</v>
      </c>
      <c r="F430" s="2">
        <v>26657</v>
      </c>
    </row>
    <row r="431" spans="1:6" x14ac:dyDescent="0.3">
      <c r="A431">
        <v>2020</v>
      </c>
      <c r="B431" t="s">
        <v>59</v>
      </c>
      <c r="C431" t="s">
        <v>46</v>
      </c>
      <c r="D431" s="1">
        <v>4602</v>
      </c>
      <c r="E431" s="1">
        <v>61253</v>
      </c>
      <c r="F431" s="2">
        <v>18945</v>
      </c>
    </row>
    <row r="432" spans="1:6" x14ac:dyDescent="0.3">
      <c r="A432">
        <v>2020</v>
      </c>
      <c r="B432" t="s">
        <v>59</v>
      </c>
      <c r="C432" t="s">
        <v>47</v>
      </c>
      <c r="D432" s="1">
        <v>16783</v>
      </c>
      <c r="E432" s="1">
        <v>227495</v>
      </c>
      <c r="F432" s="2">
        <v>19473</v>
      </c>
    </row>
    <row r="433" spans="1:6" x14ac:dyDescent="0.3">
      <c r="A433">
        <v>2020</v>
      </c>
      <c r="B433" t="s">
        <v>59</v>
      </c>
      <c r="C433" t="s">
        <v>48</v>
      </c>
      <c r="D433" s="1">
        <v>2418</v>
      </c>
      <c r="E433" s="1">
        <v>32312</v>
      </c>
      <c r="F433" s="2">
        <v>23041</v>
      </c>
    </row>
    <row r="434" spans="1:6" x14ac:dyDescent="0.3">
      <c r="A434">
        <v>2020</v>
      </c>
      <c r="B434" t="s">
        <v>60</v>
      </c>
      <c r="C434" t="s">
        <v>1</v>
      </c>
      <c r="D434" s="1">
        <v>9048</v>
      </c>
      <c r="E434" s="1">
        <v>42367</v>
      </c>
      <c r="F434" s="2">
        <v>41437</v>
      </c>
    </row>
    <row r="435" spans="1:6" x14ac:dyDescent="0.3">
      <c r="A435">
        <v>2020</v>
      </c>
      <c r="B435" t="s">
        <v>60</v>
      </c>
      <c r="C435" t="s">
        <v>2</v>
      </c>
      <c r="D435" s="1">
        <v>10878</v>
      </c>
      <c r="E435" s="1">
        <v>69183</v>
      </c>
      <c r="F435" s="2">
        <v>42482</v>
      </c>
    </row>
    <row r="436" spans="1:6" x14ac:dyDescent="0.3">
      <c r="A436">
        <v>2020</v>
      </c>
      <c r="B436" t="s">
        <v>60</v>
      </c>
      <c r="C436" t="s">
        <v>3</v>
      </c>
      <c r="D436" s="1">
        <v>5464</v>
      </c>
      <c r="E436" s="1">
        <v>23724</v>
      </c>
      <c r="F436" s="2">
        <v>38111</v>
      </c>
    </row>
    <row r="437" spans="1:6" x14ac:dyDescent="0.3">
      <c r="A437">
        <v>2020</v>
      </c>
      <c r="B437" t="s">
        <v>60</v>
      </c>
      <c r="C437" t="s">
        <v>4</v>
      </c>
      <c r="D437" s="1">
        <v>97116</v>
      </c>
      <c r="E437" s="1">
        <v>452175</v>
      </c>
      <c r="F437" s="2">
        <v>47080</v>
      </c>
    </row>
    <row r="438" spans="1:6" x14ac:dyDescent="0.3">
      <c r="A438">
        <v>2020</v>
      </c>
      <c r="B438" t="s">
        <v>60</v>
      </c>
      <c r="C438" t="s">
        <v>5</v>
      </c>
      <c r="D438" s="1">
        <v>16860</v>
      </c>
      <c r="E438" s="1">
        <v>76766</v>
      </c>
      <c r="F438" s="2">
        <v>45642</v>
      </c>
    </row>
    <row r="439" spans="1:6" x14ac:dyDescent="0.3">
      <c r="A439">
        <v>2020</v>
      </c>
      <c r="B439" t="s">
        <v>60</v>
      </c>
      <c r="C439" t="s">
        <v>6</v>
      </c>
      <c r="D439" s="1">
        <v>12480</v>
      </c>
      <c r="E439" s="1">
        <v>48120</v>
      </c>
      <c r="F439" s="2">
        <v>42136</v>
      </c>
    </row>
    <row r="440" spans="1:6" x14ac:dyDescent="0.3">
      <c r="A440">
        <v>2020</v>
      </c>
      <c r="B440" t="s">
        <v>60</v>
      </c>
      <c r="C440" t="s">
        <v>7</v>
      </c>
      <c r="D440" s="1">
        <v>2088</v>
      </c>
      <c r="E440" s="1">
        <v>10706</v>
      </c>
      <c r="F440" s="2">
        <v>38135</v>
      </c>
    </row>
    <row r="441" spans="1:6" x14ac:dyDescent="0.3">
      <c r="A441">
        <v>2020</v>
      </c>
      <c r="B441" t="s">
        <v>60</v>
      </c>
      <c r="C441" t="s">
        <v>8</v>
      </c>
      <c r="D441" s="1">
        <v>54871</v>
      </c>
      <c r="E441" s="1">
        <v>254577</v>
      </c>
      <c r="F441" s="2">
        <v>41154</v>
      </c>
    </row>
    <row r="442" spans="1:6" x14ac:dyDescent="0.3">
      <c r="A442">
        <v>2020</v>
      </c>
      <c r="B442" t="s">
        <v>60</v>
      </c>
      <c r="C442" t="s">
        <v>9</v>
      </c>
      <c r="D442" s="1">
        <v>19294</v>
      </c>
      <c r="E442" s="1">
        <v>101509</v>
      </c>
      <c r="F442" s="2">
        <v>41319</v>
      </c>
    </row>
    <row r="443" spans="1:6" x14ac:dyDescent="0.3">
      <c r="A443">
        <v>2020</v>
      </c>
      <c r="B443" t="s">
        <v>60</v>
      </c>
      <c r="C443" t="s">
        <v>10</v>
      </c>
      <c r="D443" s="1">
        <v>4119</v>
      </c>
      <c r="E443" s="1">
        <v>18237</v>
      </c>
      <c r="F443" s="2">
        <v>35029</v>
      </c>
    </row>
    <row r="444" spans="1:6" x14ac:dyDescent="0.3">
      <c r="A444">
        <v>2020</v>
      </c>
      <c r="B444" t="s">
        <v>60</v>
      </c>
      <c r="C444" t="s">
        <v>11</v>
      </c>
      <c r="D444" s="1">
        <v>35477</v>
      </c>
      <c r="E444" s="1">
        <v>184359</v>
      </c>
      <c r="F444" s="2">
        <v>48230</v>
      </c>
    </row>
    <row r="445" spans="1:6" x14ac:dyDescent="0.3">
      <c r="A445">
        <v>2020</v>
      </c>
      <c r="B445" t="s">
        <v>60</v>
      </c>
      <c r="C445" t="s">
        <v>12</v>
      </c>
      <c r="D445" s="1">
        <v>13233</v>
      </c>
      <c r="E445" s="1">
        <v>80627</v>
      </c>
      <c r="F445" s="2">
        <v>36636</v>
      </c>
    </row>
    <row r="446" spans="1:6" x14ac:dyDescent="0.3">
      <c r="A446">
        <v>2020</v>
      </c>
      <c r="B446" t="s">
        <v>60</v>
      </c>
      <c r="C446" t="s">
        <v>13</v>
      </c>
      <c r="D446" s="1">
        <v>7585</v>
      </c>
      <c r="E446" s="1">
        <v>37229</v>
      </c>
      <c r="F446" s="2">
        <v>40163</v>
      </c>
    </row>
    <row r="447" spans="1:6" x14ac:dyDescent="0.3">
      <c r="A447">
        <v>2020</v>
      </c>
      <c r="B447" t="s">
        <v>60</v>
      </c>
      <c r="C447" t="s">
        <v>14</v>
      </c>
      <c r="D447" s="1">
        <v>5873</v>
      </c>
      <c r="E447" s="1">
        <v>31183</v>
      </c>
      <c r="F447" s="2">
        <v>38965</v>
      </c>
    </row>
    <row r="448" spans="1:6" x14ac:dyDescent="0.3">
      <c r="A448">
        <v>2020</v>
      </c>
      <c r="B448" t="s">
        <v>60</v>
      </c>
      <c r="C448" t="s">
        <v>15</v>
      </c>
      <c r="D448" s="1">
        <v>9084</v>
      </c>
      <c r="E448" s="1">
        <v>40228</v>
      </c>
      <c r="F448" s="2">
        <v>38895</v>
      </c>
    </row>
    <row r="449" spans="1:6" x14ac:dyDescent="0.3">
      <c r="A449">
        <v>2020</v>
      </c>
      <c r="B449" t="s">
        <v>60</v>
      </c>
      <c r="C449" t="s">
        <v>16</v>
      </c>
      <c r="D449" s="1">
        <v>9437</v>
      </c>
      <c r="E449" s="1">
        <v>41500</v>
      </c>
      <c r="F449" s="2">
        <v>41226</v>
      </c>
    </row>
    <row r="450" spans="1:6" x14ac:dyDescent="0.3">
      <c r="A450">
        <v>2020</v>
      </c>
      <c r="B450" t="s">
        <v>60</v>
      </c>
      <c r="C450" t="s">
        <v>17</v>
      </c>
      <c r="D450" s="1">
        <v>3830</v>
      </c>
      <c r="E450" s="1">
        <v>16120</v>
      </c>
      <c r="F450" s="2">
        <v>39497</v>
      </c>
    </row>
    <row r="451" spans="1:6" x14ac:dyDescent="0.3">
      <c r="A451">
        <v>2020</v>
      </c>
      <c r="B451" t="s">
        <v>60</v>
      </c>
      <c r="C451" t="s">
        <v>18</v>
      </c>
      <c r="D451" s="1">
        <v>19028</v>
      </c>
      <c r="E451" s="1">
        <v>78236</v>
      </c>
      <c r="F451" s="2">
        <v>48238</v>
      </c>
    </row>
    <row r="452" spans="1:6" x14ac:dyDescent="0.3">
      <c r="A452">
        <v>2020</v>
      </c>
      <c r="B452" t="s">
        <v>60</v>
      </c>
      <c r="C452" t="s">
        <v>19</v>
      </c>
      <c r="D452" s="1">
        <v>21927</v>
      </c>
      <c r="E452" s="1">
        <v>98276</v>
      </c>
      <c r="F452" s="2">
        <v>46345</v>
      </c>
    </row>
    <row r="453" spans="1:6" x14ac:dyDescent="0.3">
      <c r="A453">
        <v>2020</v>
      </c>
      <c r="B453" t="s">
        <v>60</v>
      </c>
      <c r="C453" t="s">
        <v>20</v>
      </c>
      <c r="D453" s="1">
        <v>25486</v>
      </c>
      <c r="E453" s="1">
        <v>114074</v>
      </c>
      <c r="F453" s="2">
        <v>39650</v>
      </c>
    </row>
    <row r="454" spans="1:6" x14ac:dyDescent="0.3">
      <c r="A454">
        <v>2020</v>
      </c>
      <c r="B454" t="s">
        <v>60</v>
      </c>
      <c r="C454" t="s">
        <v>21</v>
      </c>
      <c r="D454" s="1">
        <v>17118</v>
      </c>
      <c r="E454" s="1">
        <v>77083</v>
      </c>
      <c r="F454" s="2">
        <v>39485</v>
      </c>
    </row>
    <row r="455" spans="1:6" x14ac:dyDescent="0.3">
      <c r="A455">
        <v>2020</v>
      </c>
      <c r="B455" t="s">
        <v>60</v>
      </c>
      <c r="C455" t="s">
        <v>22</v>
      </c>
      <c r="D455" s="1">
        <v>4625</v>
      </c>
      <c r="E455" s="1">
        <v>19993</v>
      </c>
      <c r="F455" s="2">
        <v>38520</v>
      </c>
    </row>
    <row r="456" spans="1:6" x14ac:dyDescent="0.3">
      <c r="A456">
        <v>2020</v>
      </c>
      <c r="B456" t="s">
        <v>60</v>
      </c>
      <c r="C456" t="s">
        <v>23</v>
      </c>
      <c r="D456" s="1">
        <v>13399</v>
      </c>
      <c r="E456" s="1">
        <v>68557</v>
      </c>
      <c r="F456" s="2">
        <v>38496</v>
      </c>
    </row>
    <row r="457" spans="1:6" x14ac:dyDescent="0.3">
      <c r="A457">
        <v>2020</v>
      </c>
      <c r="B457" t="s">
        <v>60</v>
      </c>
      <c r="C457" t="s">
        <v>24</v>
      </c>
      <c r="D457" s="1">
        <v>4199</v>
      </c>
      <c r="E457" s="1">
        <v>17236</v>
      </c>
      <c r="F457" s="2">
        <v>34349</v>
      </c>
    </row>
    <row r="458" spans="1:6" x14ac:dyDescent="0.3">
      <c r="A458">
        <v>2020</v>
      </c>
      <c r="B458" t="s">
        <v>60</v>
      </c>
      <c r="C458" t="s">
        <v>25</v>
      </c>
      <c r="D458" s="1">
        <v>4602</v>
      </c>
      <c r="E458" s="1">
        <v>24061</v>
      </c>
      <c r="F458" s="2">
        <v>36266</v>
      </c>
    </row>
    <row r="459" spans="1:6" x14ac:dyDescent="0.3">
      <c r="A459">
        <v>2020</v>
      </c>
      <c r="B459" t="s">
        <v>60</v>
      </c>
      <c r="C459" t="s">
        <v>26</v>
      </c>
      <c r="D459" s="1">
        <v>5067</v>
      </c>
      <c r="E459" s="1">
        <v>30593</v>
      </c>
      <c r="F459" s="2">
        <v>41698</v>
      </c>
    </row>
    <row r="460" spans="1:6" x14ac:dyDescent="0.3">
      <c r="A460">
        <v>2020</v>
      </c>
      <c r="B460" t="s">
        <v>60</v>
      </c>
      <c r="C460" t="s">
        <v>27</v>
      </c>
      <c r="D460" s="1">
        <v>4109</v>
      </c>
      <c r="E460" s="1">
        <v>18869</v>
      </c>
      <c r="F460" s="2">
        <v>43107</v>
      </c>
    </row>
    <row r="461" spans="1:6" x14ac:dyDescent="0.3">
      <c r="A461">
        <v>2020</v>
      </c>
      <c r="B461" t="s">
        <v>60</v>
      </c>
      <c r="C461" t="s">
        <v>28</v>
      </c>
      <c r="D461" s="1">
        <v>24307</v>
      </c>
      <c r="E461" s="1">
        <v>114130</v>
      </c>
      <c r="F461" s="2">
        <v>41197</v>
      </c>
    </row>
    <row r="462" spans="1:6" x14ac:dyDescent="0.3">
      <c r="A462">
        <v>2020</v>
      </c>
      <c r="B462" t="s">
        <v>60</v>
      </c>
      <c r="C462" t="s">
        <v>29</v>
      </c>
      <c r="D462" s="1">
        <v>4261</v>
      </c>
      <c r="E462" s="1">
        <v>18424</v>
      </c>
      <c r="F462" s="2">
        <v>38699</v>
      </c>
    </row>
    <row r="463" spans="1:6" x14ac:dyDescent="0.3">
      <c r="A463">
        <v>2020</v>
      </c>
      <c r="B463" t="s">
        <v>60</v>
      </c>
      <c r="C463" t="s">
        <v>30</v>
      </c>
      <c r="D463" s="1">
        <v>70935</v>
      </c>
      <c r="E463" s="1">
        <v>307026</v>
      </c>
      <c r="F463" s="2">
        <v>49001</v>
      </c>
    </row>
    <row r="464" spans="1:6" x14ac:dyDescent="0.3">
      <c r="A464">
        <v>2020</v>
      </c>
      <c r="B464" t="s">
        <v>60</v>
      </c>
      <c r="C464" t="s">
        <v>31</v>
      </c>
      <c r="D464" s="1">
        <v>26011</v>
      </c>
      <c r="E464" s="1">
        <v>107703</v>
      </c>
      <c r="F464" s="2">
        <v>39794</v>
      </c>
    </row>
    <row r="465" spans="1:6" x14ac:dyDescent="0.3">
      <c r="A465">
        <v>2020</v>
      </c>
      <c r="B465" t="s">
        <v>60</v>
      </c>
      <c r="C465" t="s">
        <v>32</v>
      </c>
      <c r="D465" s="1">
        <v>2141</v>
      </c>
      <c r="E465" s="1">
        <v>10645</v>
      </c>
      <c r="F465" s="2">
        <v>40484</v>
      </c>
    </row>
    <row r="466" spans="1:6" x14ac:dyDescent="0.3">
      <c r="A466">
        <v>2020</v>
      </c>
      <c r="B466" t="s">
        <v>60</v>
      </c>
      <c r="C466" t="s">
        <v>33</v>
      </c>
      <c r="D466" s="1">
        <v>23929</v>
      </c>
      <c r="E466" s="1">
        <v>138448</v>
      </c>
      <c r="F466" s="2">
        <v>38332</v>
      </c>
    </row>
    <row r="467" spans="1:6" x14ac:dyDescent="0.3">
      <c r="A467">
        <v>2020</v>
      </c>
      <c r="B467" t="s">
        <v>60</v>
      </c>
      <c r="C467" t="s">
        <v>34</v>
      </c>
      <c r="D467" s="1">
        <v>6600</v>
      </c>
      <c r="E467" s="1">
        <v>34047</v>
      </c>
      <c r="F467" s="2">
        <v>37686</v>
      </c>
    </row>
    <row r="468" spans="1:6" x14ac:dyDescent="0.3">
      <c r="A468">
        <v>2020</v>
      </c>
      <c r="B468" t="s">
        <v>60</v>
      </c>
      <c r="C468" t="s">
        <v>35</v>
      </c>
      <c r="D468" s="1">
        <v>14853</v>
      </c>
      <c r="E468" s="1">
        <v>60924</v>
      </c>
      <c r="F468" s="2">
        <v>41296</v>
      </c>
    </row>
    <row r="469" spans="1:6" x14ac:dyDescent="0.3">
      <c r="A469">
        <v>2020</v>
      </c>
      <c r="B469" t="s">
        <v>60</v>
      </c>
      <c r="C469" t="s">
        <v>36</v>
      </c>
      <c r="D469" s="1">
        <v>33590</v>
      </c>
      <c r="E469" s="1">
        <v>169772</v>
      </c>
      <c r="F469" s="2">
        <v>39396</v>
      </c>
    </row>
    <row r="470" spans="1:6" x14ac:dyDescent="0.3">
      <c r="A470">
        <v>2020</v>
      </c>
      <c r="B470" t="s">
        <v>60</v>
      </c>
      <c r="C470" t="s">
        <v>37</v>
      </c>
      <c r="D470" s="1">
        <v>3576</v>
      </c>
      <c r="E470" s="1">
        <v>15156</v>
      </c>
      <c r="F470" s="2">
        <v>38763</v>
      </c>
    </row>
    <row r="471" spans="1:6" x14ac:dyDescent="0.3">
      <c r="A471">
        <v>2020</v>
      </c>
      <c r="B471" t="s">
        <v>60</v>
      </c>
      <c r="C471" t="s">
        <v>38</v>
      </c>
      <c r="D471" s="1">
        <v>10267</v>
      </c>
      <c r="E471" s="1">
        <v>49710</v>
      </c>
      <c r="F471" s="2">
        <v>38110</v>
      </c>
    </row>
    <row r="472" spans="1:6" x14ac:dyDescent="0.3">
      <c r="A472">
        <v>2020</v>
      </c>
      <c r="B472" t="s">
        <v>60</v>
      </c>
      <c r="C472" t="s">
        <v>39</v>
      </c>
      <c r="D472" s="1">
        <v>2313</v>
      </c>
      <c r="E472" s="1">
        <v>11077</v>
      </c>
      <c r="F472" s="2">
        <v>38165</v>
      </c>
    </row>
    <row r="473" spans="1:6" x14ac:dyDescent="0.3">
      <c r="A473">
        <v>2020</v>
      </c>
      <c r="B473" t="s">
        <v>60</v>
      </c>
      <c r="C473" t="s">
        <v>40</v>
      </c>
      <c r="D473" s="1">
        <v>12651</v>
      </c>
      <c r="E473" s="1">
        <v>70977</v>
      </c>
      <c r="F473" s="2">
        <v>40323</v>
      </c>
    </row>
    <row r="474" spans="1:6" x14ac:dyDescent="0.3">
      <c r="A474">
        <v>2020</v>
      </c>
      <c r="B474" t="s">
        <v>60</v>
      </c>
      <c r="C474" t="s">
        <v>41</v>
      </c>
      <c r="D474" s="1">
        <v>57936</v>
      </c>
      <c r="E474" s="1">
        <v>310244</v>
      </c>
      <c r="F474" s="2">
        <v>44055</v>
      </c>
    </row>
    <row r="475" spans="1:6" x14ac:dyDescent="0.3">
      <c r="A475">
        <v>2020</v>
      </c>
      <c r="B475" t="s">
        <v>60</v>
      </c>
      <c r="C475" t="s">
        <v>42</v>
      </c>
      <c r="D475" s="1">
        <v>6849</v>
      </c>
      <c r="E475" s="1">
        <v>35002</v>
      </c>
      <c r="F475" s="2">
        <v>39528</v>
      </c>
    </row>
    <row r="476" spans="1:6" x14ac:dyDescent="0.3">
      <c r="A476">
        <v>2020</v>
      </c>
      <c r="B476" t="s">
        <v>60</v>
      </c>
      <c r="C476" t="s">
        <v>43</v>
      </c>
      <c r="D476" s="1">
        <v>1995</v>
      </c>
      <c r="E476" s="1">
        <v>7681</v>
      </c>
      <c r="F476" s="2">
        <v>41304</v>
      </c>
    </row>
    <row r="477" spans="1:6" x14ac:dyDescent="0.3">
      <c r="A477">
        <v>2020</v>
      </c>
      <c r="B477" t="s">
        <v>60</v>
      </c>
      <c r="C477" t="s">
        <v>44</v>
      </c>
      <c r="D477" s="1">
        <v>29516</v>
      </c>
      <c r="E477" s="1">
        <v>121622</v>
      </c>
      <c r="F477" s="2">
        <v>50744</v>
      </c>
    </row>
    <row r="478" spans="1:6" x14ac:dyDescent="0.3">
      <c r="A478">
        <v>2020</v>
      </c>
      <c r="B478" t="s">
        <v>60</v>
      </c>
      <c r="C478" t="s">
        <v>45</v>
      </c>
      <c r="D478" s="1">
        <v>20259</v>
      </c>
      <c r="E478" s="1">
        <v>89105</v>
      </c>
      <c r="F478" s="2">
        <v>46691</v>
      </c>
    </row>
    <row r="479" spans="1:6" x14ac:dyDescent="0.3">
      <c r="A479">
        <v>2020</v>
      </c>
      <c r="B479" t="s">
        <v>60</v>
      </c>
      <c r="C479" t="s">
        <v>46</v>
      </c>
      <c r="D479" s="1">
        <v>3442</v>
      </c>
      <c r="E479" s="1">
        <v>15621</v>
      </c>
      <c r="F479" s="2">
        <v>35759</v>
      </c>
    </row>
    <row r="480" spans="1:6" x14ac:dyDescent="0.3">
      <c r="A480">
        <v>2020</v>
      </c>
      <c r="B480" t="s">
        <v>60</v>
      </c>
      <c r="C480" t="s">
        <v>47</v>
      </c>
      <c r="D480" s="1">
        <v>13143</v>
      </c>
      <c r="E480" s="1">
        <v>74028</v>
      </c>
      <c r="F480" s="2">
        <v>36058</v>
      </c>
    </row>
    <row r="481" spans="1:6" x14ac:dyDescent="0.3">
      <c r="A481">
        <v>2020</v>
      </c>
      <c r="B481" t="s">
        <v>60</v>
      </c>
      <c r="C481" t="s">
        <v>48</v>
      </c>
      <c r="D481" s="1">
        <v>1669</v>
      </c>
      <c r="E481" s="1">
        <v>6769</v>
      </c>
      <c r="F481" s="2">
        <v>40253</v>
      </c>
    </row>
    <row r="482" spans="1:6" x14ac:dyDescent="0.3">
      <c r="A482">
        <v>2019</v>
      </c>
      <c r="B482" t="s">
        <v>55</v>
      </c>
      <c r="C482" t="s">
        <v>1</v>
      </c>
      <c r="D482" s="1">
        <v>1846</v>
      </c>
      <c r="E482" s="1">
        <v>18939</v>
      </c>
      <c r="F482" s="2">
        <v>56529</v>
      </c>
    </row>
    <row r="483" spans="1:6" x14ac:dyDescent="0.3">
      <c r="A483">
        <v>2019</v>
      </c>
      <c r="B483" t="s">
        <v>55</v>
      </c>
      <c r="C483" t="s">
        <v>2</v>
      </c>
      <c r="D483" s="1">
        <v>1358</v>
      </c>
      <c r="E483" s="1">
        <v>37970</v>
      </c>
      <c r="F483" s="2">
        <v>52262</v>
      </c>
    </row>
    <row r="484" spans="1:6" x14ac:dyDescent="0.3">
      <c r="A484">
        <v>2019</v>
      </c>
      <c r="B484" t="s">
        <v>55</v>
      </c>
      <c r="C484" t="s">
        <v>3</v>
      </c>
      <c r="D484" s="1">
        <v>2577</v>
      </c>
      <c r="E484" s="1">
        <v>16390</v>
      </c>
      <c r="F484" s="2">
        <v>48299</v>
      </c>
    </row>
    <row r="485" spans="1:6" x14ac:dyDescent="0.3">
      <c r="A485">
        <v>2019</v>
      </c>
      <c r="B485" t="s">
        <v>55</v>
      </c>
      <c r="C485" t="s">
        <v>4</v>
      </c>
      <c r="D485" s="1">
        <v>17663</v>
      </c>
      <c r="E485" s="1">
        <v>443581</v>
      </c>
      <c r="F485" s="2">
        <v>40246</v>
      </c>
    </row>
    <row r="486" spans="1:6" x14ac:dyDescent="0.3">
      <c r="A486">
        <v>2019</v>
      </c>
      <c r="B486" t="s">
        <v>55</v>
      </c>
      <c r="C486" t="s">
        <v>5</v>
      </c>
      <c r="D486" s="1">
        <v>3279</v>
      </c>
      <c r="E486" s="1">
        <v>48392</v>
      </c>
      <c r="F486" s="2">
        <v>90328</v>
      </c>
    </row>
    <row r="487" spans="1:6" x14ac:dyDescent="0.3">
      <c r="A487">
        <v>2019</v>
      </c>
      <c r="B487" t="s">
        <v>55</v>
      </c>
      <c r="C487" t="s">
        <v>6</v>
      </c>
      <c r="D487">
        <v>437</v>
      </c>
      <c r="E487" s="1">
        <v>5258</v>
      </c>
      <c r="F487" s="2">
        <v>41449</v>
      </c>
    </row>
    <row r="488" spans="1:6" x14ac:dyDescent="0.3">
      <c r="A488">
        <v>2019</v>
      </c>
      <c r="B488" t="s">
        <v>55</v>
      </c>
      <c r="C488" t="s">
        <v>7</v>
      </c>
      <c r="D488">
        <v>180</v>
      </c>
      <c r="E488" s="1">
        <v>1471</v>
      </c>
      <c r="F488" s="2">
        <v>42123</v>
      </c>
    </row>
    <row r="489" spans="1:6" x14ac:dyDescent="0.3">
      <c r="A489">
        <v>2019</v>
      </c>
      <c r="B489" t="s">
        <v>55</v>
      </c>
      <c r="C489" t="s">
        <v>8</v>
      </c>
      <c r="D489" s="1">
        <v>5304</v>
      </c>
      <c r="E489" s="1">
        <v>71329</v>
      </c>
      <c r="F489" s="2">
        <v>35645</v>
      </c>
    </row>
    <row r="490" spans="1:6" x14ac:dyDescent="0.3">
      <c r="A490">
        <v>2019</v>
      </c>
      <c r="B490" t="s">
        <v>55</v>
      </c>
      <c r="C490" t="s">
        <v>9</v>
      </c>
      <c r="D490" s="1">
        <v>2662</v>
      </c>
      <c r="E490" s="1">
        <v>29910</v>
      </c>
      <c r="F490" s="2">
        <v>43258</v>
      </c>
    </row>
    <row r="491" spans="1:6" x14ac:dyDescent="0.3">
      <c r="A491">
        <v>2019</v>
      </c>
      <c r="B491" t="s">
        <v>55</v>
      </c>
      <c r="C491" t="s">
        <v>10</v>
      </c>
      <c r="D491" s="1">
        <v>2401</v>
      </c>
      <c r="E491" s="1">
        <v>26555</v>
      </c>
      <c r="F491" s="2">
        <v>41105</v>
      </c>
    </row>
    <row r="492" spans="1:6" x14ac:dyDescent="0.3">
      <c r="A492">
        <v>2019</v>
      </c>
      <c r="B492" t="s">
        <v>55</v>
      </c>
      <c r="C492" t="s">
        <v>11</v>
      </c>
      <c r="D492" s="1">
        <v>2825</v>
      </c>
      <c r="E492" s="1">
        <v>26828</v>
      </c>
      <c r="F492" s="2">
        <v>52197</v>
      </c>
    </row>
    <row r="493" spans="1:6" x14ac:dyDescent="0.3">
      <c r="A493">
        <v>2019</v>
      </c>
      <c r="B493" t="s">
        <v>55</v>
      </c>
      <c r="C493" t="s">
        <v>12</v>
      </c>
      <c r="D493" s="1">
        <v>2255</v>
      </c>
      <c r="E493" s="1">
        <v>21475</v>
      </c>
      <c r="F493" s="2">
        <v>50243</v>
      </c>
    </row>
    <row r="494" spans="1:6" x14ac:dyDescent="0.3">
      <c r="A494">
        <v>2019</v>
      </c>
      <c r="B494" t="s">
        <v>55</v>
      </c>
      <c r="C494" t="s">
        <v>13</v>
      </c>
      <c r="D494" s="1">
        <v>2916</v>
      </c>
      <c r="E494" s="1">
        <v>23431</v>
      </c>
      <c r="F494" s="2">
        <v>44087</v>
      </c>
    </row>
    <row r="495" spans="1:6" x14ac:dyDescent="0.3">
      <c r="A495">
        <v>2019</v>
      </c>
      <c r="B495" t="s">
        <v>55</v>
      </c>
      <c r="C495" t="s">
        <v>14</v>
      </c>
      <c r="D495" s="1">
        <v>2612</v>
      </c>
      <c r="E495" s="1">
        <v>19353</v>
      </c>
      <c r="F495" s="2">
        <v>47802</v>
      </c>
    </row>
    <row r="496" spans="1:6" x14ac:dyDescent="0.3">
      <c r="A496">
        <v>2019</v>
      </c>
      <c r="B496" t="s">
        <v>55</v>
      </c>
      <c r="C496" t="s">
        <v>15</v>
      </c>
      <c r="D496" s="1">
        <v>1561</v>
      </c>
      <c r="E496" s="1">
        <v>18911</v>
      </c>
      <c r="F496" s="2">
        <v>56448</v>
      </c>
    </row>
    <row r="497" spans="1:6" x14ac:dyDescent="0.3">
      <c r="A497">
        <v>2019</v>
      </c>
      <c r="B497" t="s">
        <v>55</v>
      </c>
      <c r="C497" t="s">
        <v>16</v>
      </c>
      <c r="D497" s="1">
        <v>3133</v>
      </c>
      <c r="E497" s="1">
        <v>44052</v>
      </c>
      <c r="F497" s="2">
        <v>87820</v>
      </c>
    </row>
    <row r="498" spans="1:6" x14ac:dyDescent="0.3">
      <c r="A498">
        <v>2019</v>
      </c>
      <c r="B498" t="s">
        <v>55</v>
      </c>
      <c r="C498" t="s">
        <v>17</v>
      </c>
      <c r="D498" s="1">
        <v>1447</v>
      </c>
      <c r="E498" s="1">
        <v>7281</v>
      </c>
      <c r="F498" s="2">
        <v>41157</v>
      </c>
    </row>
    <row r="499" spans="1:6" x14ac:dyDescent="0.3">
      <c r="A499">
        <v>2019</v>
      </c>
      <c r="B499" t="s">
        <v>55</v>
      </c>
      <c r="C499" t="s">
        <v>18</v>
      </c>
      <c r="D499">
        <v>723</v>
      </c>
      <c r="E499" s="1">
        <v>7194</v>
      </c>
      <c r="F499" s="2">
        <v>44642</v>
      </c>
    </row>
    <row r="500" spans="1:6" x14ac:dyDescent="0.3">
      <c r="A500">
        <v>2019</v>
      </c>
      <c r="B500" t="s">
        <v>55</v>
      </c>
      <c r="C500" t="s">
        <v>19</v>
      </c>
      <c r="D500" s="1">
        <v>1007</v>
      </c>
      <c r="E500" s="1">
        <v>10500</v>
      </c>
      <c r="F500" s="2">
        <v>63846</v>
      </c>
    </row>
    <row r="501" spans="1:6" x14ac:dyDescent="0.3">
      <c r="A501">
        <v>2019</v>
      </c>
      <c r="B501" t="s">
        <v>55</v>
      </c>
      <c r="C501" t="s">
        <v>20</v>
      </c>
      <c r="D501" s="1">
        <v>3480</v>
      </c>
      <c r="E501" s="1">
        <v>35622</v>
      </c>
      <c r="F501" s="2">
        <v>41799</v>
      </c>
    </row>
    <row r="502" spans="1:6" x14ac:dyDescent="0.3">
      <c r="A502">
        <v>2019</v>
      </c>
      <c r="B502" t="s">
        <v>55</v>
      </c>
      <c r="C502" t="s">
        <v>21</v>
      </c>
      <c r="D502" s="1">
        <v>3094</v>
      </c>
      <c r="E502" s="1">
        <v>28134</v>
      </c>
      <c r="F502" s="2">
        <v>51107</v>
      </c>
    </row>
    <row r="503" spans="1:6" x14ac:dyDescent="0.3">
      <c r="A503">
        <v>2019</v>
      </c>
      <c r="B503" t="s">
        <v>55</v>
      </c>
      <c r="C503" t="s">
        <v>22</v>
      </c>
      <c r="D503" s="1">
        <v>2110</v>
      </c>
      <c r="E503" s="1">
        <v>15777</v>
      </c>
      <c r="F503" s="2">
        <v>49263</v>
      </c>
    </row>
    <row r="504" spans="1:6" x14ac:dyDescent="0.3">
      <c r="A504">
        <v>2019</v>
      </c>
      <c r="B504" t="s">
        <v>55</v>
      </c>
      <c r="C504" t="s">
        <v>23</v>
      </c>
      <c r="D504" s="1">
        <v>2031</v>
      </c>
      <c r="E504" s="1">
        <v>16899</v>
      </c>
      <c r="F504" s="2">
        <v>44815</v>
      </c>
    </row>
    <row r="505" spans="1:6" x14ac:dyDescent="0.3">
      <c r="A505">
        <v>2019</v>
      </c>
      <c r="B505" t="s">
        <v>55</v>
      </c>
      <c r="C505" t="s">
        <v>24</v>
      </c>
      <c r="D505" s="1">
        <v>1789</v>
      </c>
      <c r="E505" s="1">
        <v>12792</v>
      </c>
      <c r="F505" s="2">
        <v>67162</v>
      </c>
    </row>
    <row r="506" spans="1:6" x14ac:dyDescent="0.3">
      <c r="A506">
        <v>2019</v>
      </c>
      <c r="B506" t="s">
        <v>55</v>
      </c>
      <c r="C506" t="s">
        <v>25</v>
      </c>
      <c r="D506" s="1">
        <v>2414</v>
      </c>
      <c r="E506" s="1">
        <v>15761</v>
      </c>
      <c r="F506" s="2">
        <v>42685</v>
      </c>
    </row>
    <row r="507" spans="1:6" x14ac:dyDescent="0.3">
      <c r="A507">
        <v>2019</v>
      </c>
      <c r="B507" t="s">
        <v>55</v>
      </c>
      <c r="C507" t="s">
        <v>26</v>
      </c>
      <c r="D507">
        <v>618</v>
      </c>
      <c r="E507" s="1">
        <v>19841</v>
      </c>
      <c r="F507" s="2">
        <v>86362</v>
      </c>
    </row>
    <row r="508" spans="1:6" x14ac:dyDescent="0.3">
      <c r="A508">
        <v>2019</v>
      </c>
      <c r="B508" t="s">
        <v>55</v>
      </c>
      <c r="C508" t="s">
        <v>27</v>
      </c>
      <c r="D508">
        <v>350</v>
      </c>
      <c r="E508" s="1">
        <v>2627</v>
      </c>
      <c r="F508" s="2">
        <v>44073</v>
      </c>
    </row>
    <row r="509" spans="1:6" x14ac:dyDescent="0.3">
      <c r="A509">
        <v>2019</v>
      </c>
      <c r="B509" t="s">
        <v>55</v>
      </c>
      <c r="C509" t="s">
        <v>28</v>
      </c>
      <c r="D509">
        <v>998</v>
      </c>
      <c r="E509" s="1">
        <v>12407</v>
      </c>
      <c r="F509" s="2">
        <v>41732</v>
      </c>
    </row>
    <row r="510" spans="1:6" x14ac:dyDescent="0.3">
      <c r="A510">
        <v>2019</v>
      </c>
      <c r="B510" t="s">
        <v>55</v>
      </c>
      <c r="C510" t="s">
        <v>29</v>
      </c>
      <c r="D510" s="1">
        <v>2100</v>
      </c>
      <c r="E510" s="1">
        <v>36949</v>
      </c>
      <c r="F510" s="2">
        <v>68427</v>
      </c>
    </row>
    <row r="511" spans="1:6" x14ac:dyDescent="0.3">
      <c r="A511">
        <v>2019</v>
      </c>
      <c r="B511" t="s">
        <v>55</v>
      </c>
      <c r="C511" t="s">
        <v>30</v>
      </c>
      <c r="D511" s="1">
        <v>3053</v>
      </c>
      <c r="E511" s="1">
        <v>31787</v>
      </c>
      <c r="F511" s="2">
        <v>42992</v>
      </c>
    </row>
    <row r="512" spans="1:6" x14ac:dyDescent="0.3">
      <c r="A512">
        <v>2019</v>
      </c>
      <c r="B512" t="s">
        <v>55</v>
      </c>
      <c r="C512" t="s">
        <v>31</v>
      </c>
      <c r="D512" s="1">
        <v>3378</v>
      </c>
      <c r="E512" s="1">
        <v>29828</v>
      </c>
      <c r="F512" s="2">
        <v>40862</v>
      </c>
    </row>
    <row r="513" spans="1:6" x14ac:dyDescent="0.3">
      <c r="A513">
        <v>2019</v>
      </c>
      <c r="B513" t="s">
        <v>55</v>
      </c>
      <c r="C513" t="s">
        <v>32</v>
      </c>
      <c r="D513" s="1">
        <v>1784</v>
      </c>
      <c r="E513" s="1">
        <v>25973</v>
      </c>
      <c r="F513" s="2">
        <v>97355</v>
      </c>
    </row>
    <row r="514" spans="1:6" x14ac:dyDescent="0.3">
      <c r="A514">
        <v>2019</v>
      </c>
      <c r="B514" t="s">
        <v>55</v>
      </c>
      <c r="C514" t="s">
        <v>33</v>
      </c>
      <c r="D514" s="1">
        <v>2531</v>
      </c>
      <c r="E514" s="1">
        <v>28532</v>
      </c>
      <c r="F514" s="2">
        <v>51860</v>
      </c>
    </row>
    <row r="515" spans="1:6" x14ac:dyDescent="0.3">
      <c r="A515">
        <v>2019</v>
      </c>
      <c r="B515" t="s">
        <v>55</v>
      </c>
      <c r="C515" t="s">
        <v>34</v>
      </c>
      <c r="D515" s="1">
        <v>4402</v>
      </c>
      <c r="E515" s="1">
        <v>56786</v>
      </c>
      <c r="F515" s="2">
        <v>91249</v>
      </c>
    </row>
    <row r="516" spans="1:6" x14ac:dyDescent="0.3">
      <c r="A516">
        <v>2019</v>
      </c>
      <c r="B516" t="s">
        <v>55</v>
      </c>
      <c r="C516" t="s">
        <v>35</v>
      </c>
      <c r="D516" s="1">
        <v>4633</v>
      </c>
      <c r="E516" s="1">
        <v>54550</v>
      </c>
      <c r="F516" s="2">
        <v>37586</v>
      </c>
    </row>
    <row r="517" spans="1:6" x14ac:dyDescent="0.3">
      <c r="A517">
        <v>2019</v>
      </c>
      <c r="B517" t="s">
        <v>55</v>
      </c>
      <c r="C517" t="s">
        <v>36</v>
      </c>
      <c r="D517" s="1">
        <v>3616</v>
      </c>
      <c r="E517" s="1">
        <v>52904</v>
      </c>
      <c r="F517" s="2">
        <v>65014</v>
      </c>
    </row>
    <row r="518" spans="1:6" x14ac:dyDescent="0.3">
      <c r="A518">
        <v>2019</v>
      </c>
      <c r="B518" t="s">
        <v>55</v>
      </c>
      <c r="C518" t="s">
        <v>37</v>
      </c>
      <c r="D518">
        <v>198</v>
      </c>
      <c r="E518" s="1">
        <v>1121</v>
      </c>
      <c r="F518" s="2">
        <v>39917</v>
      </c>
    </row>
    <row r="519" spans="1:6" x14ac:dyDescent="0.3">
      <c r="A519">
        <v>2019</v>
      </c>
      <c r="B519" t="s">
        <v>55</v>
      </c>
      <c r="C519" t="s">
        <v>38</v>
      </c>
      <c r="D519" s="1">
        <v>1345</v>
      </c>
      <c r="E519" s="1">
        <v>12552</v>
      </c>
      <c r="F519" s="2">
        <v>43952</v>
      </c>
    </row>
    <row r="520" spans="1:6" x14ac:dyDescent="0.3">
      <c r="A520">
        <v>2019</v>
      </c>
      <c r="B520" t="s">
        <v>55</v>
      </c>
      <c r="C520" t="s">
        <v>39</v>
      </c>
      <c r="D520" s="1">
        <v>1063</v>
      </c>
      <c r="E520" s="1">
        <v>6986</v>
      </c>
      <c r="F520" s="2">
        <v>43642</v>
      </c>
    </row>
    <row r="521" spans="1:6" x14ac:dyDescent="0.3">
      <c r="A521">
        <v>2019</v>
      </c>
      <c r="B521" t="s">
        <v>55</v>
      </c>
      <c r="C521" t="s">
        <v>40</v>
      </c>
      <c r="D521" s="1">
        <v>1107</v>
      </c>
      <c r="E521" s="1">
        <v>11568</v>
      </c>
      <c r="F521" s="2">
        <v>46865</v>
      </c>
    </row>
    <row r="522" spans="1:6" x14ac:dyDescent="0.3">
      <c r="A522">
        <v>2019</v>
      </c>
      <c r="B522" t="s">
        <v>55</v>
      </c>
      <c r="C522" t="s">
        <v>41</v>
      </c>
      <c r="D522" s="1">
        <v>19971</v>
      </c>
      <c r="E522" s="1">
        <v>307800</v>
      </c>
      <c r="F522" s="2">
        <v>114918</v>
      </c>
    </row>
    <row r="523" spans="1:6" x14ac:dyDescent="0.3">
      <c r="A523">
        <v>2019</v>
      </c>
      <c r="B523" t="s">
        <v>55</v>
      </c>
      <c r="C523" t="s">
        <v>42</v>
      </c>
      <c r="D523" s="1">
        <v>1032</v>
      </c>
      <c r="E523" s="1">
        <v>15160</v>
      </c>
      <c r="F523" s="2">
        <v>63604</v>
      </c>
    </row>
    <row r="524" spans="1:6" x14ac:dyDescent="0.3">
      <c r="A524">
        <v>2019</v>
      </c>
      <c r="B524" t="s">
        <v>55</v>
      </c>
      <c r="C524" t="s">
        <v>43</v>
      </c>
      <c r="D524">
        <v>564</v>
      </c>
      <c r="E524" s="1">
        <v>4130</v>
      </c>
      <c r="F524" s="2">
        <v>39607</v>
      </c>
    </row>
    <row r="525" spans="1:6" x14ac:dyDescent="0.3">
      <c r="A525">
        <v>2019</v>
      </c>
      <c r="B525" t="s">
        <v>55</v>
      </c>
      <c r="C525" t="s">
        <v>44</v>
      </c>
      <c r="D525" s="1">
        <v>2095</v>
      </c>
      <c r="E525" s="1">
        <v>18691</v>
      </c>
      <c r="F525" s="2">
        <v>48704</v>
      </c>
    </row>
    <row r="526" spans="1:6" x14ac:dyDescent="0.3">
      <c r="A526">
        <v>2019</v>
      </c>
      <c r="B526" t="s">
        <v>55</v>
      </c>
      <c r="C526" t="s">
        <v>45</v>
      </c>
      <c r="D526" s="1">
        <v>7117</v>
      </c>
      <c r="E526" s="1">
        <v>105362</v>
      </c>
      <c r="F526" s="2">
        <v>34547</v>
      </c>
    </row>
    <row r="527" spans="1:6" x14ac:dyDescent="0.3">
      <c r="A527">
        <v>2019</v>
      </c>
      <c r="B527" t="s">
        <v>55</v>
      </c>
      <c r="C527" t="s">
        <v>46</v>
      </c>
      <c r="D527" s="1">
        <v>1166</v>
      </c>
      <c r="E527" s="1">
        <v>23333</v>
      </c>
      <c r="F527" s="2">
        <v>80470</v>
      </c>
    </row>
    <row r="528" spans="1:6" x14ac:dyDescent="0.3">
      <c r="A528">
        <v>2019</v>
      </c>
      <c r="B528" t="s">
        <v>55</v>
      </c>
      <c r="C528" t="s">
        <v>47</v>
      </c>
      <c r="D528" s="1">
        <v>2876</v>
      </c>
      <c r="E528" s="1">
        <v>31424</v>
      </c>
      <c r="F528" s="2">
        <v>40225</v>
      </c>
    </row>
    <row r="529" spans="1:6" x14ac:dyDescent="0.3">
      <c r="A529">
        <v>2019</v>
      </c>
      <c r="B529" t="s">
        <v>55</v>
      </c>
      <c r="C529" t="s">
        <v>48</v>
      </c>
      <c r="D529" s="1">
        <v>1463</v>
      </c>
      <c r="E529" s="1">
        <v>23524</v>
      </c>
      <c r="F529" s="2">
        <v>86467</v>
      </c>
    </row>
    <row r="530" spans="1:6" x14ac:dyDescent="0.3">
      <c r="A530">
        <v>2019</v>
      </c>
      <c r="B530" t="s">
        <v>51</v>
      </c>
      <c r="C530" t="s">
        <v>1</v>
      </c>
      <c r="D530" s="1">
        <v>10069</v>
      </c>
      <c r="E530" s="1">
        <v>93619</v>
      </c>
      <c r="F530" s="2">
        <v>56141</v>
      </c>
    </row>
    <row r="531" spans="1:6" x14ac:dyDescent="0.3">
      <c r="A531">
        <v>2019</v>
      </c>
      <c r="B531" t="s">
        <v>51</v>
      </c>
      <c r="C531" t="s">
        <v>2</v>
      </c>
      <c r="D531" s="1">
        <v>13677</v>
      </c>
      <c r="E531" s="1">
        <v>171309</v>
      </c>
      <c r="F531" s="2">
        <v>58621</v>
      </c>
    </row>
    <row r="532" spans="1:6" x14ac:dyDescent="0.3">
      <c r="A532">
        <v>2019</v>
      </c>
      <c r="B532" t="s">
        <v>51</v>
      </c>
      <c r="C532" t="s">
        <v>3</v>
      </c>
      <c r="D532" s="1">
        <v>7093</v>
      </c>
      <c r="E532" s="1">
        <v>52538</v>
      </c>
      <c r="F532" s="2">
        <v>49541</v>
      </c>
    </row>
    <row r="533" spans="1:6" x14ac:dyDescent="0.3">
      <c r="A533">
        <v>2019</v>
      </c>
      <c r="B533" t="s">
        <v>51</v>
      </c>
      <c r="C533" t="s">
        <v>4</v>
      </c>
      <c r="D533" s="1">
        <v>84247</v>
      </c>
      <c r="E533" s="1">
        <v>885668</v>
      </c>
      <c r="F533" s="2">
        <v>73343</v>
      </c>
    </row>
    <row r="534" spans="1:6" x14ac:dyDescent="0.3">
      <c r="A534">
        <v>2019</v>
      </c>
      <c r="B534" t="s">
        <v>51</v>
      </c>
      <c r="C534" t="s">
        <v>5</v>
      </c>
      <c r="D534" s="1">
        <v>20430</v>
      </c>
      <c r="E534" s="1">
        <v>178880</v>
      </c>
      <c r="F534" s="2">
        <v>64603</v>
      </c>
    </row>
    <row r="535" spans="1:6" x14ac:dyDescent="0.3">
      <c r="A535">
        <v>2019</v>
      </c>
      <c r="B535" t="s">
        <v>51</v>
      </c>
      <c r="C535" t="s">
        <v>6</v>
      </c>
      <c r="D535" s="1">
        <v>9496</v>
      </c>
      <c r="E535" s="1">
        <v>59731</v>
      </c>
      <c r="F535" s="2">
        <v>72413</v>
      </c>
    </row>
    <row r="536" spans="1:6" x14ac:dyDescent="0.3">
      <c r="A536">
        <v>2019</v>
      </c>
      <c r="B536" t="s">
        <v>51</v>
      </c>
      <c r="C536" t="s">
        <v>7</v>
      </c>
      <c r="D536" s="1">
        <v>3007</v>
      </c>
      <c r="E536" s="1">
        <v>22909</v>
      </c>
      <c r="F536" s="2">
        <v>62481</v>
      </c>
    </row>
    <row r="537" spans="1:6" x14ac:dyDescent="0.3">
      <c r="A537">
        <v>2019</v>
      </c>
      <c r="B537" t="s">
        <v>51</v>
      </c>
      <c r="C537" t="s">
        <v>8</v>
      </c>
      <c r="D537" s="1">
        <v>74711</v>
      </c>
      <c r="E537" s="1">
        <v>563526</v>
      </c>
      <c r="F537" s="2">
        <v>52893</v>
      </c>
    </row>
    <row r="538" spans="1:6" x14ac:dyDescent="0.3">
      <c r="A538">
        <v>2019</v>
      </c>
      <c r="B538" t="s">
        <v>51</v>
      </c>
      <c r="C538" t="s">
        <v>9</v>
      </c>
      <c r="D538" s="1">
        <v>21408</v>
      </c>
      <c r="E538" s="1">
        <v>203951</v>
      </c>
      <c r="F538" s="2">
        <v>63683</v>
      </c>
    </row>
    <row r="539" spans="1:6" x14ac:dyDescent="0.3">
      <c r="A539">
        <v>2019</v>
      </c>
      <c r="B539" t="s">
        <v>51</v>
      </c>
      <c r="C539" t="s">
        <v>10</v>
      </c>
      <c r="D539" s="1">
        <v>8175</v>
      </c>
      <c r="E539" s="1">
        <v>50684</v>
      </c>
      <c r="F539" s="2">
        <v>46258</v>
      </c>
    </row>
    <row r="540" spans="1:6" x14ac:dyDescent="0.3">
      <c r="A540">
        <v>2019</v>
      </c>
      <c r="B540" t="s">
        <v>51</v>
      </c>
      <c r="C540" t="s">
        <v>11</v>
      </c>
      <c r="D540" s="1">
        <v>32686</v>
      </c>
      <c r="E540" s="1">
        <v>227968</v>
      </c>
      <c r="F540" s="2">
        <v>73799</v>
      </c>
    </row>
    <row r="541" spans="1:6" x14ac:dyDescent="0.3">
      <c r="A541">
        <v>2019</v>
      </c>
      <c r="B541" t="s">
        <v>51</v>
      </c>
      <c r="C541" t="s">
        <v>12</v>
      </c>
      <c r="D541" s="1">
        <v>15232</v>
      </c>
      <c r="E541" s="1">
        <v>145851</v>
      </c>
      <c r="F541" s="2">
        <v>60057</v>
      </c>
    </row>
    <row r="542" spans="1:6" x14ac:dyDescent="0.3">
      <c r="A542">
        <v>2019</v>
      </c>
      <c r="B542" t="s">
        <v>51</v>
      </c>
      <c r="C542" t="s">
        <v>13</v>
      </c>
      <c r="D542" s="1">
        <v>9462</v>
      </c>
      <c r="E542" s="1">
        <v>78134</v>
      </c>
      <c r="F542" s="2">
        <v>58962</v>
      </c>
    </row>
    <row r="543" spans="1:6" x14ac:dyDescent="0.3">
      <c r="A543">
        <v>2019</v>
      </c>
      <c r="B543" t="s">
        <v>51</v>
      </c>
      <c r="C543" t="s">
        <v>14</v>
      </c>
      <c r="D543" s="1">
        <v>7399</v>
      </c>
      <c r="E543" s="1">
        <v>63735</v>
      </c>
      <c r="F543" s="2">
        <v>57030</v>
      </c>
    </row>
    <row r="544" spans="1:6" x14ac:dyDescent="0.3">
      <c r="A544">
        <v>2019</v>
      </c>
      <c r="B544" t="s">
        <v>51</v>
      </c>
      <c r="C544" t="s">
        <v>15</v>
      </c>
      <c r="D544" s="1">
        <v>9517</v>
      </c>
      <c r="E544" s="1">
        <v>80463</v>
      </c>
      <c r="F544" s="2">
        <v>55601</v>
      </c>
    </row>
    <row r="545" spans="1:6" x14ac:dyDescent="0.3">
      <c r="A545">
        <v>2019</v>
      </c>
      <c r="B545" t="s">
        <v>51</v>
      </c>
      <c r="C545" t="s">
        <v>16</v>
      </c>
      <c r="D545" s="1">
        <v>10991</v>
      </c>
      <c r="E545" s="1">
        <v>142033</v>
      </c>
      <c r="F545" s="2">
        <v>64940</v>
      </c>
    </row>
    <row r="546" spans="1:6" x14ac:dyDescent="0.3">
      <c r="A546">
        <v>2019</v>
      </c>
      <c r="B546" t="s">
        <v>51</v>
      </c>
      <c r="C546" t="s">
        <v>17</v>
      </c>
      <c r="D546" s="1">
        <v>5605</v>
      </c>
      <c r="E546" s="1">
        <v>29987</v>
      </c>
      <c r="F546" s="2">
        <v>51654</v>
      </c>
    </row>
    <row r="547" spans="1:6" x14ac:dyDescent="0.3">
      <c r="A547">
        <v>2019</v>
      </c>
      <c r="B547" t="s">
        <v>51</v>
      </c>
      <c r="C547" t="s">
        <v>18</v>
      </c>
      <c r="D547" s="1">
        <v>16694</v>
      </c>
      <c r="E547" s="1">
        <v>166132</v>
      </c>
      <c r="F547" s="2">
        <v>67799</v>
      </c>
    </row>
    <row r="548" spans="1:6" x14ac:dyDescent="0.3">
      <c r="A548">
        <v>2019</v>
      </c>
      <c r="B548" t="s">
        <v>51</v>
      </c>
      <c r="C548" t="s">
        <v>19</v>
      </c>
      <c r="D548" s="1">
        <v>21309</v>
      </c>
      <c r="E548" s="1">
        <v>163062</v>
      </c>
      <c r="F548" s="2">
        <v>81436</v>
      </c>
    </row>
    <row r="549" spans="1:6" x14ac:dyDescent="0.3">
      <c r="A549">
        <v>2019</v>
      </c>
      <c r="B549" t="s">
        <v>51</v>
      </c>
      <c r="C549" t="s">
        <v>20</v>
      </c>
      <c r="D549" s="1">
        <v>21106</v>
      </c>
      <c r="E549" s="1">
        <v>173015</v>
      </c>
      <c r="F549" s="2">
        <v>63588</v>
      </c>
    </row>
    <row r="550" spans="1:6" x14ac:dyDescent="0.3">
      <c r="A550">
        <v>2019</v>
      </c>
      <c r="B550" t="s">
        <v>51</v>
      </c>
      <c r="C550" t="s">
        <v>21</v>
      </c>
      <c r="D550" s="1">
        <v>16700</v>
      </c>
      <c r="E550" s="1">
        <v>127092</v>
      </c>
      <c r="F550" s="2">
        <v>69734</v>
      </c>
    </row>
    <row r="551" spans="1:6" x14ac:dyDescent="0.3">
      <c r="A551">
        <v>2019</v>
      </c>
      <c r="B551" t="s">
        <v>51</v>
      </c>
      <c r="C551" t="s">
        <v>22</v>
      </c>
      <c r="D551" s="1">
        <v>5771</v>
      </c>
      <c r="E551" s="1">
        <v>44543</v>
      </c>
      <c r="F551" s="2">
        <v>50925</v>
      </c>
    </row>
    <row r="552" spans="1:6" x14ac:dyDescent="0.3">
      <c r="A552">
        <v>2019</v>
      </c>
      <c r="B552" t="s">
        <v>51</v>
      </c>
      <c r="C552" t="s">
        <v>23</v>
      </c>
      <c r="D552" s="1">
        <v>15133</v>
      </c>
      <c r="E552" s="1">
        <v>126641</v>
      </c>
      <c r="F552" s="2">
        <v>61762</v>
      </c>
    </row>
    <row r="553" spans="1:6" x14ac:dyDescent="0.3">
      <c r="A553">
        <v>2019</v>
      </c>
      <c r="B553" t="s">
        <v>51</v>
      </c>
      <c r="C553" t="s">
        <v>24</v>
      </c>
      <c r="D553" s="1">
        <v>6432</v>
      </c>
      <c r="E553" s="1">
        <v>29914</v>
      </c>
      <c r="F553" s="2">
        <v>53962</v>
      </c>
    </row>
    <row r="554" spans="1:6" x14ac:dyDescent="0.3">
      <c r="A554">
        <v>2019</v>
      </c>
      <c r="B554" t="s">
        <v>51</v>
      </c>
      <c r="C554" t="s">
        <v>25</v>
      </c>
      <c r="D554" s="1">
        <v>7038</v>
      </c>
      <c r="E554" s="1">
        <v>53732</v>
      </c>
      <c r="F554" s="2">
        <v>53794</v>
      </c>
    </row>
    <row r="555" spans="1:6" x14ac:dyDescent="0.3">
      <c r="A555">
        <v>2019</v>
      </c>
      <c r="B555" t="s">
        <v>51</v>
      </c>
      <c r="C555" t="s">
        <v>26</v>
      </c>
      <c r="D555" s="1">
        <v>5852</v>
      </c>
      <c r="E555" s="1">
        <v>95939</v>
      </c>
      <c r="F555" s="2">
        <v>64365</v>
      </c>
    </row>
    <row r="556" spans="1:6" x14ac:dyDescent="0.3">
      <c r="A556">
        <v>2019</v>
      </c>
      <c r="B556" t="s">
        <v>51</v>
      </c>
      <c r="C556" t="s">
        <v>27</v>
      </c>
      <c r="D556" s="1">
        <v>4692</v>
      </c>
      <c r="E556" s="1">
        <v>27825</v>
      </c>
      <c r="F556" s="2">
        <v>64868</v>
      </c>
    </row>
    <row r="557" spans="1:6" x14ac:dyDescent="0.3">
      <c r="A557">
        <v>2019</v>
      </c>
      <c r="B557" t="s">
        <v>51</v>
      </c>
      <c r="C557" t="s">
        <v>28</v>
      </c>
      <c r="D557" s="1">
        <v>22556</v>
      </c>
      <c r="E557" s="1">
        <v>159462</v>
      </c>
      <c r="F557" s="2">
        <v>74644</v>
      </c>
    </row>
    <row r="558" spans="1:6" x14ac:dyDescent="0.3">
      <c r="A558">
        <v>2019</v>
      </c>
      <c r="B558" t="s">
        <v>51</v>
      </c>
      <c r="C558" t="s">
        <v>29</v>
      </c>
      <c r="D558" s="1">
        <v>5571</v>
      </c>
      <c r="E558" s="1">
        <v>50153</v>
      </c>
      <c r="F558" s="2">
        <v>52091</v>
      </c>
    </row>
    <row r="559" spans="1:6" x14ac:dyDescent="0.3">
      <c r="A559">
        <v>2019</v>
      </c>
      <c r="B559" t="s">
        <v>51</v>
      </c>
      <c r="C559" t="s">
        <v>30</v>
      </c>
      <c r="D559" s="1">
        <v>50432</v>
      </c>
      <c r="E559" s="1">
        <v>405650</v>
      </c>
      <c r="F559" s="2">
        <v>75570</v>
      </c>
    </row>
    <row r="560" spans="1:6" x14ac:dyDescent="0.3">
      <c r="A560">
        <v>2019</v>
      </c>
      <c r="B560" t="s">
        <v>51</v>
      </c>
      <c r="C560" t="s">
        <v>31</v>
      </c>
      <c r="D560" s="1">
        <v>27974</v>
      </c>
      <c r="E560" s="1">
        <v>231739</v>
      </c>
      <c r="F560" s="2">
        <v>56974</v>
      </c>
    </row>
    <row r="561" spans="1:6" x14ac:dyDescent="0.3">
      <c r="A561">
        <v>2019</v>
      </c>
      <c r="B561" t="s">
        <v>51</v>
      </c>
      <c r="C561" t="s">
        <v>32</v>
      </c>
      <c r="D561" s="1">
        <v>3692</v>
      </c>
      <c r="E561" s="1">
        <v>27961</v>
      </c>
      <c r="F561" s="2">
        <v>68153</v>
      </c>
    </row>
    <row r="562" spans="1:6" x14ac:dyDescent="0.3">
      <c r="A562">
        <v>2019</v>
      </c>
      <c r="B562" t="s">
        <v>51</v>
      </c>
      <c r="C562" t="s">
        <v>33</v>
      </c>
      <c r="D562" s="1">
        <v>23405</v>
      </c>
      <c r="E562" s="1">
        <v>226563</v>
      </c>
      <c r="F562" s="2">
        <v>62383</v>
      </c>
    </row>
    <row r="563" spans="1:6" x14ac:dyDescent="0.3">
      <c r="A563">
        <v>2019</v>
      </c>
      <c r="B563" t="s">
        <v>51</v>
      </c>
      <c r="C563" t="s">
        <v>34</v>
      </c>
      <c r="D563" s="1">
        <v>9801</v>
      </c>
      <c r="E563" s="1">
        <v>82834</v>
      </c>
      <c r="F563" s="2">
        <v>54435</v>
      </c>
    </row>
    <row r="564" spans="1:6" x14ac:dyDescent="0.3">
      <c r="A564">
        <v>2019</v>
      </c>
      <c r="B564" t="s">
        <v>51</v>
      </c>
      <c r="C564" t="s">
        <v>35</v>
      </c>
      <c r="D564" s="1">
        <v>14626</v>
      </c>
      <c r="E564" s="1">
        <v>108871</v>
      </c>
      <c r="F564" s="2">
        <v>63148</v>
      </c>
    </row>
    <row r="565" spans="1:6" x14ac:dyDescent="0.3">
      <c r="A565">
        <v>2019</v>
      </c>
      <c r="B565" t="s">
        <v>51</v>
      </c>
      <c r="C565" t="s">
        <v>36</v>
      </c>
      <c r="D565" s="1">
        <v>29139</v>
      </c>
      <c r="E565" s="1">
        <v>260895</v>
      </c>
      <c r="F565" s="2">
        <v>68612</v>
      </c>
    </row>
    <row r="566" spans="1:6" x14ac:dyDescent="0.3">
      <c r="A566">
        <v>2019</v>
      </c>
      <c r="B566" t="s">
        <v>51</v>
      </c>
      <c r="C566" t="s">
        <v>37</v>
      </c>
      <c r="D566" s="1">
        <v>3833</v>
      </c>
      <c r="E566" s="1">
        <v>19980</v>
      </c>
      <c r="F566" s="2">
        <v>63414</v>
      </c>
    </row>
    <row r="567" spans="1:6" x14ac:dyDescent="0.3">
      <c r="A567">
        <v>2019</v>
      </c>
      <c r="B567" t="s">
        <v>51</v>
      </c>
      <c r="C567" t="s">
        <v>38</v>
      </c>
      <c r="D567" s="1">
        <v>12956</v>
      </c>
      <c r="E567" s="1">
        <v>107028</v>
      </c>
      <c r="F567" s="2">
        <v>55230</v>
      </c>
    </row>
    <row r="568" spans="1:6" x14ac:dyDescent="0.3">
      <c r="A568">
        <v>2019</v>
      </c>
      <c r="B568" t="s">
        <v>51</v>
      </c>
      <c r="C568" t="s">
        <v>39</v>
      </c>
      <c r="D568" s="1">
        <v>3897</v>
      </c>
      <c r="E568" s="1">
        <v>23609</v>
      </c>
      <c r="F568" s="2">
        <v>50997</v>
      </c>
    </row>
    <row r="569" spans="1:6" x14ac:dyDescent="0.3">
      <c r="A569">
        <v>2019</v>
      </c>
      <c r="B569" t="s">
        <v>51</v>
      </c>
      <c r="C569" t="s">
        <v>40</v>
      </c>
      <c r="D569" s="1">
        <v>12487</v>
      </c>
      <c r="E569" s="1">
        <v>130126</v>
      </c>
      <c r="F569" s="2">
        <v>58777</v>
      </c>
    </row>
    <row r="570" spans="1:6" x14ac:dyDescent="0.3">
      <c r="A570">
        <v>2019</v>
      </c>
      <c r="B570" t="s">
        <v>51</v>
      </c>
      <c r="C570" t="s">
        <v>41</v>
      </c>
      <c r="D570" s="1">
        <v>53248</v>
      </c>
      <c r="E570" s="1">
        <v>774190</v>
      </c>
      <c r="F570" s="2">
        <v>67564</v>
      </c>
    </row>
    <row r="571" spans="1:6" x14ac:dyDescent="0.3">
      <c r="A571">
        <v>2019</v>
      </c>
      <c r="B571" t="s">
        <v>51</v>
      </c>
      <c r="C571" t="s">
        <v>42</v>
      </c>
      <c r="D571" s="1">
        <v>12212</v>
      </c>
      <c r="E571" s="1">
        <v>109486</v>
      </c>
      <c r="F571" s="2">
        <v>53428</v>
      </c>
    </row>
    <row r="572" spans="1:6" x14ac:dyDescent="0.3">
      <c r="A572">
        <v>2019</v>
      </c>
      <c r="B572" t="s">
        <v>51</v>
      </c>
      <c r="C572" t="s">
        <v>43</v>
      </c>
      <c r="D572" s="1">
        <v>2846</v>
      </c>
      <c r="E572" s="1">
        <v>15283</v>
      </c>
      <c r="F572" s="2">
        <v>52585</v>
      </c>
    </row>
    <row r="573" spans="1:6" x14ac:dyDescent="0.3">
      <c r="A573">
        <v>2019</v>
      </c>
      <c r="B573" t="s">
        <v>51</v>
      </c>
      <c r="C573" t="s">
        <v>44</v>
      </c>
      <c r="D573" s="1">
        <v>21468</v>
      </c>
      <c r="E573" s="1">
        <v>202134</v>
      </c>
      <c r="F573" s="2">
        <v>60504</v>
      </c>
    </row>
    <row r="574" spans="1:6" x14ac:dyDescent="0.3">
      <c r="A574">
        <v>2019</v>
      </c>
      <c r="B574" t="s">
        <v>51</v>
      </c>
      <c r="C574" t="s">
        <v>45</v>
      </c>
      <c r="D574" s="1">
        <v>26472</v>
      </c>
      <c r="E574" s="1">
        <v>205717</v>
      </c>
      <c r="F574" s="2">
        <v>67833</v>
      </c>
    </row>
    <row r="575" spans="1:6" x14ac:dyDescent="0.3">
      <c r="A575">
        <v>2019</v>
      </c>
      <c r="B575" t="s">
        <v>51</v>
      </c>
      <c r="C575" t="s">
        <v>46</v>
      </c>
      <c r="D575" s="1">
        <v>4338</v>
      </c>
      <c r="E575" s="1">
        <v>35459</v>
      </c>
      <c r="F575" s="2">
        <v>64460</v>
      </c>
    </row>
    <row r="576" spans="1:6" x14ac:dyDescent="0.3">
      <c r="A576">
        <v>2019</v>
      </c>
      <c r="B576" t="s">
        <v>51</v>
      </c>
      <c r="C576" t="s">
        <v>47</v>
      </c>
      <c r="D576" s="1">
        <v>14823</v>
      </c>
      <c r="E576" s="1">
        <v>124384</v>
      </c>
      <c r="F576" s="2">
        <v>63874</v>
      </c>
    </row>
    <row r="577" spans="1:6" x14ac:dyDescent="0.3">
      <c r="A577">
        <v>2019</v>
      </c>
      <c r="B577" t="s">
        <v>51</v>
      </c>
      <c r="C577" t="s">
        <v>48</v>
      </c>
      <c r="D577" s="1">
        <v>3427</v>
      </c>
      <c r="E577" s="1">
        <v>22875</v>
      </c>
      <c r="F577" s="2">
        <v>57417</v>
      </c>
    </row>
    <row r="578" spans="1:6" x14ac:dyDescent="0.3">
      <c r="A578">
        <v>2019</v>
      </c>
      <c r="B578" t="s">
        <v>52</v>
      </c>
      <c r="C578" t="s">
        <v>1</v>
      </c>
      <c r="D578" s="1">
        <v>5677</v>
      </c>
      <c r="E578" s="1">
        <v>268948</v>
      </c>
      <c r="F578" s="2">
        <v>58532</v>
      </c>
    </row>
    <row r="579" spans="1:6" x14ac:dyDescent="0.3">
      <c r="A579">
        <v>2019</v>
      </c>
      <c r="B579" t="s">
        <v>52</v>
      </c>
      <c r="C579" t="s">
        <v>2</v>
      </c>
      <c r="D579" s="1">
        <v>5157</v>
      </c>
      <c r="E579" s="1">
        <v>177610</v>
      </c>
      <c r="F579" s="2">
        <v>78966</v>
      </c>
    </row>
    <row r="580" spans="1:6" x14ac:dyDescent="0.3">
      <c r="A580">
        <v>2019</v>
      </c>
      <c r="B580" t="s">
        <v>52</v>
      </c>
      <c r="C580" t="s">
        <v>3</v>
      </c>
      <c r="D580" s="1">
        <v>2930</v>
      </c>
      <c r="E580" s="1">
        <v>162214</v>
      </c>
      <c r="F580" s="2">
        <v>49202</v>
      </c>
    </row>
    <row r="581" spans="1:6" x14ac:dyDescent="0.3">
      <c r="A581">
        <v>2019</v>
      </c>
      <c r="B581" t="s">
        <v>52</v>
      </c>
      <c r="C581" t="s">
        <v>4</v>
      </c>
      <c r="D581" s="1">
        <v>44539</v>
      </c>
      <c r="E581" s="1">
        <v>1322455</v>
      </c>
      <c r="F581" s="2">
        <v>98222</v>
      </c>
    </row>
    <row r="582" spans="1:6" x14ac:dyDescent="0.3">
      <c r="A582">
        <v>2019</v>
      </c>
      <c r="B582" t="s">
        <v>52</v>
      </c>
      <c r="C582" t="s">
        <v>5</v>
      </c>
      <c r="D582" s="1">
        <v>5849</v>
      </c>
      <c r="E582" s="1">
        <v>150109</v>
      </c>
      <c r="F582" s="2">
        <v>73935</v>
      </c>
    </row>
    <row r="583" spans="1:6" x14ac:dyDescent="0.3">
      <c r="A583">
        <v>2019</v>
      </c>
      <c r="B583" t="s">
        <v>52</v>
      </c>
      <c r="C583" t="s">
        <v>6</v>
      </c>
      <c r="D583" s="1">
        <v>4405</v>
      </c>
      <c r="E583" s="1">
        <v>161899</v>
      </c>
      <c r="F583" s="2">
        <v>85024</v>
      </c>
    </row>
    <row r="584" spans="1:6" x14ac:dyDescent="0.3">
      <c r="A584">
        <v>2019</v>
      </c>
      <c r="B584" t="s">
        <v>52</v>
      </c>
      <c r="C584" t="s">
        <v>7</v>
      </c>
      <c r="D584">
        <v>663</v>
      </c>
      <c r="E584" s="1">
        <v>27298</v>
      </c>
      <c r="F584" s="2">
        <v>66194</v>
      </c>
    </row>
    <row r="585" spans="1:6" x14ac:dyDescent="0.3">
      <c r="A585">
        <v>2019</v>
      </c>
      <c r="B585" t="s">
        <v>52</v>
      </c>
      <c r="C585" t="s">
        <v>8</v>
      </c>
      <c r="D585" s="1">
        <v>20799</v>
      </c>
      <c r="E585" s="1">
        <v>383956</v>
      </c>
      <c r="F585" s="2">
        <v>63877</v>
      </c>
    </row>
    <row r="586" spans="1:6" x14ac:dyDescent="0.3">
      <c r="A586">
        <v>2019</v>
      </c>
      <c r="B586" t="s">
        <v>52</v>
      </c>
      <c r="C586" t="s">
        <v>9</v>
      </c>
      <c r="D586" s="1">
        <v>10066</v>
      </c>
      <c r="E586" s="1">
        <v>404085</v>
      </c>
      <c r="F586" s="2">
        <v>58246</v>
      </c>
    </row>
    <row r="587" spans="1:6" x14ac:dyDescent="0.3">
      <c r="A587">
        <v>2019</v>
      </c>
      <c r="B587" t="s">
        <v>52</v>
      </c>
      <c r="C587" t="s">
        <v>10</v>
      </c>
      <c r="D587" s="1">
        <v>2680</v>
      </c>
      <c r="E587" s="1">
        <v>68404</v>
      </c>
      <c r="F587" s="2">
        <v>62480</v>
      </c>
    </row>
    <row r="588" spans="1:6" x14ac:dyDescent="0.3">
      <c r="A588">
        <v>2019</v>
      </c>
      <c r="B588" t="s">
        <v>52</v>
      </c>
      <c r="C588" t="s">
        <v>11</v>
      </c>
      <c r="D588" s="1">
        <v>18066</v>
      </c>
      <c r="E588" s="1">
        <v>585894</v>
      </c>
      <c r="F588" s="2">
        <v>72819</v>
      </c>
    </row>
    <row r="589" spans="1:6" x14ac:dyDescent="0.3">
      <c r="A589">
        <v>2019</v>
      </c>
      <c r="B589" t="s">
        <v>52</v>
      </c>
      <c r="C589" t="s">
        <v>12</v>
      </c>
      <c r="D589" s="1">
        <v>9083</v>
      </c>
      <c r="E589" s="1">
        <v>541099</v>
      </c>
      <c r="F589" s="2">
        <v>63320</v>
      </c>
    </row>
    <row r="590" spans="1:6" x14ac:dyDescent="0.3">
      <c r="A590">
        <v>2019</v>
      </c>
      <c r="B590" t="s">
        <v>52</v>
      </c>
      <c r="C590" t="s">
        <v>13</v>
      </c>
      <c r="D590" s="1">
        <v>4132</v>
      </c>
      <c r="E590" s="1">
        <v>226152</v>
      </c>
      <c r="F590" s="2">
        <v>60185</v>
      </c>
    </row>
    <row r="591" spans="1:6" x14ac:dyDescent="0.3">
      <c r="A591">
        <v>2019</v>
      </c>
      <c r="B591" t="s">
        <v>52</v>
      </c>
      <c r="C591" t="s">
        <v>14</v>
      </c>
      <c r="D591" s="1">
        <v>3105</v>
      </c>
      <c r="E591" s="1">
        <v>167196</v>
      </c>
      <c r="F591" s="2">
        <v>59652</v>
      </c>
    </row>
    <row r="592" spans="1:6" x14ac:dyDescent="0.3">
      <c r="A592">
        <v>2019</v>
      </c>
      <c r="B592" t="s">
        <v>52</v>
      </c>
      <c r="C592" t="s">
        <v>15</v>
      </c>
      <c r="D592" s="1">
        <v>4583</v>
      </c>
      <c r="E592" s="1">
        <v>252626</v>
      </c>
      <c r="F592" s="2">
        <v>61167</v>
      </c>
    </row>
    <row r="593" spans="1:6" x14ac:dyDescent="0.3">
      <c r="A593">
        <v>2019</v>
      </c>
      <c r="B593" t="s">
        <v>52</v>
      </c>
      <c r="C593" t="s">
        <v>16</v>
      </c>
      <c r="D593" s="1">
        <v>4453</v>
      </c>
      <c r="E593" s="1">
        <v>137729</v>
      </c>
      <c r="F593" s="2">
        <v>77600</v>
      </c>
    </row>
    <row r="594" spans="1:6" x14ac:dyDescent="0.3">
      <c r="A594">
        <v>2019</v>
      </c>
      <c r="B594" t="s">
        <v>52</v>
      </c>
      <c r="C594" t="s">
        <v>17</v>
      </c>
      <c r="D594" s="1">
        <v>1870</v>
      </c>
      <c r="E594" s="1">
        <v>53047</v>
      </c>
      <c r="F594" s="2">
        <v>57227</v>
      </c>
    </row>
    <row r="595" spans="1:6" x14ac:dyDescent="0.3">
      <c r="A595">
        <v>2019</v>
      </c>
      <c r="B595" t="s">
        <v>52</v>
      </c>
      <c r="C595" t="s">
        <v>18</v>
      </c>
      <c r="D595" s="1">
        <v>4145</v>
      </c>
      <c r="E595" s="1">
        <v>112273</v>
      </c>
      <c r="F595" s="2">
        <v>79016</v>
      </c>
    </row>
    <row r="596" spans="1:6" x14ac:dyDescent="0.3">
      <c r="A596">
        <v>2019</v>
      </c>
      <c r="B596" t="s">
        <v>52</v>
      </c>
      <c r="C596" t="s">
        <v>19</v>
      </c>
      <c r="D596" s="1">
        <v>6682</v>
      </c>
      <c r="E596" s="1">
        <v>244258</v>
      </c>
      <c r="F596" s="2">
        <v>89698</v>
      </c>
    </row>
    <row r="597" spans="1:6" x14ac:dyDescent="0.3">
      <c r="A597">
        <v>2019</v>
      </c>
      <c r="B597" t="s">
        <v>52</v>
      </c>
      <c r="C597" t="s">
        <v>20</v>
      </c>
      <c r="D597" s="1">
        <v>16948</v>
      </c>
      <c r="E597" s="1">
        <v>625676</v>
      </c>
      <c r="F597" s="2">
        <v>68465</v>
      </c>
    </row>
    <row r="598" spans="1:6" x14ac:dyDescent="0.3">
      <c r="A598">
        <v>2019</v>
      </c>
      <c r="B598" t="s">
        <v>52</v>
      </c>
      <c r="C598" t="s">
        <v>21</v>
      </c>
      <c r="D598" s="1">
        <v>8265</v>
      </c>
      <c r="E598" s="1">
        <v>324018</v>
      </c>
      <c r="F598" s="2">
        <v>68082</v>
      </c>
    </row>
    <row r="599" spans="1:6" x14ac:dyDescent="0.3">
      <c r="A599">
        <v>2019</v>
      </c>
      <c r="B599" t="s">
        <v>52</v>
      </c>
      <c r="C599" t="s">
        <v>22</v>
      </c>
      <c r="D599" s="1">
        <v>2396</v>
      </c>
      <c r="E599" s="1">
        <v>146775</v>
      </c>
      <c r="F599" s="2">
        <v>50065</v>
      </c>
    </row>
    <row r="600" spans="1:6" x14ac:dyDescent="0.3">
      <c r="A600">
        <v>2019</v>
      </c>
      <c r="B600" t="s">
        <v>52</v>
      </c>
      <c r="C600" t="s">
        <v>23</v>
      </c>
      <c r="D600" s="1">
        <v>6681</v>
      </c>
      <c r="E600" s="1">
        <v>277104</v>
      </c>
      <c r="F600" s="2">
        <v>59758</v>
      </c>
    </row>
    <row r="601" spans="1:6" x14ac:dyDescent="0.3">
      <c r="A601">
        <v>2019</v>
      </c>
      <c r="B601" t="s">
        <v>52</v>
      </c>
      <c r="C601" t="s">
        <v>24</v>
      </c>
      <c r="D601" s="1">
        <v>1625</v>
      </c>
      <c r="E601" s="1">
        <v>20972</v>
      </c>
      <c r="F601" s="2">
        <v>51666</v>
      </c>
    </row>
    <row r="602" spans="1:6" x14ac:dyDescent="0.3">
      <c r="A602">
        <v>2019</v>
      </c>
      <c r="B602" t="s">
        <v>52</v>
      </c>
      <c r="C602" t="s">
        <v>25</v>
      </c>
      <c r="D602" s="1">
        <v>1974</v>
      </c>
      <c r="E602" s="1">
        <v>99914</v>
      </c>
      <c r="F602" s="2">
        <v>52716</v>
      </c>
    </row>
    <row r="603" spans="1:6" x14ac:dyDescent="0.3">
      <c r="A603">
        <v>2019</v>
      </c>
      <c r="B603" t="s">
        <v>52</v>
      </c>
      <c r="C603" t="s">
        <v>26</v>
      </c>
      <c r="D603" s="1">
        <v>2069</v>
      </c>
      <c r="E603" s="1">
        <v>59279</v>
      </c>
      <c r="F603" s="2">
        <v>59498</v>
      </c>
    </row>
    <row r="604" spans="1:6" x14ac:dyDescent="0.3">
      <c r="A604">
        <v>2019</v>
      </c>
      <c r="B604" t="s">
        <v>52</v>
      </c>
      <c r="C604" t="s">
        <v>27</v>
      </c>
      <c r="D604" s="1">
        <v>2012</v>
      </c>
      <c r="E604" s="1">
        <v>71459</v>
      </c>
      <c r="F604" s="2">
        <v>73007</v>
      </c>
    </row>
    <row r="605" spans="1:6" x14ac:dyDescent="0.3">
      <c r="A605">
        <v>2019</v>
      </c>
      <c r="B605" t="s">
        <v>52</v>
      </c>
      <c r="C605" t="s">
        <v>28</v>
      </c>
      <c r="D605" s="1">
        <v>8994</v>
      </c>
      <c r="E605" s="1">
        <v>249464</v>
      </c>
      <c r="F605" s="2">
        <v>81649</v>
      </c>
    </row>
    <row r="606" spans="1:6" x14ac:dyDescent="0.3">
      <c r="A606">
        <v>2019</v>
      </c>
      <c r="B606" t="s">
        <v>52</v>
      </c>
      <c r="C606" t="s">
        <v>29</v>
      </c>
      <c r="D606" s="1">
        <v>1810</v>
      </c>
      <c r="E606" s="1">
        <v>28514</v>
      </c>
      <c r="F606" s="2">
        <v>55737</v>
      </c>
    </row>
    <row r="607" spans="1:6" x14ac:dyDescent="0.3">
      <c r="A607">
        <v>2019</v>
      </c>
      <c r="B607" t="s">
        <v>52</v>
      </c>
      <c r="C607" t="s">
        <v>30</v>
      </c>
      <c r="D607" s="1">
        <v>16457</v>
      </c>
      <c r="E607" s="1">
        <v>437040</v>
      </c>
      <c r="F607" s="2">
        <v>69154</v>
      </c>
    </row>
    <row r="608" spans="1:6" x14ac:dyDescent="0.3">
      <c r="A608">
        <v>2019</v>
      </c>
      <c r="B608" t="s">
        <v>52</v>
      </c>
      <c r="C608" t="s">
        <v>31</v>
      </c>
      <c r="D608" s="1">
        <v>10247</v>
      </c>
      <c r="E608" s="1">
        <v>477086</v>
      </c>
      <c r="F608" s="2">
        <v>61095</v>
      </c>
    </row>
    <row r="609" spans="1:6" x14ac:dyDescent="0.3">
      <c r="A609">
        <v>2019</v>
      </c>
      <c r="B609" t="s">
        <v>52</v>
      </c>
      <c r="C609" t="s">
        <v>32</v>
      </c>
      <c r="D609">
        <v>808</v>
      </c>
      <c r="E609" s="1">
        <v>26471</v>
      </c>
      <c r="F609" s="2">
        <v>55179</v>
      </c>
    </row>
    <row r="610" spans="1:6" x14ac:dyDescent="0.3">
      <c r="A610">
        <v>2019</v>
      </c>
      <c r="B610" t="s">
        <v>52</v>
      </c>
      <c r="C610" t="s">
        <v>33</v>
      </c>
      <c r="D610" s="1">
        <v>15486</v>
      </c>
      <c r="E610" s="1">
        <v>700786</v>
      </c>
      <c r="F610" s="2">
        <v>62878</v>
      </c>
    </row>
    <row r="611" spans="1:6" x14ac:dyDescent="0.3">
      <c r="A611">
        <v>2019</v>
      </c>
      <c r="B611" t="s">
        <v>52</v>
      </c>
      <c r="C611" t="s">
        <v>34</v>
      </c>
      <c r="D611" s="1">
        <v>4213</v>
      </c>
      <c r="E611" s="1">
        <v>140812</v>
      </c>
      <c r="F611" s="2">
        <v>59951</v>
      </c>
    </row>
    <row r="612" spans="1:6" x14ac:dyDescent="0.3">
      <c r="A612">
        <v>2019</v>
      </c>
      <c r="B612" t="s">
        <v>52</v>
      </c>
      <c r="C612" t="s">
        <v>35</v>
      </c>
      <c r="D612" s="1">
        <v>6396</v>
      </c>
      <c r="E612" s="1">
        <v>197626</v>
      </c>
      <c r="F612" s="2">
        <v>71436</v>
      </c>
    </row>
    <row r="613" spans="1:6" x14ac:dyDescent="0.3">
      <c r="A613">
        <v>2019</v>
      </c>
      <c r="B613" t="s">
        <v>52</v>
      </c>
      <c r="C613" t="s">
        <v>36</v>
      </c>
      <c r="D613" s="1">
        <v>14432</v>
      </c>
      <c r="E613" s="1">
        <v>574751</v>
      </c>
      <c r="F613" s="2">
        <v>64231</v>
      </c>
    </row>
    <row r="614" spans="1:6" x14ac:dyDescent="0.3">
      <c r="A614">
        <v>2019</v>
      </c>
      <c r="B614" t="s">
        <v>52</v>
      </c>
      <c r="C614" t="s">
        <v>37</v>
      </c>
      <c r="D614" s="1">
        <v>1636</v>
      </c>
      <c r="E614" s="1">
        <v>39736</v>
      </c>
      <c r="F614" s="2">
        <v>60286</v>
      </c>
    </row>
    <row r="615" spans="1:6" x14ac:dyDescent="0.3">
      <c r="A615">
        <v>2019</v>
      </c>
      <c r="B615" t="s">
        <v>52</v>
      </c>
      <c r="C615" t="s">
        <v>38</v>
      </c>
      <c r="D615" s="1">
        <v>6414</v>
      </c>
      <c r="E615" s="1">
        <v>258252</v>
      </c>
      <c r="F615" s="2">
        <v>60850</v>
      </c>
    </row>
    <row r="616" spans="1:6" x14ac:dyDescent="0.3">
      <c r="A616">
        <v>2019</v>
      </c>
      <c r="B616" t="s">
        <v>52</v>
      </c>
      <c r="C616" t="s">
        <v>39</v>
      </c>
      <c r="D616" s="1">
        <v>1067</v>
      </c>
      <c r="E616" s="1">
        <v>44972</v>
      </c>
      <c r="F616" s="2">
        <v>50219</v>
      </c>
    </row>
    <row r="617" spans="1:6" x14ac:dyDescent="0.3">
      <c r="A617">
        <v>2019</v>
      </c>
      <c r="B617" t="s">
        <v>52</v>
      </c>
      <c r="C617" t="s">
        <v>40</v>
      </c>
      <c r="D617" s="1">
        <v>7272</v>
      </c>
      <c r="E617" s="1">
        <v>354961</v>
      </c>
      <c r="F617" s="2">
        <v>60305</v>
      </c>
    </row>
    <row r="618" spans="1:6" x14ac:dyDescent="0.3">
      <c r="A618">
        <v>2019</v>
      </c>
      <c r="B618" t="s">
        <v>52</v>
      </c>
      <c r="C618" t="s">
        <v>41</v>
      </c>
      <c r="D618" s="1">
        <v>25577</v>
      </c>
      <c r="E618" s="1">
        <v>905953</v>
      </c>
      <c r="F618" s="2">
        <v>79766</v>
      </c>
    </row>
    <row r="619" spans="1:6" x14ac:dyDescent="0.3">
      <c r="A619">
        <v>2019</v>
      </c>
      <c r="B619" t="s">
        <v>52</v>
      </c>
      <c r="C619" t="s">
        <v>42</v>
      </c>
      <c r="D619" s="1">
        <v>4547</v>
      </c>
      <c r="E619" s="1">
        <v>136085</v>
      </c>
      <c r="F619" s="2">
        <v>59426</v>
      </c>
    </row>
    <row r="620" spans="1:6" x14ac:dyDescent="0.3">
      <c r="A620">
        <v>2019</v>
      </c>
      <c r="B620" t="s">
        <v>52</v>
      </c>
      <c r="C620" t="s">
        <v>43</v>
      </c>
      <c r="D620" s="1">
        <v>1108</v>
      </c>
      <c r="E620" s="1">
        <v>30091</v>
      </c>
      <c r="F620" s="2">
        <v>60807</v>
      </c>
    </row>
    <row r="621" spans="1:6" x14ac:dyDescent="0.3">
      <c r="A621">
        <v>2019</v>
      </c>
      <c r="B621" t="s">
        <v>52</v>
      </c>
      <c r="C621" t="s">
        <v>44</v>
      </c>
      <c r="D621" s="1">
        <v>6864</v>
      </c>
      <c r="E621" s="1">
        <v>242160</v>
      </c>
      <c r="F621" s="2">
        <v>61341</v>
      </c>
    </row>
    <row r="622" spans="1:6" x14ac:dyDescent="0.3">
      <c r="A622">
        <v>2019</v>
      </c>
      <c r="B622" t="s">
        <v>52</v>
      </c>
      <c r="C622" t="s">
        <v>45</v>
      </c>
      <c r="D622" s="1">
        <v>7824</v>
      </c>
      <c r="E622" s="1">
        <v>290326</v>
      </c>
      <c r="F622" s="2">
        <v>81228</v>
      </c>
    </row>
    <row r="623" spans="1:6" x14ac:dyDescent="0.3">
      <c r="A623">
        <v>2019</v>
      </c>
      <c r="B623" t="s">
        <v>52</v>
      </c>
      <c r="C623" t="s">
        <v>46</v>
      </c>
      <c r="D623" s="1">
        <v>1251</v>
      </c>
      <c r="E623" s="1">
        <v>46979</v>
      </c>
      <c r="F623" s="2">
        <v>61074</v>
      </c>
    </row>
    <row r="624" spans="1:6" x14ac:dyDescent="0.3">
      <c r="A624">
        <v>2019</v>
      </c>
      <c r="B624" t="s">
        <v>52</v>
      </c>
      <c r="C624" t="s">
        <v>47</v>
      </c>
      <c r="D624" s="1">
        <v>9333</v>
      </c>
      <c r="E624" s="1">
        <v>483196</v>
      </c>
      <c r="F624" s="2">
        <v>59083</v>
      </c>
    </row>
    <row r="625" spans="1:6" x14ac:dyDescent="0.3">
      <c r="A625">
        <v>2019</v>
      </c>
      <c r="B625" t="s">
        <v>52</v>
      </c>
      <c r="C625" t="s">
        <v>48</v>
      </c>
      <c r="D625">
        <v>615</v>
      </c>
      <c r="E625" s="1">
        <v>10043</v>
      </c>
      <c r="F625" s="2">
        <v>68738</v>
      </c>
    </row>
    <row r="626" spans="1:6" x14ac:dyDescent="0.3">
      <c r="A626">
        <v>2019</v>
      </c>
      <c r="B626" t="s">
        <v>54</v>
      </c>
      <c r="C626" t="s">
        <v>1</v>
      </c>
      <c r="D626" s="1">
        <v>32423</v>
      </c>
      <c r="E626" s="1">
        <v>380193</v>
      </c>
      <c r="F626" s="2">
        <v>43426</v>
      </c>
    </row>
    <row r="627" spans="1:6" x14ac:dyDescent="0.3">
      <c r="A627">
        <v>2019</v>
      </c>
      <c r="B627" t="s">
        <v>54</v>
      </c>
      <c r="C627" t="s">
        <v>2</v>
      </c>
      <c r="D627" s="1">
        <v>33190</v>
      </c>
      <c r="E627" s="1">
        <v>541793</v>
      </c>
      <c r="F627" s="2">
        <v>48023</v>
      </c>
    </row>
    <row r="628" spans="1:6" x14ac:dyDescent="0.3">
      <c r="A628">
        <v>2019</v>
      </c>
      <c r="B628" t="s">
        <v>54</v>
      </c>
      <c r="C628" t="s">
        <v>3</v>
      </c>
      <c r="D628" s="1">
        <v>21821</v>
      </c>
      <c r="E628" s="1">
        <v>248631</v>
      </c>
      <c r="F628" s="2">
        <v>42897</v>
      </c>
    </row>
    <row r="629" spans="1:6" x14ac:dyDescent="0.3">
      <c r="A629">
        <v>2019</v>
      </c>
      <c r="B629" t="s">
        <v>54</v>
      </c>
      <c r="C629" t="s">
        <v>4</v>
      </c>
      <c r="D629" s="1">
        <v>198955</v>
      </c>
      <c r="E629" s="1">
        <v>3042089</v>
      </c>
      <c r="F629" s="2">
        <v>54908</v>
      </c>
    </row>
    <row r="630" spans="1:6" x14ac:dyDescent="0.3">
      <c r="A630">
        <v>2019</v>
      </c>
      <c r="B630" t="s">
        <v>54</v>
      </c>
      <c r="C630" t="s">
        <v>5</v>
      </c>
      <c r="D630" s="1">
        <v>36041</v>
      </c>
      <c r="E630" s="1">
        <v>474011</v>
      </c>
      <c r="F630" s="2">
        <v>52675</v>
      </c>
    </row>
    <row r="631" spans="1:6" x14ac:dyDescent="0.3">
      <c r="A631">
        <v>2019</v>
      </c>
      <c r="B631" t="s">
        <v>54</v>
      </c>
      <c r="C631" t="s">
        <v>6</v>
      </c>
      <c r="D631" s="1">
        <v>24868</v>
      </c>
      <c r="E631" s="1">
        <v>291966</v>
      </c>
      <c r="F631" s="2">
        <v>52540</v>
      </c>
    </row>
    <row r="632" spans="1:6" x14ac:dyDescent="0.3">
      <c r="A632">
        <v>2019</v>
      </c>
      <c r="B632" t="s">
        <v>54</v>
      </c>
      <c r="C632" t="s">
        <v>7</v>
      </c>
      <c r="D632" s="1">
        <v>7005</v>
      </c>
      <c r="E632" s="1">
        <v>79487</v>
      </c>
      <c r="F632" s="2">
        <v>42440</v>
      </c>
    </row>
    <row r="633" spans="1:6" x14ac:dyDescent="0.3">
      <c r="A633">
        <v>2019</v>
      </c>
      <c r="B633" t="s">
        <v>54</v>
      </c>
      <c r="C633" t="s">
        <v>8</v>
      </c>
      <c r="D633" s="1">
        <v>140278</v>
      </c>
      <c r="E633" s="1">
        <v>1799930</v>
      </c>
      <c r="F633" s="2">
        <v>46232</v>
      </c>
    </row>
    <row r="634" spans="1:6" x14ac:dyDescent="0.3">
      <c r="A634">
        <v>2019</v>
      </c>
      <c r="B634" t="s">
        <v>54</v>
      </c>
      <c r="C634" t="s">
        <v>9</v>
      </c>
      <c r="D634" s="1">
        <v>61774</v>
      </c>
      <c r="E634" s="1">
        <v>938063</v>
      </c>
      <c r="F634" s="2">
        <v>49817</v>
      </c>
    </row>
    <row r="635" spans="1:6" x14ac:dyDescent="0.3">
      <c r="A635">
        <v>2019</v>
      </c>
      <c r="B635" t="s">
        <v>54</v>
      </c>
      <c r="C635" t="s">
        <v>10</v>
      </c>
      <c r="D635" s="1">
        <v>11892</v>
      </c>
      <c r="E635" s="1">
        <v>142186</v>
      </c>
      <c r="F635" s="2">
        <v>41533</v>
      </c>
    </row>
    <row r="636" spans="1:6" x14ac:dyDescent="0.3">
      <c r="A636">
        <v>2019</v>
      </c>
      <c r="B636" t="s">
        <v>54</v>
      </c>
      <c r="C636" t="s">
        <v>11</v>
      </c>
      <c r="D636" s="1">
        <v>78822</v>
      </c>
      <c r="E636" s="1">
        <v>1187941</v>
      </c>
      <c r="F636" s="2">
        <v>53573</v>
      </c>
    </row>
    <row r="637" spans="1:6" x14ac:dyDescent="0.3">
      <c r="A637">
        <v>2019</v>
      </c>
      <c r="B637" t="s">
        <v>54</v>
      </c>
      <c r="C637" t="s">
        <v>12</v>
      </c>
      <c r="D637" s="1">
        <v>40283</v>
      </c>
      <c r="E637" s="1">
        <v>594348</v>
      </c>
      <c r="F637" s="2">
        <v>43345</v>
      </c>
    </row>
    <row r="638" spans="1:6" x14ac:dyDescent="0.3">
      <c r="A638">
        <v>2019</v>
      </c>
      <c r="B638" t="s">
        <v>54</v>
      </c>
      <c r="C638" t="s">
        <v>13</v>
      </c>
      <c r="D638" s="1">
        <v>23557</v>
      </c>
      <c r="E638" s="1">
        <v>307822</v>
      </c>
      <c r="F638" s="2">
        <v>41407</v>
      </c>
    </row>
    <row r="639" spans="1:6" x14ac:dyDescent="0.3">
      <c r="A639">
        <v>2019</v>
      </c>
      <c r="B639" t="s">
        <v>54</v>
      </c>
      <c r="C639" t="s">
        <v>14</v>
      </c>
      <c r="D639" s="1">
        <v>19844</v>
      </c>
      <c r="E639" s="1">
        <v>262383</v>
      </c>
      <c r="F639" s="2">
        <v>43539</v>
      </c>
    </row>
    <row r="640" spans="1:6" x14ac:dyDescent="0.3">
      <c r="A640">
        <v>2019</v>
      </c>
      <c r="B640" t="s">
        <v>54</v>
      </c>
      <c r="C640" t="s">
        <v>15</v>
      </c>
      <c r="D640" s="1">
        <v>27892</v>
      </c>
      <c r="E640" s="1">
        <v>401804</v>
      </c>
      <c r="F640" s="2">
        <v>44163</v>
      </c>
    </row>
    <row r="641" spans="1:6" x14ac:dyDescent="0.3">
      <c r="A641">
        <v>2019</v>
      </c>
      <c r="B641" t="s">
        <v>54</v>
      </c>
      <c r="C641" t="s">
        <v>16</v>
      </c>
      <c r="D641" s="1">
        <v>30876</v>
      </c>
      <c r="E641" s="1">
        <v>376026</v>
      </c>
      <c r="F641" s="2">
        <v>43579</v>
      </c>
    </row>
    <row r="642" spans="1:6" x14ac:dyDescent="0.3">
      <c r="A642">
        <v>2019</v>
      </c>
      <c r="B642" t="s">
        <v>54</v>
      </c>
      <c r="C642" t="s">
        <v>17</v>
      </c>
      <c r="D642" s="1">
        <v>10676</v>
      </c>
      <c r="E642" s="1">
        <v>117746</v>
      </c>
      <c r="F642" s="2">
        <v>39115</v>
      </c>
    </row>
    <row r="643" spans="1:6" x14ac:dyDescent="0.3">
      <c r="A643">
        <v>2019</v>
      </c>
      <c r="B643" t="s">
        <v>54</v>
      </c>
      <c r="C643" t="s">
        <v>18</v>
      </c>
      <c r="D643" s="1">
        <v>32640</v>
      </c>
      <c r="E643" s="1">
        <v>463647</v>
      </c>
      <c r="F643" s="2">
        <v>47503</v>
      </c>
    </row>
    <row r="644" spans="1:6" x14ac:dyDescent="0.3">
      <c r="A644">
        <v>2019</v>
      </c>
      <c r="B644" t="s">
        <v>54</v>
      </c>
      <c r="C644" t="s">
        <v>19</v>
      </c>
      <c r="D644" s="1">
        <v>41620</v>
      </c>
      <c r="E644" s="1">
        <v>577282</v>
      </c>
      <c r="F644" s="2">
        <v>55423</v>
      </c>
    </row>
    <row r="645" spans="1:6" x14ac:dyDescent="0.3">
      <c r="A645">
        <v>2019</v>
      </c>
      <c r="B645" t="s">
        <v>54</v>
      </c>
      <c r="C645" t="s">
        <v>20</v>
      </c>
      <c r="D645" s="1">
        <v>55150</v>
      </c>
      <c r="E645" s="1">
        <v>791177</v>
      </c>
      <c r="F645" s="2">
        <v>48357</v>
      </c>
    </row>
    <row r="646" spans="1:6" x14ac:dyDescent="0.3">
      <c r="A646">
        <v>2019</v>
      </c>
      <c r="B646" t="s">
        <v>54</v>
      </c>
      <c r="C646" t="s">
        <v>21</v>
      </c>
      <c r="D646" s="1">
        <v>37323</v>
      </c>
      <c r="E646" s="1">
        <v>525857</v>
      </c>
      <c r="F646" s="2">
        <v>50523</v>
      </c>
    </row>
    <row r="647" spans="1:6" x14ac:dyDescent="0.3">
      <c r="A647">
        <v>2019</v>
      </c>
      <c r="B647" t="s">
        <v>54</v>
      </c>
      <c r="C647" t="s">
        <v>22</v>
      </c>
      <c r="D647" s="1">
        <v>19568</v>
      </c>
      <c r="E647" s="1">
        <v>229039</v>
      </c>
      <c r="F647" s="2">
        <v>37621</v>
      </c>
    </row>
    <row r="648" spans="1:6" x14ac:dyDescent="0.3">
      <c r="A648">
        <v>2019</v>
      </c>
      <c r="B648" t="s">
        <v>54</v>
      </c>
      <c r="C648" t="s">
        <v>23</v>
      </c>
      <c r="D648" s="1">
        <v>39400</v>
      </c>
      <c r="E648" s="1">
        <v>536753</v>
      </c>
      <c r="F648" s="2">
        <v>43646</v>
      </c>
    </row>
    <row r="649" spans="1:6" x14ac:dyDescent="0.3">
      <c r="A649">
        <v>2019</v>
      </c>
      <c r="B649" t="s">
        <v>54</v>
      </c>
      <c r="C649" t="s">
        <v>24</v>
      </c>
      <c r="D649" s="1">
        <v>9112</v>
      </c>
      <c r="E649" s="1">
        <v>90946</v>
      </c>
      <c r="F649" s="2">
        <v>40937</v>
      </c>
    </row>
    <row r="650" spans="1:6" x14ac:dyDescent="0.3">
      <c r="A650">
        <v>2019</v>
      </c>
      <c r="B650" t="s">
        <v>54</v>
      </c>
      <c r="C650" t="s">
        <v>25</v>
      </c>
      <c r="D650" s="1">
        <v>14969</v>
      </c>
      <c r="E650" s="1">
        <v>188094</v>
      </c>
      <c r="F650" s="2">
        <v>41557</v>
      </c>
    </row>
    <row r="651" spans="1:6" x14ac:dyDescent="0.3">
      <c r="A651">
        <v>2019</v>
      </c>
      <c r="B651" t="s">
        <v>54</v>
      </c>
      <c r="C651" t="s">
        <v>26</v>
      </c>
      <c r="D651" s="1">
        <v>15866</v>
      </c>
      <c r="E651" s="1">
        <v>261018</v>
      </c>
      <c r="F651" s="2">
        <v>45452</v>
      </c>
    </row>
    <row r="652" spans="1:6" x14ac:dyDescent="0.3">
      <c r="A652">
        <v>2019</v>
      </c>
      <c r="B652" t="s">
        <v>54</v>
      </c>
      <c r="C652" t="s">
        <v>27</v>
      </c>
      <c r="D652" s="1">
        <v>12448</v>
      </c>
      <c r="E652" s="1">
        <v>139278</v>
      </c>
      <c r="F652" s="2">
        <v>49409</v>
      </c>
    </row>
    <row r="653" spans="1:6" x14ac:dyDescent="0.3">
      <c r="A653">
        <v>2019</v>
      </c>
      <c r="B653" t="s">
        <v>54</v>
      </c>
      <c r="C653" t="s">
        <v>28</v>
      </c>
      <c r="D653" s="1">
        <v>54227</v>
      </c>
      <c r="E653" s="1">
        <v>876452</v>
      </c>
      <c r="F653" s="2">
        <v>55204</v>
      </c>
    </row>
    <row r="654" spans="1:6" x14ac:dyDescent="0.3">
      <c r="A654">
        <v>2019</v>
      </c>
      <c r="B654" t="s">
        <v>54</v>
      </c>
      <c r="C654" t="s">
        <v>29</v>
      </c>
      <c r="D654" s="1">
        <v>10974</v>
      </c>
      <c r="E654" s="1">
        <v>135131</v>
      </c>
      <c r="F654" s="2">
        <v>39275</v>
      </c>
    </row>
    <row r="655" spans="1:6" x14ac:dyDescent="0.3">
      <c r="A655">
        <v>2019</v>
      </c>
      <c r="B655" t="s">
        <v>54</v>
      </c>
      <c r="C655" t="s">
        <v>30</v>
      </c>
      <c r="D655" s="1">
        <v>120950</v>
      </c>
      <c r="E655" s="1">
        <v>1543991</v>
      </c>
      <c r="F655" s="2">
        <v>53710</v>
      </c>
    </row>
    <row r="656" spans="1:6" x14ac:dyDescent="0.3">
      <c r="A656">
        <v>2019</v>
      </c>
      <c r="B656" t="s">
        <v>54</v>
      </c>
      <c r="C656" t="s">
        <v>31</v>
      </c>
      <c r="D656" s="1">
        <v>62397</v>
      </c>
      <c r="E656" s="1">
        <v>846177</v>
      </c>
      <c r="F656" s="2">
        <v>44579</v>
      </c>
    </row>
    <row r="657" spans="1:6" x14ac:dyDescent="0.3">
      <c r="A657">
        <v>2019</v>
      </c>
      <c r="B657" t="s">
        <v>54</v>
      </c>
      <c r="C657" t="s">
        <v>32</v>
      </c>
      <c r="D657" s="1">
        <v>7738</v>
      </c>
      <c r="E657" s="1">
        <v>91333</v>
      </c>
      <c r="F657" s="2">
        <v>51925</v>
      </c>
    </row>
    <row r="658" spans="1:6" x14ac:dyDescent="0.3">
      <c r="A658">
        <v>2019</v>
      </c>
      <c r="B658" t="s">
        <v>54</v>
      </c>
      <c r="C658" t="s">
        <v>33</v>
      </c>
      <c r="D658" s="1">
        <v>68958</v>
      </c>
      <c r="E658" s="1">
        <v>1021890</v>
      </c>
      <c r="F658" s="2">
        <v>45569</v>
      </c>
    </row>
    <row r="659" spans="1:6" x14ac:dyDescent="0.3">
      <c r="A659">
        <v>2019</v>
      </c>
      <c r="B659" t="s">
        <v>54</v>
      </c>
      <c r="C659" t="s">
        <v>34</v>
      </c>
      <c r="D659" s="1">
        <v>23883</v>
      </c>
      <c r="E659" s="1">
        <v>300268</v>
      </c>
      <c r="F659" s="2">
        <v>43049</v>
      </c>
    </row>
    <row r="660" spans="1:6" x14ac:dyDescent="0.3">
      <c r="A660">
        <v>2019</v>
      </c>
      <c r="B660" t="s">
        <v>54</v>
      </c>
      <c r="C660" t="s">
        <v>35</v>
      </c>
      <c r="D660" s="1">
        <v>26460</v>
      </c>
      <c r="E660" s="1">
        <v>354168</v>
      </c>
      <c r="F660" s="2">
        <v>45879</v>
      </c>
    </row>
    <row r="661" spans="1:6" x14ac:dyDescent="0.3">
      <c r="A661">
        <v>2019</v>
      </c>
      <c r="B661" t="s">
        <v>54</v>
      </c>
      <c r="C661" t="s">
        <v>36</v>
      </c>
      <c r="D661" s="1">
        <v>74684</v>
      </c>
      <c r="E661" s="1">
        <v>1117033</v>
      </c>
      <c r="F661" s="2">
        <v>46296</v>
      </c>
    </row>
    <row r="662" spans="1:6" x14ac:dyDescent="0.3">
      <c r="A662">
        <v>2019</v>
      </c>
      <c r="B662" t="s">
        <v>54</v>
      </c>
      <c r="C662" t="s">
        <v>37</v>
      </c>
      <c r="D662" s="1">
        <v>7648</v>
      </c>
      <c r="E662" s="1">
        <v>76672</v>
      </c>
      <c r="F662" s="2">
        <v>45232</v>
      </c>
    </row>
    <row r="663" spans="1:6" x14ac:dyDescent="0.3">
      <c r="A663">
        <v>2019</v>
      </c>
      <c r="B663" t="s">
        <v>54</v>
      </c>
      <c r="C663" t="s">
        <v>38</v>
      </c>
      <c r="D663" s="1">
        <v>31073</v>
      </c>
      <c r="E663" s="1">
        <v>406455</v>
      </c>
      <c r="F663" s="2">
        <v>41048</v>
      </c>
    </row>
    <row r="664" spans="1:6" x14ac:dyDescent="0.3">
      <c r="A664">
        <v>2019</v>
      </c>
      <c r="B664" t="s">
        <v>54</v>
      </c>
      <c r="C664" t="s">
        <v>39</v>
      </c>
      <c r="D664" s="1">
        <v>8027</v>
      </c>
      <c r="E664" s="1">
        <v>85125</v>
      </c>
      <c r="F664" s="2">
        <v>40980</v>
      </c>
    </row>
    <row r="665" spans="1:6" x14ac:dyDescent="0.3">
      <c r="A665">
        <v>2019</v>
      </c>
      <c r="B665" t="s">
        <v>54</v>
      </c>
      <c r="C665" t="s">
        <v>40</v>
      </c>
      <c r="D665" s="1">
        <v>40380</v>
      </c>
      <c r="E665" s="1">
        <v>633819</v>
      </c>
      <c r="F665" s="2">
        <v>46991</v>
      </c>
    </row>
    <row r="666" spans="1:6" x14ac:dyDescent="0.3">
      <c r="A666">
        <v>2019</v>
      </c>
      <c r="B666" t="s">
        <v>54</v>
      </c>
      <c r="C666" t="s">
        <v>41</v>
      </c>
      <c r="D666" s="1">
        <v>150310</v>
      </c>
      <c r="E666" s="1">
        <v>2496193</v>
      </c>
      <c r="F666" s="2">
        <v>54323</v>
      </c>
    </row>
    <row r="667" spans="1:6" x14ac:dyDescent="0.3">
      <c r="A667">
        <v>2019</v>
      </c>
      <c r="B667" t="s">
        <v>54</v>
      </c>
      <c r="C667" t="s">
        <v>42</v>
      </c>
      <c r="D667" s="1">
        <v>20066</v>
      </c>
      <c r="E667" s="1">
        <v>289140</v>
      </c>
      <c r="F667" s="2">
        <v>45785</v>
      </c>
    </row>
    <row r="668" spans="1:6" x14ac:dyDescent="0.3">
      <c r="A668">
        <v>2019</v>
      </c>
      <c r="B668" t="s">
        <v>54</v>
      </c>
      <c r="C668" t="s">
        <v>43</v>
      </c>
      <c r="D668" s="1">
        <v>5040</v>
      </c>
      <c r="E668" s="1">
        <v>53817</v>
      </c>
      <c r="F668" s="2">
        <v>41456</v>
      </c>
    </row>
    <row r="669" spans="1:6" x14ac:dyDescent="0.3">
      <c r="A669">
        <v>2019</v>
      </c>
      <c r="B669" t="s">
        <v>54</v>
      </c>
      <c r="C669" t="s">
        <v>44</v>
      </c>
      <c r="D669" s="1">
        <v>42839</v>
      </c>
      <c r="E669" s="1">
        <v>650148</v>
      </c>
      <c r="F669" s="2">
        <v>45486</v>
      </c>
    </row>
    <row r="670" spans="1:6" x14ac:dyDescent="0.3">
      <c r="A670">
        <v>2019</v>
      </c>
      <c r="B670" t="s">
        <v>54</v>
      </c>
      <c r="C670" t="s">
        <v>45</v>
      </c>
      <c r="D670" s="1">
        <v>38692</v>
      </c>
      <c r="E670" s="1">
        <v>628543</v>
      </c>
      <c r="F670" s="2">
        <v>67312</v>
      </c>
    </row>
    <row r="671" spans="1:6" x14ac:dyDescent="0.3">
      <c r="A671">
        <v>2019</v>
      </c>
      <c r="B671" t="s">
        <v>54</v>
      </c>
      <c r="C671" t="s">
        <v>46</v>
      </c>
      <c r="D671" s="1">
        <v>10709</v>
      </c>
      <c r="E671" s="1">
        <v>125470</v>
      </c>
      <c r="F671" s="2">
        <v>40148</v>
      </c>
    </row>
    <row r="672" spans="1:6" x14ac:dyDescent="0.3">
      <c r="A672">
        <v>2019</v>
      </c>
      <c r="B672" t="s">
        <v>54</v>
      </c>
      <c r="C672" t="s">
        <v>47</v>
      </c>
      <c r="D672" s="1">
        <v>36253</v>
      </c>
      <c r="E672" s="1">
        <v>533175</v>
      </c>
      <c r="F672" s="2">
        <v>42647</v>
      </c>
    </row>
    <row r="673" spans="1:6" x14ac:dyDescent="0.3">
      <c r="A673">
        <v>2019</v>
      </c>
      <c r="B673" t="s">
        <v>54</v>
      </c>
      <c r="C673" t="s">
        <v>48</v>
      </c>
      <c r="D673" s="1">
        <v>4819</v>
      </c>
      <c r="E673" s="1">
        <v>49901</v>
      </c>
      <c r="F673" s="2">
        <v>44408</v>
      </c>
    </row>
    <row r="674" spans="1:6" x14ac:dyDescent="0.3">
      <c r="A674">
        <v>2019</v>
      </c>
      <c r="B674" t="s">
        <v>53</v>
      </c>
      <c r="C674" t="s">
        <v>1</v>
      </c>
      <c r="D674" s="1">
        <v>2309</v>
      </c>
      <c r="E674" s="1">
        <v>21296</v>
      </c>
      <c r="F674" s="2">
        <v>62845</v>
      </c>
    </row>
    <row r="675" spans="1:6" x14ac:dyDescent="0.3">
      <c r="A675">
        <v>2019</v>
      </c>
      <c r="B675" t="s">
        <v>53</v>
      </c>
      <c r="C675" t="s">
        <v>2</v>
      </c>
      <c r="D675" s="1">
        <v>3691</v>
      </c>
      <c r="E675" s="1">
        <v>49188</v>
      </c>
      <c r="F675" s="2">
        <v>77822</v>
      </c>
    </row>
    <row r="676" spans="1:6" x14ac:dyDescent="0.3">
      <c r="A676">
        <v>2019</v>
      </c>
      <c r="B676" t="s">
        <v>53</v>
      </c>
      <c r="C676" t="s">
        <v>3</v>
      </c>
      <c r="D676" s="1">
        <v>1303</v>
      </c>
      <c r="E676" s="1">
        <v>10974</v>
      </c>
      <c r="F676" s="2">
        <v>57981</v>
      </c>
    </row>
    <row r="677" spans="1:6" x14ac:dyDescent="0.3">
      <c r="A677">
        <v>2019</v>
      </c>
      <c r="B677" t="s">
        <v>53</v>
      </c>
      <c r="C677" t="s">
        <v>4</v>
      </c>
      <c r="D677" s="1">
        <v>28529</v>
      </c>
      <c r="E677" s="1">
        <v>550084</v>
      </c>
      <c r="F677" s="2">
        <v>191278</v>
      </c>
    </row>
    <row r="678" spans="1:6" x14ac:dyDescent="0.3">
      <c r="A678">
        <v>2019</v>
      </c>
      <c r="B678" t="s">
        <v>53</v>
      </c>
      <c r="C678" t="s">
        <v>5</v>
      </c>
      <c r="D678" s="1">
        <v>4330</v>
      </c>
      <c r="E678" s="1">
        <v>76292</v>
      </c>
      <c r="F678" s="2">
        <v>109380</v>
      </c>
    </row>
    <row r="679" spans="1:6" x14ac:dyDescent="0.3">
      <c r="A679">
        <v>2019</v>
      </c>
      <c r="B679" t="s">
        <v>53</v>
      </c>
      <c r="C679" t="s">
        <v>6</v>
      </c>
      <c r="D679" s="1">
        <v>2551</v>
      </c>
      <c r="E679" s="1">
        <v>31469</v>
      </c>
      <c r="F679" s="2">
        <v>120406</v>
      </c>
    </row>
    <row r="680" spans="1:6" x14ac:dyDescent="0.3">
      <c r="A680">
        <v>2019</v>
      </c>
      <c r="B680" t="s">
        <v>53</v>
      </c>
      <c r="C680" t="s">
        <v>7</v>
      </c>
      <c r="D680">
        <v>497</v>
      </c>
      <c r="E680" s="1">
        <v>3905</v>
      </c>
      <c r="F680" s="2">
        <v>70031</v>
      </c>
    </row>
    <row r="681" spans="1:6" x14ac:dyDescent="0.3">
      <c r="A681">
        <v>2019</v>
      </c>
      <c r="B681" t="s">
        <v>53</v>
      </c>
      <c r="C681" t="s">
        <v>8</v>
      </c>
      <c r="D681" s="1">
        <v>11744</v>
      </c>
      <c r="E681" s="1">
        <v>138845</v>
      </c>
      <c r="F681" s="2">
        <v>86153</v>
      </c>
    </row>
    <row r="682" spans="1:6" x14ac:dyDescent="0.3">
      <c r="A682">
        <v>2019</v>
      </c>
      <c r="B682" t="s">
        <v>53</v>
      </c>
      <c r="C682" t="s">
        <v>9</v>
      </c>
      <c r="D682" s="1">
        <v>5380</v>
      </c>
      <c r="E682" s="1">
        <v>116215</v>
      </c>
      <c r="F682" s="2">
        <v>100462</v>
      </c>
    </row>
    <row r="683" spans="1:6" x14ac:dyDescent="0.3">
      <c r="A683">
        <v>2019</v>
      </c>
      <c r="B683" t="s">
        <v>53</v>
      </c>
      <c r="C683" t="s">
        <v>10</v>
      </c>
      <c r="D683" s="1">
        <v>1231</v>
      </c>
      <c r="E683" s="1">
        <v>8802</v>
      </c>
      <c r="F683" s="2">
        <v>56211</v>
      </c>
    </row>
    <row r="684" spans="1:6" x14ac:dyDescent="0.3">
      <c r="A684">
        <v>2019</v>
      </c>
      <c r="B684" t="s">
        <v>53</v>
      </c>
      <c r="C684" t="s">
        <v>11</v>
      </c>
      <c r="D684" s="1">
        <v>6998</v>
      </c>
      <c r="E684" s="1">
        <v>94879</v>
      </c>
      <c r="F684" s="2">
        <v>96732</v>
      </c>
    </row>
    <row r="685" spans="1:6" x14ac:dyDescent="0.3">
      <c r="A685">
        <v>2019</v>
      </c>
      <c r="B685" t="s">
        <v>53</v>
      </c>
      <c r="C685" t="s">
        <v>12</v>
      </c>
      <c r="D685" s="1">
        <v>2278</v>
      </c>
      <c r="E685" s="1">
        <v>28628</v>
      </c>
      <c r="F685" s="2">
        <v>62444</v>
      </c>
    </row>
    <row r="686" spans="1:6" x14ac:dyDescent="0.3">
      <c r="A686">
        <v>2019</v>
      </c>
      <c r="B686" t="s">
        <v>53</v>
      </c>
      <c r="C686" t="s">
        <v>13</v>
      </c>
      <c r="D686" s="1">
        <v>1778</v>
      </c>
      <c r="E686" s="1">
        <v>21356</v>
      </c>
      <c r="F686" s="2">
        <v>60664</v>
      </c>
    </row>
    <row r="687" spans="1:6" x14ac:dyDescent="0.3">
      <c r="A687">
        <v>2019</v>
      </c>
      <c r="B687" t="s">
        <v>53</v>
      </c>
      <c r="C687" t="s">
        <v>14</v>
      </c>
      <c r="D687" s="1">
        <v>1386</v>
      </c>
      <c r="E687" s="1">
        <v>18137</v>
      </c>
      <c r="F687" s="2">
        <v>66434</v>
      </c>
    </row>
    <row r="688" spans="1:6" x14ac:dyDescent="0.3">
      <c r="A688">
        <v>2019</v>
      </c>
      <c r="B688" t="s">
        <v>53</v>
      </c>
      <c r="C688" t="s">
        <v>15</v>
      </c>
      <c r="D688" s="1">
        <v>1924</v>
      </c>
      <c r="E688" s="1">
        <v>21670</v>
      </c>
      <c r="F688" s="2">
        <v>58590</v>
      </c>
    </row>
    <row r="689" spans="1:6" x14ac:dyDescent="0.3">
      <c r="A689">
        <v>2019</v>
      </c>
      <c r="B689" t="s">
        <v>53</v>
      </c>
      <c r="C689" t="s">
        <v>16</v>
      </c>
      <c r="D689" s="1">
        <v>1801</v>
      </c>
      <c r="E689" s="1">
        <v>22427</v>
      </c>
      <c r="F689" s="2">
        <v>60638</v>
      </c>
    </row>
    <row r="690" spans="1:6" x14ac:dyDescent="0.3">
      <c r="A690">
        <v>2019</v>
      </c>
      <c r="B690" t="s">
        <v>53</v>
      </c>
      <c r="C690" t="s">
        <v>17</v>
      </c>
      <c r="D690">
        <v>869</v>
      </c>
      <c r="E690" s="1">
        <v>7158</v>
      </c>
      <c r="F690" s="2">
        <v>57442</v>
      </c>
    </row>
    <row r="691" spans="1:6" x14ac:dyDescent="0.3">
      <c r="A691">
        <v>2019</v>
      </c>
      <c r="B691" t="s">
        <v>53</v>
      </c>
      <c r="C691" t="s">
        <v>18</v>
      </c>
      <c r="D691" s="1">
        <v>2846</v>
      </c>
      <c r="E691" s="1">
        <v>35678</v>
      </c>
      <c r="F691" s="2">
        <v>98834</v>
      </c>
    </row>
    <row r="692" spans="1:6" x14ac:dyDescent="0.3">
      <c r="A692">
        <v>2019</v>
      </c>
      <c r="B692" t="s">
        <v>53</v>
      </c>
      <c r="C692" t="s">
        <v>19</v>
      </c>
      <c r="D692" s="1">
        <v>5717</v>
      </c>
      <c r="E692" s="1">
        <v>93033</v>
      </c>
      <c r="F692" s="2">
        <v>128022</v>
      </c>
    </row>
    <row r="693" spans="1:6" x14ac:dyDescent="0.3">
      <c r="A693">
        <v>2019</v>
      </c>
      <c r="B693" t="s">
        <v>53</v>
      </c>
      <c r="C693" t="s">
        <v>20</v>
      </c>
      <c r="D693" s="1">
        <v>7146</v>
      </c>
      <c r="E693" s="1">
        <v>55298</v>
      </c>
      <c r="F693" s="2">
        <v>77504</v>
      </c>
    </row>
    <row r="694" spans="1:6" x14ac:dyDescent="0.3">
      <c r="A694">
        <v>2019</v>
      </c>
      <c r="B694" t="s">
        <v>53</v>
      </c>
      <c r="C694" t="s">
        <v>21</v>
      </c>
      <c r="D694" s="1">
        <v>4133</v>
      </c>
      <c r="E694" s="1">
        <v>46906</v>
      </c>
      <c r="F694" s="2">
        <v>83846</v>
      </c>
    </row>
    <row r="695" spans="1:6" x14ac:dyDescent="0.3">
      <c r="A695">
        <v>2019</v>
      </c>
      <c r="B695" t="s">
        <v>53</v>
      </c>
      <c r="C695" t="s">
        <v>22</v>
      </c>
      <c r="D695">
        <v>944</v>
      </c>
      <c r="E695" s="1">
        <v>10695</v>
      </c>
      <c r="F695" s="2">
        <v>49438</v>
      </c>
    </row>
    <row r="696" spans="1:6" x14ac:dyDescent="0.3">
      <c r="A696">
        <v>2019</v>
      </c>
      <c r="B696" t="s">
        <v>53</v>
      </c>
      <c r="C696" t="s">
        <v>23</v>
      </c>
      <c r="D696" s="1">
        <v>3310</v>
      </c>
      <c r="E696" s="1">
        <v>46729</v>
      </c>
      <c r="F696" s="2">
        <v>85960</v>
      </c>
    </row>
    <row r="697" spans="1:6" x14ac:dyDescent="0.3">
      <c r="A697">
        <v>2019</v>
      </c>
      <c r="B697" t="s">
        <v>53</v>
      </c>
      <c r="C697" t="s">
        <v>24</v>
      </c>
      <c r="D697">
        <v>799</v>
      </c>
      <c r="E697" s="1">
        <v>6210</v>
      </c>
      <c r="F697" s="2">
        <v>56592</v>
      </c>
    </row>
    <row r="698" spans="1:6" x14ac:dyDescent="0.3">
      <c r="A698">
        <v>2019</v>
      </c>
      <c r="B698" t="s">
        <v>53</v>
      </c>
      <c r="C698" t="s">
        <v>25</v>
      </c>
      <c r="D698" s="1">
        <v>1015</v>
      </c>
      <c r="E698" s="1">
        <v>17258</v>
      </c>
      <c r="F698" s="2">
        <v>66732</v>
      </c>
    </row>
    <row r="699" spans="1:6" x14ac:dyDescent="0.3">
      <c r="A699">
        <v>2019</v>
      </c>
      <c r="B699" t="s">
        <v>53</v>
      </c>
      <c r="C699" t="s">
        <v>26</v>
      </c>
      <c r="D699" s="1">
        <v>1664</v>
      </c>
      <c r="E699" s="1">
        <v>15847</v>
      </c>
      <c r="F699" s="2">
        <v>73213</v>
      </c>
    </row>
    <row r="700" spans="1:6" x14ac:dyDescent="0.3">
      <c r="A700">
        <v>2019</v>
      </c>
      <c r="B700" t="s">
        <v>53</v>
      </c>
      <c r="C700" t="s">
        <v>27</v>
      </c>
      <c r="D700" s="1">
        <v>1037</v>
      </c>
      <c r="E700" s="1">
        <v>12334</v>
      </c>
      <c r="F700" s="2">
        <v>97212</v>
      </c>
    </row>
    <row r="701" spans="1:6" x14ac:dyDescent="0.3">
      <c r="A701">
        <v>2019</v>
      </c>
      <c r="B701" t="s">
        <v>53</v>
      </c>
      <c r="C701" t="s">
        <v>28</v>
      </c>
      <c r="D701" s="1">
        <v>3724</v>
      </c>
      <c r="E701" s="1">
        <v>67578</v>
      </c>
      <c r="F701" s="2">
        <v>117433</v>
      </c>
    </row>
    <row r="702" spans="1:6" x14ac:dyDescent="0.3">
      <c r="A702">
        <v>2019</v>
      </c>
      <c r="B702" t="s">
        <v>53</v>
      </c>
      <c r="C702" t="s">
        <v>29</v>
      </c>
      <c r="D702" s="1">
        <v>1074</v>
      </c>
      <c r="E702" s="1">
        <v>11166</v>
      </c>
      <c r="F702" s="2">
        <v>57554</v>
      </c>
    </row>
    <row r="703" spans="1:6" x14ac:dyDescent="0.3">
      <c r="A703">
        <v>2019</v>
      </c>
      <c r="B703" t="s">
        <v>53</v>
      </c>
      <c r="C703" t="s">
        <v>30</v>
      </c>
      <c r="D703" s="1">
        <v>12812</v>
      </c>
      <c r="E703" s="1">
        <v>277408</v>
      </c>
      <c r="F703" s="2">
        <v>135959</v>
      </c>
    </row>
    <row r="704" spans="1:6" x14ac:dyDescent="0.3">
      <c r="A704">
        <v>2019</v>
      </c>
      <c r="B704" t="s">
        <v>53</v>
      </c>
      <c r="C704" t="s">
        <v>31</v>
      </c>
      <c r="D704" s="1">
        <v>5669</v>
      </c>
      <c r="E704" s="1">
        <v>75919</v>
      </c>
      <c r="F704" s="2">
        <v>87039</v>
      </c>
    </row>
    <row r="705" spans="1:6" x14ac:dyDescent="0.3">
      <c r="A705">
        <v>2019</v>
      </c>
      <c r="B705" t="s">
        <v>53</v>
      </c>
      <c r="C705" t="s">
        <v>32</v>
      </c>
      <c r="D705">
        <v>402</v>
      </c>
      <c r="E705" s="1">
        <v>6093</v>
      </c>
      <c r="F705" s="2">
        <v>71543</v>
      </c>
    </row>
    <row r="706" spans="1:6" x14ac:dyDescent="0.3">
      <c r="A706">
        <v>2019</v>
      </c>
      <c r="B706" t="s">
        <v>53</v>
      </c>
      <c r="C706" t="s">
        <v>33</v>
      </c>
      <c r="D706" s="1">
        <v>4915</v>
      </c>
      <c r="E706" s="1">
        <v>69330</v>
      </c>
      <c r="F706" s="2">
        <v>72613</v>
      </c>
    </row>
    <row r="707" spans="1:6" x14ac:dyDescent="0.3">
      <c r="A707">
        <v>2019</v>
      </c>
      <c r="B707" t="s">
        <v>53</v>
      </c>
      <c r="C707" t="s">
        <v>34</v>
      </c>
      <c r="D707" s="1">
        <v>1550</v>
      </c>
      <c r="E707" s="1">
        <v>19627</v>
      </c>
      <c r="F707" s="2">
        <v>60407</v>
      </c>
    </row>
    <row r="708" spans="1:6" x14ac:dyDescent="0.3">
      <c r="A708">
        <v>2019</v>
      </c>
      <c r="B708" t="s">
        <v>53</v>
      </c>
      <c r="C708" t="s">
        <v>35</v>
      </c>
      <c r="D708" s="1">
        <v>4135</v>
      </c>
      <c r="E708" s="1">
        <v>35053</v>
      </c>
      <c r="F708" s="2">
        <v>89633</v>
      </c>
    </row>
    <row r="709" spans="1:6" x14ac:dyDescent="0.3">
      <c r="A709">
        <v>2019</v>
      </c>
      <c r="B709" t="s">
        <v>53</v>
      </c>
      <c r="C709" t="s">
        <v>36</v>
      </c>
      <c r="D709" s="1">
        <v>5348</v>
      </c>
      <c r="E709" s="1">
        <v>87043</v>
      </c>
      <c r="F709" s="2">
        <v>94900</v>
      </c>
    </row>
    <row r="710" spans="1:6" x14ac:dyDescent="0.3">
      <c r="A710">
        <v>2019</v>
      </c>
      <c r="B710" t="s">
        <v>53</v>
      </c>
      <c r="C710" t="s">
        <v>37</v>
      </c>
      <c r="D710">
        <v>714</v>
      </c>
      <c r="E710" s="1">
        <v>5878</v>
      </c>
      <c r="F710" s="2">
        <v>76409</v>
      </c>
    </row>
    <row r="711" spans="1:6" x14ac:dyDescent="0.3">
      <c r="A711">
        <v>2019</v>
      </c>
      <c r="B711" t="s">
        <v>53</v>
      </c>
      <c r="C711" t="s">
        <v>38</v>
      </c>
      <c r="D711" s="1">
        <v>2883</v>
      </c>
      <c r="E711" s="1">
        <v>26869</v>
      </c>
      <c r="F711" s="2">
        <v>66032</v>
      </c>
    </row>
    <row r="712" spans="1:6" x14ac:dyDescent="0.3">
      <c r="A712">
        <v>2019</v>
      </c>
      <c r="B712" t="s">
        <v>53</v>
      </c>
      <c r="C712" t="s">
        <v>39</v>
      </c>
      <c r="D712">
        <v>589</v>
      </c>
      <c r="E712" s="1">
        <v>5500</v>
      </c>
      <c r="F712" s="2">
        <v>51535</v>
      </c>
    </row>
    <row r="713" spans="1:6" x14ac:dyDescent="0.3">
      <c r="A713">
        <v>2019</v>
      </c>
      <c r="B713" t="s">
        <v>53</v>
      </c>
      <c r="C713" t="s">
        <v>40</v>
      </c>
      <c r="D713" s="1">
        <v>3981</v>
      </c>
      <c r="E713" s="1">
        <v>45042</v>
      </c>
      <c r="F713" s="2">
        <v>75375</v>
      </c>
    </row>
    <row r="714" spans="1:6" x14ac:dyDescent="0.3">
      <c r="A714">
        <v>2019</v>
      </c>
      <c r="B714" t="s">
        <v>53</v>
      </c>
      <c r="C714" t="s">
        <v>41</v>
      </c>
      <c r="D714" s="1">
        <v>10627</v>
      </c>
      <c r="E714" s="1">
        <v>208591</v>
      </c>
      <c r="F714" s="2">
        <v>90857</v>
      </c>
    </row>
    <row r="715" spans="1:6" x14ac:dyDescent="0.3">
      <c r="A715">
        <v>2019</v>
      </c>
      <c r="B715" t="s">
        <v>53</v>
      </c>
      <c r="C715" t="s">
        <v>42</v>
      </c>
      <c r="D715" s="1">
        <v>2776</v>
      </c>
      <c r="E715" s="1">
        <v>38323</v>
      </c>
      <c r="F715" s="2">
        <v>84735</v>
      </c>
    </row>
    <row r="716" spans="1:6" x14ac:dyDescent="0.3">
      <c r="A716">
        <v>2019</v>
      </c>
      <c r="B716" t="s">
        <v>53</v>
      </c>
      <c r="C716" t="s">
        <v>43</v>
      </c>
      <c r="D716">
        <v>527</v>
      </c>
      <c r="E716" s="1">
        <v>4322</v>
      </c>
      <c r="F716" s="2">
        <v>62861</v>
      </c>
    </row>
    <row r="717" spans="1:6" x14ac:dyDescent="0.3">
      <c r="A717">
        <v>2019</v>
      </c>
      <c r="B717" t="s">
        <v>53</v>
      </c>
      <c r="C717" t="s">
        <v>44</v>
      </c>
      <c r="D717" s="1">
        <v>4600</v>
      </c>
      <c r="E717" s="1">
        <v>67714</v>
      </c>
      <c r="F717" s="2">
        <v>107966</v>
      </c>
    </row>
    <row r="718" spans="1:6" x14ac:dyDescent="0.3">
      <c r="A718">
        <v>2019</v>
      </c>
      <c r="B718" t="s">
        <v>53</v>
      </c>
      <c r="C718" t="s">
        <v>45</v>
      </c>
      <c r="D718" s="1">
        <v>5007</v>
      </c>
      <c r="E718" s="1">
        <v>143883</v>
      </c>
      <c r="F718" s="2">
        <v>207135</v>
      </c>
    </row>
    <row r="719" spans="1:6" x14ac:dyDescent="0.3">
      <c r="A719">
        <v>2019</v>
      </c>
      <c r="B719" t="s">
        <v>53</v>
      </c>
      <c r="C719" t="s">
        <v>46</v>
      </c>
      <c r="D719">
        <v>818</v>
      </c>
      <c r="E719" s="1">
        <v>8072</v>
      </c>
      <c r="F719" s="2">
        <v>53281</v>
      </c>
    </row>
    <row r="720" spans="1:6" x14ac:dyDescent="0.3">
      <c r="A720">
        <v>2019</v>
      </c>
      <c r="B720" t="s">
        <v>53</v>
      </c>
      <c r="C720" t="s">
        <v>47</v>
      </c>
      <c r="D720" s="1">
        <v>2335</v>
      </c>
      <c r="E720" s="1">
        <v>46993</v>
      </c>
      <c r="F720" s="2">
        <v>82512</v>
      </c>
    </row>
    <row r="721" spans="1:6" x14ac:dyDescent="0.3">
      <c r="A721">
        <v>2019</v>
      </c>
      <c r="B721" t="s">
        <v>53</v>
      </c>
      <c r="C721" t="s">
        <v>48</v>
      </c>
      <c r="D721">
        <v>417</v>
      </c>
      <c r="E721" s="1">
        <v>3424</v>
      </c>
      <c r="F721" s="2">
        <v>49035</v>
      </c>
    </row>
    <row r="722" spans="1:6" x14ac:dyDescent="0.3">
      <c r="A722">
        <v>2019</v>
      </c>
      <c r="B722" t="s">
        <v>56</v>
      </c>
      <c r="C722" t="s">
        <v>1</v>
      </c>
      <c r="D722" s="1">
        <v>13590</v>
      </c>
      <c r="E722" s="1">
        <v>95053</v>
      </c>
      <c r="F722" s="2">
        <v>71076</v>
      </c>
    </row>
    <row r="723" spans="1:6" x14ac:dyDescent="0.3">
      <c r="A723">
        <v>2019</v>
      </c>
      <c r="B723" t="s">
        <v>56</v>
      </c>
      <c r="C723" t="s">
        <v>2</v>
      </c>
      <c r="D723" s="1">
        <v>19357</v>
      </c>
      <c r="E723" s="1">
        <v>223263</v>
      </c>
      <c r="F723" s="2">
        <v>74627</v>
      </c>
    </row>
    <row r="724" spans="1:6" x14ac:dyDescent="0.3">
      <c r="A724">
        <v>2019</v>
      </c>
      <c r="B724" t="s">
        <v>56</v>
      </c>
      <c r="C724" t="s">
        <v>3</v>
      </c>
      <c r="D724" s="1">
        <v>8591</v>
      </c>
      <c r="E724" s="1">
        <v>51934</v>
      </c>
      <c r="F724" s="2">
        <v>60198</v>
      </c>
    </row>
    <row r="725" spans="1:6" x14ac:dyDescent="0.3">
      <c r="A725">
        <v>2019</v>
      </c>
      <c r="B725" t="s">
        <v>56</v>
      </c>
      <c r="C725" t="s">
        <v>4</v>
      </c>
      <c r="D725" s="1">
        <v>109980</v>
      </c>
      <c r="E725" s="1">
        <v>841829</v>
      </c>
      <c r="F725" s="2">
        <v>112757</v>
      </c>
    </row>
    <row r="726" spans="1:6" x14ac:dyDescent="0.3">
      <c r="A726">
        <v>2019</v>
      </c>
      <c r="B726" t="s">
        <v>56</v>
      </c>
      <c r="C726" t="s">
        <v>5</v>
      </c>
      <c r="D726" s="1">
        <v>24028</v>
      </c>
      <c r="E726" s="1">
        <v>167272</v>
      </c>
      <c r="F726" s="2">
        <v>88613</v>
      </c>
    </row>
    <row r="727" spans="1:6" x14ac:dyDescent="0.3">
      <c r="A727">
        <v>2019</v>
      </c>
      <c r="B727" t="s">
        <v>56</v>
      </c>
      <c r="C727" t="s">
        <v>6</v>
      </c>
      <c r="D727" s="1">
        <v>11028</v>
      </c>
      <c r="E727" s="1">
        <v>121869</v>
      </c>
      <c r="F727" s="2">
        <v>157629</v>
      </c>
    </row>
    <row r="728" spans="1:6" x14ac:dyDescent="0.3">
      <c r="A728">
        <v>2019</v>
      </c>
      <c r="B728" t="s">
        <v>56</v>
      </c>
      <c r="C728" t="s">
        <v>7</v>
      </c>
      <c r="D728" s="1">
        <v>2907</v>
      </c>
      <c r="E728" s="1">
        <v>48162</v>
      </c>
      <c r="F728" s="2">
        <v>97426</v>
      </c>
    </row>
    <row r="729" spans="1:6" x14ac:dyDescent="0.3">
      <c r="A729">
        <v>2019</v>
      </c>
      <c r="B729" t="s">
        <v>56</v>
      </c>
      <c r="C729" t="s">
        <v>8</v>
      </c>
      <c r="D729" s="1">
        <v>76648</v>
      </c>
      <c r="E729" s="1">
        <v>585959</v>
      </c>
      <c r="F729" s="2">
        <v>77025</v>
      </c>
    </row>
    <row r="730" spans="1:6" x14ac:dyDescent="0.3">
      <c r="A730">
        <v>2019</v>
      </c>
      <c r="B730" t="s">
        <v>56</v>
      </c>
      <c r="C730" t="s">
        <v>9</v>
      </c>
      <c r="D730" s="1">
        <v>26961</v>
      </c>
      <c r="E730" s="1">
        <v>242468</v>
      </c>
      <c r="F730" s="2">
        <v>86701</v>
      </c>
    </row>
    <row r="731" spans="1:6" x14ac:dyDescent="0.3">
      <c r="A731">
        <v>2019</v>
      </c>
      <c r="B731" t="s">
        <v>56</v>
      </c>
      <c r="C731" t="s">
        <v>10</v>
      </c>
      <c r="D731" s="1">
        <v>5859</v>
      </c>
      <c r="E731" s="1">
        <v>33273</v>
      </c>
      <c r="F731" s="2">
        <v>59504</v>
      </c>
    </row>
    <row r="732" spans="1:6" x14ac:dyDescent="0.3">
      <c r="A732">
        <v>2019</v>
      </c>
      <c r="B732" t="s">
        <v>56</v>
      </c>
      <c r="C732" t="s">
        <v>11</v>
      </c>
      <c r="D732" s="1">
        <v>32792</v>
      </c>
      <c r="E732" s="1">
        <v>381941</v>
      </c>
      <c r="F732" s="2">
        <v>113091</v>
      </c>
    </row>
    <row r="733" spans="1:6" x14ac:dyDescent="0.3">
      <c r="A733">
        <v>2019</v>
      </c>
      <c r="B733" t="s">
        <v>56</v>
      </c>
      <c r="C733" t="s">
        <v>12</v>
      </c>
      <c r="D733" s="1">
        <v>16940</v>
      </c>
      <c r="E733" s="1">
        <v>135547</v>
      </c>
      <c r="F733" s="2">
        <v>67469</v>
      </c>
    </row>
    <row r="734" spans="1:6" x14ac:dyDescent="0.3">
      <c r="A734">
        <v>2019</v>
      </c>
      <c r="B734" t="s">
        <v>56</v>
      </c>
      <c r="C734" t="s">
        <v>13</v>
      </c>
      <c r="D734" s="1">
        <v>10414</v>
      </c>
      <c r="E734" s="1">
        <v>110010</v>
      </c>
      <c r="F734" s="2">
        <v>76212</v>
      </c>
    </row>
    <row r="735" spans="1:6" x14ac:dyDescent="0.3">
      <c r="A735">
        <v>2019</v>
      </c>
      <c r="B735" t="s">
        <v>56</v>
      </c>
      <c r="C735" t="s">
        <v>14</v>
      </c>
      <c r="D735" s="1">
        <v>8744</v>
      </c>
      <c r="E735" s="1">
        <v>74336</v>
      </c>
      <c r="F735" s="2">
        <v>68950</v>
      </c>
    </row>
    <row r="736" spans="1:6" x14ac:dyDescent="0.3">
      <c r="A736">
        <v>2019</v>
      </c>
      <c r="B736" t="s">
        <v>56</v>
      </c>
      <c r="C736" t="s">
        <v>15</v>
      </c>
      <c r="D736" s="1">
        <v>11201</v>
      </c>
      <c r="E736" s="1">
        <v>93556</v>
      </c>
      <c r="F736" s="2">
        <v>69885</v>
      </c>
    </row>
    <row r="737" spans="1:6" x14ac:dyDescent="0.3">
      <c r="A737">
        <v>2019</v>
      </c>
      <c r="B737" t="s">
        <v>56</v>
      </c>
      <c r="C737" t="s">
        <v>16</v>
      </c>
      <c r="D737" s="1">
        <v>13852</v>
      </c>
      <c r="E737" s="1">
        <v>84791</v>
      </c>
      <c r="F737" s="2">
        <v>63590</v>
      </c>
    </row>
    <row r="738" spans="1:6" x14ac:dyDescent="0.3">
      <c r="A738">
        <v>2019</v>
      </c>
      <c r="B738" t="s">
        <v>56</v>
      </c>
      <c r="C738" t="s">
        <v>17</v>
      </c>
      <c r="D738" s="1">
        <v>3854</v>
      </c>
      <c r="E738" s="1">
        <v>30481</v>
      </c>
      <c r="F738" s="2">
        <v>70030</v>
      </c>
    </row>
    <row r="739" spans="1:6" x14ac:dyDescent="0.3">
      <c r="A739">
        <v>2019</v>
      </c>
      <c r="B739" t="s">
        <v>56</v>
      </c>
      <c r="C739" t="s">
        <v>18</v>
      </c>
      <c r="D739" s="1">
        <v>15512</v>
      </c>
      <c r="E739" s="1">
        <v>135216</v>
      </c>
      <c r="F739" s="2">
        <v>98024</v>
      </c>
    </row>
    <row r="740" spans="1:6" x14ac:dyDescent="0.3">
      <c r="A740">
        <v>2019</v>
      </c>
      <c r="B740" t="s">
        <v>56</v>
      </c>
      <c r="C740" t="s">
        <v>19</v>
      </c>
      <c r="D740" s="1">
        <v>17883</v>
      </c>
      <c r="E740" s="1">
        <v>218858</v>
      </c>
      <c r="F740" s="2">
        <v>147565</v>
      </c>
    </row>
    <row r="741" spans="1:6" x14ac:dyDescent="0.3">
      <c r="A741">
        <v>2019</v>
      </c>
      <c r="B741" t="s">
        <v>56</v>
      </c>
      <c r="C741" t="s">
        <v>20</v>
      </c>
      <c r="D741" s="1">
        <v>19641</v>
      </c>
      <c r="E741" s="1">
        <v>208812</v>
      </c>
      <c r="F741" s="2">
        <v>73691</v>
      </c>
    </row>
    <row r="742" spans="1:6" x14ac:dyDescent="0.3">
      <c r="A742">
        <v>2019</v>
      </c>
      <c r="B742" t="s">
        <v>56</v>
      </c>
      <c r="C742" t="s">
        <v>21</v>
      </c>
      <c r="D742" s="1">
        <v>15855</v>
      </c>
      <c r="E742" s="1">
        <v>182914</v>
      </c>
      <c r="F742" s="2">
        <v>97673</v>
      </c>
    </row>
    <row r="743" spans="1:6" x14ac:dyDescent="0.3">
      <c r="A743">
        <v>2019</v>
      </c>
      <c r="B743" t="s">
        <v>56</v>
      </c>
      <c r="C743" t="s">
        <v>22</v>
      </c>
      <c r="D743" s="1">
        <v>7944</v>
      </c>
      <c r="E743" s="1">
        <v>43109</v>
      </c>
      <c r="F743" s="2">
        <v>54672</v>
      </c>
    </row>
    <row r="744" spans="1:6" x14ac:dyDescent="0.3">
      <c r="A744">
        <v>2019</v>
      </c>
      <c r="B744" t="s">
        <v>56</v>
      </c>
      <c r="C744" t="s">
        <v>23</v>
      </c>
      <c r="D744" s="1">
        <v>17951</v>
      </c>
      <c r="E744" s="1">
        <v>166025</v>
      </c>
      <c r="F744" s="2">
        <v>75387</v>
      </c>
    </row>
    <row r="745" spans="1:6" x14ac:dyDescent="0.3">
      <c r="A745">
        <v>2019</v>
      </c>
      <c r="B745" t="s">
        <v>56</v>
      </c>
      <c r="C745" t="s">
        <v>24</v>
      </c>
      <c r="D745" s="1">
        <v>4314</v>
      </c>
      <c r="E745" s="1">
        <v>22199</v>
      </c>
      <c r="F745" s="2">
        <v>60907</v>
      </c>
    </row>
    <row r="746" spans="1:6" x14ac:dyDescent="0.3">
      <c r="A746">
        <v>2019</v>
      </c>
      <c r="B746" t="s">
        <v>56</v>
      </c>
      <c r="C746" t="s">
        <v>25</v>
      </c>
      <c r="D746" s="1">
        <v>6842</v>
      </c>
      <c r="E746" s="1">
        <v>67425</v>
      </c>
      <c r="F746" s="2">
        <v>69072</v>
      </c>
    </row>
    <row r="747" spans="1:6" x14ac:dyDescent="0.3">
      <c r="A747">
        <v>2019</v>
      </c>
      <c r="B747" t="s">
        <v>56</v>
      </c>
      <c r="C747" t="s">
        <v>26</v>
      </c>
      <c r="D747" s="1">
        <v>9324</v>
      </c>
      <c r="E747" s="1">
        <v>64932</v>
      </c>
      <c r="F747" s="2">
        <v>70204</v>
      </c>
    </row>
    <row r="748" spans="1:6" x14ac:dyDescent="0.3">
      <c r="A748">
        <v>2019</v>
      </c>
      <c r="B748" t="s">
        <v>56</v>
      </c>
      <c r="C748" t="s">
        <v>27</v>
      </c>
      <c r="D748" s="1">
        <v>3881</v>
      </c>
      <c r="E748" s="1">
        <v>33418</v>
      </c>
      <c r="F748" s="2">
        <v>100104</v>
      </c>
    </row>
    <row r="749" spans="1:6" x14ac:dyDescent="0.3">
      <c r="A749">
        <v>2019</v>
      </c>
      <c r="B749" t="s">
        <v>56</v>
      </c>
      <c r="C749" t="s">
        <v>28</v>
      </c>
      <c r="D749" s="1">
        <v>20037</v>
      </c>
      <c r="E749" s="1">
        <v>243892</v>
      </c>
      <c r="F749" s="2">
        <v>117277</v>
      </c>
    </row>
    <row r="750" spans="1:6" x14ac:dyDescent="0.3">
      <c r="A750">
        <v>2019</v>
      </c>
      <c r="B750" t="s">
        <v>56</v>
      </c>
      <c r="C750" t="s">
        <v>29</v>
      </c>
      <c r="D750" s="1">
        <v>5460</v>
      </c>
      <c r="E750" s="1">
        <v>33799</v>
      </c>
      <c r="F750" s="2">
        <v>57768</v>
      </c>
    </row>
    <row r="751" spans="1:6" x14ac:dyDescent="0.3">
      <c r="A751">
        <v>2019</v>
      </c>
      <c r="B751" t="s">
        <v>56</v>
      </c>
      <c r="C751" t="s">
        <v>30</v>
      </c>
      <c r="D751" s="1">
        <v>63310</v>
      </c>
      <c r="E751" s="1">
        <v>720818</v>
      </c>
      <c r="F751" s="2">
        <v>191494</v>
      </c>
    </row>
    <row r="752" spans="1:6" x14ac:dyDescent="0.3">
      <c r="A752">
        <v>2019</v>
      </c>
      <c r="B752" t="s">
        <v>56</v>
      </c>
      <c r="C752" t="s">
        <v>31</v>
      </c>
      <c r="D752" s="1">
        <v>28672</v>
      </c>
      <c r="E752" s="1">
        <v>245903</v>
      </c>
      <c r="F752" s="2">
        <v>89886</v>
      </c>
    </row>
    <row r="753" spans="1:6" x14ac:dyDescent="0.3">
      <c r="A753">
        <v>2019</v>
      </c>
      <c r="B753" t="s">
        <v>56</v>
      </c>
      <c r="C753" t="s">
        <v>32</v>
      </c>
      <c r="D753" s="1">
        <v>2985</v>
      </c>
      <c r="E753" s="1">
        <v>23264</v>
      </c>
      <c r="F753" s="2">
        <v>65784</v>
      </c>
    </row>
    <row r="754" spans="1:6" x14ac:dyDescent="0.3">
      <c r="A754">
        <v>2019</v>
      </c>
      <c r="B754" t="s">
        <v>56</v>
      </c>
      <c r="C754" t="s">
        <v>33</v>
      </c>
      <c r="D754" s="1">
        <v>29119</v>
      </c>
      <c r="E754" s="1">
        <v>292556</v>
      </c>
      <c r="F754" s="2">
        <v>75683</v>
      </c>
    </row>
    <row r="755" spans="1:6" x14ac:dyDescent="0.3">
      <c r="A755">
        <v>2019</v>
      </c>
      <c r="B755" t="s">
        <v>56</v>
      </c>
      <c r="C755" t="s">
        <v>34</v>
      </c>
      <c r="D755" s="1">
        <v>11672</v>
      </c>
      <c r="E755" s="1">
        <v>77324</v>
      </c>
      <c r="F755" s="2">
        <v>59814</v>
      </c>
    </row>
    <row r="756" spans="1:6" x14ac:dyDescent="0.3">
      <c r="A756">
        <v>2019</v>
      </c>
      <c r="B756" t="s">
        <v>56</v>
      </c>
      <c r="C756" t="s">
        <v>35</v>
      </c>
      <c r="D756" s="1">
        <v>13190</v>
      </c>
      <c r="E756" s="1">
        <v>85425</v>
      </c>
      <c r="F756" s="2">
        <v>73291</v>
      </c>
    </row>
    <row r="757" spans="1:6" x14ac:dyDescent="0.3">
      <c r="A757">
        <v>2019</v>
      </c>
      <c r="B757" t="s">
        <v>56</v>
      </c>
      <c r="C757" t="s">
        <v>36</v>
      </c>
      <c r="D757" s="1">
        <v>29264</v>
      </c>
      <c r="E757" s="1">
        <v>329745</v>
      </c>
      <c r="F757" s="2">
        <v>90778</v>
      </c>
    </row>
    <row r="758" spans="1:6" x14ac:dyDescent="0.3">
      <c r="A758">
        <v>2019</v>
      </c>
      <c r="B758" t="s">
        <v>56</v>
      </c>
      <c r="C758" t="s">
        <v>37</v>
      </c>
      <c r="D758" s="1">
        <v>2934</v>
      </c>
      <c r="E758" s="1">
        <v>32223</v>
      </c>
      <c r="F758" s="2">
        <v>91537</v>
      </c>
    </row>
    <row r="759" spans="1:6" x14ac:dyDescent="0.3">
      <c r="A759">
        <v>2019</v>
      </c>
      <c r="B759" t="s">
        <v>56</v>
      </c>
      <c r="C759" t="s">
        <v>38</v>
      </c>
      <c r="D759" s="1">
        <v>14196</v>
      </c>
      <c r="E759" s="1">
        <v>101755</v>
      </c>
      <c r="F759" s="2">
        <v>64481</v>
      </c>
    </row>
    <row r="760" spans="1:6" x14ac:dyDescent="0.3">
      <c r="A760">
        <v>2019</v>
      </c>
      <c r="B760" t="s">
        <v>56</v>
      </c>
      <c r="C760" t="s">
        <v>39</v>
      </c>
      <c r="D760" s="1">
        <v>3315</v>
      </c>
      <c r="E760" s="1">
        <v>28483</v>
      </c>
      <c r="F760" s="2">
        <v>63499</v>
      </c>
    </row>
    <row r="761" spans="1:6" x14ac:dyDescent="0.3">
      <c r="A761">
        <v>2019</v>
      </c>
      <c r="B761" t="s">
        <v>56</v>
      </c>
      <c r="C761" t="s">
        <v>40</v>
      </c>
      <c r="D761" s="1">
        <v>16270</v>
      </c>
      <c r="E761" s="1">
        <v>157388</v>
      </c>
      <c r="F761" s="2">
        <v>77805</v>
      </c>
    </row>
    <row r="762" spans="1:6" x14ac:dyDescent="0.3">
      <c r="A762">
        <v>2019</v>
      </c>
      <c r="B762" t="s">
        <v>56</v>
      </c>
      <c r="C762" t="s">
        <v>41</v>
      </c>
      <c r="D762" s="1">
        <v>76169</v>
      </c>
      <c r="E762" s="1">
        <v>777574</v>
      </c>
      <c r="F762" s="2">
        <v>86718</v>
      </c>
    </row>
    <row r="763" spans="1:6" x14ac:dyDescent="0.3">
      <c r="A763">
        <v>2019</v>
      </c>
      <c r="B763" t="s">
        <v>56</v>
      </c>
      <c r="C763" t="s">
        <v>42</v>
      </c>
      <c r="D763" s="1">
        <v>11885</v>
      </c>
      <c r="E763" s="1">
        <v>90007</v>
      </c>
      <c r="F763" s="2">
        <v>70967</v>
      </c>
    </row>
    <row r="764" spans="1:6" x14ac:dyDescent="0.3">
      <c r="A764">
        <v>2019</v>
      </c>
      <c r="B764" t="s">
        <v>56</v>
      </c>
      <c r="C764" t="s">
        <v>43</v>
      </c>
      <c r="D764" s="1">
        <v>1709</v>
      </c>
      <c r="E764" s="1">
        <v>11948</v>
      </c>
      <c r="F764" s="2">
        <v>74642</v>
      </c>
    </row>
    <row r="765" spans="1:6" x14ac:dyDescent="0.3">
      <c r="A765">
        <v>2019</v>
      </c>
      <c r="B765" t="s">
        <v>56</v>
      </c>
      <c r="C765" t="s">
        <v>44</v>
      </c>
      <c r="D765" s="1">
        <v>22249</v>
      </c>
      <c r="E765" s="1">
        <v>198459</v>
      </c>
      <c r="F765" s="2">
        <v>88029</v>
      </c>
    </row>
    <row r="766" spans="1:6" x14ac:dyDescent="0.3">
      <c r="A766">
        <v>2019</v>
      </c>
      <c r="B766" t="s">
        <v>56</v>
      </c>
      <c r="C766" t="s">
        <v>45</v>
      </c>
      <c r="D766" s="1">
        <v>17624</v>
      </c>
      <c r="E766" s="1">
        <v>150178</v>
      </c>
      <c r="F766" s="2">
        <v>85242</v>
      </c>
    </row>
    <row r="767" spans="1:6" x14ac:dyDescent="0.3">
      <c r="A767">
        <v>2019</v>
      </c>
      <c r="B767" t="s">
        <v>56</v>
      </c>
      <c r="C767" t="s">
        <v>46</v>
      </c>
      <c r="D767" s="1">
        <v>4003</v>
      </c>
      <c r="E767" s="1">
        <v>24569</v>
      </c>
      <c r="F767" s="2">
        <v>54528</v>
      </c>
    </row>
    <row r="768" spans="1:6" x14ac:dyDescent="0.3">
      <c r="A768">
        <v>2019</v>
      </c>
      <c r="B768" t="s">
        <v>56</v>
      </c>
      <c r="C768" t="s">
        <v>47</v>
      </c>
      <c r="D768" s="1">
        <v>14066</v>
      </c>
      <c r="E768" s="1">
        <v>150327</v>
      </c>
      <c r="F768" s="2">
        <v>74040</v>
      </c>
    </row>
    <row r="769" spans="1:6" x14ac:dyDescent="0.3">
      <c r="A769">
        <v>2019</v>
      </c>
      <c r="B769" t="s">
        <v>56</v>
      </c>
      <c r="C769" t="s">
        <v>48</v>
      </c>
      <c r="D769" s="1">
        <v>2306</v>
      </c>
      <c r="E769" s="1">
        <v>11180</v>
      </c>
      <c r="F769" s="2">
        <v>60849</v>
      </c>
    </row>
    <row r="770" spans="1:6" x14ac:dyDescent="0.3">
      <c r="A770">
        <v>2019</v>
      </c>
      <c r="B770" t="s">
        <v>57</v>
      </c>
      <c r="C770" t="s">
        <v>1</v>
      </c>
      <c r="D770" s="1">
        <v>22186</v>
      </c>
      <c r="E770" s="1">
        <v>251073</v>
      </c>
      <c r="F770" s="2">
        <v>57061</v>
      </c>
    </row>
    <row r="771" spans="1:6" x14ac:dyDescent="0.3">
      <c r="A771">
        <v>2019</v>
      </c>
      <c r="B771" t="s">
        <v>57</v>
      </c>
      <c r="C771" t="s">
        <v>2</v>
      </c>
      <c r="D771" s="1">
        <v>38940</v>
      </c>
      <c r="E771" s="1">
        <v>445648</v>
      </c>
      <c r="F771" s="2">
        <v>58892</v>
      </c>
    </row>
    <row r="772" spans="1:6" x14ac:dyDescent="0.3">
      <c r="A772">
        <v>2019</v>
      </c>
      <c r="B772" t="s">
        <v>57</v>
      </c>
      <c r="C772" t="s">
        <v>3</v>
      </c>
      <c r="D772" s="1">
        <v>14911</v>
      </c>
      <c r="E772" s="1">
        <v>145841</v>
      </c>
      <c r="F772" s="2">
        <v>63354</v>
      </c>
    </row>
    <row r="773" spans="1:6" x14ac:dyDescent="0.3">
      <c r="A773">
        <v>2019</v>
      </c>
      <c r="B773" t="s">
        <v>57</v>
      </c>
      <c r="C773" t="s">
        <v>4</v>
      </c>
      <c r="D773" s="1">
        <v>215691</v>
      </c>
      <c r="E773" s="1">
        <v>2723437</v>
      </c>
      <c r="F773" s="2">
        <v>95348</v>
      </c>
    </row>
    <row r="774" spans="1:6" x14ac:dyDescent="0.3">
      <c r="A774">
        <v>2019</v>
      </c>
      <c r="B774" t="s">
        <v>57</v>
      </c>
      <c r="C774" t="s">
        <v>5</v>
      </c>
      <c r="D774" s="1">
        <v>55003</v>
      </c>
      <c r="E774" s="1">
        <v>439613</v>
      </c>
      <c r="F774" s="2">
        <v>86477</v>
      </c>
    </row>
    <row r="775" spans="1:6" x14ac:dyDescent="0.3">
      <c r="A775">
        <v>2019</v>
      </c>
      <c r="B775" t="s">
        <v>57</v>
      </c>
      <c r="C775" t="s">
        <v>6</v>
      </c>
      <c r="D775" s="1">
        <v>23755</v>
      </c>
      <c r="E775" s="1">
        <v>218815</v>
      </c>
      <c r="F775" s="2">
        <v>92139</v>
      </c>
    </row>
    <row r="776" spans="1:6" x14ac:dyDescent="0.3">
      <c r="A776">
        <v>2019</v>
      </c>
      <c r="B776" t="s">
        <v>57</v>
      </c>
      <c r="C776" t="s">
        <v>7</v>
      </c>
      <c r="D776" s="1">
        <v>9421</v>
      </c>
      <c r="E776" s="1">
        <v>63844</v>
      </c>
      <c r="F776" s="2">
        <v>82658</v>
      </c>
    </row>
    <row r="777" spans="1:6" x14ac:dyDescent="0.3">
      <c r="A777">
        <v>2019</v>
      </c>
      <c r="B777" t="s">
        <v>57</v>
      </c>
      <c r="C777" t="s">
        <v>8</v>
      </c>
      <c r="D777" s="1">
        <v>170397</v>
      </c>
      <c r="E777" s="1">
        <v>1391050</v>
      </c>
      <c r="F777" s="2">
        <v>63740</v>
      </c>
    </row>
    <row r="778" spans="1:6" x14ac:dyDescent="0.3">
      <c r="A778">
        <v>2019</v>
      </c>
      <c r="B778" t="s">
        <v>57</v>
      </c>
      <c r="C778" t="s">
        <v>9</v>
      </c>
      <c r="D778" s="1">
        <v>56304</v>
      </c>
      <c r="E778" s="1">
        <v>717238</v>
      </c>
      <c r="F778" s="2">
        <v>71861</v>
      </c>
    </row>
    <row r="779" spans="1:6" x14ac:dyDescent="0.3">
      <c r="A779">
        <v>2019</v>
      </c>
      <c r="B779" t="s">
        <v>57</v>
      </c>
      <c r="C779" t="s">
        <v>10</v>
      </c>
      <c r="D779" s="1">
        <v>11359</v>
      </c>
      <c r="E779" s="1">
        <v>94181</v>
      </c>
      <c r="F779" s="2">
        <v>55072</v>
      </c>
    </row>
    <row r="780" spans="1:6" x14ac:dyDescent="0.3">
      <c r="A780">
        <v>2019</v>
      </c>
      <c r="B780" t="s">
        <v>57</v>
      </c>
      <c r="C780" t="s">
        <v>11</v>
      </c>
      <c r="D780" s="1">
        <v>75870</v>
      </c>
      <c r="E780" s="1">
        <v>948055</v>
      </c>
      <c r="F780" s="2">
        <v>78228</v>
      </c>
    </row>
    <row r="781" spans="1:6" x14ac:dyDescent="0.3">
      <c r="A781">
        <v>2019</v>
      </c>
      <c r="B781" t="s">
        <v>57</v>
      </c>
      <c r="C781" t="s">
        <v>12</v>
      </c>
      <c r="D781" s="1">
        <v>30165</v>
      </c>
      <c r="E781" s="1">
        <v>346667</v>
      </c>
      <c r="F781" s="2">
        <v>53817</v>
      </c>
    </row>
    <row r="782" spans="1:6" x14ac:dyDescent="0.3">
      <c r="A782">
        <v>2019</v>
      </c>
      <c r="B782" t="s">
        <v>57</v>
      </c>
      <c r="C782" t="s">
        <v>13</v>
      </c>
      <c r="D782" s="1">
        <v>16421</v>
      </c>
      <c r="E782" s="1">
        <v>139337</v>
      </c>
      <c r="F782" s="2">
        <v>56755</v>
      </c>
    </row>
    <row r="783" spans="1:6" x14ac:dyDescent="0.3">
      <c r="A783">
        <v>2019</v>
      </c>
      <c r="B783" t="s">
        <v>57</v>
      </c>
      <c r="C783" t="s">
        <v>14</v>
      </c>
      <c r="D783" s="1">
        <v>16598</v>
      </c>
      <c r="E783" s="1">
        <v>179211</v>
      </c>
      <c r="F783" s="2">
        <v>64554</v>
      </c>
    </row>
    <row r="784" spans="1:6" x14ac:dyDescent="0.3">
      <c r="A784">
        <v>2019</v>
      </c>
      <c r="B784" t="s">
        <v>57</v>
      </c>
      <c r="C784" t="s">
        <v>15</v>
      </c>
      <c r="D784" s="1">
        <v>20866</v>
      </c>
      <c r="E784" s="1">
        <v>216049</v>
      </c>
      <c r="F784" s="2">
        <v>52511</v>
      </c>
    </row>
    <row r="785" spans="1:6" x14ac:dyDescent="0.3">
      <c r="A785">
        <v>2019</v>
      </c>
      <c r="B785" t="s">
        <v>57</v>
      </c>
      <c r="C785" t="s">
        <v>16</v>
      </c>
      <c r="D785" s="1">
        <v>25304</v>
      </c>
      <c r="E785" s="1">
        <v>216009</v>
      </c>
      <c r="F785" s="2">
        <v>57624</v>
      </c>
    </row>
    <row r="786" spans="1:6" x14ac:dyDescent="0.3">
      <c r="A786">
        <v>2019</v>
      </c>
      <c r="B786" t="s">
        <v>57</v>
      </c>
      <c r="C786" t="s">
        <v>17</v>
      </c>
      <c r="D786" s="1">
        <v>10504</v>
      </c>
      <c r="E786" s="1">
        <v>69931</v>
      </c>
      <c r="F786" s="2">
        <v>60893</v>
      </c>
    </row>
    <row r="787" spans="1:6" x14ac:dyDescent="0.3">
      <c r="A787">
        <v>2019</v>
      </c>
      <c r="B787" t="s">
        <v>57</v>
      </c>
      <c r="C787" t="s">
        <v>18</v>
      </c>
      <c r="D787" s="1">
        <v>44172</v>
      </c>
      <c r="E787" s="1">
        <v>461724</v>
      </c>
      <c r="F787" s="2">
        <v>82573</v>
      </c>
    </row>
    <row r="788" spans="1:6" x14ac:dyDescent="0.3">
      <c r="A788">
        <v>2019</v>
      </c>
      <c r="B788" t="s">
        <v>57</v>
      </c>
      <c r="C788" t="s">
        <v>19</v>
      </c>
      <c r="D788" s="1">
        <v>47892</v>
      </c>
      <c r="E788" s="1">
        <v>605822</v>
      </c>
      <c r="F788" s="2">
        <v>113872</v>
      </c>
    </row>
    <row r="789" spans="1:6" x14ac:dyDescent="0.3">
      <c r="A789">
        <v>2019</v>
      </c>
      <c r="B789" t="s">
        <v>57</v>
      </c>
      <c r="C789" t="s">
        <v>20</v>
      </c>
      <c r="D789" s="1">
        <v>44483</v>
      </c>
      <c r="E789" s="1">
        <v>655188</v>
      </c>
      <c r="F789" s="2">
        <v>70805</v>
      </c>
    </row>
    <row r="790" spans="1:6" x14ac:dyDescent="0.3">
      <c r="A790">
        <v>2019</v>
      </c>
      <c r="B790" t="s">
        <v>57</v>
      </c>
      <c r="C790" t="s">
        <v>21</v>
      </c>
      <c r="D790" s="1">
        <v>32903</v>
      </c>
      <c r="E790" s="1">
        <v>383591</v>
      </c>
      <c r="F790" s="2">
        <v>85736</v>
      </c>
    </row>
    <row r="791" spans="1:6" x14ac:dyDescent="0.3">
      <c r="A791">
        <v>2019</v>
      </c>
      <c r="B791" t="s">
        <v>57</v>
      </c>
      <c r="C791" t="s">
        <v>22</v>
      </c>
      <c r="D791" s="1">
        <v>12421</v>
      </c>
      <c r="E791" s="1">
        <v>108490</v>
      </c>
      <c r="F791" s="2">
        <v>43023</v>
      </c>
    </row>
    <row r="792" spans="1:6" x14ac:dyDescent="0.3">
      <c r="A792">
        <v>2019</v>
      </c>
      <c r="B792" t="s">
        <v>57</v>
      </c>
      <c r="C792" t="s">
        <v>23</v>
      </c>
      <c r="D792" s="1">
        <v>34349</v>
      </c>
      <c r="E792" s="1">
        <v>382484</v>
      </c>
      <c r="F792" s="2">
        <v>68700</v>
      </c>
    </row>
    <row r="793" spans="1:6" x14ac:dyDescent="0.3">
      <c r="A793">
        <v>2019</v>
      </c>
      <c r="B793" t="s">
        <v>57</v>
      </c>
      <c r="C793" t="s">
        <v>24</v>
      </c>
      <c r="D793" s="1">
        <v>9482</v>
      </c>
      <c r="E793" s="1">
        <v>43417</v>
      </c>
      <c r="F793" s="2">
        <v>54553</v>
      </c>
    </row>
    <row r="794" spans="1:6" x14ac:dyDescent="0.3">
      <c r="A794">
        <v>2019</v>
      </c>
      <c r="B794" t="s">
        <v>57</v>
      </c>
      <c r="C794" t="s">
        <v>25</v>
      </c>
      <c r="D794" s="1">
        <v>11737</v>
      </c>
      <c r="E794" s="1">
        <v>120560</v>
      </c>
      <c r="F794" s="2">
        <v>60603</v>
      </c>
    </row>
    <row r="795" spans="1:6" x14ac:dyDescent="0.3">
      <c r="A795">
        <v>2019</v>
      </c>
      <c r="B795" t="s">
        <v>57</v>
      </c>
      <c r="C795" t="s">
        <v>26</v>
      </c>
      <c r="D795" s="1">
        <v>20106</v>
      </c>
      <c r="E795" s="1">
        <v>196204</v>
      </c>
      <c r="F795" s="2">
        <v>62008</v>
      </c>
    </row>
    <row r="796" spans="1:6" x14ac:dyDescent="0.3">
      <c r="A796">
        <v>2019</v>
      </c>
      <c r="B796" t="s">
        <v>57</v>
      </c>
      <c r="C796" t="s">
        <v>27</v>
      </c>
      <c r="D796" s="1">
        <v>12808</v>
      </c>
      <c r="E796" s="1">
        <v>83513</v>
      </c>
      <c r="F796" s="2">
        <v>80647</v>
      </c>
    </row>
    <row r="797" spans="1:6" x14ac:dyDescent="0.3">
      <c r="A797">
        <v>2019</v>
      </c>
      <c r="B797" t="s">
        <v>57</v>
      </c>
      <c r="C797" t="s">
        <v>28</v>
      </c>
      <c r="D797" s="1">
        <v>52040</v>
      </c>
      <c r="E797" s="1">
        <v>677810</v>
      </c>
      <c r="F797" s="2">
        <v>94022</v>
      </c>
    </row>
    <row r="798" spans="1:6" x14ac:dyDescent="0.3">
      <c r="A798">
        <v>2019</v>
      </c>
      <c r="B798" t="s">
        <v>57</v>
      </c>
      <c r="C798" t="s">
        <v>29</v>
      </c>
      <c r="D798" s="1">
        <v>11347</v>
      </c>
      <c r="E798" s="1">
        <v>111478</v>
      </c>
      <c r="F798" s="2">
        <v>64156</v>
      </c>
    </row>
    <row r="799" spans="1:6" x14ac:dyDescent="0.3">
      <c r="A799">
        <v>2019</v>
      </c>
      <c r="B799" t="s">
        <v>57</v>
      </c>
      <c r="C799" t="s">
        <v>30</v>
      </c>
      <c r="D799" s="1">
        <v>112890</v>
      </c>
      <c r="E799" s="1">
        <v>1368950</v>
      </c>
      <c r="F799" s="2">
        <v>99615</v>
      </c>
    </row>
    <row r="800" spans="1:6" x14ac:dyDescent="0.3">
      <c r="A800">
        <v>2019</v>
      </c>
      <c r="B800" t="s">
        <v>57</v>
      </c>
      <c r="C800" t="s">
        <v>31</v>
      </c>
      <c r="D800" s="1">
        <v>61321</v>
      </c>
      <c r="E800" s="1">
        <v>649747</v>
      </c>
      <c r="F800" s="2">
        <v>67705</v>
      </c>
    </row>
    <row r="801" spans="1:6" x14ac:dyDescent="0.3">
      <c r="A801">
        <v>2019</v>
      </c>
      <c r="B801" t="s">
        <v>57</v>
      </c>
      <c r="C801" t="s">
        <v>32</v>
      </c>
      <c r="D801" s="1">
        <v>5198</v>
      </c>
      <c r="E801" s="1">
        <v>32856</v>
      </c>
      <c r="F801" s="2">
        <v>63897</v>
      </c>
    </row>
    <row r="802" spans="1:6" x14ac:dyDescent="0.3">
      <c r="A802">
        <v>2019</v>
      </c>
      <c r="B802" t="s">
        <v>57</v>
      </c>
      <c r="C802" t="s">
        <v>33</v>
      </c>
      <c r="D802" s="1">
        <v>54330</v>
      </c>
      <c r="E802" s="1">
        <v>734963</v>
      </c>
      <c r="F802" s="2">
        <v>66752</v>
      </c>
    </row>
    <row r="803" spans="1:6" x14ac:dyDescent="0.3">
      <c r="A803">
        <v>2019</v>
      </c>
      <c r="B803" t="s">
        <v>57</v>
      </c>
      <c r="C803" t="s">
        <v>34</v>
      </c>
      <c r="D803" s="1">
        <v>21148</v>
      </c>
      <c r="E803" s="1">
        <v>194601</v>
      </c>
      <c r="F803" s="2">
        <v>54841</v>
      </c>
    </row>
    <row r="804" spans="1:6" x14ac:dyDescent="0.3">
      <c r="A804">
        <v>2019</v>
      </c>
      <c r="B804" t="s">
        <v>57</v>
      </c>
      <c r="C804" t="s">
        <v>35</v>
      </c>
      <c r="D804" s="1">
        <v>26161</v>
      </c>
      <c r="E804" s="1">
        <v>253667</v>
      </c>
      <c r="F804" s="2">
        <v>73460</v>
      </c>
    </row>
    <row r="805" spans="1:6" x14ac:dyDescent="0.3">
      <c r="A805">
        <v>2019</v>
      </c>
      <c r="B805" t="s">
        <v>57</v>
      </c>
      <c r="C805" t="s">
        <v>36</v>
      </c>
      <c r="D805" s="1">
        <v>64541</v>
      </c>
      <c r="E805" s="1">
        <v>816358</v>
      </c>
      <c r="F805" s="2">
        <v>81681</v>
      </c>
    </row>
    <row r="806" spans="1:6" x14ac:dyDescent="0.3">
      <c r="A806">
        <v>2019</v>
      </c>
      <c r="B806" t="s">
        <v>57</v>
      </c>
      <c r="C806" t="s">
        <v>37</v>
      </c>
      <c r="D806" s="1">
        <v>9043</v>
      </c>
      <c r="E806" s="1">
        <v>68259</v>
      </c>
      <c r="F806" s="2">
        <v>68454</v>
      </c>
    </row>
    <row r="807" spans="1:6" x14ac:dyDescent="0.3">
      <c r="A807">
        <v>2019</v>
      </c>
      <c r="B807" t="s">
        <v>57</v>
      </c>
      <c r="C807" t="s">
        <v>38</v>
      </c>
      <c r="D807" s="1">
        <v>29329</v>
      </c>
      <c r="E807" s="1">
        <v>298404</v>
      </c>
      <c r="F807" s="2">
        <v>52492</v>
      </c>
    </row>
    <row r="808" spans="1:6" x14ac:dyDescent="0.3">
      <c r="A808">
        <v>2019</v>
      </c>
      <c r="B808" t="s">
        <v>57</v>
      </c>
      <c r="C808" t="s">
        <v>39</v>
      </c>
      <c r="D808" s="1">
        <v>5498</v>
      </c>
      <c r="E808" s="1">
        <v>33117</v>
      </c>
      <c r="F808" s="2">
        <v>58619</v>
      </c>
    </row>
    <row r="809" spans="1:6" x14ac:dyDescent="0.3">
      <c r="A809">
        <v>2019</v>
      </c>
      <c r="B809" t="s">
        <v>57</v>
      </c>
      <c r="C809" t="s">
        <v>40</v>
      </c>
      <c r="D809" s="1">
        <v>30774</v>
      </c>
      <c r="E809" s="1">
        <v>425933</v>
      </c>
      <c r="F809" s="2">
        <v>62990</v>
      </c>
    </row>
    <row r="810" spans="1:6" x14ac:dyDescent="0.3">
      <c r="A810">
        <v>2019</v>
      </c>
      <c r="B810" t="s">
        <v>57</v>
      </c>
      <c r="C810" t="s">
        <v>41</v>
      </c>
      <c r="D810" s="1">
        <v>139953</v>
      </c>
      <c r="E810" s="1">
        <v>1794316</v>
      </c>
      <c r="F810" s="2">
        <v>77197</v>
      </c>
    </row>
    <row r="811" spans="1:6" x14ac:dyDescent="0.3">
      <c r="A811">
        <v>2019</v>
      </c>
      <c r="B811" t="s">
        <v>57</v>
      </c>
      <c r="C811" t="s">
        <v>42</v>
      </c>
      <c r="D811" s="1">
        <v>24485</v>
      </c>
      <c r="E811" s="1">
        <v>221851</v>
      </c>
      <c r="F811" s="2">
        <v>64641</v>
      </c>
    </row>
    <row r="812" spans="1:6" x14ac:dyDescent="0.3">
      <c r="A812">
        <v>2019</v>
      </c>
      <c r="B812" t="s">
        <v>57</v>
      </c>
      <c r="C812" t="s">
        <v>43</v>
      </c>
      <c r="D812" s="1">
        <v>5970</v>
      </c>
      <c r="E812" s="1">
        <v>29394</v>
      </c>
      <c r="F812" s="2">
        <v>68986</v>
      </c>
    </row>
    <row r="813" spans="1:6" x14ac:dyDescent="0.3">
      <c r="A813">
        <v>2019</v>
      </c>
      <c r="B813" t="s">
        <v>57</v>
      </c>
      <c r="C813" t="s">
        <v>44</v>
      </c>
      <c r="D813" s="1">
        <v>59342</v>
      </c>
      <c r="E813" s="1">
        <v>762590</v>
      </c>
      <c r="F813" s="2">
        <v>90327</v>
      </c>
    </row>
    <row r="814" spans="1:6" x14ac:dyDescent="0.3">
      <c r="A814">
        <v>2019</v>
      </c>
      <c r="B814" t="s">
        <v>57</v>
      </c>
      <c r="C814" t="s">
        <v>45</v>
      </c>
      <c r="D814" s="1">
        <v>41249</v>
      </c>
      <c r="E814" s="1">
        <v>425615</v>
      </c>
      <c r="F814" s="2">
        <v>85460</v>
      </c>
    </row>
    <row r="815" spans="1:6" x14ac:dyDescent="0.3">
      <c r="A815">
        <v>2019</v>
      </c>
      <c r="B815" t="s">
        <v>57</v>
      </c>
      <c r="C815" t="s">
        <v>46</v>
      </c>
      <c r="D815" s="1">
        <v>8381</v>
      </c>
      <c r="E815" s="1">
        <v>69069</v>
      </c>
      <c r="F815" s="2">
        <v>52180</v>
      </c>
    </row>
    <row r="816" spans="1:6" x14ac:dyDescent="0.3">
      <c r="A816">
        <v>2019</v>
      </c>
      <c r="B816" t="s">
        <v>57</v>
      </c>
      <c r="C816" t="s">
        <v>47</v>
      </c>
      <c r="D816" s="1">
        <v>26927</v>
      </c>
      <c r="E816" s="1">
        <v>326120</v>
      </c>
      <c r="F816" s="2">
        <v>63192</v>
      </c>
    </row>
    <row r="817" spans="1:6" x14ac:dyDescent="0.3">
      <c r="A817">
        <v>2019</v>
      </c>
      <c r="B817" t="s">
        <v>57</v>
      </c>
      <c r="C817" t="s">
        <v>48</v>
      </c>
      <c r="D817" s="1">
        <v>4728</v>
      </c>
      <c r="E817" s="1">
        <v>19196</v>
      </c>
      <c r="F817" s="2">
        <v>56253</v>
      </c>
    </row>
    <row r="818" spans="1:6" x14ac:dyDescent="0.3">
      <c r="A818">
        <v>2019</v>
      </c>
      <c r="B818" t="s">
        <v>58</v>
      </c>
      <c r="C818" t="s">
        <v>1</v>
      </c>
      <c r="D818" s="1">
        <v>13692</v>
      </c>
      <c r="E818" s="1">
        <v>238078</v>
      </c>
      <c r="F818" s="2">
        <v>47785</v>
      </c>
    </row>
    <row r="819" spans="1:6" x14ac:dyDescent="0.3">
      <c r="A819">
        <v>2019</v>
      </c>
      <c r="B819" t="s">
        <v>58</v>
      </c>
      <c r="C819" t="s">
        <v>2</v>
      </c>
      <c r="D819" s="1">
        <v>19924</v>
      </c>
      <c r="E819" s="1">
        <v>457984</v>
      </c>
      <c r="F819" s="2">
        <v>52632</v>
      </c>
    </row>
    <row r="820" spans="1:6" x14ac:dyDescent="0.3">
      <c r="A820">
        <v>2019</v>
      </c>
      <c r="B820" t="s">
        <v>58</v>
      </c>
      <c r="C820" t="s">
        <v>3</v>
      </c>
      <c r="D820" s="1">
        <v>15780</v>
      </c>
      <c r="E820" s="1">
        <v>187607</v>
      </c>
      <c r="F820" s="2">
        <v>43983</v>
      </c>
    </row>
    <row r="821" spans="1:6" x14ac:dyDescent="0.3">
      <c r="A821">
        <v>2019</v>
      </c>
      <c r="B821" t="s">
        <v>58</v>
      </c>
      <c r="C821" t="s">
        <v>4</v>
      </c>
      <c r="D821" s="1">
        <v>639529</v>
      </c>
      <c r="E821" s="1">
        <v>2734574</v>
      </c>
      <c r="F821" s="2">
        <v>53909</v>
      </c>
    </row>
    <row r="822" spans="1:6" x14ac:dyDescent="0.3">
      <c r="A822">
        <v>2019</v>
      </c>
      <c r="B822" t="s">
        <v>58</v>
      </c>
      <c r="C822" t="s">
        <v>5</v>
      </c>
      <c r="D822" s="1">
        <v>21747</v>
      </c>
      <c r="E822" s="1">
        <v>341496</v>
      </c>
      <c r="F822" s="2">
        <v>51600</v>
      </c>
    </row>
    <row r="823" spans="1:6" x14ac:dyDescent="0.3">
      <c r="A823">
        <v>2019</v>
      </c>
      <c r="B823" t="s">
        <v>58</v>
      </c>
      <c r="C823" t="s">
        <v>6</v>
      </c>
      <c r="D823" s="1">
        <v>13478</v>
      </c>
      <c r="E823" s="1">
        <v>330418</v>
      </c>
      <c r="F823" s="2">
        <v>57419</v>
      </c>
    </row>
    <row r="824" spans="1:6" x14ac:dyDescent="0.3">
      <c r="A824">
        <v>2019</v>
      </c>
      <c r="B824" t="s">
        <v>58</v>
      </c>
      <c r="C824" t="s">
        <v>7</v>
      </c>
      <c r="D824" s="1">
        <v>5386</v>
      </c>
      <c r="E824" s="1">
        <v>76932</v>
      </c>
      <c r="F824" s="2">
        <v>55284</v>
      </c>
    </row>
    <row r="825" spans="1:6" x14ac:dyDescent="0.3">
      <c r="A825">
        <v>2019</v>
      </c>
      <c r="B825" t="s">
        <v>58</v>
      </c>
      <c r="C825" t="s">
        <v>8</v>
      </c>
      <c r="D825" s="1">
        <v>76615</v>
      </c>
      <c r="E825" s="1">
        <v>1324281</v>
      </c>
      <c r="F825" s="2">
        <v>52039</v>
      </c>
    </row>
    <row r="826" spans="1:6" x14ac:dyDescent="0.3">
      <c r="A826">
        <v>2019</v>
      </c>
      <c r="B826" t="s">
        <v>58</v>
      </c>
      <c r="C826" t="s">
        <v>9</v>
      </c>
      <c r="D826" s="1">
        <v>29998</v>
      </c>
      <c r="E826" s="1">
        <v>580134</v>
      </c>
      <c r="F826" s="2">
        <v>53810</v>
      </c>
    </row>
    <row r="827" spans="1:6" x14ac:dyDescent="0.3">
      <c r="A827">
        <v>2019</v>
      </c>
      <c r="B827" t="s">
        <v>58</v>
      </c>
      <c r="C827" t="s">
        <v>10</v>
      </c>
      <c r="D827" s="1">
        <v>8163</v>
      </c>
      <c r="E827" s="1">
        <v>105424</v>
      </c>
      <c r="F827" s="2">
        <v>43475</v>
      </c>
    </row>
    <row r="828" spans="1:6" x14ac:dyDescent="0.3">
      <c r="A828">
        <v>2019</v>
      </c>
      <c r="B828" t="s">
        <v>58</v>
      </c>
      <c r="C828" t="s">
        <v>11</v>
      </c>
      <c r="D828" s="1">
        <v>35102</v>
      </c>
      <c r="E828" s="1">
        <v>924699</v>
      </c>
      <c r="F828" s="2">
        <v>52038</v>
      </c>
    </row>
    <row r="829" spans="1:6" x14ac:dyDescent="0.3">
      <c r="A829">
        <v>2019</v>
      </c>
      <c r="B829" t="s">
        <v>58</v>
      </c>
      <c r="C829" t="s">
        <v>12</v>
      </c>
      <c r="D829" s="1">
        <v>16247</v>
      </c>
      <c r="E829" s="1">
        <v>468491</v>
      </c>
      <c r="F829" s="2">
        <v>49107</v>
      </c>
    </row>
    <row r="830" spans="1:6" x14ac:dyDescent="0.3">
      <c r="A830">
        <v>2019</v>
      </c>
      <c r="B830" t="s">
        <v>58</v>
      </c>
      <c r="C830" t="s">
        <v>13</v>
      </c>
      <c r="D830" s="1">
        <v>11966</v>
      </c>
      <c r="E830" s="1">
        <v>219013</v>
      </c>
      <c r="F830" s="2">
        <v>44392</v>
      </c>
    </row>
    <row r="831" spans="1:6" x14ac:dyDescent="0.3">
      <c r="A831">
        <v>2019</v>
      </c>
      <c r="B831" t="s">
        <v>58</v>
      </c>
      <c r="C831" t="s">
        <v>14</v>
      </c>
      <c r="D831" s="1">
        <v>10085</v>
      </c>
      <c r="E831" s="1">
        <v>197874</v>
      </c>
      <c r="F831" s="2">
        <v>43909</v>
      </c>
    </row>
    <row r="832" spans="1:6" x14ac:dyDescent="0.3">
      <c r="A832">
        <v>2019</v>
      </c>
      <c r="B832" t="s">
        <v>58</v>
      </c>
      <c r="C832" t="s">
        <v>15</v>
      </c>
      <c r="D832" s="1">
        <v>18442</v>
      </c>
      <c r="E832" s="1">
        <v>272579</v>
      </c>
      <c r="F832" s="2">
        <v>49141</v>
      </c>
    </row>
    <row r="833" spans="1:6" x14ac:dyDescent="0.3">
      <c r="A833">
        <v>2019</v>
      </c>
      <c r="B833" t="s">
        <v>58</v>
      </c>
      <c r="C833" t="s">
        <v>16</v>
      </c>
      <c r="D833" s="1">
        <v>16110</v>
      </c>
      <c r="E833" s="1">
        <v>305742</v>
      </c>
      <c r="F833" s="2">
        <v>44832</v>
      </c>
    </row>
    <row r="834" spans="1:6" x14ac:dyDescent="0.3">
      <c r="A834">
        <v>2019</v>
      </c>
      <c r="B834" t="s">
        <v>58</v>
      </c>
      <c r="C834" t="s">
        <v>17</v>
      </c>
      <c r="D834" s="1">
        <v>5474</v>
      </c>
      <c r="E834" s="1">
        <v>120085</v>
      </c>
      <c r="F834" s="2">
        <v>49342</v>
      </c>
    </row>
    <row r="835" spans="1:6" x14ac:dyDescent="0.3">
      <c r="A835">
        <v>2019</v>
      </c>
      <c r="B835" t="s">
        <v>58</v>
      </c>
      <c r="C835" t="s">
        <v>18</v>
      </c>
      <c r="D835" s="1">
        <v>21419</v>
      </c>
      <c r="E835" s="1">
        <v>451332</v>
      </c>
      <c r="F835" s="2">
        <v>55476</v>
      </c>
    </row>
    <row r="836" spans="1:6" x14ac:dyDescent="0.3">
      <c r="A836">
        <v>2019</v>
      </c>
      <c r="B836" t="s">
        <v>58</v>
      </c>
      <c r="C836" t="s">
        <v>19</v>
      </c>
      <c r="D836" s="1">
        <v>68761</v>
      </c>
      <c r="E836" s="1">
        <v>790552</v>
      </c>
      <c r="F836" s="2">
        <v>59886</v>
      </c>
    </row>
    <row r="837" spans="1:6" x14ac:dyDescent="0.3">
      <c r="A837">
        <v>2019</v>
      </c>
      <c r="B837" t="s">
        <v>58</v>
      </c>
      <c r="C837" t="s">
        <v>20</v>
      </c>
      <c r="D837" s="1">
        <v>25357</v>
      </c>
      <c r="E837" s="1">
        <v>661203</v>
      </c>
      <c r="F837" s="2">
        <v>50845</v>
      </c>
    </row>
    <row r="838" spans="1:6" x14ac:dyDescent="0.3">
      <c r="A838">
        <v>2019</v>
      </c>
      <c r="B838" t="s">
        <v>58</v>
      </c>
      <c r="C838" t="s">
        <v>21</v>
      </c>
      <c r="D838" s="1">
        <v>20728</v>
      </c>
      <c r="E838" s="1">
        <v>530749</v>
      </c>
      <c r="F838" s="2">
        <v>52656</v>
      </c>
    </row>
    <row r="839" spans="1:6" x14ac:dyDescent="0.3">
      <c r="A839">
        <v>2019</v>
      </c>
      <c r="B839" t="s">
        <v>58</v>
      </c>
      <c r="C839" t="s">
        <v>22</v>
      </c>
      <c r="D839" s="1">
        <v>7557</v>
      </c>
      <c r="E839" s="1">
        <v>146077</v>
      </c>
      <c r="F839" s="2">
        <v>42620</v>
      </c>
    </row>
    <row r="840" spans="1:6" x14ac:dyDescent="0.3">
      <c r="A840">
        <v>2019</v>
      </c>
      <c r="B840" t="s">
        <v>58</v>
      </c>
      <c r="C840" t="s">
        <v>23</v>
      </c>
      <c r="D840" s="1">
        <v>52078</v>
      </c>
      <c r="E840" s="1">
        <v>462462</v>
      </c>
      <c r="F840" s="2">
        <v>47562</v>
      </c>
    </row>
    <row r="841" spans="1:6" x14ac:dyDescent="0.3">
      <c r="A841">
        <v>2019</v>
      </c>
      <c r="B841" t="s">
        <v>58</v>
      </c>
      <c r="C841" t="s">
        <v>24</v>
      </c>
      <c r="D841" s="1">
        <v>4834</v>
      </c>
      <c r="E841" s="1">
        <v>74646</v>
      </c>
      <c r="F841" s="2">
        <v>49258</v>
      </c>
    </row>
    <row r="842" spans="1:6" x14ac:dyDescent="0.3">
      <c r="A842">
        <v>2019</v>
      </c>
      <c r="B842" t="s">
        <v>58</v>
      </c>
      <c r="C842" t="s">
        <v>25</v>
      </c>
      <c r="D842" s="1">
        <v>11559</v>
      </c>
      <c r="E842" s="1">
        <v>139275</v>
      </c>
      <c r="F842" s="2">
        <v>48735</v>
      </c>
    </row>
    <row r="843" spans="1:6" x14ac:dyDescent="0.3">
      <c r="A843">
        <v>2019</v>
      </c>
      <c r="B843" t="s">
        <v>58</v>
      </c>
      <c r="C843" t="s">
        <v>26</v>
      </c>
      <c r="D843" s="1">
        <v>8934</v>
      </c>
      <c r="E843" s="1">
        <v>143417</v>
      </c>
      <c r="F843" s="2">
        <v>54808</v>
      </c>
    </row>
    <row r="844" spans="1:6" x14ac:dyDescent="0.3">
      <c r="A844">
        <v>2019</v>
      </c>
      <c r="B844" t="s">
        <v>58</v>
      </c>
      <c r="C844" t="s">
        <v>27</v>
      </c>
      <c r="D844" s="1">
        <v>4773</v>
      </c>
      <c r="E844" s="1">
        <v>114430</v>
      </c>
      <c r="F844" s="2">
        <v>58363</v>
      </c>
    </row>
    <row r="845" spans="1:6" x14ac:dyDescent="0.3">
      <c r="A845">
        <v>2019</v>
      </c>
      <c r="B845" t="s">
        <v>58</v>
      </c>
      <c r="C845" t="s">
        <v>28</v>
      </c>
      <c r="D845" s="1">
        <v>40687</v>
      </c>
      <c r="E845" s="1">
        <v>670070</v>
      </c>
      <c r="F845" s="2">
        <v>55124</v>
      </c>
    </row>
    <row r="846" spans="1:6" x14ac:dyDescent="0.3">
      <c r="A846">
        <v>2019</v>
      </c>
      <c r="B846" t="s">
        <v>58</v>
      </c>
      <c r="C846" t="s">
        <v>29</v>
      </c>
      <c r="D846" s="1">
        <v>10974</v>
      </c>
      <c r="E846" s="1">
        <v>130181</v>
      </c>
      <c r="F846" s="2">
        <v>42852</v>
      </c>
    </row>
    <row r="847" spans="1:6" x14ac:dyDescent="0.3">
      <c r="A847">
        <v>2019</v>
      </c>
      <c r="B847" t="s">
        <v>58</v>
      </c>
      <c r="C847" t="s">
        <v>30</v>
      </c>
      <c r="D847" s="1">
        <v>67202</v>
      </c>
      <c r="E847" s="1">
        <v>1981493</v>
      </c>
      <c r="F847" s="2">
        <v>54638</v>
      </c>
    </row>
    <row r="848" spans="1:6" x14ac:dyDescent="0.3">
      <c r="A848">
        <v>2019</v>
      </c>
      <c r="B848" t="s">
        <v>58</v>
      </c>
      <c r="C848" t="s">
        <v>31</v>
      </c>
      <c r="D848" s="1">
        <v>28199</v>
      </c>
      <c r="E848" s="1">
        <v>606564</v>
      </c>
      <c r="F848" s="2">
        <v>50123</v>
      </c>
    </row>
    <row r="849" spans="1:6" x14ac:dyDescent="0.3">
      <c r="A849">
        <v>2019</v>
      </c>
      <c r="B849" t="s">
        <v>58</v>
      </c>
      <c r="C849" t="s">
        <v>32</v>
      </c>
      <c r="D849" s="1">
        <v>2581</v>
      </c>
      <c r="E849" s="1">
        <v>65771</v>
      </c>
      <c r="F849" s="2">
        <v>52585</v>
      </c>
    </row>
    <row r="850" spans="1:6" x14ac:dyDescent="0.3">
      <c r="A850">
        <v>2019</v>
      </c>
      <c r="B850" t="s">
        <v>58</v>
      </c>
      <c r="C850" t="s">
        <v>33</v>
      </c>
      <c r="D850" s="1">
        <v>35525</v>
      </c>
      <c r="E850" s="1">
        <v>908891</v>
      </c>
      <c r="F850" s="2">
        <v>47891</v>
      </c>
    </row>
    <row r="851" spans="1:6" x14ac:dyDescent="0.3">
      <c r="A851">
        <v>2019</v>
      </c>
      <c r="B851" t="s">
        <v>58</v>
      </c>
      <c r="C851" t="s">
        <v>34</v>
      </c>
      <c r="D851" s="1">
        <v>13345</v>
      </c>
      <c r="E851" s="1">
        <v>213244</v>
      </c>
      <c r="F851" s="2">
        <v>46841</v>
      </c>
    </row>
    <row r="852" spans="1:6" x14ac:dyDescent="0.3">
      <c r="A852">
        <v>2019</v>
      </c>
      <c r="B852" t="s">
        <v>58</v>
      </c>
      <c r="C852" t="s">
        <v>35</v>
      </c>
      <c r="D852" s="1">
        <v>16113</v>
      </c>
      <c r="E852" s="1">
        <v>295311</v>
      </c>
      <c r="F852" s="2">
        <v>51842</v>
      </c>
    </row>
    <row r="853" spans="1:6" x14ac:dyDescent="0.3">
      <c r="A853">
        <v>2019</v>
      </c>
      <c r="B853" t="s">
        <v>58</v>
      </c>
      <c r="C853" t="s">
        <v>36</v>
      </c>
      <c r="D853" s="1">
        <v>57945</v>
      </c>
      <c r="E853" s="1">
        <v>1230922</v>
      </c>
      <c r="F853" s="2">
        <v>53416</v>
      </c>
    </row>
    <row r="854" spans="1:6" x14ac:dyDescent="0.3">
      <c r="A854">
        <v>2019</v>
      </c>
      <c r="B854" t="s">
        <v>58</v>
      </c>
      <c r="C854" t="s">
        <v>37</v>
      </c>
      <c r="D854" s="1">
        <v>4664</v>
      </c>
      <c r="E854" s="1">
        <v>102395</v>
      </c>
      <c r="F854" s="2">
        <v>50458</v>
      </c>
    </row>
    <row r="855" spans="1:6" x14ac:dyDescent="0.3">
      <c r="A855">
        <v>2019</v>
      </c>
      <c r="B855" t="s">
        <v>58</v>
      </c>
      <c r="C855" t="s">
        <v>38</v>
      </c>
      <c r="D855" s="1">
        <v>12757</v>
      </c>
      <c r="E855" s="1">
        <v>237600</v>
      </c>
      <c r="F855" s="2">
        <v>47296</v>
      </c>
    </row>
    <row r="856" spans="1:6" x14ac:dyDescent="0.3">
      <c r="A856">
        <v>2019</v>
      </c>
      <c r="B856" t="s">
        <v>58</v>
      </c>
      <c r="C856" t="s">
        <v>39</v>
      </c>
      <c r="D856" s="1">
        <v>2904</v>
      </c>
      <c r="E856" s="1">
        <v>68913</v>
      </c>
      <c r="F856" s="2">
        <v>52412</v>
      </c>
    </row>
    <row r="857" spans="1:6" x14ac:dyDescent="0.3">
      <c r="A857">
        <v>2019</v>
      </c>
      <c r="B857" t="s">
        <v>58</v>
      </c>
      <c r="C857" t="s">
        <v>40</v>
      </c>
      <c r="D857" s="1">
        <v>16563</v>
      </c>
      <c r="E857" s="1">
        <v>427328</v>
      </c>
      <c r="F857" s="2">
        <v>53183</v>
      </c>
    </row>
    <row r="858" spans="1:6" x14ac:dyDescent="0.3">
      <c r="A858">
        <v>2019</v>
      </c>
      <c r="B858" t="s">
        <v>58</v>
      </c>
      <c r="C858" t="s">
        <v>41</v>
      </c>
      <c r="D858" s="1">
        <v>94237</v>
      </c>
      <c r="E858" s="1">
        <v>1684606</v>
      </c>
      <c r="F858" s="2">
        <v>49322</v>
      </c>
    </row>
    <row r="859" spans="1:6" x14ac:dyDescent="0.3">
      <c r="A859">
        <v>2019</v>
      </c>
      <c r="B859" t="s">
        <v>58</v>
      </c>
      <c r="C859" t="s">
        <v>42</v>
      </c>
      <c r="D859" s="1">
        <v>12857</v>
      </c>
      <c r="E859" s="1">
        <v>193373</v>
      </c>
      <c r="F859" s="2">
        <v>44983</v>
      </c>
    </row>
    <row r="860" spans="1:6" x14ac:dyDescent="0.3">
      <c r="A860">
        <v>2019</v>
      </c>
      <c r="B860" t="s">
        <v>58</v>
      </c>
      <c r="C860" t="s">
        <v>43</v>
      </c>
      <c r="D860" s="1">
        <v>2503</v>
      </c>
      <c r="E860" s="1">
        <v>62317</v>
      </c>
      <c r="F860" s="2">
        <v>48501</v>
      </c>
    </row>
    <row r="861" spans="1:6" x14ac:dyDescent="0.3">
      <c r="A861">
        <v>2019</v>
      </c>
      <c r="B861" t="s">
        <v>58</v>
      </c>
      <c r="C861" t="s">
        <v>44</v>
      </c>
      <c r="D861" s="1">
        <v>50144</v>
      </c>
      <c r="E861" s="1">
        <v>517645</v>
      </c>
      <c r="F861" s="2">
        <v>50876</v>
      </c>
    </row>
    <row r="862" spans="1:6" x14ac:dyDescent="0.3">
      <c r="A862">
        <v>2019</v>
      </c>
      <c r="B862" t="s">
        <v>58</v>
      </c>
      <c r="C862" t="s">
        <v>45</v>
      </c>
      <c r="D862" s="1">
        <v>64023</v>
      </c>
      <c r="E862" s="1">
        <v>478274</v>
      </c>
      <c r="F862" s="2">
        <v>53267</v>
      </c>
    </row>
    <row r="863" spans="1:6" x14ac:dyDescent="0.3">
      <c r="A863">
        <v>2019</v>
      </c>
      <c r="B863" t="s">
        <v>58</v>
      </c>
      <c r="C863" t="s">
        <v>46</v>
      </c>
      <c r="D863" s="1">
        <v>5755</v>
      </c>
      <c r="E863" s="1">
        <v>125528</v>
      </c>
      <c r="F863" s="2">
        <v>47876</v>
      </c>
    </row>
    <row r="864" spans="1:6" x14ac:dyDescent="0.3">
      <c r="A864">
        <v>2019</v>
      </c>
      <c r="B864" t="s">
        <v>58</v>
      </c>
      <c r="C864" t="s">
        <v>47</v>
      </c>
      <c r="D864" s="1">
        <v>29257</v>
      </c>
      <c r="E864" s="1">
        <v>440255</v>
      </c>
      <c r="F864" s="2">
        <v>50951</v>
      </c>
    </row>
    <row r="865" spans="1:6" x14ac:dyDescent="0.3">
      <c r="A865">
        <v>2019</v>
      </c>
      <c r="B865" t="s">
        <v>58</v>
      </c>
      <c r="C865" t="s">
        <v>48</v>
      </c>
      <c r="D865" s="1">
        <v>3384</v>
      </c>
      <c r="E865" s="1">
        <v>27323</v>
      </c>
      <c r="F865" s="2">
        <v>44083</v>
      </c>
    </row>
    <row r="866" spans="1:6" x14ac:dyDescent="0.3">
      <c r="A866">
        <v>2019</v>
      </c>
      <c r="B866" t="s">
        <v>59</v>
      </c>
      <c r="C866" t="s">
        <v>1</v>
      </c>
      <c r="D866" s="1">
        <v>11180</v>
      </c>
      <c r="E866" s="1">
        <v>208446</v>
      </c>
      <c r="F866" s="2">
        <v>17618</v>
      </c>
    </row>
    <row r="867" spans="1:6" x14ac:dyDescent="0.3">
      <c r="A867">
        <v>2019</v>
      </c>
      <c r="B867" t="s">
        <v>59</v>
      </c>
      <c r="C867" t="s">
        <v>2</v>
      </c>
      <c r="D867" s="1">
        <v>14256</v>
      </c>
      <c r="E867" s="1">
        <v>331295</v>
      </c>
      <c r="F867" s="2">
        <v>25557</v>
      </c>
    </row>
    <row r="868" spans="1:6" x14ac:dyDescent="0.3">
      <c r="A868">
        <v>2019</v>
      </c>
      <c r="B868" t="s">
        <v>59</v>
      </c>
      <c r="C868" t="s">
        <v>3</v>
      </c>
      <c r="D868" s="1">
        <v>7315</v>
      </c>
      <c r="E868" s="1">
        <v>120644</v>
      </c>
      <c r="F868" s="2">
        <v>17299</v>
      </c>
    </row>
    <row r="869" spans="1:6" x14ac:dyDescent="0.3">
      <c r="A869">
        <v>2019</v>
      </c>
      <c r="B869" t="s">
        <v>59</v>
      </c>
      <c r="C869" t="s">
        <v>4</v>
      </c>
      <c r="D869" s="1">
        <v>116191</v>
      </c>
      <c r="E869" s="1">
        <v>2034920</v>
      </c>
      <c r="F869" s="2">
        <v>32379</v>
      </c>
    </row>
    <row r="870" spans="1:6" x14ac:dyDescent="0.3">
      <c r="A870">
        <v>2019</v>
      </c>
      <c r="B870" t="s">
        <v>59</v>
      </c>
      <c r="C870" t="s">
        <v>5</v>
      </c>
      <c r="D870" s="1">
        <v>17317</v>
      </c>
      <c r="E870" s="1">
        <v>344935</v>
      </c>
      <c r="F870" s="2">
        <v>27131</v>
      </c>
    </row>
    <row r="871" spans="1:6" x14ac:dyDescent="0.3">
      <c r="A871">
        <v>2019</v>
      </c>
      <c r="B871" t="s">
        <v>59</v>
      </c>
      <c r="C871" t="s">
        <v>6</v>
      </c>
      <c r="D871" s="1">
        <v>10917</v>
      </c>
      <c r="E871" s="1">
        <v>157574</v>
      </c>
      <c r="F871" s="2">
        <v>24451</v>
      </c>
    </row>
    <row r="872" spans="1:6" x14ac:dyDescent="0.3">
      <c r="A872">
        <v>2019</v>
      </c>
      <c r="B872" t="s">
        <v>59</v>
      </c>
      <c r="C872" t="s">
        <v>7</v>
      </c>
      <c r="D872" s="1">
        <v>2710</v>
      </c>
      <c r="E872" s="1">
        <v>53038</v>
      </c>
      <c r="F872" s="2">
        <v>21264</v>
      </c>
    </row>
    <row r="873" spans="1:6" x14ac:dyDescent="0.3">
      <c r="A873">
        <v>2019</v>
      </c>
      <c r="B873" t="s">
        <v>59</v>
      </c>
      <c r="C873" t="s">
        <v>8</v>
      </c>
      <c r="D873" s="1">
        <v>58596</v>
      </c>
      <c r="E873" s="1">
        <v>1257201</v>
      </c>
      <c r="F873" s="2">
        <v>26675</v>
      </c>
    </row>
    <row r="874" spans="1:6" x14ac:dyDescent="0.3">
      <c r="A874">
        <v>2019</v>
      </c>
      <c r="B874" t="s">
        <v>59</v>
      </c>
      <c r="C874" t="s">
        <v>9</v>
      </c>
      <c r="D874" s="1">
        <v>25254</v>
      </c>
      <c r="E874" s="1">
        <v>498529</v>
      </c>
      <c r="F874" s="2">
        <v>21342</v>
      </c>
    </row>
    <row r="875" spans="1:6" x14ac:dyDescent="0.3">
      <c r="A875">
        <v>2019</v>
      </c>
      <c r="B875" t="s">
        <v>59</v>
      </c>
      <c r="C875" t="s">
        <v>10</v>
      </c>
      <c r="D875" s="1">
        <v>5038</v>
      </c>
      <c r="E875" s="1">
        <v>82521</v>
      </c>
      <c r="F875" s="2">
        <v>17770</v>
      </c>
    </row>
    <row r="876" spans="1:6" x14ac:dyDescent="0.3">
      <c r="A876">
        <v>2019</v>
      </c>
      <c r="B876" t="s">
        <v>59</v>
      </c>
      <c r="C876" t="s">
        <v>11</v>
      </c>
      <c r="D876" s="1">
        <v>33183</v>
      </c>
      <c r="E876" s="1">
        <v>622987</v>
      </c>
      <c r="F876" s="2">
        <v>24703</v>
      </c>
    </row>
    <row r="877" spans="1:6" x14ac:dyDescent="0.3">
      <c r="A877">
        <v>2019</v>
      </c>
      <c r="B877" t="s">
        <v>59</v>
      </c>
      <c r="C877" t="s">
        <v>12</v>
      </c>
      <c r="D877" s="1">
        <v>15776</v>
      </c>
      <c r="E877" s="1">
        <v>313889</v>
      </c>
      <c r="F877" s="2">
        <v>19660</v>
      </c>
    </row>
    <row r="878" spans="1:6" x14ac:dyDescent="0.3">
      <c r="A878">
        <v>2019</v>
      </c>
      <c r="B878" t="s">
        <v>59</v>
      </c>
      <c r="C878" t="s">
        <v>13</v>
      </c>
      <c r="D878" s="1">
        <v>8796</v>
      </c>
      <c r="E878" s="1">
        <v>144265</v>
      </c>
      <c r="F878" s="2">
        <v>17261</v>
      </c>
    </row>
    <row r="879" spans="1:6" x14ac:dyDescent="0.3">
      <c r="A879">
        <v>2019</v>
      </c>
      <c r="B879" t="s">
        <v>59</v>
      </c>
      <c r="C879" t="s">
        <v>14</v>
      </c>
      <c r="D879" s="1">
        <v>6871</v>
      </c>
      <c r="E879" s="1">
        <v>130101</v>
      </c>
      <c r="F879" s="2">
        <v>17333</v>
      </c>
    </row>
    <row r="880" spans="1:6" x14ac:dyDescent="0.3">
      <c r="A880">
        <v>2019</v>
      </c>
      <c r="B880" t="s">
        <v>59</v>
      </c>
      <c r="C880" t="s">
        <v>15</v>
      </c>
      <c r="D880" s="1">
        <v>10118</v>
      </c>
      <c r="E880" s="1">
        <v>201748</v>
      </c>
      <c r="F880" s="2">
        <v>18350</v>
      </c>
    </row>
    <row r="881" spans="1:6" x14ac:dyDescent="0.3">
      <c r="A881">
        <v>2019</v>
      </c>
      <c r="B881" t="s">
        <v>59</v>
      </c>
      <c r="C881" t="s">
        <v>16</v>
      </c>
      <c r="D881" s="1">
        <v>12912</v>
      </c>
      <c r="E881" s="1">
        <v>237469</v>
      </c>
      <c r="F881" s="2">
        <v>21789</v>
      </c>
    </row>
    <row r="882" spans="1:6" x14ac:dyDescent="0.3">
      <c r="A882">
        <v>2019</v>
      </c>
      <c r="B882" t="s">
        <v>59</v>
      </c>
      <c r="C882" t="s">
        <v>17</v>
      </c>
      <c r="D882" s="1">
        <v>5132</v>
      </c>
      <c r="E882" s="1">
        <v>69501</v>
      </c>
      <c r="F882" s="2">
        <v>23169</v>
      </c>
    </row>
    <row r="883" spans="1:6" x14ac:dyDescent="0.3">
      <c r="A883">
        <v>2019</v>
      </c>
      <c r="B883" t="s">
        <v>59</v>
      </c>
      <c r="C883" t="s">
        <v>18</v>
      </c>
      <c r="D883" s="1">
        <v>15043</v>
      </c>
      <c r="E883" s="1">
        <v>282746</v>
      </c>
      <c r="F883" s="2">
        <v>24758</v>
      </c>
    </row>
    <row r="884" spans="1:6" x14ac:dyDescent="0.3">
      <c r="A884">
        <v>2019</v>
      </c>
      <c r="B884" t="s">
        <v>59</v>
      </c>
      <c r="C884" t="s">
        <v>19</v>
      </c>
      <c r="D884" s="1">
        <v>20740</v>
      </c>
      <c r="E884" s="1">
        <v>379863</v>
      </c>
      <c r="F884" s="2">
        <v>29500</v>
      </c>
    </row>
    <row r="885" spans="1:6" x14ac:dyDescent="0.3">
      <c r="A885">
        <v>2019</v>
      </c>
      <c r="B885" t="s">
        <v>59</v>
      </c>
      <c r="C885" t="s">
        <v>20</v>
      </c>
      <c r="D885" s="1">
        <v>23113</v>
      </c>
      <c r="E885" s="1">
        <v>434299</v>
      </c>
      <c r="F885" s="2">
        <v>21121</v>
      </c>
    </row>
    <row r="886" spans="1:6" x14ac:dyDescent="0.3">
      <c r="A886">
        <v>2019</v>
      </c>
      <c r="B886" t="s">
        <v>59</v>
      </c>
      <c r="C886" t="s">
        <v>21</v>
      </c>
      <c r="D886" s="1">
        <v>15325</v>
      </c>
      <c r="E886" s="1">
        <v>275608</v>
      </c>
      <c r="F886" s="2">
        <v>23261</v>
      </c>
    </row>
    <row r="887" spans="1:6" x14ac:dyDescent="0.3">
      <c r="A887">
        <v>2019</v>
      </c>
      <c r="B887" t="s">
        <v>59</v>
      </c>
      <c r="C887" t="s">
        <v>22</v>
      </c>
      <c r="D887" s="1">
        <v>6514</v>
      </c>
      <c r="E887" s="1">
        <v>136282</v>
      </c>
      <c r="F887" s="2">
        <v>17817</v>
      </c>
    </row>
    <row r="888" spans="1:6" x14ac:dyDescent="0.3">
      <c r="A888">
        <v>2019</v>
      </c>
      <c r="B888" t="s">
        <v>59</v>
      </c>
      <c r="C888" t="s">
        <v>23</v>
      </c>
      <c r="D888" s="1">
        <v>15195</v>
      </c>
      <c r="E888" s="1">
        <v>308646</v>
      </c>
      <c r="F888" s="2">
        <v>21614</v>
      </c>
    </row>
    <row r="889" spans="1:6" x14ac:dyDescent="0.3">
      <c r="A889">
        <v>2019</v>
      </c>
      <c r="B889" t="s">
        <v>59</v>
      </c>
      <c r="C889" t="s">
        <v>24</v>
      </c>
      <c r="D889" s="1">
        <v>5052</v>
      </c>
      <c r="E889" s="1">
        <v>67008</v>
      </c>
      <c r="F889" s="2">
        <v>19955</v>
      </c>
    </row>
    <row r="890" spans="1:6" x14ac:dyDescent="0.3">
      <c r="A890">
        <v>2019</v>
      </c>
      <c r="B890" t="s">
        <v>59</v>
      </c>
      <c r="C890" t="s">
        <v>25</v>
      </c>
      <c r="D890" s="1">
        <v>5609</v>
      </c>
      <c r="E890" s="1">
        <v>93856</v>
      </c>
      <c r="F890" s="2">
        <v>17213</v>
      </c>
    </row>
    <row r="891" spans="1:6" x14ac:dyDescent="0.3">
      <c r="A891">
        <v>2019</v>
      </c>
      <c r="B891" t="s">
        <v>59</v>
      </c>
      <c r="C891" t="s">
        <v>26</v>
      </c>
      <c r="D891" s="1">
        <v>8716</v>
      </c>
      <c r="E891" s="1">
        <v>355178</v>
      </c>
      <c r="F891" s="2">
        <v>34432</v>
      </c>
    </row>
    <row r="892" spans="1:6" x14ac:dyDescent="0.3">
      <c r="A892">
        <v>2019</v>
      </c>
      <c r="B892" t="s">
        <v>59</v>
      </c>
      <c r="C892" t="s">
        <v>27</v>
      </c>
      <c r="D892" s="1">
        <v>4675</v>
      </c>
      <c r="E892" s="1">
        <v>73214</v>
      </c>
      <c r="F892" s="2">
        <v>22783</v>
      </c>
    </row>
    <row r="893" spans="1:6" x14ac:dyDescent="0.3">
      <c r="A893">
        <v>2019</v>
      </c>
      <c r="B893" t="s">
        <v>59</v>
      </c>
      <c r="C893" t="s">
        <v>28</v>
      </c>
      <c r="D893" s="1">
        <v>24526</v>
      </c>
      <c r="E893" s="1">
        <v>391519</v>
      </c>
      <c r="F893" s="2">
        <v>26347</v>
      </c>
    </row>
    <row r="894" spans="1:6" x14ac:dyDescent="0.3">
      <c r="A894">
        <v>2019</v>
      </c>
      <c r="B894" t="s">
        <v>59</v>
      </c>
      <c r="C894" t="s">
        <v>29</v>
      </c>
      <c r="D894" s="1">
        <v>5277</v>
      </c>
      <c r="E894" s="1">
        <v>99656</v>
      </c>
      <c r="F894" s="2">
        <v>19571</v>
      </c>
    </row>
    <row r="895" spans="1:6" x14ac:dyDescent="0.3">
      <c r="A895">
        <v>2019</v>
      </c>
      <c r="B895" t="s">
        <v>59</v>
      </c>
      <c r="C895" t="s">
        <v>30</v>
      </c>
      <c r="D895" s="1">
        <v>65868</v>
      </c>
      <c r="E895" s="1">
        <v>957897</v>
      </c>
      <c r="F895" s="2">
        <v>35828</v>
      </c>
    </row>
    <row r="896" spans="1:6" x14ac:dyDescent="0.3">
      <c r="A896">
        <v>2019</v>
      </c>
      <c r="B896" t="s">
        <v>59</v>
      </c>
      <c r="C896" t="s">
        <v>31</v>
      </c>
      <c r="D896" s="1">
        <v>26474</v>
      </c>
      <c r="E896" s="1">
        <v>515152</v>
      </c>
      <c r="F896" s="2">
        <v>20460</v>
      </c>
    </row>
    <row r="897" spans="1:6" x14ac:dyDescent="0.3">
      <c r="A897">
        <v>2019</v>
      </c>
      <c r="B897" t="s">
        <v>59</v>
      </c>
      <c r="C897" t="s">
        <v>32</v>
      </c>
      <c r="D897" s="1">
        <v>2610</v>
      </c>
      <c r="E897" s="1">
        <v>40423</v>
      </c>
      <c r="F897" s="2">
        <v>18573</v>
      </c>
    </row>
    <row r="898" spans="1:6" x14ac:dyDescent="0.3">
      <c r="A898">
        <v>2019</v>
      </c>
      <c r="B898" t="s">
        <v>59</v>
      </c>
      <c r="C898" t="s">
        <v>33</v>
      </c>
      <c r="D898" s="1">
        <v>29035</v>
      </c>
      <c r="E898" s="1">
        <v>570254</v>
      </c>
      <c r="F898" s="2">
        <v>20197</v>
      </c>
    </row>
    <row r="899" spans="1:6" x14ac:dyDescent="0.3">
      <c r="A899">
        <v>2019</v>
      </c>
      <c r="B899" t="s">
        <v>59</v>
      </c>
      <c r="C899" t="s">
        <v>34</v>
      </c>
      <c r="D899" s="1">
        <v>9209</v>
      </c>
      <c r="E899" s="1">
        <v>174213</v>
      </c>
      <c r="F899" s="2">
        <v>18600</v>
      </c>
    </row>
    <row r="900" spans="1:6" x14ac:dyDescent="0.3">
      <c r="A900">
        <v>2019</v>
      </c>
      <c r="B900" t="s">
        <v>59</v>
      </c>
      <c r="C900" t="s">
        <v>35</v>
      </c>
      <c r="D900" s="1">
        <v>14116</v>
      </c>
      <c r="E900" s="1">
        <v>213454</v>
      </c>
      <c r="F900" s="2">
        <v>23818</v>
      </c>
    </row>
    <row r="901" spans="1:6" x14ac:dyDescent="0.3">
      <c r="A901">
        <v>2019</v>
      </c>
      <c r="B901" t="s">
        <v>59</v>
      </c>
      <c r="C901" t="s">
        <v>36</v>
      </c>
      <c r="D901" s="1">
        <v>33729</v>
      </c>
      <c r="E901" s="1">
        <v>577911</v>
      </c>
      <c r="F901" s="2">
        <v>22011</v>
      </c>
    </row>
    <row r="902" spans="1:6" x14ac:dyDescent="0.3">
      <c r="A902">
        <v>2019</v>
      </c>
      <c r="B902" t="s">
        <v>59</v>
      </c>
      <c r="C902" t="s">
        <v>37</v>
      </c>
      <c r="D902" s="1">
        <v>3873</v>
      </c>
      <c r="E902" s="1">
        <v>60008</v>
      </c>
      <c r="F902" s="2">
        <v>23680</v>
      </c>
    </row>
    <row r="903" spans="1:6" x14ac:dyDescent="0.3">
      <c r="A903">
        <v>2019</v>
      </c>
      <c r="B903" t="s">
        <v>59</v>
      </c>
      <c r="C903" t="s">
        <v>38</v>
      </c>
      <c r="D903" s="1">
        <v>13400</v>
      </c>
      <c r="E903" s="1">
        <v>270473</v>
      </c>
      <c r="F903" s="2">
        <v>18816</v>
      </c>
    </row>
    <row r="904" spans="1:6" x14ac:dyDescent="0.3">
      <c r="A904">
        <v>2019</v>
      </c>
      <c r="B904" t="s">
        <v>59</v>
      </c>
      <c r="C904" t="s">
        <v>39</v>
      </c>
      <c r="D904" s="1">
        <v>3191</v>
      </c>
      <c r="E904" s="1">
        <v>47413</v>
      </c>
      <c r="F904" s="2">
        <v>17519</v>
      </c>
    </row>
    <row r="905" spans="1:6" x14ac:dyDescent="0.3">
      <c r="A905">
        <v>2019</v>
      </c>
      <c r="B905" t="s">
        <v>59</v>
      </c>
      <c r="C905" t="s">
        <v>40</v>
      </c>
      <c r="D905" s="1">
        <v>16924</v>
      </c>
      <c r="E905" s="1">
        <v>347181</v>
      </c>
      <c r="F905" s="2">
        <v>23878</v>
      </c>
    </row>
    <row r="906" spans="1:6" x14ac:dyDescent="0.3">
      <c r="A906">
        <v>2019</v>
      </c>
      <c r="B906" t="s">
        <v>59</v>
      </c>
      <c r="C906" t="s">
        <v>41</v>
      </c>
      <c r="D906" s="1">
        <v>65057</v>
      </c>
      <c r="E906" s="1">
        <v>1394036</v>
      </c>
      <c r="F906" s="2">
        <v>22762</v>
      </c>
    </row>
    <row r="907" spans="1:6" x14ac:dyDescent="0.3">
      <c r="A907">
        <v>2019</v>
      </c>
      <c r="B907" t="s">
        <v>59</v>
      </c>
      <c r="C907" t="s">
        <v>42</v>
      </c>
      <c r="D907" s="1">
        <v>7570</v>
      </c>
      <c r="E907" s="1">
        <v>153412</v>
      </c>
      <c r="F907" s="2">
        <v>20955</v>
      </c>
    </row>
    <row r="908" spans="1:6" x14ac:dyDescent="0.3">
      <c r="A908">
        <v>2019</v>
      </c>
      <c r="B908" t="s">
        <v>59</v>
      </c>
      <c r="C908" t="s">
        <v>43</v>
      </c>
      <c r="D908" s="1">
        <v>2268</v>
      </c>
      <c r="E908" s="1">
        <v>37208</v>
      </c>
      <c r="F908" s="2">
        <v>23863</v>
      </c>
    </row>
    <row r="909" spans="1:6" x14ac:dyDescent="0.3">
      <c r="A909">
        <v>2019</v>
      </c>
      <c r="B909" t="s">
        <v>59</v>
      </c>
      <c r="C909" t="s">
        <v>44</v>
      </c>
      <c r="D909" s="1">
        <v>20743</v>
      </c>
      <c r="E909" s="1">
        <v>408354</v>
      </c>
      <c r="F909" s="2">
        <v>21582</v>
      </c>
    </row>
    <row r="910" spans="1:6" x14ac:dyDescent="0.3">
      <c r="A910">
        <v>2019</v>
      </c>
      <c r="B910" t="s">
        <v>59</v>
      </c>
      <c r="C910" t="s">
        <v>45</v>
      </c>
      <c r="D910" s="1">
        <v>20637</v>
      </c>
      <c r="E910" s="1">
        <v>341265</v>
      </c>
      <c r="F910" s="2">
        <v>26566</v>
      </c>
    </row>
    <row r="911" spans="1:6" x14ac:dyDescent="0.3">
      <c r="A911">
        <v>2019</v>
      </c>
      <c r="B911" t="s">
        <v>59</v>
      </c>
      <c r="C911" t="s">
        <v>46</v>
      </c>
      <c r="D911" s="1">
        <v>4658</v>
      </c>
      <c r="E911" s="1">
        <v>75027</v>
      </c>
      <c r="F911" s="2">
        <v>18256</v>
      </c>
    </row>
    <row r="912" spans="1:6" x14ac:dyDescent="0.3">
      <c r="A912">
        <v>2019</v>
      </c>
      <c r="B912" t="s">
        <v>59</v>
      </c>
      <c r="C912" t="s">
        <v>47</v>
      </c>
      <c r="D912" s="1">
        <v>17015</v>
      </c>
      <c r="E912" s="1">
        <v>285279</v>
      </c>
      <c r="F912" s="2">
        <v>18758</v>
      </c>
    </row>
    <row r="913" spans="1:6" x14ac:dyDescent="0.3">
      <c r="A913">
        <v>2019</v>
      </c>
      <c r="B913" t="s">
        <v>59</v>
      </c>
      <c r="C913" t="s">
        <v>48</v>
      </c>
      <c r="D913" s="1">
        <v>2398</v>
      </c>
      <c r="E913" s="1">
        <v>37041</v>
      </c>
      <c r="F913" s="2">
        <v>21994</v>
      </c>
    </row>
    <row r="914" spans="1:6" x14ac:dyDescent="0.3">
      <c r="A914">
        <v>2019</v>
      </c>
      <c r="B914" t="s">
        <v>60</v>
      </c>
      <c r="C914" t="s">
        <v>1</v>
      </c>
      <c r="D914" s="1">
        <v>10189</v>
      </c>
      <c r="E914" s="1">
        <v>46816</v>
      </c>
      <c r="F914" s="2">
        <v>38607</v>
      </c>
    </row>
    <row r="915" spans="1:6" x14ac:dyDescent="0.3">
      <c r="A915">
        <v>2019</v>
      </c>
      <c r="B915" t="s">
        <v>60</v>
      </c>
      <c r="C915" t="s">
        <v>2</v>
      </c>
      <c r="D915" s="1">
        <v>10674</v>
      </c>
      <c r="E915" s="1">
        <v>75782</v>
      </c>
      <c r="F915" s="2">
        <v>39965</v>
      </c>
    </row>
    <row r="916" spans="1:6" x14ac:dyDescent="0.3">
      <c r="A916">
        <v>2019</v>
      </c>
      <c r="B916" t="s">
        <v>60</v>
      </c>
      <c r="C916" t="s">
        <v>3</v>
      </c>
      <c r="D916" s="1">
        <v>5359</v>
      </c>
      <c r="E916" s="1">
        <v>25279</v>
      </c>
      <c r="F916" s="2">
        <v>36115</v>
      </c>
    </row>
    <row r="917" spans="1:6" x14ac:dyDescent="0.3">
      <c r="A917">
        <v>2019</v>
      </c>
      <c r="B917" t="s">
        <v>60</v>
      </c>
      <c r="C917" t="s">
        <v>4</v>
      </c>
      <c r="D917" s="1">
        <v>97442</v>
      </c>
      <c r="E917" s="1">
        <v>547972</v>
      </c>
      <c r="F917" s="2">
        <v>42293</v>
      </c>
    </row>
    <row r="918" spans="1:6" x14ac:dyDescent="0.3">
      <c r="A918">
        <v>2019</v>
      </c>
      <c r="B918" t="s">
        <v>60</v>
      </c>
      <c r="C918" t="s">
        <v>5</v>
      </c>
      <c r="D918" s="1">
        <v>17008</v>
      </c>
      <c r="E918" s="1">
        <v>84571</v>
      </c>
      <c r="F918" s="2">
        <v>42381</v>
      </c>
    </row>
    <row r="919" spans="1:6" x14ac:dyDescent="0.3">
      <c r="A919">
        <v>2019</v>
      </c>
      <c r="B919" t="s">
        <v>60</v>
      </c>
      <c r="C919" t="s">
        <v>6</v>
      </c>
      <c r="D919" s="1">
        <v>18146</v>
      </c>
      <c r="E919" s="1">
        <v>66497</v>
      </c>
      <c r="F919" s="2">
        <v>34861</v>
      </c>
    </row>
    <row r="920" spans="1:6" x14ac:dyDescent="0.3">
      <c r="A920">
        <v>2019</v>
      </c>
      <c r="B920" t="s">
        <v>60</v>
      </c>
      <c r="C920" t="s">
        <v>7</v>
      </c>
      <c r="D920" s="1">
        <v>2052</v>
      </c>
      <c r="E920" s="1">
        <v>12125</v>
      </c>
      <c r="F920" s="2">
        <v>35636</v>
      </c>
    </row>
    <row r="921" spans="1:6" x14ac:dyDescent="0.3">
      <c r="A921">
        <v>2019</v>
      </c>
      <c r="B921" t="s">
        <v>60</v>
      </c>
      <c r="C921" t="s">
        <v>8</v>
      </c>
      <c r="D921" s="1">
        <v>56765</v>
      </c>
      <c r="E921" s="1">
        <v>281975</v>
      </c>
      <c r="F921" s="2">
        <v>37969</v>
      </c>
    </row>
    <row r="922" spans="1:6" x14ac:dyDescent="0.3">
      <c r="A922">
        <v>2019</v>
      </c>
      <c r="B922" t="s">
        <v>60</v>
      </c>
      <c r="C922" t="s">
        <v>9</v>
      </c>
      <c r="D922" s="1">
        <v>18227</v>
      </c>
      <c r="E922" s="1">
        <v>111902</v>
      </c>
      <c r="F922" s="2">
        <v>37971</v>
      </c>
    </row>
    <row r="923" spans="1:6" x14ac:dyDescent="0.3">
      <c r="A923">
        <v>2019</v>
      </c>
      <c r="B923" t="s">
        <v>60</v>
      </c>
      <c r="C923" t="s">
        <v>10</v>
      </c>
      <c r="D923" s="1">
        <v>3845</v>
      </c>
      <c r="E923" s="1">
        <v>19414</v>
      </c>
      <c r="F923" s="2">
        <v>32615</v>
      </c>
    </row>
    <row r="924" spans="1:6" x14ac:dyDescent="0.3">
      <c r="A924">
        <v>2019</v>
      </c>
      <c r="B924" t="s">
        <v>60</v>
      </c>
      <c r="C924" t="s">
        <v>11</v>
      </c>
      <c r="D924" s="1">
        <v>39884</v>
      </c>
      <c r="E924" s="1">
        <v>209967</v>
      </c>
      <c r="F924" s="2">
        <v>43714</v>
      </c>
    </row>
    <row r="925" spans="1:6" x14ac:dyDescent="0.3">
      <c r="A925">
        <v>2019</v>
      </c>
      <c r="B925" t="s">
        <v>60</v>
      </c>
      <c r="C925" t="s">
        <v>12</v>
      </c>
      <c r="D925" s="1">
        <v>12916</v>
      </c>
      <c r="E925" s="1">
        <v>89273</v>
      </c>
      <c r="F925" s="2">
        <v>33759</v>
      </c>
    </row>
    <row r="926" spans="1:6" x14ac:dyDescent="0.3">
      <c r="A926">
        <v>2019</v>
      </c>
      <c r="B926" t="s">
        <v>60</v>
      </c>
      <c r="C926" t="s">
        <v>13</v>
      </c>
      <c r="D926" s="1">
        <v>8547</v>
      </c>
      <c r="E926" s="1">
        <v>42519</v>
      </c>
      <c r="F926" s="2">
        <v>36534</v>
      </c>
    </row>
    <row r="927" spans="1:6" x14ac:dyDescent="0.3">
      <c r="A927">
        <v>2019</v>
      </c>
      <c r="B927" t="s">
        <v>60</v>
      </c>
      <c r="C927" t="s">
        <v>14</v>
      </c>
      <c r="D927" s="1">
        <v>5938</v>
      </c>
      <c r="E927" s="1">
        <v>34833</v>
      </c>
      <c r="F927" s="2">
        <v>35624</v>
      </c>
    </row>
    <row r="928" spans="1:6" x14ac:dyDescent="0.3">
      <c r="A928">
        <v>2019</v>
      </c>
      <c r="B928" t="s">
        <v>60</v>
      </c>
      <c r="C928" t="s">
        <v>15</v>
      </c>
      <c r="D928" s="1">
        <v>10404</v>
      </c>
      <c r="E928" s="1">
        <v>46571</v>
      </c>
      <c r="F928" s="2">
        <v>34846</v>
      </c>
    </row>
    <row r="929" spans="1:6" x14ac:dyDescent="0.3">
      <c r="A929">
        <v>2019</v>
      </c>
      <c r="B929" t="s">
        <v>60</v>
      </c>
      <c r="C929" t="s">
        <v>16</v>
      </c>
      <c r="D929" s="1">
        <v>9280</v>
      </c>
      <c r="E929" s="1">
        <v>46391</v>
      </c>
      <c r="F929" s="2">
        <v>38963</v>
      </c>
    </row>
    <row r="930" spans="1:6" x14ac:dyDescent="0.3">
      <c r="A930">
        <v>2019</v>
      </c>
      <c r="B930" t="s">
        <v>60</v>
      </c>
      <c r="C930" t="s">
        <v>17</v>
      </c>
      <c r="D930" s="1">
        <v>3777</v>
      </c>
      <c r="E930" s="1">
        <v>17863</v>
      </c>
      <c r="F930" s="2">
        <v>35322</v>
      </c>
    </row>
    <row r="931" spans="1:6" x14ac:dyDescent="0.3">
      <c r="A931">
        <v>2019</v>
      </c>
      <c r="B931" t="s">
        <v>60</v>
      </c>
      <c r="C931" t="s">
        <v>18</v>
      </c>
      <c r="D931" s="1">
        <v>19358</v>
      </c>
      <c r="E931" s="1">
        <v>91545</v>
      </c>
      <c r="F931" s="2">
        <v>44150</v>
      </c>
    </row>
    <row r="932" spans="1:6" x14ac:dyDescent="0.3">
      <c r="A932">
        <v>2019</v>
      </c>
      <c r="B932" t="s">
        <v>60</v>
      </c>
      <c r="C932" t="s">
        <v>19</v>
      </c>
      <c r="D932" s="1">
        <v>22046</v>
      </c>
      <c r="E932" s="1">
        <v>121404</v>
      </c>
      <c r="F932" s="2">
        <v>40421</v>
      </c>
    </row>
    <row r="933" spans="1:6" x14ac:dyDescent="0.3">
      <c r="A933">
        <v>2019</v>
      </c>
      <c r="B933" t="s">
        <v>60</v>
      </c>
      <c r="C933" t="s">
        <v>20</v>
      </c>
      <c r="D933" s="1">
        <v>32480</v>
      </c>
      <c r="E933" s="1">
        <v>140352</v>
      </c>
      <c r="F933" s="2">
        <v>34330</v>
      </c>
    </row>
    <row r="934" spans="1:6" x14ac:dyDescent="0.3">
      <c r="A934">
        <v>2019</v>
      </c>
      <c r="B934" t="s">
        <v>60</v>
      </c>
      <c r="C934" t="s">
        <v>21</v>
      </c>
      <c r="D934" s="1">
        <v>17266</v>
      </c>
      <c r="E934" s="1">
        <v>91238</v>
      </c>
      <c r="F934" s="2">
        <v>35478</v>
      </c>
    </row>
    <row r="935" spans="1:6" x14ac:dyDescent="0.3">
      <c r="A935">
        <v>2019</v>
      </c>
      <c r="B935" t="s">
        <v>60</v>
      </c>
      <c r="C935" t="s">
        <v>22</v>
      </c>
      <c r="D935" s="1">
        <v>4589</v>
      </c>
      <c r="E935" s="1">
        <v>21043</v>
      </c>
      <c r="F935" s="2">
        <v>36243</v>
      </c>
    </row>
    <row r="936" spans="1:6" x14ac:dyDescent="0.3">
      <c r="A936">
        <v>2019</v>
      </c>
      <c r="B936" t="s">
        <v>60</v>
      </c>
      <c r="C936" t="s">
        <v>23</v>
      </c>
      <c r="D936" s="1">
        <v>13240</v>
      </c>
      <c r="E936" s="1">
        <v>75829</v>
      </c>
      <c r="F936" s="2">
        <v>35224</v>
      </c>
    </row>
    <row r="937" spans="1:6" x14ac:dyDescent="0.3">
      <c r="A937">
        <v>2019</v>
      </c>
      <c r="B937" t="s">
        <v>60</v>
      </c>
      <c r="C937" t="s">
        <v>24</v>
      </c>
      <c r="D937" s="1">
        <v>4153</v>
      </c>
      <c r="E937" s="1">
        <v>18442</v>
      </c>
      <c r="F937" s="2">
        <v>31791</v>
      </c>
    </row>
    <row r="938" spans="1:6" x14ac:dyDescent="0.3">
      <c r="A938">
        <v>2019</v>
      </c>
      <c r="B938" t="s">
        <v>60</v>
      </c>
      <c r="C938" t="s">
        <v>25</v>
      </c>
      <c r="D938" s="1">
        <v>4572</v>
      </c>
      <c r="E938" s="1">
        <v>25509</v>
      </c>
      <c r="F938" s="2">
        <v>33587</v>
      </c>
    </row>
    <row r="939" spans="1:6" x14ac:dyDescent="0.3">
      <c r="A939">
        <v>2019</v>
      </c>
      <c r="B939" t="s">
        <v>60</v>
      </c>
      <c r="C939" t="s">
        <v>26</v>
      </c>
      <c r="D939" s="1">
        <v>5140</v>
      </c>
      <c r="E939" s="1">
        <v>35449</v>
      </c>
      <c r="F939" s="2">
        <v>38479</v>
      </c>
    </row>
    <row r="940" spans="1:6" x14ac:dyDescent="0.3">
      <c r="A940">
        <v>2019</v>
      </c>
      <c r="B940" t="s">
        <v>60</v>
      </c>
      <c r="C940" t="s">
        <v>27</v>
      </c>
      <c r="D940" s="1">
        <v>4011</v>
      </c>
      <c r="E940" s="1">
        <v>21600</v>
      </c>
      <c r="F940" s="2">
        <v>39236</v>
      </c>
    </row>
    <row r="941" spans="1:6" x14ac:dyDescent="0.3">
      <c r="A941">
        <v>2019</v>
      </c>
      <c r="B941" t="s">
        <v>60</v>
      </c>
      <c r="C941" t="s">
        <v>28</v>
      </c>
      <c r="D941" s="1">
        <v>24469</v>
      </c>
      <c r="E941" s="1">
        <v>138255</v>
      </c>
      <c r="F941" s="2">
        <v>37373</v>
      </c>
    </row>
    <row r="942" spans="1:6" x14ac:dyDescent="0.3">
      <c r="A942">
        <v>2019</v>
      </c>
      <c r="B942" t="s">
        <v>60</v>
      </c>
      <c r="C942" t="s">
        <v>29</v>
      </c>
      <c r="D942" s="1">
        <v>4216</v>
      </c>
      <c r="E942" s="1">
        <v>21214</v>
      </c>
      <c r="F942" s="2">
        <v>35417</v>
      </c>
    </row>
    <row r="943" spans="1:6" x14ac:dyDescent="0.3">
      <c r="A943">
        <v>2019</v>
      </c>
      <c r="B943" t="s">
        <v>60</v>
      </c>
      <c r="C943" t="s">
        <v>30</v>
      </c>
      <c r="D943" s="1">
        <v>72430</v>
      </c>
      <c r="E943" s="1">
        <v>371218</v>
      </c>
      <c r="F943" s="2">
        <v>43410</v>
      </c>
    </row>
    <row r="944" spans="1:6" x14ac:dyDescent="0.3">
      <c r="A944">
        <v>2019</v>
      </c>
      <c r="B944" t="s">
        <v>60</v>
      </c>
      <c r="C944" t="s">
        <v>31</v>
      </c>
      <c r="D944" s="1">
        <v>24457</v>
      </c>
      <c r="E944" s="1">
        <v>115119</v>
      </c>
      <c r="F944" s="2">
        <v>36624</v>
      </c>
    </row>
    <row r="945" spans="1:6" x14ac:dyDescent="0.3">
      <c r="A945">
        <v>2019</v>
      </c>
      <c r="B945" t="s">
        <v>60</v>
      </c>
      <c r="C945" t="s">
        <v>32</v>
      </c>
      <c r="D945" s="1">
        <v>2047</v>
      </c>
      <c r="E945" s="1">
        <v>11337</v>
      </c>
      <c r="F945" s="2">
        <v>38696</v>
      </c>
    </row>
    <row r="946" spans="1:6" x14ac:dyDescent="0.3">
      <c r="A946">
        <v>2019</v>
      </c>
      <c r="B946" t="s">
        <v>60</v>
      </c>
      <c r="C946" t="s">
        <v>33</v>
      </c>
      <c r="D946" s="1">
        <v>23639</v>
      </c>
      <c r="E946" s="1">
        <v>157001</v>
      </c>
      <c r="F946" s="2">
        <v>35006</v>
      </c>
    </row>
    <row r="947" spans="1:6" x14ac:dyDescent="0.3">
      <c r="A947">
        <v>2019</v>
      </c>
      <c r="B947" t="s">
        <v>60</v>
      </c>
      <c r="C947" t="s">
        <v>34</v>
      </c>
      <c r="D947" s="1">
        <v>6589</v>
      </c>
      <c r="E947" s="1">
        <v>36706</v>
      </c>
      <c r="F947" s="2">
        <v>36151</v>
      </c>
    </row>
    <row r="948" spans="1:6" x14ac:dyDescent="0.3">
      <c r="A948">
        <v>2019</v>
      </c>
      <c r="B948" t="s">
        <v>60</v>
      </c>
      <c r="C948" t="s">
        <v>35</v>
      </c>
      <c r="D948" s="1">
        <v>25468</v>
      </c>
      <c r="E948" s="1">
        <v>78423</v>
      </c>
      <c r="F948" s="2">
        <v>35467</v>
      </c>
    </row>
    <row r="949" spans="1:6" x14ac:dyDescent="0.3">
      <c r="A949">
        <v>2019</v>
      </c>
      <c r="B949" t="s">
        <v>60</v>
      </c>
      <c r="C949" t="s">
        <v>36</v>
      </c>
      <c r="D949" s="1">
        <v>33082</v>
      </c>
      <c r="E949" s="1">
        <v>202171</v>
      </c>
      <c r="F949" s="2">
        <v>35131</v>
      </c>
    </row>
    <row r="950" spans="1:6" x14ac:dyDescent="0.3">
      <c r="A950">
        <v>2019</v>
      </c>
      <c r="B950" t="s">
        <v>60</v>
      </c>
      <c r="C950" t="s">
        <v>37</v>
      </c>
      <c r="D950" s="1">
        <v>3537</v>
      </c>
      <c r="E950" s="1">
        <v>18157</v>
      </c>
      <c r="F950" s="2">
        <v>34466</v>
      </c>
    </row>
    <row r="951" spans="1:6" x14ac:dyDescent="0.3">
      <c r="A951">
        <v>2019</v>
      </c>
      <c r="B951" t="s">
        <v>60</v>
      </c>
      <c r="C951" t="s">
        <v>38</v>
      </c>
      <c r="D951" s="1">
        <v>12142</v>
      </c>
      <c r="E951" s="1">
        <v>54906</v>
      </c>
      <c r="F951" s="2">
        <v>34386</v>
      </c>
    </row>
    <row r="952" spans="1:6" x14ac:dyDescent="0.3">
      <c r="A952">
        <v>2019</v>
      </c>
      <c r="B952" t="s">
        <v>60</v>
      </c>
      <c r="C952" t="s">
        <v>39</v>
      </c>
      <c r="D952" s="1">
        <v>2223</v>
      </c>
      <c r="E952" s="1">
        <v>11326</v>
      </c>
      <c r="F952" s="2">
        <v>34233</v>
      </c>
    </row>
    <row r="953" spans="1:6" x14ac:dyDescent="0.3">
      <c r="A953">
        <v>2019</v>
      </c>
      <c r="B953" t="s">
        <v>60</v>
      </c>
      <c r="C953" t="s">
        <v>40</v>
      </c>
      <c r="D953" s="1">
        <v>15931</v>
      </c>
      <c r="E953" s="1">
        <v>80484</v>
      </c>
      <c r="F953" s="2">
        <v>36227</v>
      </c>
    </row>
    <row r="954" spans="1:6" x14ac:dyDescent="0.3">
      <c r="A954">
        <v>2019</v>
      </c>
      <c r="B954" t="s">
        <v>60</v>
      </c>
      <c r="C954" t="s">
        <v>41</v>
      </c>
      <c r="D954" s="1">
        <v>57504</v>
      </c>
      <c r="E954" s="1">
        <v>343287</v>
      </c>
      <c r="F954" s="2">
        <v>41110</v>
      </c>
    </row>
    <row r="955" spans="1:6" x14ac:dyDescent="0.3">
      <c r="A955">
        <v>2019</v>
      </c>
      <c r="B955" t="s">
        <v>60</v>
      </c>
      <c r="C955" t="s">
        <v>42</v>
      </c>
      <c r="D955" s="1">
        <v>6492</v>
      </c>
      <c r="E955" s="1">
        <v>37200</v>
      </c>
      <c r="F955" s="2">
        <v>37389</v>
      </c>
    </row>
    <row r="956" spans="1:6" x14ac:dyDescent="0.3">
      <c r="A956">
        <v>2019</v>
      </c>
      <c r="B956" t="s">
        <v>60</v>
      </c>
      <c r="C956" t="s">
        <v>43</v>
      </c>
      <c r="D956" s="1">
        <v>1990</v>
      </c>
      <c r="E956" s="1">
        <v>8772</v>
      </c>
      <c r="F956" s="2">
        <v>37394</v>
      </c>
    </row>
    <row r="957" spans="1:6" x14ac:dyDescent="0.3">
      <c r="A957">
        <v>2019</v>
      </c>
      <c r="B957" t="s">
        <v>60</v>
      </c>
      <c r="C957" t="s">
        <v>44</v>
      </c>
      <c r="D957" s="1">
        <v>29777</v>
      </c>
      <c r="E957" s="1">
        <v>140456</v>
      </c>
      <c r="F957" s="2">
        <v>45136</v>
      </c>
    </row>
    <row r="958" spans="1:6" x14ac:dyDescent="0.3">
      <c r="A958">
        <v>2019</v>
      </c>
      <c r="B958" t="s">
        <v>60</v>
      </c>
      <c r="C958" t="s">
        <v>45</v>
      </c>
      <c r="D958" s="1">
        <v>19915</v>
      </c>
      <c r="E958" s="1">
        <v>102632</v>
      </c>
      <c r="F958" s="2">
        <v>42585</v>
      </c>
    </row>
    <row r="959" spans="1:6" x14ac:dyDescent="0.3">
      <c r="A959">
        <v>2019</v>
      </c>
      <c r="B959" t="s">
        <v>60</v>
      </c>
      <c r="C959" t="s">
        <v>46</v>
      </c>
      <c r="D959" s="1">
        <v>5797</v>
      </c>
      <c r="E959" s="1">
        <v>20164</v>
      </c>
      <c r="F959" s="2">
        <v>32080</v>
      </c>
    </row>
    <row r="960" spans="1:6" x14ac:dyDescent="0.3">
      <c r="A960">
        <v>2019</v>
      </c>
      <c r="B960" t="s">
        <v>60</v>
      </c>
      <c r="C960" t="s">
        <v>47</v>
      </c>
      <c r="D960" s="1">
        <v>13757</v>
      </c>
      <c r="E960" s="1">
        <v>84267</v>
      </c>
      <c r="F960" s="2">
        <v>31908</v>
      </c>
    </row>
    <row r="961" spans="1:6" x14ac:dyDescent="0.3">
      <c r="A961">
        <v>2019</v>
      </c>
      <c r="B961" t="s">
        <v>60</v>
      </c>
      <c r="C961" t="s">
        <v>48</v>
      </c>
      <c r="D961" s="1">
        <v>1655</v>
      </c>
      <c r="E961" s="1">
        <v>7188</v>
      </c>
      <c r="F961" s="2">
        <v>39255</v>
      </c>
    </row>
    <row r="962" spans="1:6" x14ac:dyDescent="0.3">
      <c r="A962">
        <v>2018</v>
      </c>
      <c r="B962" t="s">
        <v>55</v>
      </c>
      <c r="C962" t="s">
        <v>1</v>
      </c>
      <c r="D962" s="1">
        <v>1843</v>
      </c>
      <c r="E962" s="1">
        <v>18397</v>
      </c>
      <c r="F962" s="2">
        <v>56388</v>
      </c>
    </row>
    <row r="963" spans="1:6" x14ac:dyDescent="0.3">
      <c r="A963">
        <v>2018</v>
      </c>
      <c r="B963" t="s">
        <v>55</v>
      </c>
      <c r="C963" t="s">
        <v>2</v>
      </c>
      <c r="D963" s="1">
        <v>1328</v>
      </c>
      <c r="E963" s="1">
        <v>38653</v>
      </c>
      <c r="F963" s="2">
        <v>50854</v>
      </c>
    </row>
    <row r="964" spans="1:6" x14ac:dyDescent="0.3">
      <c r="A964">
        <v>2018</v>
      </c>
      <c r="B964" t="s">
        <v>55</v>
      </c>
      <c r="C964" t="s">
        <v>3</v>
      </c>
      <c r="D964" s="1">
        <v>2525</v>
      </c>
      <c r="E964" s="1">
        <v>16334</v>
      </c>
      <c r="F964" s="2">
        <v>47616</v>
      </c>
    </row>
    <row r="965" spans="1:6" x14ac:dyDescent="0.3">
      <c r="A965">
        <v>2018</v>
      </c>
      <c r="B965" t="s">
        <v>55</v>
      </c>
      <c r="C965" t="s">
        <v>4</v>
      </c>
      <c r="D965" s="1">
        <v>17605</v>
      </c>
      <c r="E965" s="1">
        <v>443542</v>
      </c>
      <c r="F965" s="2">
        <v>38595</v>
      </c>
    </row>
    <row r="966" spans="1:6" x14ac:dyDescent="0.3">
      <c r="A966">
        <v>2018</v>
      </c>
      <c r="B966" t="s">
        <v>55</v>
      </c>
      <c r="C966" t="s">
        <v>5</v>
      </c>
      <c r="D966" s="1">
        <v>3256</v>
      </c>
      <c r="E966" s="1">
        <v>46357</v>
      </c>
      <c r="F966" s="2">
        <v>88489</v>
      </c>
    </row>
    <row r="967" spans="1:6" x14ac:dyDescent="0.3">
      <c r="A967">
        <v>2018</v>
      </c>
      <c r="B967" t="s">
        <v>55</v>
      </c>
      <c r="C967" t="s">
        <v>6</v>
      </c>
      <c r="D967">
        <v>441</v>
      </c>
      <c r="E967" s="1">
        <v>5272</v>
      </c>
      <c r="F967" s="2">
        <v>40054</v>
      </c>
    </row>
    <row r="968" spans="1:6" x14ac:dyDescent="0.3">
      <c r="A968">
        <v>2018</v>
      </c>
      <c r="B968" t="s">
        <v>55</v>
      </c>
      <c r="C968" t="s">
        <v>7</v>
      </c>
      <c r="D968">
        <v>177</v>
      </c>
      <c r="E968" s="1">
        <v>1535</v>
      </c>
      <c r="F968" s="2">
        <v>39987</v>
      </c>
    </row>
    <row r="969" spans="1:6" x14ac:dyDescent="0.3">
      <c r="A969">
        <v>2018</v>
      </c>
      <c r="B969" t="s">
        <v>55</v>
      </c>
      <c r="C969" t="s">
        <v>8</v>
      </c>
      <c r="D969" s="1">
        <v>5289</v>
      </c>
      <c r="E969" s="1">
        <v>72507</v>
      </c>
      <c r="F969" s="2">
        <v>34681</v>
      </c>
    </row>
    <row r="970" spans="1:6" x14ac:dyDescent="0.3">
      <c r="A970">
        <v>2018</v>
      </c>
      <c r="B970" t="s">
        <v>55</v>
      </c>
      <c r="C970" t="s">
        <v>9</v>
      </c>
      <c r="D970" s="1">
        <v>2630</v>
      </c>
      <c r="E970" s="1">
        <v>29395</v>
      </c>
      <c r="F970" s="2">
        <v>42010</v>
      </c>
    </row>
    <row r="971" spans="1:6" x14ac:dyDescent="0.3">
      <c r="A971">
        <v>2018</v>
      </c>
      <c r="B971" t="s">
        <v>55</v>
      </c>
      <c r="C971" t="s">
        <v>10</v>
      </c>
      <c r="D971" s="1">
        <v>2500</v>
      </c>
      <c r="E971" s="1">
        <v>26636</v>
      </c>
      <c r="F971" s="2">
        <v>39998</v>
      </c>
    </row>
    <row r="972" spans="1:6" x14ac:dyDescent="0.3">
      <c r="A972">
        <v>2018</v>
      </c>
      <c r="B972" t="s">
        <v>55</v>
      </c>
      <c r="C972" t="s">
        <v>11</v>
      </c>
      <c r="D972" s="1">
        <v>2785</v>
      </c>
      <c r="E972" s="1">
        <v>26452</v>
      </c>
      <c r="F972" s="2">
        <v>50101</v>
      </c>
    </row>
    <row r="973" spans="1:6" x14ac:dyDescent="0.3">
      <c r="A973">
        <v>2018</v>
      </c>
      <c r="B973" t="s">
        <v>55</v>
      </c>
      <c r="C973" t="s">
        <v>12</v>
      </c>
      <c r="D973" s="1">
        <v>2217</v>
      </c>
      <c r="E973" s="1">
        <v>21236</v>
      </c>
      <c r="F973" s="2">
        <v>48605</v>
      </c>
    </row>
    <row r="974" spans="1:6" x14ac:dyDescent="0.3">
      <c r="A974">
        <v>2018</v>
      </c>
      <c r="B974" t="s">
        <v>55</v>
      </c>
      <c r="C974" t="s">
        <v>13</v>
      </c>
      <c r="D974" s="1">
        <v>2830</v>
      </c>
      <c r="E974" s="1">
        <v>23077</v>
      </c>
      <c r="F974" s="2">
        <v>42989</v>
      </c>
    </row>
    <row r="975" spans="1:6" x14ac:dyDescent="0.3">
      <c r="A975">
        <v>2018</v>
      </c>
      <c r="B975" t="s">
        <v>55</v>
      </c>
      <c r="C975" t="s">
        <v>14</v>
      </c>
      <c r="D975" s="1">
        <v>2658</v>
      </c>
      <c r="E975" s="1">
        <v>19284</v>
      </c>
      <c r="F975" s="2">
        <v>47004</v>
      </c>
    </row>
    <row r="976" spans="1:6" x14ac:dyDescent="0.3">
      <c r="A976">
        <v>2018</v>
      </c>
      <c r="B976" t="s">
        <v>55</v>
      </c>
      <c r="C976" t="s">
        <v>15</v>
      </c>
      <c r="D976" s="1">
        <v>1559</v>
      </c>
      <c r="E976" s="1">
        <v>18569</v>
      </c>
      <c r="F976" s="2">
        <v>56223</v>
      </c>
    </row>
    <row r="977" spans="1:6" x14ac:dyDescent="0.3">
      <c r="A977">
        <v>2018</v>
      </c>
      <c r="B977" t="s">
        <v>55</v>
      </c>
      <c r="C977" t="s">
        <v>16</v>
      </c>
      <c r="D977" s="1">
        <v>3089</v>
      </c>
      <c r="E977" s="1">
        <v>43598</v>
      </c>
      <c r="F977" s="2">
        <v>84277</v>
      </c>
    </row>
    <row r="978" spans="1:6" x14ac:dyDescent="0.3">
      <c r="A978">
        <v>2018</v>
      </c>
      <c r="B978" t="s">
        <v>55</v>
      </c>
      <c r="C978" t="s">
        <v>17</v>
      </c>
      <c r="D978" s="1">
        <v>1372</v>
      </c>
      <c r="E978" s="1">
        <v>7143</v>
      </c>
      <c r="F978" s="2">
        <v>41187</v>
      </c>
    </row>
    <row r="979" spans="1:6" x14ac:dyDescent="0.3">
      <c r="A979">
        <v>2018</v>
      </c>
      <c r="B979" t="s">
        <v>55</v>
      </c>
      <c r="C979" t="s">
        <v>18</v>
      </c>
      <c r="D979">
        <v>723</v>
      </c>
      <c r="E979" s="1">
        <v>6447</v>
      </c>
      <c r="F979" s="2">
        <v>43100</v>
      </c>
    </row>
    <row r="980" spans="1:6" x14ac:dyDescent="0.3">
      <c r="A980">
        <v>2018</v>
      </c>
      <c r="B980" t="s">
        <v>55</v>
      </c>
      <c r="C980" t="s">
        <v>19</v>
      </c>
      <c r="D980">
        <v>985</v>
      </c>
      <c r="E980" s="1">
        <v>9626</v>
      </c>
      <c r="F980" s="2">
        <v>61244</v>
      </c>
    </row>
    <row r="981" spans="1:6" x14ac:dyDescent="0.3">
      <c r="A981">
        <v>2018</v>
      </c>
      <c r="B981" t="s">
        <v>55</v>
      </c>
      <c r="C981" t="s">
        <v>20</v>
      </c>
      <c r="D981" s="1">
        <v>3282</v>
      </c>
      <c r="E981" s="1">
        <v>35874</v>
      </c>
      <c r="F981" s="2">
        <v>40516</v>
      </c>
    </row>
    <row r="982" spans="1:6" x14ac:dyDescent="0.3">
      <c r="A982">
        <v>2018</v>
      </c>
      <c r="B982" t="s">
        <v>55</v>
      </c>
      <c r="C982" t="s">
        <v>21</v>
      </c>
      <c r="D982" s="1">
        <v>3071</v>
      </c>
      <c r="E982" s="1">
        <v>27642</v>
      </c>
      <c r="F982" s="2">
        <v>50521</v>
      </c>
    </row>
    <row r="983" spans="1:6" x14ac:dyDescent="0.3">
      <c r="A983">
        <v>2018</v>
      </c>
      <c r="B983" t="s">
        <v>55</v>
      </c>
      <c r="C983" t="s">
        <v>22</v>
      </c>
      <c r="D983" s="1">
        <v>2153</v>
      </c>
      <c r="E983" s="1">
        <v>16234</v>
      </c>
      <c r="F983" s="2">
        <v>47028</v>
      </c>
    </row>
    <row r="984" spans="1:6" x14ac:dyDescent="0.3">
      <c r="A984">
        <v>2018</v>
      </c>
      <c r="B984" t="s">
        <v>55</v>
      </c>
      <c r="C984" t="s">
        <v>23</v>
      </c>
      <c r="D984" s="1">
        <v>1935</v>
      </c>
      <c r="E984" s="1">
        <v>16642</v>
      </c>
      <c r="F984" s="2">
        <v>43331</v>
      </c>
    </row>
    <row r="985" spans="1:6" x14ac:dyDescent="0.3">
      <c r="A985">
        <v>2018</v>
      </c>
      <c r="B985" t="s">
        <v>55</v>
      </c>
      <c r="C985" t="s">
        <v>24</v>
      </c>
      <c r="D985" s="1">
        <v>1771</v>
      </c>
      <c r="E985" s="1">
        <v>12503</v>
      </c>
      <c r="F985" s="2">
        <v>67090</v>
      </c>
    </row>
    <row r="986" spans="1:6" x14ac:dyDescent="0.3">
      <c r="A986">
        <v>2018</v>
      </c>
      <c r="B986" t="s">
        <v>55</v>
      </c>
      <c r="C986" t="s">
        <v>25</v>
      </c>
      <c r="D986" s="1">
        <v>2378</v>
      </c>
      <c r="E986" s="1">
        <v>15823</v>
      </c>
      <c r="F986" s="2">
        <v>41084</v>
      </c>
    </row>
    <row r="987" spans="1:6" x14ac:dyDescent="0.3">
      <c r="A987">
        <v>2018</v>
      </c>
      <c r="B987" t="s">
        <v>55</v>
      </c>
      <c r="C987" t="s">
        <v>26</v>
      </c>
      <c r="D987">
        <v>641</v>
      </c>
      <c r="E987" s="1">
        <v>19336</v>
      </c>
      <c r="F987" s="2">
        <v>82872</v>
      </c>
    </row>
    <row r="988" spans="1:6" x14ac:dyDescent="0.3">
      <c r="A988">
        <v>2018</v>
      </c>
      <c r="B988" t="s">
        <v>55</v>
      </c>
      <c r="C988" t="s">
        <v>27</v>
      </c>
      <c r="D988">
        <v>344</v>
      </c>
      <c r="E988" s="1">
        <v>2619</v>
      </c>
      <c r="F988" s="2">
        <v>42081</v>
      </c>
    </row>
    <row r="989" spans="1:6" x14ac:dyDescent="0.3">
      <c r="A989">
        <v>2018</v>
      </c>
      <c r="B989" t="s">
        <v>55</v>
      </c>
      <c r="C989" t="s">
        <v>28</v>
      </c>
      <c r="D989" s="1">
        <v>1003</v>
      </c>
      <c r="E989" s="1">
        <v>12165</v>
      </c>
      <c r="F989" s="2">
        <v>39981</v>
      </c>
    </row>
    <row r="990" spans="1:6" x14ac:dyDescent="0.3">
      <c r="A990">
        <v>2018</v>
      </c>
      <c r="B990" t="s">
        <v>55</v>
      </c>
      <c r="C990" t="s">
        <v>29</v>
      </c>
      <c r="D990" s="1">
        <v>2007</v>
      </c>
      <c r="E990" s="1">
        <v>35856</v>
      </c>
      <c r="F990" s="2">
        <v>64393</v>
      </c>
    </row>
    <row r="991" spans="1:6" x14ac:dyDescent="0.3">
      <c r="A991">
        <v>2018</v>
      </c>
      <c r="B991" t="s">
        <v>55</v>
      </c>
      <c r="C991" t="s">
        <v>30</v>
      </c>
      <c r="D991" s="1">
        <v>3062</v>
      </c>
      <c r="E991" s="1">
        <v>31787</v>
      </c>
      <c r="F991" s="2">
        <v>41230</v>
      </c>
    </row>
    <row r="992" spans="1:6" x14ac:dyDescent="0.3">
      <c r="A992">
        <v>2018</v>
      </c>
      <c r="B992" t="s">
        <v>55</v>
      </c>
      <c r="C992" t="s">
        <v>31</v>
      </c>
      <c r="D992" s="1">
        <v>3330</v>
      </c>
      <c r="E992" s="1">
        <v>30208</v>
      </c>
      <c r="F992" s="2">
        <v>39062</v>
      </c>
    </row>
    <row r="993" spans="1:6" x14ac:dyDescent="0.3">
      <c r="A993">
        <v>2018</v>
      </c>
      <c r="B993" t="s">
        <v>55</v>
      </c>
      <c r="C993" t="s">
        <v>32</v>
      </c>
      <c r="D993" s="1">
        <v>1766</v>
      </c>
      <c r="E993" s="1">
        <v>25422</v>
      </c>
      <c r="F993" s="2">
        <v>95073</v>
      </c>
    </row>
    <row r="994" spans="1:6" x14ac:dyDescent="0.3">
      <c r="A994">
        <v>2018</v>
      </c>
      <c r="B994" t="s">
        <v>55</v>
      </c>
      <c r="C994" t="s">
        <v>33</v>
      </c>
      <c r="D994" s="1">
        <v>2470</v>
      </c>
      <c r="E994" s="1">
        <v>28520</v>
      </c>
      <c r="F994" s="2">
        <v>51145</v>
      </c>
    </row>
    <row r="995" spans="1:6" x14ac:dyDescent="0.3">
      <c r="A995">
        <v>2018</v>
      </c>
      <c r="B995" t="s">
        <v>55</v>
      </c>
      <c r="C995" t="s">
        <v>34</v>
      </c>
      <c r="D995" s="1">
        <v>4348</v>
      </c>
      <c r="E995" s="1">
        <v>64020</v>
      </c>
      <c r="F995" s="2">
        <v>91135</v>
      </c>
    </row>
    <row r="996" spans="1:6" x14ac:dyDescent="0.3">
      <c r="A996">
        <v>2018</v>
      </c>
      <c r="B996" t="s">
        <v>55</v>
      </c>
      <c r="C996" t="s">
        <v>35</v>
      </c>
      <c r="D996" s="1">
        <v>4560</v>
      </c>
      <c r="E996" s="1">
        <v>53530</v>
      </c>
      <c r="F996" s="2">
        <v>37495</v>
      </c>
    </row>
    <row r="997" spans="1:6" x14ac:dyDescent="0.3">
      <c r="A997">
        <v>2018</v>
      </c>
      <c r="B997" t="s">
        <v>55</v>
      </c>
      <c r="C997" t="s">
        <v>36</v>
      </c>
      <c r="D997" s="1">
        <v>3585</v>
      </c>
      <c r="E997" s="1">
        <v>52523</v>
      </c>
      <c r="F997" s="2">
        <v>62951</v>
      </c>
    </row>
    <row r="998" spans="1:6" x14ac:dyDescent="0.3">
      <c r="A998">
        <v>2018</v>
      </c>
      <c r="B998" t="s">
        <v>55</v>
      </c>
      <c r="C998" t="s">
        <v>37</v>
      </c>
      <c r="D998">
        <v>194</v>
      </c>
      <c r="E998" s="1">
        <v>1056</v>
      </c>
      <c r="F998" s="2">
        <v>39071</v>
      </c>
    </row>
    <row r="999" spans="1:6" x14ac:dyDescent="0.3">
      <c r="A999">
        <v>2018</v>
      </c>
      <c r="B999" t="s">
        <v>55</v>
      </c>
      <c r="C999" t="s">
        <v>38</v>
      </c>
      <c r="D999" s="1">
        <v>1286</v>
      </c>
      <c r="E999" s="1">
        <v>12662</v>
      </c>
      <c r="F999" s="2">
        <v>40536</v>
      </c>
    </row>
    <row r="1000" spans="1:6" x14ac:dyDescent="0.3">
      <c r="A1000">
        <v>2018</v>
      </c>
      <c r="B1000" t="s">
        <v>55</v>
      </c>
      <c r="C1000" t="s">
        <v>39</v>
      </c>
      <c r="D1000" s="1">
        <v>1047</v>
      </c>
      <c r="E1000" s="1">
        <v>6831</v>
      </c>
      <c r="F1000" s="2">
        <v>42904</v>
      </c>
    </row>
    <row r="1001" spans="1:6" x14ac:dyDescent="0.3">
      <c r="A1001">
        <v>2018</v>
      </c>
      <c r="B1001" t="s">
        <v>55</v>
      </c>
      <c r="C1001" t="s">
        <v>40</v>
      </c>
      <c r="D1001" s="1">
        <v>1099</v>
      </c>
      <c r="E1001" s="1">
        <v>11051</v>
      </c>
      <c r="F1001" s="2">
        <v>46634</v>
      </c>
    </row>
    <row r="1002" spans="1:6" x14ac:dyDescent="0.3">
      <c r="A1002">
        <v>2018</v>
      </c>
      <c r="B1002" t="s">
        <v>55</v>
      </c>
      <c r="C1002" t="s">
        <v>41</v>
      </c>
      <c r="D1002" s="1">
        <v>19761</v>
      </c>
      <c r="E1002" s="1">
        <v>304275</v>
      </c>
      <c r="F1002" s="2">
        <v>109449</v>
      </c>
    </row>
    <row r="1003" spans="1:6" x14ac:dyDescent="0.3">
      <c r="A1003">
        <v>2018</v>
      </c>
      <c r="B1003" t="s">
        <v>55</v>
      </c>
      <c r="C1003" t="s">
        <v>42</v>
      </c>
      <c r="D1003" s="1">
        <v>1002</v>
      </c>
      <c r="E1003" s="1">
        <v>15159</v>
      </c>
      <c r="F1003" s="2">
        <v>61171</v>
      </c>
    </row>
    <row r="1004" spans="1:6" x14ac:dyDescent="0.3">
      <c r="A1004">
        <v>2018</v>
      </c>
      <c r="B1004" t="s">
        <v>55</v>
      </c>
      <c r="C1004" t="s">
        <v>43</v>
      </c>
      <c r="D1004">
        <v>548</v>
      </c>
      <c r="E1004" s="1">
        <v>3930</v>
      </c>
      <c r="F1004" s="2">
        <v>38605</v>
      </c>
    </row>
    <row r="1005" spans="1:6" x14ac:dyDescent="0.3">
      <c r="A1005">
        <v>2018</v>
      </c>
      <c r="B1005" t="s">
        <v>55</v>
      </c>
      <c r="C1005" t="s">
        <v>44</v>
      </c>
      <c r="D1005" s="1">
        <v>2101</v>
      </c>
      <c r="E1005" s="1">
        <v>19281</v>
      </c>
      <c r="F1005" s="2">
        <v>47043</v>
      </c>
    </row>
    <row r="1006" spans="1:6" x14ac:dyDescent="0.3">
      <c r="A1006">
        <v>2018</v>
      </c>
      <c r="B1006" t="s">
        <v>55</v>
      </c>
      <c r="C1006" t="s">
        <v>45</v>
      </c>
      <c r="D1006" s="1">
        <v>7317</v>
      </c>
      <c r="E1006" s="1">
        <v>109210</v>
      </c>
      <c r="F1006" s="2">
        <v>33346</v>
      </c>
    </row>
    <row r="1007" spans="1:6" x14ac:dyDescent="0.3">
      <c r="A1007">
        <v>2018</v>
      </c>
      <c r="B1007" t="s">
        <v>55</v>
      </c>
      <c r="C1007" t="s">
        <v>46</v>
      </c>
      <c r="D1007" s="1">
        <v>1199</v>
      </c>
      <c r="E1007" s="1">
        <v>23481</v>
      </c>
      <c r="F1007" s="2">
        <v>80012</v>
      </c>
    </row>
    <row r="1008" spans="1:6" x14ac:dyDescent="0.3">
      <c r="A1008">
        <v>2018</v>
      </c>
      <c r="B1008" t="s">
        <v>55</v>
      </c>
      <c r="C1008" t="s">
        <v>47</v>
      </c>
      <c r="D1008" s="1">
        <v>2926</v>
      </c>
      <c r="E1008" s="1">
        <v>32257</v>
      </c>
      <c r="F1008" s="2">
        <v>39437</v>
      </c>
    </row>
    <row r="1009" spans="1:6" x14ac:dyDescent="0.3">
      <c r="A1009">
        <v>2018</v>
      </c>
      <c r="B1009" t="s">
        <v>55</v>
      </c>
      <c r="C1009" t="s">
        <v>48</v>
      </c>
      <c r="D1009" s="1">
        <v>1438</v>
      </c>
      <c r="E1009" s="1">
        <v>23488</v>
      </c>
      <c r="F1009" s="2">
        <v>83751</v>
      </c>
    </row>
    <row r="1010" spans="1:6" x14ac:dyDescent="0.3">
      <c r="A1010">
        <v>2018</v>
      </c>
      <c r="B1010" t="s">
        <v>51</v>
      </c>
      <c r="C1010" t="s">
        <v>1</v>
      </c>
      <c r="D1010" s="1">
        <v>9897</v>
      </c>
      <c r="E1010" s="1">
        <v>89207</v>
      </c>
      <c r="F1010" s="2">
        <v>53957</v>
      </c>
    </row>
    <row r="1011" spans="1:6" x14ac:dyDescent="0.3">
      <c r="A1011">
        <v>2018</v>
      </c>
      <c r="B1011" t="s">
        <v>51</v>
      </c>
      <c r="C1011" t="s">
        <v>2</v>
      </c>
      <c r="D1011" s="1">
        <v>12867</v>
      </c>
      <c r="E1011" s="1">
        <v>158251</v>
      </c>
      <c r="F1011" s="2">
        <v>55989</v>
      </c>
    </row>
    <row r="1012" spans="1:6" x14ac:dyDescent="0.3">
      <c r="A1012">
        <v>2018</v>
      </c>
      <c r="B1012" t="s">
        <v>51</v>
      </c>
      <c r="C1012" t="s">
        <v>3</v>
      </c>
      <c r="D1012" s="1">
        <v>6945</v>
      </c>
      <c r="E1012" s="1">
        <v>50848</v>
      </c>
      <c r="F1012" s="2">
        <v>47988</v>
      </c>
    </row>
    <row r="1013" spans="1:6" x14ac:dyDescent="0.3">
      <c r="A1013">
        <v>2018</v>
      </c>
      <c r="B1013" t="s">
        <v>51</v>
      </c>
      <c r="C1013" t="s">
        <v>4</v>
      </c>
      <c r="D1013" s="1">
        <v>80657</v>
      </c>
      <c r="E1013" s="1">
        <v>860278</v>
      </c>
      <c r="F1013" s="2">
        <v>70084</v>
      </c>
    </row>
    <row r="1014" spans="1:6" x14ac:dyDescent="0.3">
      <c r="A1014">
        <v>2018</v>
      </c>
      <c r="B1014" t="s">
        <v>51</v>
      </c>
      <c r="C1014" t="s">
        <v>5</v>
      </c>
      <c r="D1014" s="1">
        <v>19884</v>
      </c>
      <c r="E1014" s="1">
        <v>173096</v>
      </c>
      <c r="F1014" s="2">
        <v>62414</v>
      </c>
    </row>
    <row r="1015" spans="1:6" x14ac:dyDescent="0.3">
      <c r="A1015">
        <v>2018</v>
      </c>
      <c r="B1015" t="s">
        <v>51</v>
      </c>
      <c r="C1015" t="s">
        <v>6</v>
      </c>
      <c r="D1015" s="1">
        <v>9399</v>
      </c>
      <c r="E1015" s="1">
        <v>58769</v>
      </c>
      <c r="F1015" s="2">
        <v>69727</v>
      </c>
    </row>
    <row r="1016" spans="1:6" x14ac:dyDescent="0.3">
      <c r="A1016">
        <v>2018</v>
      </c>
      <c r="B1016" t="s">
        <v>51</v>
      </c>
      <c r="C1016" t="s">
        <v>7</v>
      </c>
      <c r="D1016" s="1">
        <v>2871</v>
      </c>
      <c r="E1016" s="1">
        <v>22192</v>
      </c>
      <c r="F1016" s="2">
        <v>59797</v>
      </c>
    </row>
    <row r="1017" spans="1:6" x14ac:dyDescent="0.3">
      <c r="A1017">
        <v>2018</v>
      </c>
      <c r="B1017" t="s">
        <v>51</v>
      </c>
      <c r="C1017" t="s">
        <v>8</v>
      </c>
      <c r="D1017" s="1">
        <v>70819</v>
      </c>
      <c r="E1017" s="1">
        <v>541083</v>
      </c>
      <c r="F1017" s="2">
        <v>51286</v>
      </c>
    </row>
    <row r="1018" spans="1:6" x14ac:dyDescent="0.3">
      <c r="A1018">
        <v>2018</v>
      </c>
      <c r="B1018" t="s">
        <v>51</v>
      </c>
      <c r="C1018" t="s">
        <v>9</v>
      </c>
      <c r="D1018" s="1">
        <v>20577</v>
      </c>
      <c r="E1018" s="1">
        <v>195221</v>
      </c>
      <c r="F1018" s="2">
        <v>61018</v>
      </c>
    </row>
    <row r="1019" spans="1:6" x14ac:dyDescent="0.3">
      <c r="A1019">
        <v>2018</v>
      </c>
      <c r="B1019" t="s">
        <v>51</v>
      </c>
      <c r="C1019" t="s">
        <v>10</v>
      </c>
      <c r="D1019" s="1">
        <v>8174</v>
      </c>
      <c r="E1019" s="1">
        <v>46827</v>
      </c>
      <c r="F1019" s="2">
        <v>44285</v>
      </c>
    </row>
    <row r="1020" spans="1:6" x14ac:dyDescent="0.3">
      <c r="A1020">
        <v>2018</v>
      </c>
      <c r="B1020" t="s">
        <v>51</v>
      </c>
      <c r="C1020" t="s">
        <v>11</v>
      </c>
      <c r="D1020" s="1">
        <v>32305</v>
      </c>
      <c r="E1020" s="1">
        <v>225991</v>
      </c>
      <c r="F1020" s="2">
        <v>71957</v>
      </c>
    </row>
    <row r="1021" spans="1:6" x14ac:dyDescent="0.3">
      <c r="A1021">
        <v>2018</v>
      </c>
      <c r="B1021" t="s">
        <v>51</v>
      </c>
      <c r="C1021" t="s">
        <v>12</v>
      </c>
      <c r="D1021" s="1">
        <v>15176</v>
      </c>
      <c r="E1021" s="1">
        <v>141028</v>
      </c>
      <c r="F1021" s="2">
        <v>58404</v>
      </c>
    </row>
    <row r="1022" spans="1:6" x14ac:dyDescent="0.3">
      <c r="A1022">
        <v>2018</v>
      </c>
      <c r="B1022" t="s">
        <v>51</v>
      </c>
      <c r="C1022" t="s">
        <v>13</v>
      </c>
      <c r="D1022" s="1">
        <v>9447</v>
      </c>
      <c r="E1022" s="1">
        <v>77230</v>
      </c>
      <c r="F1022" s="2">
        <v>57435</v>
      </c>
    </row>
    <row r="1023" spans="1:6" x14ac:dyDescent="0.3">
      <c r="A1023">
        <v>2018</v>
      </c>
      <c r="B1023" t="s">
        <v>51</v>
      </c>
      <c r="C1023" t="s">
        <v>14</v>
      </c>
      <c r="D1023" s="1">
        <v>7555</v>
      </c>
      <c r="E1023" s="1">
        <v>61206</v>
      </c>
      <c r="F1023" s="2">
        <v>54735</v>
      </c>
    </row>
    <row r="1024" spans="1:6" x14ac:dyDescent="0.3">
      <c r="A1024">
        <v>2018</v>
      </c>
      <c r="B1024" t="s">
        <v>51</v>
      </c>
      <c r="C1024" t="s">
        <v>15</v>
      </c>
      <c r="D1024" s="1">
        <v>9466</v>
      </c>
      <c r="E1024" s="1">
        <v>77934</v>
      </c>
      <c r="F1024" s="2">
        <v>53957</v>
      </c>
    </row>
    <row r="1025" spans="1:6" x14ac:dyDescent="0.3">
      <c r="A1025">
        <v>2018</v>
      </c>
      <c r="B1025" t="s">
        <v>51</v>
      </c>
      <c r="C1025" t="s">
        <v>16</v>
      </c>
      <c r="D1025" s="1">
        <v>10844</v>
      </c>
      <c r="E1025" s="1">
        <v>151993</v>
      </c>
      <c r="F1025" s="2">
        <v>63892</v>
      </c>
    </row>
    <row r="1026" spans="1:6" x14ac:dyDescent="0.3">
      <c r="A1026">
        <v>2018</v>
      </c>
      <c r="B1026" t="s">
        <v>51</v>
      </c>
      <c r="C1026" t="s">
        <v>17</v>
      </c>
      <c r="D1026" s="1">
        <v>5475</v>
      </c>
      <c r="E1026" s="1">
        <v>29285</v>
      </c>
      <c r="F1026" s="2">
        <v>49575</v>
      </c>
    </row>
    <row r="1027" spans="1:6" x14ac:dyDescent="0.3">
      <c r="A1027">
        <v>2018</v>
      </c>
      <c r="B1027" t="s">
        <v>51</v>
      </c>
      <c r="C1027" t="s">
        <v>18</v>
      </c>
      <c r="D1027" s="1">
        <v>16487</v>
      </c>
      <c r="E1027" s="1">
        <v>163210</v>
      </c>
      <c r="F1027" s="2">
        <v>65971</v>
      </c>
    </row>
    <row r="1028" spans="1:6" x14ac:dyDescent="0.3">
      <c r="A1028">
        <v>2018</v>
      </c>
      <c r="B1028" t="s">
        <v>51</v>
      </c>
      <c r="C1028" t="s">
        <v>19</v>
      </c>
      <c r="D1028" s="1">
        <v>21120</v>
      </c>
      <c r="E1028" s="1">
        <v>158656</v>
      </c>
      <c r="F1028" s="2">
        <v>78802</v>
      </c>
    </row>
    <row r="1029" spans="1:6" x14ac:dyDescent="0.3">
      <c r="A1029">
        <v>2018</v>
      </c>
      <c r="B1029" t="s">
        <v>51</v>
      </c>
      <c r="C1029" t="s">
        <v>20</v>
      </c>
      <c r="D1029" s="1">
        <v>19952</v>
      </c>
      <c r="E1029" s="1">
        <v>168632</v>
      </c>
      <c r="F1029" s="2">
        <v>62378</v>
      </c>
    </row>
    <row r="1030" spans="1:6" x14ac:dyDescent="0.3">
      <c r="A1030">
        <v>2018</v>
      </c>
      <c r="B1030" t="s">
        <v>51</v>
      </c>
      <c r="C1030" t="s">
        <v>21</v>
      </c>
      <c r="D1030" s="1">
        <v>16480</v>
      </c>
      <c r="E1030" s="1">
        <v>121665</v>
      </c>
      <c r="F1030" s="2">
        <v>67248</v>
      </c>
    </row>
    <row r="1031" spans="1:6" x14ac:dyDescent="0.3">
      <c r="A1031">
        <v>2018</v>
      </c>
      <c r="B1031" t="s">
        <v>51</v>
      </c>
      <c r="C1031" t="s">
        <v>22</v>
      </c>
      <c r="D1031" s="1">
        <v>5760</v>
      </c>
      <c r="E1031" s="1">
        <v>43911</v>
      </c>
      <c r="F1031" s="2">
        <v>50325</v>
      </c>
    </row>
    <row r="1032" spans="1:6" x14ac:dyDescent="0.3">
      <c r="A1032">
        <v>2018</v>
      </c>
      <c r="B1032" t="s">
        <v>51</v>
      </c>
      <c r="C1032" t="s">
        <v>23</v>
      </c>
      <c r="D1032" s="1">
        <v>14591</v>
      </c>
      <c r="E1032" s="1">
        <v>122662</v>
      </c>
      <c r="F1032" s="2">
        <v>59442</v>
      </c>
    </row>
    <row r="1033" spans="1:6" x14ac:dyDescent="0.3">
      <c r="A1033">
        <v>2018</v>
      </c>
      <c r="B1033" t="s">
        <v>51</v>
      </c>
      <c r="C1033" t="s">
        <v>24</v>
      </c>
      <c r="D1033" s="1">
        <v>6514</v>
      </c>
      <c r="E1033" s="1">
        <v>29077</v>
      </c>
      <c r="F1033" s="2">
        <v>52969</v>
      </c>
    </row>
    <row r="1034" spans="1:6" x14ac:dyDescent="0.3">
      <c r="A1034">
        <v>2018</v>
      </c>
      <c r="B1034" t="s">
        <v>51</v>
      </c>
      <c r="C1034" t="s">
        <v>25</v>
      </c>
      <c r="D1034" s="1">
        <v>7068</v>
      </c>
      <c r="E1034" s="1">
        <v>52320</v>
      </c>
      <c r="F1034" s="2">
        <v>51657</v>
      </c>
    </row>
    <row r="1035" spans="1:6" x14ac:dyDescent="0.3">
      <c r="A1035">
        <v>2018</v>
      </c>
      <c r="B1035" t="s">
        <v>51</v>
      </c>
      <c r="C1035" t="s">
        <v>26</v>
      </c>
      <c r="D1035" s="1">
        <v>5898</v>
      </c>
      <c r="E1035" s="1">
        <v>89125</v>
      </c>
      <c r="F1035" s="2">
        <v>61123</v>
      </c>
    </row>
    <row r="1036" spans="1:6" x14ac:dyDescent="0.3">
      <c r="A1036">
        <v>2018</v>
      </c>
      <c r="B1036" t="s">
        <v>51</v>
      </c>
      <c r="C1036" t="s">
        <v>27</v>
      </c>
      <c r="D1036" s="1">
        <v>4498</v>
      </c>
      <c r="E1036" s="1">
        <v>26890</v>
      </c>
      <c r="F1036" s="2">
        <v>62661</v>
      </c>
    </row>
    <row r="1037" spans="1:6" x14ac:dyDescent="0.3">
      <c r="A1037">
        <v>2018</v>
      </c>
      <c r="B1037" t="s">
        <v>51</v>
      </c>
      <c r="C1037" t="s">
        <v>28</v>
      </c>
      <c r="D1037" s="1">
        <v>22416</v>
      </c>
      <c r="E1037" s="1">
        <v>157147</v>
      </c>
      <c r="F1037" s="2">
        <v>72658</v>
      </c>
    </row>
    <row r="1038" spans="1:6" x14ac:dyDescent="0.3">
      <c r="A1038">
        <v>2018</v>
      </c>
      <c r="B1038" t="s">
        <v>51</v>
      </c>
      <c r="C1038" t="s">
        <v>29</v>
      </c>
      <c r="D1038" s="1">
        <v>5337</v>
      </c>
      <c r="E1038" s="1">
        <v>47224</v>
      </c>
      <c r="F1038" s="2">
        <v>49350</v>
      </c>
    </row>
    <row r="1039" spans="1:6" x14ac:dyDescent="0.3">
      <c r="A1039">
        <v>2018</v>
      </c>
      <c r="B1039" t="s">
        <v>51</v>
      </c>
      <c r="C1039" t="s">
        <v>30</v>
      </c>
      <c r="D1039" s="1">
        <v>50281</v>
      </c>
      <c r="E1039" s="1">
        <v>399629</v>
      </c>
      <c r="F1039" s="2">
        <v>73248</v>
      </c>
    </row>
    <row r="1040" spans="1:6" x14ac:dyDescent="0.3">
      <c r="A1040">
        <v>2018</v>
      </c>
      <c r="B1040" t="s">
        <v>51</v>
      </c>
      <c r="C1040" t="s">
        <v>31</v>
      </c>
      <c r="D1040" s="1">
        <v>26741</v>
      </c>
      <c r="E1040" s="1">
        <v>220692</v>
      </c>
      <c r="F1040" s="2">
        <v>54587</v>
      </c>
    </row>
    <row r="1041" spans="1:6" x14ac:dyDescent="0.3">
      <c r="A1041">
        <v>2018</v>
      </c>
      <c r="B1041" t="s">
        <v>51</v>
      </c>
      <c r="C1041" t="s">
        <v>32</v>
      </c>
      <c r="D1041" s="1">
        <v>3798</v>
      </c>
      <c r="E1041" s="1">
        <v>26002</v>
      </c>
      <c r="F1041" s="2">
        <v>64586</v>
      </c>
    </row>
    <row r="1042" spans="1:6" x14ac:dyDescent="0.3">
      <c r="A1042">
        <v>2018</v>
      </c>
      <c r="B1042" t="s">
        <v>51</v>
      </c>
      <c r="C1042" t="s">
        <v>33</v>
      </c>
      <c r="D1042" s="1">
        <v>23076</v>
      </c>
      <c r="E1042" s="1">
        <v>220709</v>
      </c>
      <c r="F1042" s="2">
        <v>61194</v>
      </c>
    </row>
    <row r="1043" spans="1:6" x14ac:dyDescent="0.3">
      <c r="A1043">
        <v>2018</v>
      </c>
      <c r="B1043" t="s">
        <v>51</v>
      </c>
      <c r="C1043" t="s">
        <v>34</v>
      </c>
      <c r="D1043" s="1">
        <v>9765</v>
      </c>
      <c r="E1043" s="1">
        <v>80295</v>
      </c>
      <c r="F1043" s="2">
        <v>52777</v>
      </c>
    </row>
    <row r="1044" spans="1:6" x14ac:dyDescent="0.3">
      <c r="A1044">
        <v>2018</v>
      </c>
      <c r="B1044" t="s">
        <v>51</v>
      </c>
      <c r="C1044" t="s">
        <v>35</v>
      </c>
      <c r="D1044" s="1">
        <v>14244</v>
      </c>
      <c r="E1044" s="1">
        <v>104561</v>
      </c>
      <c r="F1044" s="2">
        <v>60523</v>
      </c>
    </row>
    <row r="1045" spans="1:6" x14ac:dyDescent="0.3">
      <c r="A1045">
        <v>2018</v>
      </c>
      <c r="B1045" t="s">
        <v>51</v>
      </c>
      <c r="C1045" t="s">
        <v>36</v>
      </c>
      <c r="D1045" s="1">
        <v>28749</v>
      </c>
      <c r="E1045" s="1">
        <v>255910</v>
      </c>
      <c r="F1045" s="2">
        <v>66852</v>
      </c>
    </row>
    <row r="1046" spans="1:6" x14ac:dyDescent="0.3">
      <c r="A1046">
        <v>2018</v>
      </c>
      <c r="B1046" t="s">
        <v>51</v>
      </c>
      <c r="C1046" t="s">
        <v>37</v>
      </c>
      <c r="D1046" s="1">
        <v>3743</v>
      </c>
      <c r="E1046" s="1">
        <v>19229</v>
      </c>
      <c r="F1046" s="2">
        <v>61579</v>
      </c>
    </row>
    <row r="1047" spans="1:6" x14ac:dyDescent="0.3">
      <c r="A1047">
        <v>2018</v>
      </c>
      <c r="B1047" t="s">
        <v>51</v>
      </c>
      <c r="C1047" t="s">
        <v>38</v>
      </c>
      <c r="D1047" s="1">
        <v>12124</v>
      </c>
      <c r="E1047" s="1">
        <v>104324</v>
      </c>
      <c r="F1047" s="2">
        <v>52634</v>
      </c>
    </row>
    <row r="1048" spans="1:6" x14ac:dyDescent="0.3">
      <c r="A1048">
        <v>2018</v>
      </c>
      <c r="B1048" t="s">
        <v>51</v>
      </c>
      <c r="C1048" t="s">
        <v>39</v>
      </c>
      <c r="D1048" s="1">
        <v>3884</v>
      </c>
      <c r="E1048" s="1">
        <v>22971</v>
      </c>
      <c r="F1048" s="2">
        <v>48981</v>
      </c>
    </row>
    <row r="1049" spans="1:6" x14ac:dyDescent="0.3">
      <c r="A1049">
        <v>2018</v>
      </c>
      <c r="B1049" t="s">
        <v>51</v>
      </c>
      <c r="C1049" t="s">
        <v>40</v>
      </c>
      <c r="D1049" s="1">
        <v>12110</v>
      </c>
      <c r="E1049" s="1">
        <v>124488</v>
      </c>
      <c r="F1049" s="2">
        <v>57033</v>
      </c>
    </row>
    <row r="1050" spans="1:6" x14ac:dyDescent="0.3">
      <c r="A1050">
        <v>2018</v>
      </c>
      <c r="B1050" t="s">
        <v>51</v>
      </c>
      <c r="C1050" t="s">
        <v>41</v>
      </c>
      <c r="D1050" s="1">
        <v>51405</v>
      </c>
      <c r="E1050" s="1">
        <v>739156</v>
      </c>
      <c r="F1050" s="2">
        <v>65554</v>
      </c>
    </row>
    <row r="1051" spans="1:6" x14ac:dyDescent="0.3">
      <c r="A1051">
        <v>2018</v>
      </c>
      <c r="B1051" t="s">
        <v>51</v>
      </c>
      <c r="C1051" t="s">
        <v>42</v>
      </c>
      <c r="D1051" s="1">
        <v>11572</v>
      </c>
      <c r="E1051" s="1">
        <v>104339</v>
      </c>
      <c r="F1051" s="2">
        <v>51052</v>
      </c>
    </row>
    <row r="1052" spans="1:6" x14ac:dyDescent="0.3">
      <c r="A1052">
        <v>2018</v>
      </c>
      <c r="B1052" t="s">
        <v>51</v>
      </c>
      <c r="C1052" t="s">
        <v>43</v>
      </c>
      <c r="D1052" s="1">
        <v>2878</v>
      </c>
      <c r="E1052" s="1">
        <v>15262</v>
      </c>
      <c r="F1052" s="2">
        <v>51025</v>
      </c>
    </row>
    <row r="1053" spans="1:6" x14ac:dyDescent="0.3">
      <c r="A1053">
        <v>2018</v>
      </c>
      <c r="B1053" t="s">
        <v>51</v>
      </c>
      <c r="C1053" t="s">
        <v>44</v>
      </c>
      <c r="D1053" s="1">
        <v>21508</v>
      </c>
      <c r="E1053" s="1">
        <v>197292</v>
      </c>
      <c r="F1053" s="2">
        <v>58050</v>
      </c>
    </row>
    <row r="1054" spans="1:6" x14ac:dyDescent="0.3">
      <c r="A1054">
        <v>2018</v>
      </c>
      <c r="B1054" t="s">
        <v>51</v>
      </c>
      <c r="C1054" t="s">
        <v>45</v>
      </c>
      <c r="D1054" s="1">
        <v>26015</v>
      </c>
      <c r="E1054" s="1">
        <v>199867</v>
      </c>
      <c r="F1054" s="2">
        <v>64432</v>
      </c>
    </row>
    <row r="1055" spans="1:6" x14ac:dyDescent="0.3">
      <c r="A1055">
        <v>2018</v>
      </c>
      <c r="B1055" t="s">
        <v>51</v>
      </c>
      <c r="C1055" t="s">
        <v>46</v>
      </c>
      <c r="D1055" s="1">
        <v>4435</v>
      </c>
      <c r="E1055" s="1">
        <v>40126</v>
      </c>
      <c r="F1055" s="2">
        <v>72255</v>
      </c>
    </row>
    <row r="1056" spans="1:6" x14ac:dyDescent="0.3">
      <c r="A1056">
        <v>2018</v>
      </c>
      <c r="B1056" t="s">
        <v>51</v>
      </c>
      <c r="C1056" t="s">
        <v>47</v>
      </c>
      <c r="D1056" s="1">
        <v>14814</v>
      </c>
      <c r="E1056" s="1">
        <v>122396</v>
      </c>
      <c r="F1056" s="2">
        <v>62063</v>
      </c>
    </row>
    <row r="1057" spans="1:6" x14ac:dyDescent="0.3">
      <c r="A1057">
        <v>2018</v>
      </c>
      <c r="B1057" t="s">
        <v>51</v>
      </c>
      <c r="C1057" t="s">
        <v>48</v>
      </c>
      <c r="D1057" s="1">
        <v>3375</v>
      </c>
      <c r="E1057" s="1">
        <v>20253</v>
      </c>
      <c r="F1057" s="2">
        <v>53554</v>
      </c>
    </row>
    <row r="1058" spans="1:6" x14ac:dyDescent="0.3">
      <c r="A1058">
        <v>2018</v>
      </c>
      <c r="B1058" t="s">
        <v>52</v>
      </c>
      <c r="C1058" t="s">
        <v>1</v>
      </c>
      <c r="D1058" s="1">
        <v>5566</v>
      </c>
      <c r="E1058" s="1">
        <v>266798</v>
      </c>
      <c r="F1058" s="2">
        <v>57068</v>
      </c>
    </row>
    <row r="1059" spans="1:6" x14ac:dyDescent="0.3">
      <c r="A1059">
        <v>2018</v>
      </c>
      <c r="B1059" t="s">
        <v>52</v>
      </c>
      <c r="C1059" t="s">
        <v>2</v>
      </c>
      <c r="D1059" s="1">
        <v>4926</v>
      </c>
      <c r="E1059" s="1">
        <v>169675</v>
      </c>
      <c r="F1059" s="2">
        <v>76139</v>
      </c>
    </row>
    <row r="1060" spans="1:6" x14ac:dyDescent="0.3">
      <c r="A1060">
        <v>2018</v>
      </c>
      <c r="B1060" t="s">
        <v>52</v>
      </c>
      <c r="C1060" t="s">
        <v>3</v>
      </c>
      <c r="D1060" s="1">
        <v>2918</v>
      </c>
      <c r="E1060" s="1">
        <v>160597</v>
      </c>
      <c r="F1060" s="2">
        <v>47984</v>
      </c>
    </row>
    <row r="1061" spans="1:6" x14ac:dyDescent="0.3">
      <c r="A1061">
        <v>2018</v>
      </c>
      <c r="B1061" t="s">
        <v>52</v>
      </c>
      <c r="C1061" t="s">
        <v>4</v>
      </c>
      <c r="D1061" s="1">
        <v>44706</v>
      </c>
      <c r="E1061" s="1">
        <v>1320068</v>
      </c>
      <c r="F1061" s="2">
        <v>95627</v>
      </c>
    </row>
    <row r="1062" spans="1:6" x14ac:dyDescent="0.3">
      <c r="A1062">
        <v>2018</v>
      </c>
      <c r="B1062" t="s">
        <v>52</v>
      </c>
      <c r="C1062" t="s">
        <v>5</v>
      </c>
      <c r="D1062" s="1">
        <v>5804</v>
      </c>
      <c r="E1062" s="1">
        <v>147285</v>
      </c>
      <c r="F1062" s="2">
        <v>70677</v>
      </c>
    </row>
    <row r="1063" spans="1:6" x14ac:dyDescent="0.3">
      <c r="A1063">
        <v>2018</v>
      </c>
      <c r="B1063" t="s">
        <v>52</v>
      </c>
      <c r="C1063" t="s">
        <v>6</v>
      </c>
      <c r="D1063" s="1">
        <v>4408</v>
      </c>
      <c r="E1063" s="1">
        <v>160500</v>
      </c>
      <c r="F1063" s="2">
        <v>82569</v>
      </c>
    </row>
    <row r="1064" spans="1:6" x14ac:dyDescent="0.3">
      <c r="A1064">
        <v>2018</v>
      </c>
      <c r="B1064" t="s">
        <v>52</v>
      </c>
      <c r="C1064" t="s">
        <v>7</v>
      </c>
      <c r="D1064">
        <v>661</v>
      </c>
      <c r="E1064" s="1">
        <v>27077</v>
      </c>
      <c r="F1064" s="2">
        <v>64153</v>
      </c>
    </row>
    <row r="1065" spans="1:6" x14ac:dyDescent="0.3">
      <c r="A1065">
        <v>2018</v>
      </c>
      <c r="B1065" t="s">
        <v>52</v>
      </c>
      <c r="C1065" t="s">
        <v>8</v>
      </c>
      <c r="D1065" s="1">
        <v>20548</v>
      </c>
      <c r="E1065" s="1">
        <v>371590</v>
      </c>
      <c r="F1065" s="2">
        <v>61740</v>
      </c>
    </row>
    <row r="1066" spans="1:6" x14ac:dyDescent="0.3">
      <c r="A1066">
        <v>2018</v>
      </c>
      <c r="B1066" t="s">
        <v>52</v>
      </c>
      <c r="C1066" t="s">
        <v>9</v>
      </c>
      <c r="D1066" s="1">
        <v>9884</v>
      </c>
      <c r="E1066" s="1">
        <v>406818</v>
      </c>
      <c r="F1066" s="2">
        <v>59168</v>
      </c>
    </row>
    <row r="1067" spans="1:6" x14ac:dyDescent="0.3">
      <c r="A1067">
        <v>2018</v>
      </c>
      <c r="B1067" t="s">
        <v>52</v>
      </c>
      <c r="C1067" t="s">
        <v>10</v>
      </c>
      <c r="D1067" s="1">
        <v>2807</v>
      </c>
      <c r="E1067" s="1">
        <v>67792</v>
      </c>
      <c r="F1067" s="2">
        <v>63932</v>
      </c>
    </row>
    <row r="1068" spans="1:6" x14ac:dyDescent="0.3">
      <c r="A1068">
        <v>2018</v>
      </c>
      <c r="B1068" t="s">
        <v>52</v>
      </c>
      <c r="C1068" t="s">
        <v>11</v>
      </c>
      <c r="D1068" s="1">
        <v>17883</v>
      </c>
      <c r="E1068" s="1">
        <v>586130</v>
      </c>
      <c r="F1068" s="2">
        <v>71895</v>
      </c>
    </row>
    <row r="1069" spans="1:6" x14ac:dyDescent="0.3">
      <c r="A1069">
        <v>2018</v>
      </c>
      <c r="B1069" t="s">
        <v>52</v>
      </c>
      <c r="C1069" t="s">
        <v>12</v>
      </c>
      <c r="D1069" s="1">
        <v>8825</v>
      </c>
      <c r="E1069" s="1">
        <v>541836</v>
      </c>
      <c r="F1069" s="2">
        <v>62680</v>
      </c>
    </row>
    <row r="1070" spans="1:6" x14ac:dyDescent="0.3">
      <c r="A1070">
        <v>2018</v>
      </c>
      <c r="B1070" t="s">
        <v>52</v>
      </c>
      <c r="C1070" t="s">
        <v>13</v>
      </c>
      <c r="D1070" s="1">
        <v>4142</v>
      </c>
      <c r="E1070" s="1">
        <v>222586</v>
      </c>
      <c r="F1070" s="2">
        <v>60257</v>
      </c>
    </row>
    <row r="1071" spans="1:6" x14ac:dyDescent="0.3">
      <c r="A1071">
        <v>2018</v>
      </c>
      <c r="B1071" t="s">
        <v>52</v>
      </c>
      <c r="C1071" t="s">
        <v>14</v>
      </c>
      <c r="D1071" s="1">
        <v>3143</v>
      </c>
      <c r="E1071" s="1">
        <v>165056</v>
      </c>
      <c r="F1071" s="2">
        <v>59206</v>
      </c>
    </row>
    <row r="1072" spans="1:6" x14ac:dyDescent="0.3">
      <c r="A1072">
        <v>2018</v>
      </c>
      <c r="B1072" t="s">
        <v>52</v>
      </c>
      <c r="C1072" t="s">
        <v>15</v>
      </c>
      <c r="D1072" s="1">
        <v>4443</v>
      </c>
      <c r="E1072" s="1">
        <v>251454</v>
      </c>
      <c r="F1072" s="2">
        <v>59208</v>
      </c>
    </row>
    <row r="1073" spans="1:6" x14ac:dyDescent="0.3">
      <c r="A1073">
        <v>2018</v>
      </c>
      <c r="B1073" t="s">
        <v>52</v>
      </c>
      <c r="C1073" t="s">
        <v>16</v>
      </c>
      <c r="D1073" s="1">
        <v>4428</v>
      </c>
      <c r="E1073" s="1">
        <v>135510</v>
      </c>
      <c r="F1073" s="2">
        <v>75881</v>
      </c>
    </row>
    <row r="1074" spans="1:6" x14ac:dyDescent="0.3">
      <c r="A1074">
        <v>2018</v>
      </c>
      <c r="B1074" t="s">
        <v>52</v>
      </c>
      <c r="C1074" t="s">
        <v>17</v>
      </c>
      <c r="D1074" s="1">
        <v>1856</v>
      </c>
      <c r="E1074" s="1">
        <v>51836</v>
      </c>
      <c r="F1074" s="2">
        <v>55894</v>
      </c>
    </row>
    <row r="1075" spans="1:6" x14ac:dyDescent="0.3">
      <c r="A1075">
        <v>2018</v>
      </c>
      <c r="B1075" t="s">
        <v>52</v>
      </c>
      <c r="C1075" t="s">
        <v>18</v>
      </c>
      <c r="D1075" s="1">
        <v>4035</v>
      </c>
      <c r="E1075" s="1">
        <v>109683</v>
      </c>
      <c r="F1075" s="2">
        <v>78350</v>
      </c>
    </row>
    <row r="1076" spans="1:6" x14ac:dyDescent="0.3">
      <c r="A1076">
        <v>2018</v>
      </c>
      <c r="B1076" t="s">
        <v>52</v>
      </c>
      <c r="C1076" t="s">
        <v>19</v>
      </c>
      <c r="D1076" s="1">
        <v>6711</v>
      </c>
      <c r="E1076" s="1">
        <v>245091</v>
      </c>
      <c r="F1076" s="2">
        <v>88576</v>
      </c>
    </row>
    <row r="1077" spans="1:6" x14ac:dyDescent="0.3">
      <c r="A1077">
        <v>2018</v>
      </c>
      <c r="B1077" t="s">
        <v>52</v>
      </c>
      <c r="C1077" t="s">
        <v>20</v>
      </c>
      <c r="D1077" s="1">
        <v>16070</v>
      </c>
      <c r="E1077" s="1">
        <v>627751</v>
      </c>
      <c r="F1077" s="2">
        <v>67537</v>
      </c>
    </row>
    <row r="1078" spans="1:6" x14ac:dyDescent="0.3">
      <c r="A1078">
        <v>2018</v>
      </c>
      <c r="B1078" t="s">
        <v>52</v>
      </c>
      <c r="C1078" t="s">
        <v>21</v>
      </c>
      <c r="D1078" s="1">
        <v>8487</v>
      </c>
      <c r="E1078" s="1">
        <v>321908</v>
      </c>
      <c r="F1078" s="2">
        <v>67096</v>
      </c>
    </row>
    <row r="1079" spans="1:6" x14ac:dyDescent="0.3">
      <c r="A1079">
        <v>2018</v>
      </c>
      <c r="B1079" t="s">
        <v>52</v>
      </c>
      <c r="C1079" t="s">
        <v>22</v>
      </c>
      <c r="D1079" s="1">
        <v>2421</v>
      </c>
      <c r="E1079" s="1">
        <v>144816</v>
      </c>
      <c r="F1079" s="2">
        <v>49254</v>
      </c>
    </row>
    <row r="1080" spans="1:6" x14ac:dyDescent="0.3">
      <c r="A1080">
        <v>2018</v>
      </c>
      <c r="B1080" t="s">
        <v>52</v>
      </c>
      <c r="C1080" t="s">
        <v>23</v>
      </c>
      <c r="D1080" s="1">
        <v>6476</v>
      </c>
      <c r="E1080" s="1">
        <v>273163</v>
      </c>
      <c r="F1080" s="2">
        <v>58359</v>
      </c>
    </row>
    <row r="1081" spans="1:6" x14ac:dyDescent="0.3">
      <c r="A1081">
        <v>2018</v>
      </c>
      <c r="B1081" t="s">
        <v>52</v>
      </c>
      <c r="C1081" t="s">
        <v>24</v>
      </c>
      <c r="D1081" s="1">
        <v>1634</v>
      </c>
      <c r="E1081" s="1">
        <v>20560</v>
      </c>
      <c r="F1081" s="2">
        <v>50194</v>
      </c>
    </row>
    <row r="1082" spans="1:6" x14ac:dyDescent="0.3">
      <c r="A1082">
        <v>2018</v>
      </c>
      <c r="B1082" t="s">
        <v>52</v>
      </c>
      <c r="C1082" t="s">
        <v>25</v>
      </c>
      <c r="D1082" s="1">
        <v>1988</v>
      </c>
      <c r="E1082" s="1">
        <v>99807</v>
      </c>
      <c r="F1082" s="2">
        <v>51566</v>
      </c>
    </row>
    <row r="1083" spans="1:6" x14ac:dyDescent="0.3">
      <c r="A1083">
        <v>2018</v>
      </c>
      <c r="B1083" t="s">
        <v>52</v>
      </c>
      <c r="C1083" t="s">
        <v>26</v>
      </c>
      <c r="D1083" s="1">
        <v>2066</v>
      </c>
      <c r="E1083" s="1">
        <v>55405</v>
      </c>
      <c r="F1083" s="2">
        <v>58543</v>
      </c>
    </row>
    <row r="1084" spans="1:6" x14ac:dyDescent="0.3">
      <c r="A1084">
        <v>2018</v>
      </c>
      <c r="B1084" t="s">
        <v>52</v>
      </c>
      <c r="C1084" t="s">
        <v>27</v>
      </c>
      <c r="D1084" s="1">
        <v>2032</v>
      </c>
      <c r="E1084" s="1">
        <v>70582</v>
      </c>
      <c r="F1084" s="2">
        <v>71722</v>
      </c>
    </row>
    <row r="1085" spans="1:6" x14ac:dyDescent="0.3">
      <c r="A1085">
        <v>2018</v>
      </c>
      <c r="B1085" t="s">
        <v>52</v>
      </c>
      <c r="C1085" t="s">
        <v>28</v>
      </c>
      <c r="D1085" s="1">
        <v>8976</v>
      </c>
      <c r="E1085" s="1">
        <v>245593</v>
      </c>
      <c r="F1085" s="2">
        <v>80088</v>
      </c>
    </row>
    <row r="1086" spans="1:6" x14ac:dyDescent="0.3">
      <c r="A1086">
        <v>2018</v>
      </c>
      <c r="B1086" t="s">
        <v>52</v>
      </c>
      <c r="C1086" t="s">
        <v>29</v>
      </c>
      <c r="D1086" s="1">
        <v>1768</v>
      </c>
      <c r="E1086" s="1">
        <v>27145</v>
      </c>
      <c r="F1086" s="2">
        <v>53139</v>
      </c>
    </row>
    <row r="1087" spans="1:6" x14ac:dyDescent="0.3">
      <c r="A1087">
        <v>2018</v>
      </c>
      <c r="B1087" t="s">
        <v>52</v>
      </c>
      <c r="C1087" t="s">
        <v>30</v>
      </c>
      <c r="D1087" s="1">
        <v>16910</v>
      </c>
      <c r="E1087" s="1">
        <v>441590</v>
      </c>
      <c r="F1087" s="2">
        <v>67614</v>
      </c>
    </row>
    <row r="1088" spans="1:6" x14ac:dyDescent="0.3">
      <c r="A1088">
        <v>2018</v>
      </c>
      <c r="B1088" t="s">
        <v>52</v>
      </c>
      <c r="C1088" t="s">
        <v>31</v>
      </c>
      <c r="D1088" s="1">
        <v>10219</v>
      </c>
      <c r="E1088" s="1">
        <v>474932</v>
      </c>
      <c r="F1088" s="2">
        <v>59827</v>
      </c>
    </row>
    <row r="1089" spans="1:6" x14ac:dyDescent="0.3">
      <c r="A1089">
        <v>2018</v>
      </c>
      <c r="B1089" t="s">
        <v>52</v>
      </c>
      <c r="C1089" t="s">
        <v>32</v>
      </c>
      <c r="D1089">
        <v>807</v>
      </c>
      <c r="E1089" s="1">
        <v>25906</v>
      </c>
      <c r="F1089" s="2">
        <v>53882</v>
      </c>
    </row>
    <row r="1090" spans="1:6" x14ac:dyDescent="0.3">
      <c r="A1090">
        <v>2018</v>
      </c>
      <c r="B1090" t="s">
        <v>52</v>
      </c>
      <c r="C1090" t="s">
        <v>33</v>
      </c>
      <c r="D1090" s="1">
        <v>15409</v>
      </c>
      <c r="E1090" s="1">
        <v>698950</v>
      </c>
      <c r="F1090" s="2">
        <v>61487</v>
      </c>
    </row>
    <row r="1091" spans="1:6" x14ac:dyDescent="0.3">
      <c r="A1091">
        <v>2018</v>
      </c>
      <c r="B1091" t="s">
        <v>52</v>
      </c>
      <c r="C1091" t="s">
        <v>34</v>
      </c>
      <c r="D1091" s="1">
        <v>4164</v>
      </c>
      <c r="E1091" s="1">
        <v>137739</v>
      </c>
      <c r="F1091" s="2">
        <v>58770</v>
      </c>
    </row>
    <row r="1092" spans="1:6" x14ac:dyDescent="0.3">
      <c r="A1092">
        <v>2018</v>
      </c>
      <c r="B1092" t="s">
        <v>52</v>
      </c>
      <c r="C1092" t="s">
        <v>35</v>
      </c>
      <c r="D1092" s="1">
        <v>6240</v>
      </c>
      <c r="E1092" s="1">
        <v>194693</v>
      </c>
      <c r="F1092" s="2">
        <v>70641</v>
      </c>
    </row>
    <row r="1093" spans="1:6" x14ac:dyDescent="0.3">
      <c r="A1093">
        <v>2018</v>
      </c>
      <c r="B1093" t="s">
        <v>52</v>
      </c>
      <c r="C1093" t="s">
        <v>36</v>
      </c>
      <c r="D1093" s="1">
        <v>14407</v>
      </c>
      <c r="E1093" s="1">
        <v>569811</v>
      </c>
      <c r="F1093" s="2">
        <v>62561</v>
      </c>
    </row>
    <row r="1094" spans="1:6" x14ac:dyDescent="0.3">
      <c r="A1094">
        <v>2018</v>
      </c>
      <c r="B1094" t="s">
        <v>52</v>
      </c>
      <c r="C1094" t="s">
        <v>37</v>
      </c>
      <c r="D1094" s="1">
        <v>1572</v>
      </c>
      <c r="E1094" s="1">
        <v>40340</v>
      </c>
      <c r="F1094" s="2">
        <v>58468</v>
      </c>
    </row>
    <row r="1095" spans="1:6" x14ac:dyDescent="0.3">
      <c r="A1095">
        <v>2018</v>
      </c>
      <c r="B1095" t="s">
        <v>52</v>
      </c>
      <c r="C1095" t="s">
        <v>38</v>
      </c>
      <c r="D1095" s="1">
        <v>6087</v>
      </c>
      <c r="E1095" s="1">
        <v>249719</v>
      </c>
      <c r="F1095" s="2">
        <v>59522</v>
      </c>
    </row>
    <row r="1096" spans="1:6" x14ac:dyDescent="0.3">
      <c r="A1096">
        <v>2018</v>
      </c>
      <c r="B1096" t="s">
        <v>52</v>
      </c>
      <c r="C1096" t="s">
        <v>39</v>
      </c>
      <c r="D1096" s="1">
        <v>1084</v>
      </c>
      <c r="E1096" s="1">
        <v>44442</v>
      </c>
      <c r="F1096" s="2">
        <v>49320</v>
      </c>
    </row>
    <row r="1097" spans="1:6" x14ac:dyDescent="0.3">
      <c r="A1097">
        <v>2018</v>
      </c>
      <c r="B1097" t="s">
        <v>52</v>
      </c>
      <c r="C1097" t="s">
        <v>40</v>
      </c>
      <c r="D1097" s="1">
        <v>7051</v>
      </c>
      <c r="E1097" s="1">
        <v>351073</v>
      </c>
      <c r="F1097" s="2">
        <v>59495</v>
      </c>
    </row>
    <row r="1098" spans="1:6" x14ac:dyDescent="0.3">
      <c r="A1098">
        <v>2018</v>
      </c>
      <c r="B1098" t="s">
        <v>52</v>
      </c>
      <c r="C1098" t="s">
        <v>41</v>
      </c>
      <c r="D1098" s="1">
        <v>24758</v>
      </c>
      <c r="E1098" s="1">
        <v>879509</v>
      </c>
      <c r="F1098" s="2">
        <v>77648</v>
      </c>
    </row>
    <row r="1099" spans="1:6" x14ac:dyDescent="0.3">
      <c r="A1099">
        <v>2018</v>
      </c>
      <c r="B1099" t="s">
        <v>52</v>
      </c>
      <c r="C1099" t="s">
        <v>42</v>
      </c>
      <c r="D1099" s="1">
        <v>4386</v>
      </c>
      <c r="E1099" s="1">
        <v>132149</v>
      </c>
      <c r="F1099" s="2">
        <v>58006</v>
      </c>
    </row>
    <row r="1100" spans="1:6" x14ac:dyDescent="0.3">
      <c r="A1100">
        <v>2018</v>
      </c>
      <c r="B1100" t="s">
        <v>52</v>
      </c>
      <c r="C1100" t="s">
        <v>43</v>
      </c>
      <c r="D1100" s="1">
        <v>1108</v>
      </c>
      <c r="E1100" s="1">
        <v>29827</v>
      </c>
      <c r="F1100" s="2">
        <v>59390</v>
      </c>
    </row>
    <row r="1101" spans="1:6" x14ac:dyDescent="0.3">
      <c r="A1101">
        <v>2018</v>
      </c>
      <c r="B1101" t="s">
        <v>52</v>
      </c>
      <c r="C1101" t="s">
        <v>44</v>
      </c>
      <c r="D1101" s="1">
        <v>6750</v>
      </c>
      <c r="E1101" s="1">
        <v>238645</v>
      </c>
      <c r="F1101" s="2">
        <v>59974</v>
      </c>
    </row>
    <row r="1102" spans="1:6" x14ac:dyDescent="0.3">
      <c r="A1102">
        <v>2018</v>
      </c>
      <c r="B1102" t="s">
        <v>52</v>
      </c>
      <c r="C1102" t="s">
        <v>45</v>
      </c>
      <c r="D1102" s="1">
        <v>7798</v>
      </c>
      <c r="E1102" s="1">
        <v>284112</v>
      </c>
      <c r="F1102" s="2">
        <v>79321</v>
      </c>
    </row>
    <row r="1103" spans="1:6" x14ac:dyDescent="0.3">
      <c r="A1103">
        <v>2018</v>
      </c>
      <c r="B1103" t="s">
        <v>52</v>
      </c>
      <c r="C1103" t="s">
        <v>46</v>
      </c>
      <c r="D1103" s="1">
        <v>1268</v>
      </c>
      <c r="E1103" s="1">
        <v>46952</v>
      </c>
      <c r="F1103" s="2">
        <v>60459</v>
      </c>
    </row>
    <row r="1104" spans="1:6" x14ac:dyDescent="0.3">
      <c r="A1104">
        <v>2018</v>
      </c>
      <c r="B1104" t="s">
        <v>52</v>
      </c>
      <c r="C1104" t="s">
        <v>47</v>
      </c>
      <c r="D1104" s="1">
        <v>9432</v>
      </c>
      <c r="E1104" s="1">
        <v>475510</v>
      </c>
      <c r="F1104" s="2">
        <v>58047</v>
      </c>
    </row>
    <row r="1105" spans="1:6" x14ac:dyDescent="0.3">
      <c r="A1105">
        <v>2018</v>
      </c>
      <c r="B1105" t="s">
        <v>52</v>
      </c>
      <c r="C1105" t="s">
        <v>48</v>
      </c>
      <c r="D1105">
        <v>600</v>
      </c>
      <c r="E1105" s="1">
        <v>9721</v>
      </c>
      <c r="F1105" s="2">
        <v>67060</v>
      </c>
    </row>
    <row r="1106" spans="1:6" x14ac:dyDescent="0.3">
      <c r="A1106">
        <v>2018</v>
      </c>
      <c r="B1106" t="s">
        <v>54</v>
      </c>
      <c r="C1106" t="s">
        <v>1</v>
      </c>
      <c r="D1106" s="1">
        <v>32481</v>
      </c>
      <c r="E1106" s="1">
        <v>377561</v>
      </c>
      <c r="F1106" s="2">
        <v>41970</v>
      </c>
    </row>
    <row r="1107" spans="1:6" x14ac:dyDescent="0.3">
      <c r="A1107">
        <v>2018</v>
      </c>
      <c r="B1107" t="s">
        <v>54</v>
      </c>
      <c r="C1107" t="s">
        <v>2</v>
      </c>
      <c r="D1107" s="1">
        <v>31775</v>
      </c>
      <c r="E1107" s="1">
        <v>532318</v>
      </c>
      <c r="F1107" s="2">
        <v>46734</v>
      </c>
    </row>
    <row r="1108" spans="1:6" x14ac:dyDescent="0.3">
      <c r="A1108">
        <v>2018</v>
      </c>
      <c r="B1108" t="s">
        <v>54</v>
      </c>
      <c r="C1108" t="s">
        <v>3</v>
      </c>
      <c r="D1108" s="1">
        <v>21642</v>
      </c>
      <c r="E1108" s="1">
        <v>248584</v>
      </c>
      <c r="F1108" s="2">
        <v>41450</v>
      </c>
    </row>
    <row r="1109" spans="1:6" x14ac:dyDescent="0.3">
      <c r="A1109">
        <v>2018</v>
      </c>
      <c r="B1109" t="s">
        <v>54</v>
      </c>
      <c r="C1109" t="s">
        <v>4</v>
      </c>
      <c r="D1109" s="1">
        <v>196511</v>
      </c>
      <c r="E1109" s="1">
        <v>3033009</v>
      </c>
      <c r="F1109" s="2">
        <v>52020</v>
      </c>
    </row>
    <row r="1110" spans="1:6" x14ac:dyDescent="0.3">
      <c r="A1110">
        <v>2018</v>
      </c>
      <c r="B1110" t="s">
        <v>54</v>
      </c>
      <c r="C1110" t="s">
        <v>5</v>
      </c>
      <c r="D1110" s="1">
        <v>35891</v>
      </c>
      <c r="E1110" s="1">
        <v>466602</v>
      </c>
      <c r="F1110" s="2">
        <v>50043</v>
      </c>
    </row>
    <row r="1111" spans="1:6" x14ac:dyDescent="0.3">
      <c r="A1111">
        <v>2018</v>
      </c>
      <c r="B1111" t="s">
        <v>54</v>
      </c>
      <c r="C1111" t="s">
        <v>6</v>
      </c>
      <c r="D1111" s="1">
        <v>24902</v>
      </c>
      <c r="E1111" s="1">
        <v>296173</v>
      </c>
      <c r="F1111" s="2">
        <v>51041</v>
      </c>
    </row>
    <row r="1112" spans="1:6" x14ac:dyDescent="0.3">
      <c r="A1112">
        <v>2018</v>
      </c>
      <c r="B1112" t="s">
        <v>54</v>
      </c>
      <c r="C1112" t="s">
        <v>7</v>
      </c>
      <c r="D1112" s="1">
        <v>6850</v>
      </c>
      <c r="E1112" s="1">
        <v>79300</v>
      </c>
      <c r="F1112" s="2">
        <v>40843</v>
      </c>
    </row>
    <row r="1113" spans="1:6" x14ac:dyDescent="0.3">
      <c r="A1113">
        <v>2018</v>
      </c>
      <c r="B1113" t="s">
        <v>54</v>
      </c>
      <c r="C1113" t="s">
        <v>8</v>
      </c>
      <c r="D1113" s="1">
        <v>139486</v>
      </c>
      <c r="E1113" s="1">
        <v>1772605</v>
      </c>
      <c r="F1113" s="2">
        <v>44766</v>
      </c>
    </row>
    <row r="1114" spans="1:6" x14ac:dyDescent="0.3">
      <c r="A1114">
        <v>2018</v>
      </c>
      <c r="B1114" t="s">
        <v>54</v>
      </c>
      <c r="C1114" t="s">
        <v>9</v>
      </c>
      <c r="D1114" s="1">
        <v>60996</v>
      </c>
      <c r="E1114" s="1">
        <v>934259</v>
      </c>
      <c r="F1114" s="2">
        <v>49352</v>
      </c>
    </row>
    <row r="1115" spans="1:6" x14ac:dyDescent="0.3">
      <c r="A1115">
        <v>2018</v>
      </c>
      <c r="B1115" t="s">
        <v>54</v>
      </c>
      <c r="C1115" t="s">
        <v>10</v>
      </c>
      <c r="D1115" s="1">
        <v>11969</v>
      </c>
      <c r="E1115" s="1">
        <v>139473</v>
      </c>
      <c r="F1115" s="2">
        <v>39972</v>
      </c>
    </row>
    <row r="1116" spans="1:6" x14ac:dyDescent="0.3">
      <c r="A1116">
        <v>2018</v>
      </c>
      <c r="B1116" t="s">
        <v>54</v>
      </c>
      <c r="C1116" t="s">
        <v>11</v>
      </c>
      <c r="D1116" s="1">
        <v>78063</v>
      </c>
      <c r="E1116" s="1">
        <v>1192654</v>
      </c>
      <c r="F1116" s="2">
        <v>51570</v>
      </c>
    </row>
    <row r="1117" spans="1:6" x14ac:dyDescent="0.3">
      <c r="A1117">
        <v>2018</v>
      </c>
      <c r="B1117" t="s">
        <v>54</v>
      </c>
      <c r="C1117" t="s">
        <v>12</v>
      </c>
      <c r="D1117" s="1">
        <v>40681</v>
      </c>
      <c r="E1117" s="1">
        <v>591234</v>
      </c>
      <c r="F1117" s="2">
        <v>42092</v>
      </c>
    </row>
    <row r="1118" spans="1:6" x14ac:dyDescent="0.3">
      <c r="A1118">
        <v>2018</v>
      </c>
      <c r="B1118" t="s">
        <v>54</v>
      </c>
      <c r="C1118" t="s">
        <v>13</v>
      </c>
      <c r="D1118" s="1">
        <v>23521</v>
      </c>
      <c r="E1118" s="1">
        <v>309603</v>
      </c>
      <c r="F1118" s="2">
        <v>40539</v>
      </c>
    </row>
    <row r="1119" spans="1:6" x14ac:dyDescent="0.3">
      <c r="A1119">
        <v>2018</v>
      </c>
      <c r="B1119" t="s">
        <v>54</v>
      </c>
      <c r="C1119" t="s">
        <v>14</v>
      </c>
      <c r="D1119" s="1">
        <v>20370</v>
      </c>
      <c r="E1119" s="1">
        <v>263858</v>
      </c>
      <c r="F1119" s="2">
        <v>42235</v>
      </c>
    </row>
    <row r="1120" spans="1:6" x14ac:dyDescent="0.3">
      <c r="A1120">
        <v>2018</v>
      </c>
      <c r="B1120" t="s">
        <v>54</v>
      </c>
      <c r="C1120" t="s">
        <v>15</v>
      </c>
      <c r="D1120" s="1">
        <v>28056</v>
      </c>
      <c r="E1120" s="1">
        <v>399946</v>
      </c>
      <c r="F1120" s="2">
        <v>42623</v>
      </c>
    </row>
    <row r="1121" spans="1:6" x14ac:dyDescent="0.3">
      <c r="A1121">
        <v>2018</v>
      </c>
      <c r="B1121" t="s">
        <v>54</v>
      </c>
      <c r="C1121" t="s">
        <v>16</v>
      </c>
      <c r="D1121" s="1">
        <v>30545</v>
      </c>
      <c r="E1121" s="1">
        <v>377555</v>
      </c>
      <c r="F1121" s="2">
        <v>42196</v>
      </c>
    </row>
    <row r="1122" spans="1:6" x14ac:dyDescent="0.3">
      <c r="A1122">
        <v>2018</v>
      </c>
      <c r="B1122" t="s">
        <v>54</v>
      </c>
      <c r="C1122" t="s">
        <v>17</v>
      </c>
      <c r="D1122" s="1">
        <v>10761</v>
      </c>
      <c r="E1122" s="1">
        <v>118191</v>
      </c>
      <c r="F1122" s="2">
        <v>37589</v>
      </c>
    </row>
    <row r="1123" spans="1:6" x14ac:dyDescent="0.3">
      <c r="A1123">
        <v>2018</v>
      </c>
      <c r="B1123" t="s">
        <v>54</v>
      </c>
      <c r="C1123" t="s">
        <v>18</v>
      </c>
      <c r="D1123" s="1">
        <v>32767</v>
      </c>
      <c r="E1123" s="1">
        <v>462590</v>
      </c>
      <c r="F1123" s="2">
        <v>46648</v>
      </c>
    </row>
    <row r="1124" spans="1:6" x14ac:dyDescent="0.3">
      <c r="A1124">
        <v>2018</v>
      </c>
      <c r="B1124" t="s">
        <v>54</v>
      </c>
      <c r="C1124" t="s">
        <v>19</v>
      </c>
      <c r="D1124" s="1">
        <v>42171</v>
      </c>
      <c r="E1124" s="1">
        <v>577061</v>
      </c>
      <c r="F1124" s="2">
        <v>52937</v>
      </c>
    </row>
    <row r="1125" spans="1:6" x14ac:dyDescent="0.3">
      <c r="A1125">
        <v>2018</v>
      </c>
      <c r="B1125" t="s">
        <v>54</v>
      </c>
      <c r="C1125" t="s">
        <v>20</v>
      </c>
      <c r="D1125" s="1">
        <v>52459</v>
      </c>
      <c r="E1125" s="1">
        <v>786892</v>
      </c>
      <c r="F1125" s="2">
        <v>47200</v>
      </c>
    </row>
    <row r="1126" spans="1:6" x14ac:dyDescent="0.3">
      <c r="A1126">
        <v>2018</v>
      </c>
      <c r="B1126" t="s">
        <v>54</v>
      </c>
      <c r="C1126" t="s">
        <v>21</v>
      </c>
      <c r="D1126" s="1">
        <v>37272</v>
      </c>
      <c r="E1126" s="1">
        <v>531669</v>
      </c>
      <c r="F1126" s="2">
        <v>49570</v>
      </c>
    </row>
    <row r="1127" spans="1:6" x14ac:dyDescent="0.3">
      <c r="A1127">
        <v>2018</v>
      </c>
      <c r="B1127" t="s">
        <v>54</v>
      </c>
      <c r="C1127" t="s">
        <v>22</v>
      </c>
      <c r="D1127" s="1">
        <v>19763</v>
      </c>
      <c r="E1127" s="1">
        <v>229107</v>
      </c>
      <c r="F1127" s="2">
        <v>36497</v>
      </c>
    </row>
    <row r="1128" spans="1:6" x14ac:dyDescent="0.3">
      <c r="A1128">
        <v>2018</v>
      </c>
      <c r="B1128" t="s">
        <v>54</v>
      </c>
      <c r="C1128" t="s">
        <v>23</v>
      </c>
      <c r="D1128" s="1">
        <v>38808</v>
      </c>
      <c r="E1128" s="1">
        <v>537150</v>
      </c>
      <c r="F1128" s="2">
        <v>42469</v>
      </c>
    </row>
    <row r="1129" spans="1:6" x14ac:dyDescent="0.3">
      <c r="A1129">
        <v>2018</v>
      </c>
      <c r="B1129" t="s">
        <v>54</v>
      </c>
      <c r="C1129" t="s">
        <v>24</v>
      </c>
      <c r="D1129" s="1">
        <v>9250</v>
      </c>
      <c r="E1129" s="1">
        <v>91355</v>
      </c>
      <c r="F1129" s="2">
        <v>39170</v>
      </c>
    </row>
    <row r="1130" spans="1:6" x14ac:dyDescent="0.3">
      <c r="A1130">
        <v>2018</v>
      </c>
      <c r="B1130" t="s">
        <v>54</v>
      </c>
      <c r="C1130" t="s">
        <v>25</v>
      </c>
      <c r="D1130" s="1">
        <v>14923</v>
      </c>
      <c r="E1130" s="1">
        <v>189793</v>
      </c>
      <c r="F1130" s="2">
        <v>39891</v>
      </c>
    </row>
    <row r="1131" spans="1:6" x14ac:dyDescent="0.3">
      <c r="A1131">
        <v>2018</v>
      </c>
      <c r="B1131" t="s">
        <v>54</v>
      </c>
      <c r="C1131" t="s">
        <v>26</v>
      </c>
      <c r="D1131" s="1">
        <v>15829</v>
      </c>
      <c r="E1131" s="1">
        <v>254417</v>
      </c>
      <c r="F1131" s="2">
        <v>44190</v>
      </c>
    </row>
    <row r="1132" spans="1:6" x14ac:dyDescent="0.3">
      <c r="A1132">
        <v>2018</v>
      </c>
      <c r="B1132" t="s">
        <v>54</v>
      </c>
      <c r="C1132" t="s">
        <v>27</v>
      </c>
      <c r="D1132" s="1">
        <v>12509</v>
      </c>
      <c r="E1132" s="1">
        <v>139183</v>
      </c>
      <c r="F1132" s="2">
        <v>47777</v>
      </c>
    </row>
    <row r="1133" spans="1:6" x14ac:dyDescent="0.3">
      <c r="A1133">
        <v>2018</v>
      </c>
      <c r="B1133" t="s">
        <v>54</v>
      </c>
      <c r="C1133" t="s">
        <v>28</v>
      </c>
      <c r="D1133" s="1">
        <v>54238</v>
      </c>
      <c r="E1133" s="1">
        <v>876344</v>
      </c>
      <c r="F1133" s="2">
        <v>53723</v>
      </c>
    </row>
    <row r="1134" spans="1:6" x14ac:dyDescent="0.3">
      <c r="A1134">
        <v>2018</v>
      </c>
      <c r="B1134" t="s">
        <v>54</v>
      </c>
      <c r="C1134" t="s">
        <v>29</v>
      </c>
      <c r="D1134" s="1">
        <v>10758</v>
      </c>
      <c r="E1134" s="1">
        <v>135970</v>
      </c>
      <c r="F1134" s="2">
        <v>38078</v>
      </c>
    </row>
    <row r="1135" spans="1:6" x14ac:dyDescent="0.3">
      <c r="A1135">
        <v>2018</v>
      </c>
      <c r="B1135" t="s">
        <v>54</v>
      </c>
      <c r="C1135" t="s">
        <v>30</v>
      </c>
      <c r="D1135" s="1">
        <v>123741</v>
      </c>
      <c r="E1135" s="1">
        <v>1554768</v>
      </c>
      <c r="F1135" s="2">
        <v>51832</v>
      </c>
    </row>
    <row r="1136" spans="1:6" x14ac:dyDescent="0.3">
      <c r="A1136">
        <v>2018</v>
      </c>
      <c r="B1136" t="s">
        <v>54</v>
      </c>
      <c r="C1136" t="s">
        <v>31</v>
      </c>
      <c r="D1136" s="1">
        <v>61525</v>
      </c>
      <c r="E1136" s="1">
        <v>830550</v>
      </c>
      <c r="F1136" s="2">
        <v>43092</v>
      </c>
    </row>
    <row r="1137" spans="1:6" x14ac:dyDescent="0.3">
      <c r="A1137">
        <v>2018</v>
      </c>
      <c r="B1137" t="s">
        <v>54</v>
      </c>
      <c r="C1137" t="s">
        <v>32</v>
      </c>
      <c r="D1137" s="1">
        <v>7753</v>
      </c>
      <c r="E1137" s="1">
        <v>91635</v>
      </c>
      <c r="F1137" s="2">
        <v>49819</v>
      </c>
    </row>
    <row r="1138" spans="1:6" x14ac:dyDescent="0.3">
      <c r="A1138">
        <v>2018</v>
      </c>
      <c r="B1138" t="s">
        <v>54</v>
      </c>
      <c r="C1138" t="s">
        <v>33</v>
      </c>
      <c r="D1138" s="1">
        <v>68615</v>
      </c>
      <c r="E1138" s="1">
        <v>1017249</v>
      </c>
      <c r="F1138" s="2">
        <v>44247</v>
      </c>
    </row>
    <row r="1139" spans="1:6" x14ac:dyDescent="0.3">
      <c r="A1139">
        <v>2018</v>
      </c>
      <c r="B1139" t="s">
        <v>54</v>
      </c>
      <c r="C1139" t="s">
        <v>34</v>
      </c>
      <c r="D1139" s="1">
        <v>23748</v>
      </c>
      <c r="E1139" s="1">
        <v>297631</v>
      </c>
      <c r="F1139" s="2">
        <v>41554</v>
      </c>
    </row>
    <row r="1140" spans="1:6" x14ac:dyDescent="0.3">
      <c r="A1140">
        <v>2018</v>
      </c>
      <c r="B1140" t="s">
        <v>54</v>
      </c>
      <c r="C1140" t="s">
        <v>35</v>
      </c>
      <c r="D1140" s="1">
        <v>26503</v>
      </c>
      <c r="E1140" s="1">
        <v>349656</v>
      </c>
      <c r="F1140" s="2">
        <v>44347</v>
      </c>
    </row>
    <row r="1141" spans="1:6" x14ac:dyDescent="0.3">
      <c r="A1141">
        <v>2018</v>
      </c>
      <c r="B1141" t="s">
        <v>54</v>
      </c>
      <c r="C1141" t="s">
        <v>36</v>
      </c>
      <c r="D1141" s="1">
        <v>74845</v>
      </c>
      <c r="E1141" s="1">
        <v>1117054</v>
      </c>
      <c r="F1141" s="2">
        <v>45000</v>
      </c>
    </row>
    <row r="1142" spans="1:6" x14ac:dyDescent="0.3">
      <c r="A1142">
        <v>2018</v>
      </c>
      <c r="B1142" t="s">
        <v>54</v>
      </c>
      <c r="C1142" t="s">
        <v>37</v>
      </c>
      <c r="D1142" s="1">
        <v>7658</v>
      </c>
      <c r="E1142" s="1">
        <v>76762</v>
      </c>
      <c r="F1142" s="2">
        <v>43902</v>
      </c>
    </row>
    <row r="1143" spans="1:6" x14ac:dyDescent="0.3">
      <c r="A1143">
        <v>2018</v>
      </c>
      <c r="B1143" t="s">
        <v>54</v>
      </c>
      <c r="C1143" t="s">
        <v>38</v>
      </c>
      <c r="D1143" s="1">
        <v>30013</v>
      </c>
      <c r="E1143" s="1">
        <v>402308</v>
      </c>
      <c r="F1143" s="2">
        <v>39429</v>
      </c>
    </row>
    <row r="1144" spans="1:6" x14ac:dyDescent="0.3">
      <c r="A1144">
        <v>2018</v>
      </c>
      <c r="B1144" t="s">
        <v>54</v>
      </c>
      <c r="C1144" t="s">
        <v>39</v>
      </c>
      <c r="D1144" s="1">
        <v>8059</v>
      </c>
      <c r="E1144" s="1">
        <v>85734</v>
      </c>
      <c r="F1144" s="2">
        <v>39650</v>
      </c>
    </row>
    <row r="1145" spans="1:6" x14ac:dyDescent="0.3">
      <c r="A1145">
        <v>2018</v>
      </c>
      <c r="B1145" t="s">
        <v>54</v>
      </c>
      <c r="C1145" t="s">
        <v>40</v>
      </c>
      <c r="D1145" s="1">
        <v>40040</v>
      </c>
      <c r="E1145" s="1">
        <v>623566</v>
      </c>
      <c r="F1145" s="2">
        <v>46137</v>
      </c>
    </row>
    <row r="1146" spans="1:6" x14ac:dyDescent="0.3">
      <c r="A1146">
        <v>2018</v>
      </c>
      <c r="B1146" t="s">
        <v>54</v>
      </c>
      <c r="C1146" t="s">
        <v>41</v>
      </c>
      <c r="D1146" s="1">
        <v>147447</v>
      </c>
      <c r="E1146" s="1">
        <v>2465009</v>
      </c>
      <c r="F1146" s="2">
        <v>52337</v>
      </c>
    </row>
    <row r="1147" spans="1:6" x14ac:dyDescent="0.3">
      <c r="A1147">
        <v>2018</v>
      </c>
      <c r="B1147" t="s">
        <v>54</v>
      </c>
      <c r="C1147" t="s">
        <v>42</v>
      </c>
      <c r="D1147" s="1">
        <v>19531</v>
      </c>
      <c r="E1147" s="1">
        <v>284283</v>
      </c>
      <c r="F1147" s="2">
        <v>44163</v>
      </c>
    </row>
    <row r="1148" spans="1:6" x14ac:dyDescent="0.3">
      <c r="A1148">
        <v>2018</v>
      </c>
      <c r="B1148" t="s">
        <v>54</v>
      </c>
      <c r="C1148" t="s">
        <v>43</v>
      </c>
      <c r="D1148" s="1">
        <v>5084</v>
      </c>
      <c r="E1148" s="1">
        <v>54476</v>
      </c>
      <c r="F1148" s="2">
        <v>40351</v>
      </c>
    </row>
    <row r="1149" spans="1:6" x14ac:dyDescent="0.3">
      <c r="A1149">
        <v>2018</v>
      </c>
      <c r="B1149" t="s">
        <v>54</v>
      </c>
      <c r="C1149" t="s">
        <v>44</v>
      </c>
      <c r="D1149" s="1">
        <v>43180</v>
      </c>
      <c r="E1149" s="1">
        <v>650233</v>
      </c>
      <c r="F1149" s="2">
        <v>43886</v>
      </c>
    </row>
    <row r="1150" spans="1:6" x14ac:dyDescent="0.3">
      <c r="A1150">
        <v>2018</v>
      </c>
      <c r="B1150" t="s">
        <v>54</v>
      </c>
      <c r="C1150" t="s">
        <v>45</v>
      </c>
      <c r="D1150" s="1">
        <v>39324</v>
      </c>
      <c r="E1150" s="1">
        <v>621384</v>
      </c>
      <c r="F1150" s="2">
        <v>63994</v>
      </c>
    </row>
    <row r="1151" spans="1:6" x14ac:dyDescent="0.3">
      <c r="A1151">
        <v>2018</v>
      </c>
      <c r="B1151" t="s">
        <v>54</v>
      </c>
      <c r="C1151" t="s">
        <v>46</v>
      </c>
      <c r="D1151" s="1">
        <v>10925</v>
      </c>
      <c r="E1151" s="1">
        <v>128211</v>
      </c>
      <c r="F1151" s="2">
        <v>38698</v>
      </c>
    </row>
    <row r="1152" spans="1:6" x14ac:dyDescent="0.3">
      <c r="A1152">
        <v>2018</v>
      </c>
      <c r="B1152" t="s">
        <v>54</v>
      </c>
      <c r="C1152" t="s">
        <v>47</v>
      </c>
      <c r="D1152" s="1">
        <v>36496</v>
      </c>
      <c r="E1152" s="1">
        <v>541333</v>
      </c>
      <c r="F1152" s="2">
        <v>41512</v>
      </c>
    </row>
    <row r="1153" spans="1:6" x14ac:dyDescent="0.3">
      <c r="A1153">
        <v>2018</v>
      </c>
      <c r="B1153" t="s">
        <v>54</v>
      </c>
      <c r="C1153" t="s">
        <v>48</v>
      </c>
      <c r="D1153" s="1">
        <v>4830</v>
      </c>
      <c r="E1153" s="1">
        <v>49819</v>
      </c>
      <c r="F1153" s="2">
        <v>42737</v>
      </c>
    </row>
    <row r="1154" spans="1:6" x14ac:dyDescent="0.3">
      <c r="A1154">
        <v>2018</v>
      </c>
      <c r="B1154" t="s">
        <v>53</v>
      </c>
      <c r="C1154" t="s">
        <v>1</v>
      </c>
      <c r="D1154" s="1">
        <v>2168</v>
      </c>
      <c r="E1154" s="1">
        <v>21030</v>
      </c>
      <c r="F1154" s="2">
        <v>60025</v>
      </c>
    </row>
    <row r="1155" spans="1:6" x14ac:dyDescent="0.3">
      <c r="A1155">
        <v>2018</v>
      </c>
      <c r="B1155" t="s">
        <v>53</v>
      </c>
      <c r="C1155" t="s">
        <v>2</v>
      </c>
      <c r="D1155" s="1">
        <v>3113</v>
      </c>
      <c r="E1155" s="1">
        <v>47340</v>
      </c>
      <c r="F1155" s="2">
        <v>75499</v>
      </c>
    </row>
    <row r="1156" spans="1:6" x14ac:dyDescent="0.3">
      <c r="A1156">
        <v>2018</v>
      </c>
      <c r="B1156" t="s">
        <v>53</v>
      </c>
      <c r="C1156" t="s">
        <v>3</v>
      </c>
      <c r="D1156" s="1">
        <v>1210</v>
      </c>
      <c r="E1156" s="1">
        <v>10913</v>
      </c>
      <c r="F1156" s="2">
        <v>53828</v>
      </c>
    </row>
    <row r="1157" spans="1:6" x14ac:dyDescent="0.3">
      <c r="A1157">
        <v>2018</v>
      </c>
      <c r="B1157" t="s">
        <v>53</v>
      </c>
      <c r="C1157" t="s">
        <v>4</v>
      </c>
      <c r="D1157" s="1">
        <v>26592</v>
      </c>
      <c r="E1157" s="1">
        <v>525771</v>
      </c>
      <c r="F1157" s="2">
        <v>188173</v>
      </c>
    </row>
    <row r="1158" spans="1:6" x14ac:dyDescent="0.3">
      <c r="A1158">
        <v>2018</v>
      </c>
      <c r="B1158" t="s">
        <v>53</v>
      </c>
      <c r="C1158" t="s">
        <v>5</v>
      </c>
      <c r="D1158" s="1">
        <v>4173</v>
      </c>
      <c r="E1158" s="1">
        <v>75076</v>
      </c>
      <c r="F1158" s="2">
        <v>100735</v>
      </c>
    </row>
    <row r="1159" spans="1:6" x14ac:dyDescent="0.3">
      <c r="A1159">
        <v>2018</v>
      </c>
      <c r="B1159" t="s">
        <v>53</v>
      </c>
      <c r="C1159" t="s">
        <v>6</v>
      </c>
      <c r="D1159" s="1">
        <v>2306</v>
      </c>
      <c r="E1159" s="1">
        <v>31734</v>
      </c>
      <c r="F1159" s="2">
        <v>110642</v>
      </c>
    </row>
    <row r="1160" spans="1:6" x14ac:dyDescent="0.3">
      <c r="A1160">
        <v>2018</v>
      </c>
      <c r="B1160" t="s">
        <v>53</v>
      </c>
      <c r="C1160" t="s">
        <v>7</v>
      </c>
      <c r="D1160">
        <v>433</v>
      </c>
      <c r="E1160" s="1">
        <v>4065</v>
      </c>
      <c r="F1160" s="2">
        <v>65782</v>
      </c>
    </row>
    <row r="1161" spans="1:6" x14ac:dyDescent="0.3">
      <c r="A1161">
        <v>2018</v>
      </c>
      <c r="B1161" t="s">
        <v>53</v>
      </c>
      <c r="C1161" t="s">
        <v>8</v>
      </c>
      <c r="D1161" s="1">
        <v>11205</v>
      </c>
      <c r="E1161" s="1">
        <v>138995</v>
      </c>
      <c r="F1161" s="2">
        <v>81168</v>
      </c>
    </row>
    <row r="1162" spans="1:6" x14ac:dyDescent="0.3">
      <c r="A1162">
        <v>2018</v>
      </c>
      <c r="B1162" t="s">
        <v>53</v>
      </c>
      <c r="C1162" t="s">
        <v>9</v>
      </c>
      <c r="D1162" s="1">
        <v>5113</v>
      </c>
      <c r="E1162" s="1">
        <v>114231</v>
      </c>
      <c r="F1162" s="2">
        <v>96613</v>
      </c>
    </row>
    <row r="1163" spans="1:6" x14ac:dyDescent="0.3">
      <c r="A1163">
        <v>2018</v>
      </c>
      <c r="B1163" t="s">
        <v>53</v>
      </c>
      <c r="C1163" t="s">
        <v>10</v>
      </c>
      <c r="D1163" s="1">
        <v>1223</v>
      </c>
      <c r="E1163" s="1">
        <v>8798</v>
      </c>
      <c r="F1163" s="2">
        <v>52761</v>
      </c>
    </row>
    <row r="1164" spans="1:6" x14ac:dyDescent="0.3">
      <c r="A1164">
        <v>2018</v>
      </c>
      <c r="B1164" t="s">
        <v>53</v>
      </c>
      <c r="C1164" t="s">
        <v>11</v>
      </c>
      <c r="D1164" s="1">
        <v>6688</v>
      </c>
      <c r="E1164" s="1">
        <v>94330</v>
      </c>
      <c r="F1164" s="2">
        <v>91164</v>
      </c>
    </row>
    <row r="1165" spans="1:6" x14ac:dyDescent="0.3">
      <c r="A1165">
        <v>2018</v>
      </c>
      <c r="B1165" t="s">
        <v>53</v>
      </c>
      <c r="C1165" t="s">
        <v>12</v>
      </c>
      <c r="D1165" s="1">
        <v>2123</v>
      </c>
      <c r="E1165" s="1">
        <v>29375</v>
      </c>
      <c r="F1165" s="2">
        <v>60371</v>
      </c>
    </row>
    <row r="1166" spans="1:6" x14ac:dyDescent="0.3">
      <c r="A1166">
        <v>2018</v>
      </c>
      <c r="B1166" t="s">
        <v>53</v>
      </c>
      <c r="C1166" t="s">
        <v>13</v>
      </c>
      <c r="D1166" s="1">
        <v>1742</v>
      </c>
      <c r="E1166" s="1">
        <v>22018</v>
      </c>
      <c r="F1166" s="2">
        <v>58519</v>
      </c>
    </row>
    <row r="1167" spans="1:6" x14ac:dyDescent="0.3">
      <c r="A1167">
        <v>2018</v>
      </c>
      <c r="B1167" t="s">
        <v>53</v>
      </c>
      <c r="C1167" t="s">
        <v>14</v>
      </c>
      <c r="D1167" s="1">
        <v>1308</v>
      </c>
      <c r="E1167" s="1">
        <v>18664</v>
      </c>
      <c r="F1167" s="2">
        <v>63399</v>
      </c>
    </row>
    <row r="1168" spans="1:6" x14ac:dyDescent="0.3">
      <c r="A1168">
        <v>2018</v>
      </c>
      <c r="B1168" t="s">
        <v>53</v>
      </c>
      <c r="C1168" t="s">
        <v>15</v>
      </c>
      <c r="D1168" s="1">
        <v>1785</v>
      </c>
      <c r="E1168" s="1">
        <v>21989</v>
      </c>
      <c r="F1168" s="2">
        <v>54629</v>
      </c>
    </row>
    <row r="1169" spans="1:6" x14ac:dyDescent="0.3">
      <c r="A1169">
        <v>2018</v>
      </c>
      <c r="B1169" t="s">
        <v>53</v>
      </c>
      <c r="C1169" t="s">
        <v>16</v>
      </c>
      <c r="D1169" s="1">
        <v>1716</v>
      </c>
      <c r="E1169" s="1">
        <v>22869</v>
      </c>
      <c r="F1169" s="2">
        <v>58223</v>
      </c>
    </row>
    <row r="1170" spans="1:6" x14ac:dyDescent="0.3">
      <c r="A1170">
        <v>2018</v>
      </c>
      <c r="B1170" t="s">
        <v>53</v>
      </c>
      <c r="C1170" t="s">
        <v>17</v>
      </c>
      <c r="D1170">
        <v>849</v>
      </c>
      <c r="E1170" s="1">
        <v>7397</v>
      </c>
      <c r="F1170" s="2">
        <v>54502</v>
      </c>
    </row>
    <row r="1171" spans="1:6" x14ac:dyDescent="0.3">
      <c r="A1171">
        <v>2018</v>
      </c>
      <c r="B1171" t="s">
        <v>53</v>
      </c>
      <c r="C1171" t="s">
        <v>18</v>
      </c>
      <c r="D1171" s="1">
        <v>2737</v>
      </c>
      <c r="E1171" s="1">
        <v>36210</v>
      </c>
      <c r="F1171" s="2">
        <v>92844</v>
      </c>
    </row>
    <row r="1172" spans="1:6" x14ac:dyDescent="0.3">
      <c r="A1172">
        <v>2018</v>
      </c>
      <c r="B1172" t="s">
        <v>53</v>
      </c>
      <c r="C1172" t="s">
        <v>19</v>
      </c>
      <c r="D1172" s="1">
        <v>5379</v>
      </c>
      <c r="E1172" s="1">
        <v>91783</v>
      </c>
      <c r="F1172" s="2">
        <v>123118</v>
      </c>
    </row>
    <row r="1173" spans="1:6" x14ac:dyDescent="0.3">
      <c r="A1173">
        <v>2018</v>
      </c>
      <c r="B1173" t="s">
        <v>53</v>
      </c>
      <c r="C1173" t="s">
        <v>20</v>
      </c>
      <c r="D1173" s="1">
        <v>6287</v>
      </c>
      <c r="E1173" s="1">
        <v>56247</v>
      </c>
      <c r="F1173" s="2">
        <v>73556</v>
      </c>
    </row>
    <row r="1174" spans="1:6" x14ac:dyDescent="0.3">
      <c r="A1174">
        <v>2018</v>
      </c>
      <c r="B1174" t="s">
        <v>53</v>
      </c>
      <c r="C1174" t="s">
        <v>21</v>
      </c>
      <c r="D1174" s="1">
        <v>3977</v>
      </c>
      <c r="E1174" s="1">
        <v>49170</v>
      </c>
      <c r="F1174" s="2">
        <v>78903</v>
      </c>
    </row>
    <row r="1175" spans="1:6" x14ac:dyDescent="0.3">
      <c r="A1175">
        <v>2018</v>
      </c>
      <c r="B1175" t="s">
        <v>53</v>
      </c>
      <c r="C1175" t="s">
        <v>22</v>
      </c>
      <c r="D1175">
        <v>940</v>
      </c>
      <c r="E1175" s="1">
        <v>10980</v>
      </c>
      <c r="F1175" s="2">
        <v>49173</v>
      </c>
    </row>
    <row r="1176" spans="1:6" x14ac:dyDescent="0.3">
      <c r="A1176">
        <v>2018</v>
      </c>
      <c r="B1176" t="s">
        <v>53</v>
      </c>
      <c r="C1176" t="s">
        <v>23</v>
      </c>
      <c r="D1176" s="1">
        <v>3049</v>
      </c>
      <c r="E1176" s="1">
        <v>47666</v>
      </c>
      <c r="F1176" s="2">
        <v>81842</v>
      </c>
    </row>
    <row r="1177" spans="1:6" x14ac:dyDescent="0.3">
      <c r="A1177">
        <v>2018</v>
      </c>
      <c r="B1177" t="s">
        <v>53</v>
      </c>
      <c r="C1177" t="s">
        <v>24</v>
      </c>
      <c r="D1177">
        <v>801</v>
      </c>
      <c r="E1177" s="1">
        <v>6350</v>
      </c>
      <c r="F1177" s="2">
        <v>54475</v>
      </c>
    </row>
    <row r="1178" spans="1:6" x14ac:dyDescent="0.3">
      <c r="A1178">
        <v>2018</v>
      </c>
      <c r="B1178" t="s">
        <v>53</v>
      </c>
      <c r="C1178" t="s">
        <v>25</v>
      </c>
      <c r="D1178">
        <v>973</v>
      </c>
      <c r="E1178" s="1">
        <v>17653</v>
      </c>
      <c r="F1178" s="2">
        <v>64407</v>
      </c>
    </row>
    <row r="1179" spans="1:6" x14ac:dyDescent="0.3">
      <c r="A1179">
        <v>2018</v>
      </c>
      <c r="B1179" t="s">
        <v>53</v>
      </c>
      <c r="C1179" t="s">
        <v>26</v>
      </c>
      <c r="D1179" s="1">
        <v>1541</v>
      </c>
      <c r="E1179" s="1">
        <v>15646</v>
      </c>
      <c r="F1179" s="2">
        <v>70292</v>
      </c>
    </row>
    <row r="1180" spans="1:6" x14ac:dyDescent="0.3">
      <c r="A1180">
        <v>2018</v>
      </c>
      <c r="B1180" t="s">
        <v>53</v>
      </c>
      <c r="C1180" t="s">
        <v>27</v>
      </c>
      <c r="D1180">
        <v>892</v>
      </c>
      <c r="E1180" s="1">
        <v>12351</v>
      </c>
      <c r="F1180" s="2">
        <v>93599</v>
      </c>
    </row>
    <row r="1181" spans="1:6" x14ac:dyDescent="0.3">
      <c r="A1181">
        <v>2018</v>
      </c>
      <c r="B1181" t="s">
        <v>53</v>
      </c>
      <c r="C1181" t="s">
        <v>28</v>
      </c>
      <c r="D1181" s="1">
        <v>3722</v>
      </c>
      <c r="E1181" s="1">
        <v>69519</v>
      </c>
      <c r="F1181" s="2">
        <v>114630</v>
      </c>
    </row>
    <row r="1182" spans="1:6" x14ac:dyDescent="0.3">
      <c r="A1182">
        <v>2018</v>
      </c>
      <c r="B1182" t="s">
        <v>53</v>
      </c>
      <c r="C1182" t="s">
        <v>29</v>
      </c>
      <c r="D1182">
        <v>987</v>
      </c>
      <c r="E1182" s="1">
        <v>12015</v>
      </c>
      <c r="F1182" s="2">
        <v>53204</v>
      </c>
    </row>
    <row r="1183" spans="1:6" x14ac:dyDescent="0.3">
      <c r="A1183">
        <v>2018</v>
      </c>
      <c r="B1183" t="s">
        <v>53</v>
      </c>
      <c r="C1183" t="s">
        <v>30</v>
      </c>
      <c r="D1183" s="1">
        <v>12672</v>
      </c>
      <c r="E1183" s="1">
        <v>275598</v>
      </c>
      <c r="F1183" s="2">
        <v>129853</v>
      </c>
    </row>
    <row r="1184" spans="1:6" x14ac:dyDescent="0.3">
      <c r="A1184">
        <v>2018</v>
      </c>
      <c r="B1184" t="s">
        <v>53</v>
      </c>
      <c r="C1184" t="s">
        <v>31</v>
      </c>
      <c r="D1184" s="1">
        <v>5238</v>
      </c>
      <c r="E1184" s="1">
        <v>79945</v>
      </c>
      <c r="F1184" s="2">
        <v>83920</v>
      </c>
    </row>
    <row r="1185" spans="1:6" x14ac:dyDescent="0.3">
      <c r="A1185">
        <v>2018</v>
      </c>
      <c r="B1185" t="s">
        <v>53</v>
      </c>
      <c r="C1185" t="s">
        <v>32</v>
      </c>
      <c r="D1185">
        <v>395</v>
      </c>
      <c r="E1185" s="1">
        <v>6221</v>
      </c>
      <c r="F1185" s="2">
        <v>70208</v>
      </c>
    </row>
    <row r="1186" spans="1:6" x14ac:dyDescent="0.3">
      <c r="A1186">
        <v>2018</v>
      </c>
      <c r="B1186" t="s">
        <v>53</v>
      </c>
      <c r="C1186" t="s">
        <v>33</v>
      </c>
      <c r="D1186" s="1">
        <v>4616</v>
      </c>
      <c r="E1186" s="1">
        <v>70930</v>
      </c>
      <c r="F1186" s="2">
        <v>70006</v>
      </c>
    </row>
    <row r="1187" spans="1:6" x14ac:dyDescent="0.3">
      <c r="A1187">
        <v>2018</v>
      </c>
      <c r="B1187" t="s">
        <v>53</v>
      </c>
      <c r="C1187" t="s">
        <v>34</v>
      </c>
      <c r="D1187" s="1">
        <v>1469</v>
      </c>
      <c r="E1187" s="1">
        <v>19859</v>
      </c>
      <c r="F1187" s="2">
        <v>58997</v>
      </c>
    </row>
    <row r="1188" spans="1:6" x14ac:dyDescent="0.3">
      <c r="A1188">
        <v>2018</v>
      </c>
      <c r="B1188" t="s">
        <v>53</v>
      </c>
      <c r="C1188" t="s">
        <v>35</v>
      </c>
      <c r="D1188" s="1">
        <v>3768</v>
      </c>
      <c r="E1188" s="1">
        <v>34277</v>
      </c>
      <c r="F1188" s="2">
        <v>87733</v>
      </c>
    </row>
    <row r="1189" spans="1:6" x14ac:dyDescent="0.3">
      <c r="A1189">
        <v>2018</v>
      </c>
      <c r="B1189" t="s">
        <v>53</v>
      </c>
      <c r="C1189" t="s">
        <v>36</v>
      </c>
      <c r="D1189" s="1">
        <v>4896</v>
      </c>
      <c r="E1189" s="1">
        <v>85970</v>
      </c>
      <c r="F1189" s="2">
        <v>87091</v>
      </c>
    </row>
    <row r="1190" spans="1:6" x14ac:dyDescent="0.3">
      <c r="A1190">
        <v>2018</v>
      </c>
      <c r="B1190" t="s">
        <v>53</v>
      </c>
      <c r="C1190" t="s">
        <v>37</v>
      </c>
      <c r="D1190">
        <v>715</v>
      </c>
      <c r="E1190" s="1">
        <v>5930</v>
      </c>
      <c r="F1190" s="2">
        <v>74327</v>
      </c>
    </row>
    <row r="1191" spans="1:6" x14ac:dyDescent="0.3">
      <c r="A1191">
        <v>2018</v>
      </c>
      <c r="B1191" t="s">
        <v>53</v>
      </c>
      <c r="C1191" t="s">
        <v>38</v>
      </c>
      <c r="D1191" s="1">
        <v>2548</v>
      </c>
      <c r="E1191" s="1">
        <v>28067</v>
      </c>
      <c r="F1191" s="2">
        <v>61977</v>
      </c>
    </row>
    <row r="1192" spans="1:6" x14ac:dyDescent="0.3">
      <c r="A1192">
        <v>2018</v>
      </c>
      <c r="B1192" t="s">
        <v>53</v>
      </c>
      <c r="C1192" t="s">
        <v>39</v>
      </c>
      <c r="D1192">
        <v>561</v>
      </c>
      <c r="E1192" s="1">
        <v>5589</v>
      </c>
      <c r="F1192" s="2">
        <v>49334</v>
      </c>
    </row>
    <row r="1193" spans="1:6" x14ac:dyDescent="0.3">
      <c r="A1193">
        <v>2018</v>
      </c>
      <c r="B1193" t="s">
        <v>53</v>
      </c>
      <c r="C1193" t="s">
        <v>40</v>
      </c>
      <c r="D1193" s="1">
        <v>3519</v>
      </c>
      <c r="E1193" s="1">
        <v>44851</v>
      </c>
      <c r="F1193" s="2">
        <v>73821</v>
      </c>
    </row>
    <row r="1194" spans="1:6" x14ac:dyDescent="0.3">
      <c r="A1194">
        <v>2018</v>
      </c>
      <c r="B1194" t="s">
        <v>53</v>
      </c>
      <c r="C1194" t="s">
        <v>41</v>
      </c>
      <c r="D1194" s="1">
        <v>9828</v>
      </c>
      <c r="E1194" s="1">
        <v>203822</v>
      </c>
      <c r="F1194" s="2">
        <v>87085</v>
      </c>
    </row>
    <row r="1195" spans="1:6" x14ac:dyDescent="0.3">
      <c r="A1195">
        <v>2018</v>
      </c>
      <c r="B1195" t="s">
        <v>53</v>
      </c>
      <c r="C1195" t="s">
        <v>42</v>
      </c>
      <c r="D1195" s="1">
        <v>2489</v>
      </c>
      <c r="E1195" s="1">
        <v>36783</v>
      </c>
      <c r="F1195" s="2">
        <v>78404</v>
      </c>
    </row>
    <row r="1196" spans="1:6" x14ac:dyDescent="0.3">
      <c r="A1196">
        <v>2018</v>
      </c>
      <c r="B1196" t="s">
        <v>53</v>
      </c>
      <c r="C1196" t="s">
        <v>43</v>
      </c>
      <c r="D1196">
        <v>505</v>
      </c>
      <c r="E1196" s="1">
        <v>4280</v>
      </c>
      <c r="F1196" s="2">
        <v>59800</v>
      </c>
    </row>
    <row r="1197" spans="1:6" x14ac:dyDescent="0.3">
      <c r="A1197">
        <v>2018</v>
      </c>
      <c r="B1197" t="s">
        <v>53</v>
      </c>
      <c r="C1197" t="s">
        <v>44</v>
      </c>
      <c r="D1197" s="1">
        <v>4379</v>
      </c>
      <c r="E1197" s="1">
        <v>66998</v>
      </c>
      <c r="F1197" s="2">
        <v>100731</v>
      </c>
    </row>
    <row r="1198" spans="1:6" x14ac:dyDescent="0.3">
      <c r="A1198">
        <v>2018</v>
      </c>
      <c r="B1198" t="s">
        <v>53</v>
      </c>
      <c r="C1198" t="s">
        <v>45</v>
      </c>
      <c r="D1198" s="1">
        <v>4629</v>
      </c>
      <c r="E1198" s="1">
        <v>133126</v>
      </c>
      <c r="F1198" s="2">
        <v>194631</v>
      </c>
    </row>
    <row r="1199" spans="1:6" x14ac:dyDescent="0.3">
      <c r="A1199">
        <v>2018</v>
      </c>
      <c r="B1199" t="s">
        <v>53</v>
      </c>
      <c r="C1199" t="s">
        <v>46</v>
      </c>
      <c r="D1199">
        <v>789</v>
      </c>
      <c r="E1199" s="1">
        <v>8288</v>
      </c>
      <c r="F1199" s="2">
        <v>52508</v>
      </c>
    </row>
    <row r="1200" spans="1:6" x14ac:dyDescent="0.3">
      <c r="A1200">
        <v>2018</v>
      </c>
      <c r="B1200" t="s">
        <v>53</v>
      </c>
      <c r="C1200" t="s">
        <v>47</v>
      </c>
      <c r="D1200" s="1">
        <v>2298</v>
      </c>
      <c r="E1200" s="1">
        <v>47152</v>
      </c>
      <c r="F1200" s="2">
        <v>75414</v>
      </c>
    </row>
    <row r="1201" spans="1:6" x14ac:dyDescent="0.3">
      <c r="A1201">
        <v>2018</v>
      </c>
      <c r="B1201" t="s">
        <v>53</v>
      </c>
      <c r="C1201" t="s">
        <v>48</v>
      </c>
      <c r="D1201">
        <v>398</v>
      </c>
      <c r="E1201" s="1">
        <v>3554</v>
      </c>
      <c r="F1201" s="2">
        <v>47401</v>
      </c>
    </row>
    <row r="1202" spans="1:6" x14ac:dyDescent="0.3">
      <c r="A1202">
        <v>2018</v>
      </c>
      <c r="B1202" t="s">
        <v>56</v>
      </c>
      <c r="C1202" t="s">
        <v>1</v>
      </c>
      <c r="D1202" s="1">
        <v>13364</v>
      </c>
      <c r="E1202" s="1">
        <v>94561</v>
      </c>
      <c r="F1202" s="2">
        <v>69240</v>
      </c>
    </row>
    <row r="1203" spans="1:6" x14ac:dyDescent="0.3">
      <c r="A1203">
        <v>2018</v>
      </c>
      <c r="B1203" t="s">
        <v>56</v>
      </c>
      <c r="C1203" t="s">
        <v>2</v>
      </c>
      <c r="D1203" s="1">
        <v>17978</v>
      </c>
      <c r="E1203" s="1">
        <v>214637</v>
      </c>
      <c r="F1203" s="2">
        <v>70877</v>
      </c>
    </row>
    <row r="1204" spans="1:6" x14ac:dyDescent="0.3">
      <c r="A1204">
        <v>2018</v>
      </c>
      <c r="B1204" t="s">
        <v>56</v>
      </c>
      <c r="C1204" t="s">
        <v>3</v>
      </c>
      <c r="D1204" s="1">
        <v>8418</v>
      </c>
      <c r="E1204" s="1">
        <v>50647</v>
      </c>
      <c r="F1204" s="2">
        <v>58119</v>
      </c>
    </row>
    <row r="1205" spans="1:6" x14ac:dyDescent="0.3">
      <c r="A1205">
        <v>2018</v>
      </c>
      <c r="B1205" t="s">
        <v>56</v>
      </c>
      <c r="C1205" t="s">
        <v>4</v>
      </c>
      <c r="D1205" s="1">
        <v>106953</v>
      </c>
      <c r="E1205" s="1">
        <v>835896</v>
      </c>
      <c r="F1205" s="2">
        <v>107228</v>
      </c>
    </row>
    <row r="1206" spans="1:6" x14ac:dyDescent="0.3">
      <c r="A1206">
        <v>2018</v>
      </c>
      <c r="B1206" t="s">
        <v>56</v>
      </c>
      <c r="C1206" t="s">
        <v>5</v>
      </c>
      <c r="D1206" s="1">
        <v>23326</v>
      </c>
      <c r="E1206" s="1">
        <v>164801</v>
      </c>
      <c r="F1206" s="2">
        <v>84615</v>
      </c>
    </row>
    <row r="1207" spans="1:6" x14ac:dyDescent="0.3">
      <c r="A1207">
        <v>2018</v>
      </c>
      <c r="B1207" t="s">
        <v>56</v>
      </c>
      <c r="C1207" t="s">
        <v>6</v>
      </c>
      <c r="D1207" s="1">
        <v>10879</v>
      </c>
      <c r="E1207" s="1">
        <v>123655</v>
      </c>
      <c r="F1207" s="2">
        <v>155433</v>
      </c>
    </row>
    <row r="1208" spans="1:6" x14ac:dyDescent="0.3">
      <c r="A1208">
        <v>2018</v>
      </c>
      <c r="B1208" t="s">
        <v>56</v>
      </c>
      <c r="C1208" t="s">
        <v>7</v>
      </c>
      <c r="D1208" s="1">
        <v>2859</v>
      </c>
      <c r="E1208" s="1">
        <v>47609</v>
      </c>
      <c r="F1208" s="2">
        <v>95574</v>
      </c>
    </row>
    <row r="1209" spans="1:6" x14ac:dyDescent="0.3">
      <c r="A1209">
        <v>2018</v>
      </c>
      <c r="B1209" t="s">
        <v>56</v>
      </c>
      <c r="C1209" t="s">
        <v>8</v>
      </c>
      <c r="D1209" s="1">
        <v>73412</v>
      </c>
      <c r="E1209" s="1">
        <v>570645</v>
      </c>
      <c r="F1209" s="2">
        <v>75337</v>
      </c>
    </row>
    <row r="1210" spans="1:6" x14ac:dyDescent="0.3">
      <c r="A1210">
        <v>2018</v>
      </c>
      <c r="B1210" t="s">
        <v>56</v>
      </c>
      <c r="C1210" t="s">
        <v>9</v>
      </c>
      <c r="D1210" s="1">
        <v>26225</v>
      </c>
      <c r="E1210" s="1">
        <v>237900</v>
      </c>
      <c r="F1210" s="2">
        <v>84587</v>
      </c>
    </row>
    <row r="1211" spans="1:6" x14ac:dyDescent="0.3">
      <c r="A1211">
        <v>2018</v>
      </c>
      <c r="B1211" t="s">
        <v>56</v>
      </c>
      <c r="C1211" t="s">
        <v>10</v>
      </c>
      <c r="D1211" s="1">
        <v>5824</v>
      </c>
      <c r="E1211" s="1">
        <v>32493</v>
      </c>
      <c r="F1211" s="2">
        <v>56024</v>
      </c>
    </row>
    <row r="1212" spans="1:6" x14ac:dyDescent="0.3">
      <c r="A1212">
        <v>2018</v>
      </c>
      <c r="B1212" t="s">
        <v>56</v>
      </c>
      <c r="C1212" t="s">
        <v>11</v>
      </c>
      <c r="D1212" s="1">
        <v>32448</v>
      </c>
      <c r="E1212" s="1">
        <v>373685</v>
      </c>
      <c r="F1212" s="2">
        <v>109598</v>
      </c>
    </row>
    <row r="1213" spans="1:6" x14ac:dyDescent="0.3">
      <c r="A1213">
        <v>2018</v>
      </c>
      <c r="B1213" t="s">
        <v>56</v>
      </c>
      <c r="C1213" t="s">
        <v>12</v>
      </c>
      <c r="D1213" s="1">
        <v>16542</v>
      </c>
      <c r="E1213" s="1">
        <v>133603</v>
      </c>
      <c r="F1213" s="2">
        <v>65167</v>
      </c>
    </row>
    <row r="1214" spans="1:6" x14ac:dyDescent="0.3">
      <c r="A1214">
        <v>2018</v>
      </c>
      <c r="B1214" t="s">
        <v>56</v>
      </c>
      <c r="C1214" t="s">
        <v>13</v>
      </c>
      <c r="D1214" s="1">
        <v>10213</v>
      </c>
      <c r="E1214" s="1">
        <v>109030</v>
      </c>
      <c r="F1214" s="2">
        <v>73894</v>
      </c>
    </row>
    <row r="1215" spans="1:6" x14ac:dyDescent="0.3">
      <c r="A1215">
        <v>2018</v>
      </c>
      <c r="B1215" t="s">
        <v>56</v>
      </c>
      <c r="C1215" t="s">
        <v>14</v>
      </c>
      <c r="D1215" s="1">
        <v>8870</v>
      </c>
      <c r="E1215" s="1">
        <v>73500</v>
      </c>
      <c r="F1215" s="2">
        <v>67710</v>
      </c>
    </row>
    <row r="1216" spans="1:6" x14ac:dyDescent="0.3">
      <c r="A1216">
        <v>2018</v>
      </c>
      <c r="B1216" t="s">
        <v>56</v>
      </c>
      <c r="C1216" t="s">
        <v>15</v>
      </c>
      <c r="D1216" s="1">
        <v>11035</v>
      </c>
      <c r="E1216" s="1">
        <v>92881</v>
      </c>
      <c r="F1216" s="2">
        <v>67733</v>
      </c>
    </row>
    <row r="1217" spans="1:6" x14ac:dyDescent="0.3">
      <c r="A1217">
        <v>2018</v>
      </c>
      <c r="B1217" t="s">
        <v>56</v>
      </c>
      <c r="C1217" t="s">
        <v>16</v>
      </c>
      <c r="D1217" s="1">
        <v>13754</v>
      </c>
      <c r="E1217" s="1">
        <v>85071</v>
      </c>
      <c r="F1217" s="2">
        <v>62731</v>
      </c>
    </row>
    <row r="1218" spans="1:6" x14ac:dyDescent="0.3">
      <c r="A1218">
        <v>2018</v>
      </c>
      <c r="B1218" t="s">
        <v>56</v>
      </c>
      <c r="C1218" t="s">
        <v>17</v>
      </c>
      <c r="D1218" s="1">
        <v>3804</v>
      </c>
      <c r="E1218" s="1">
        <v>29811</v>
      </c>
      <c r="F1218" s="2">
        <v>68174</v>
      </c>
    </row>
    <row r="1219" spans="1:6" x14ac:dyDescent="0.3">
      <c r="A1219">
        <v>2018</v>
      </c>
      <c r="B1219" t="s">
        <v>56</v>
      </c>
      <c r="C1219" t="s">
        <v>18</v>
      </c>
      <c r="D1219" s="1">
        <v>15277</v>
      </c>
      <c r="E1219" s="1">
        <v>138261</v>
      </c>
      <c r="F1219" s="2">
        <v>94201</v>
      </c>
    </row>
    <row r="1220" spans="1:6" x14ac:dyDescent="0.3">
      <c r="A1220">
        <v>2018</v>
      </c>
      <c r="B1220" t="s">
        <v>56</v>
      </c>
      <c r="C1220" t="s">
        <v>19</v>
      </c>
      <c r="D1220" s="1">
        <v>17504</v>
      </c>
      <c r="E1220" s="1">
        <v>217151</v>
      </c>
      <c r="F1220" s="2">
        <v>144514</v>
      </c>
    </row>
    <row r="1221" spans="1:6" x14ac:dyDescent="0.3">
      <c r="A1221">
        <v>2018</v>
      </c>
      <c r="B1221" t="s">
        <v>56</v>
      </c>
      <c r="C1221" t="s">
        <v>20</v>
      </c>
      <c r="D1221" s="1">
        <v>19082</v>
      </c>
      <c r="E1221" s="1">
        <v>203261</v>
      </c>
      <c r="F1221" s="2">
        <v>71568</v>
      </c>
    </row>
    <row r="1222" spans="1:6" x14ac:dyDescent="0.3">
      <c r="A1222">
        <v>2018</v>
      </c>
      <c r="B1222" t="s">
        <v>56</v>
      </c>
      <c r="C1222" t="s">
        <v>21</v>
      </c>
      <c r="D1222" s="1">
        <v>15877</v>
      </c>
      <c r="E1222" s="1">
        <v>178309</v>
      </c>
      <c r="F1222" s="2">
        <v>95604</v>
      </c>
    </row>
    <row r="1223" spans="1:6" x14ac:dyDescent="0.3">
      <c r="A1223">
        <v>2018</v>
      </c>
      <c r="B1223" t="s">
        <v>56</v>
      </c>
      <c r="C1223" t="s">
        <v>22</v>
      </c>
      <c r="D1223" s="1">
        <v>7959</v>
      </c>
      <c r="E1223" s="1">
        <v>42911</v>
      </c>
      <c r="F1223" s="2">
        <v>53281</v>
      </c>
    </row>
    <row r="1224" spans="1:6" x14ac:dyDescent="0.3">
      <c r="A1224">
        <v>2018</v>
      </c>
      <c r="B1224" t="s">
        <v>56</v>
      </c>
      <c r="C1224" t="s">
        <v>23</v>
      </c>
      <c r="D1224" s="1">
        <v>17251</v>
      </c>
      <c r="E1224" s="1">
        <v>162755</v>
      </c>
      <c r="F1224" s="2">
        <v>72947</v>
      </c>
    </row>
    <row r="1225" spans="1:6" x14ac:dyDescent="0.3">
      <c r="A1225">
        <v>2018</v>
      </c>
      <c r="B1225" t="s">
        <v>56</v>
      </c>
      <c r="C1225" t="s">
        <v>24</v>
      </c>
      <c r="D1225" s="1">
        <v>4297</v>
      </c>
      <c r="E1225" s="1">
        <v>21204</v>
      </c>
      <c r="F1225" s="2">
        <v>59315</v>
      </c>
    </row>
    <row r="1226" spans="1:6" x14ac:dyDescent="0.3">
      <c r="A1226">
        <v>2018</v>
      </c>
      <c r="B1226" t="s">
        <v>56</v>
      </c>
      <c r="C1226" t="s">
        <v>25</v>
      </c>
      <c r="D1226" s="1">
        <v>6683</v>
      </c>
      <c r="E1226" s="1">
        <v>66245</v>
      </c>
      <c r="F1226" s="2">
        <v>66817</v>
      </c>
    </row>
    <row r="1227" spans="1:6" x14ac:dyDescent="0.3">
      <c r="A1227">
        <v>2018</v>
      </c>
      <c r="B1227" t="s">
        <v>56</v>
      </c>
      <c r="C1227" t="s">
        <v>26</v>
      </c>
      <c r="D1227" s="1">
        <v>9082</v>
      </c>
      <c r="E1227" s="1">
        <v>63303</v>
      </c>
      <c r="F1227" s="2">
        <v>66612</v>
      </c>
    </row>
    <row r="1228" spans="1:6" x14ac:dyDescent="0.3">
      <c r="A1228">
        <v>2018</v>
      </c>
      <c r="B1228" t="s">
        <v>56</v>
      </c>
      <c r="C1228" t="s">
        <v>27</v>
      </c>
      <c r="D1228" s="1">
        <v>3838</v>
      </c>
      <c r="E1228" s="1">
        <v>33486</v>
      </c>
      <c r="F1228" s="2">
        <v>94889</v>
      </c>
    </row>
    <row r="1229" spans="1:6" x14ac:dyDescent="0.3">
      <c r="A1229">
        <v>2018</v>
      </c>
      <c r="B1229" t="s">
        <v>56</v>
      </c>
      <c r="C1229" t="s">
        <v>28</v>
      </c>
      <c r="D1229" s="1">
        <v>19963</v>
      </c>
      <c r="E1229" s="1">
        <v>242994</v>
      </c>
      <c r="F1229" s="2">
        <v>115066</v>
      </c>
    </row>
    <row r="1230" spans="1:6" x14ac:dyDescent="0.3">
      <c r="A1230">
        <v>2018</v>
      </c>
      <c r="B1230" t="s">
        <v>56</v>
      </c>
      <c r="C1230" t="s">
        <v>29</v>
      </c>
      <c r="D1230" s="1">
        <v>5293</v>
      </c>
      <c r="E1230" s="1">
        <v>32955</v>
      </c>
      <c r="F1230" s="2">
        <v>56048</v>
      </c>
    </row>
    <row r="1231" spans="1:6" x14ac:dyDescent="0.3">
      <c r="A1231">
        <v>2018</v>
      </c>
      <c r="B1231" t="s">
        <v>56</v>
      </c>
      <c r="C1231" t="s">
        <v>30</v>
      </c>
      <c r="D1231" s="1">
        <v>64317</v>
      </c>
      <c r="E1231" s="1">
        <v>714540</v>
      </c>
      <c r="F1231" s="2">
        <v>186871</v>
      </c>
    </row>
    <row r="1232" spans="1:6" x14ac:dyDescent="0.3">
      <c r="A1232">
        <v>2018</v>
      </c>
      <c r="B1232" t="s">
        <v>56</v>
      </c>
      <c r="C1232" t="s">
        <v>31</v>
      </c>
      <c r="D1232" s="1">
        <v>27776</v>
      </c>
      <c r="E1232" s="1">
        <v>233277</v>
      </c>
      <c r="F1232" s="2">
        <v>87311</v>
      </c>
    </row>
    <row r="1233" spans="1:6" x14ac:dyDescent="0.3">
      <c r="A1233">
        <v>2018</v>
      </c>
      <c r="B1233" t="s">
        <v>56</v>
      </c>
      <c r="C1233" t="s">
        <v>32</v>
      </c>
      <c r="D1233" s="1">
        <v>2995</v>
      </c>
      <c r="E1233" s="1">
        <v>23145</v>
      </c>
      <c r="F1233" s="2">
        <v>63251</v>
      </c>
    </row>
    <row r="1234" spans="1:6" x14ac:dyDescent="0.3">
      <c r="A1234">
        <v>2018</v>
      </c>
      <c r="B1234" t="s">
        <v>56</v>
      </c>
      <c r="C1234" t="s">
        <v>33</v>
      </c>
      <c r="D1234" s="1">
        <v>28783</v>
      </c>
      <c r="E1234" s="1">
        <v>293549</v>
      </c>
      <c r="F1234" s="2">
        <v>72736</v>
      </c>
    </row>
    <row r="1235" spans="1:6" x14ac:dyDescent="0.3">
      <c r="A1235">
        <v>2018</v>
      </c>
      <c r="B1235" t="s">
        <v>56</v>
      </c>
      <c r="C1235" t="s">
        <v>34</v>
      </c>
      <c r="D1235" s="1">
        <v>11458</v>
      </c>
      <c r="E1235" s="1">
        <v>77052</v>
      </c>
      <c r="F1235" s="2">
        <v>58044</v>
      </c>
    </row>
    <row r="1236" spans="1:6" x14ac:dyDescent="0.3">
      <c r="A1236">
        <v>2018</v>
      </c>
      <c r="B1236" t="s">
        <v>56</v>
      </c>
      <c r="C1236" t="s">
        <v>35</v>
      </c>
      <c r="D1236" s="1">
        <v>13030</v>
      </c>
      <c r="E1236" s="1">
        <v>84865</v>
      </c>
      <c r="F1236" s="2">
        <v>69649</v>
      </c>
    </row>
    <row r="1237" spans="1:6" x14ac:dyDescent="0.3">
      <c r="A1237">
        <v>2018</v>
      </c>
      <c r="B1237" t="s">
        <v>56</v>
      </c>
      <c r="C1237" t="s">
        <v>36</v>
      </c>
      <c r="D1237" s="1">
        <v>28823</v>
      </c>
      <c r="E1237" s="1">
        <v>325130</v>
      </c>
      <c r="F1237" s="2">
        <v>88831</v>
      </c>
    </row>
    <row r="1238" spans="1:6" x14ac:dyDescent="0.3">
      <c r="A1238">
        <v>2018</v>
      </c>
      <c r="B1238" t="s">
        <v>56</v>
      </c>
      <c r="C1238" t="s">
        <v>37</v>
      </c>
      <c r="D1238" s="1">
        <v>2869</v>
      </c>
      <c r="E1238" s="1">
        <v>32305</v>
      </c>
      <c r="F1238" s="2">
        <v>88061</v>
      </c>
    </row>
    <row r="1239" spans="1:6" x14ac:dyDescent="0.3">
      <c r="A1239">
        <v>2018</v>
      </c>
      <c r="B1239" t="s">
        <v>56</v>
      </c>
      <c r="C1239" t="s">
        <v>38</v>
      </c>
      <c r="D1239" s="1">
        <v>13166</v>
      </c>
      <c r="E1239" s="1">
        <v>100794</v>
      </c>
      <c r="F1239" s="2">
        <v>61713</v>
      </c>
    </row>
    <row r="1240" spans="1:6" x14ac:dyDescent="0.3">
      <c r="A1240">
        <v>2018</v>
      </c>
      <c r="B1240" t="s">
        <v>56</v>
      </c>
      <c r="C1240" t="s">
        <v>39</v>
      </c>
      <c r="D1240" s="1">
        <v>3259</v>
      </c>
      <c r="E1240" s="1">
        <v>28739</v>
      </c>
      <c r="F1240" s="2">
        <v>60160</v>
      </c>
    </row>
    <row r="1241" spans="1:6" x14ac:dyDescent="0.3">
      <c r="A1241">
        <v>2018</v>
      </c>
      <c r="B1241" t="s">
        <v>56</v>
      </c>
      <c r="C1241" t="s">
        <v>40</v>
      </c>
      <c r="D1241" s="1">
        <v>15698</v>
      </c>
      <c r="E1241" s="1">
        <v>150833</v>
      </c>
      <c r="F1241" s="2">
        <v>76718</v>
      </c>
    </row>
    <row r="1242" spans="1:6" x14ac:dyDescent="0.3">
      <c r="A1242">
        <v>2018</v>
      </c>
      <c r="B1242" t="s">
        <v>56</v>
      </c>
      <c r="C1242" t="s">
        <v>41</v>
      </c>
      <c r="D1242" s="1">
        <v>73679</v>
      </c>
      <c r="E1242" s="1">
        <v>756318</v>
      </c>
      <c r="F1242" s="2">
        <v>83356</v>
      </c>
    </row>
    <row r="1243" spans="1:6" x14ac:dyDescent="0.3">
      <c r="A1243">
        <v>2018</v>
      </c>
      <c r="B1243" t="s">
        <v>56</v>
      </c>
      <c r="C1243" t="s">
        <v>42</v>
      </c>
      <c r="D1243" s="1">
        <v>11520</v>
      </c>
      <c r="E1243" s="1">
        <v>87530</v>
      </c>
      <c r="F1243" s="2">
        <v>67933</v>
      </c>
    </row>
    <row r="1244" spans="1:6" x14ac:dyDescent="0.3">
      <c r="A1244">
        <v>2018</v>
      </c>
      <c r="B1244" t="s">
        <v>56</v>
      </c>
      <c r="C1244" t="s">
        <v>43</v>
      </c>
      <c r="D1244" s="1">
        <v>1694</v>
      </c>
      <c r="E1244" s="1">
        <v>11814</v>
      </c>
      <c r="F1244" s="2">
        <v>72078</v>
      </c>
    </row>
    <row r="1245" spans="1:6" x14ac:dyDescent="0.3">
      <c r="A1245">
        <v>2018</v>
      </c>
      <c r="B1245" t="s">
        <v>56</v>
      </c>
      <c r="C1245" t="s">
        <v>44</v>
      </c>
      <c r="D1245" s="1">
        <v>21938</v>
      </c>
      <c r="E1245" s="1">
        <v>194731</v>
      </c>
      <c r="F1245" s="2">
        <v>85723</v>
      </c>
    </row>
    <row r="1246" spans="1:6" x14ac:dyDescent="0.3">
      <c r="A1246">
        <v>2018</v>
      </c>
      <c r="B1246" t="s">
        <v>56</v>
      </c>
      <c r="C1246" t="s">
        <v>45</v>
      </c>
      <c r="D1246" s="1">
        <v>17577</v>
      </c>
      <c r="E1246" s="1">
        <v>147871</v>
      </c>
      <c r="F1246" s="2">
        <v>80466</v>
      </c>
    </row>
    <row r="1247" spans="1:6" x14ac:dyDescent="0.3">
      <c r="A1247">
        <v>2018</v>
      </c>
      <c r="B1247" t="s">
        <v>56</v>
      </c>
      <c r="C1247" t="s">
        <v>46</v>
      </c>
      <c r="D1247" s="1">
        <v>4029</v>
      </c>
      <c r="E1247" s="1">
        <v>24510</v>
      </c>
      <c r="F1247" s="2">
        <v>53206</v>
      </c>
    </row>
    <row r="1248" spans="1:6" x14ac:dyDescent="0.3">
      <c r="A1248">
        <v>2018</v>
      </c>
      <c r="B1248" t="s">
        <v>56</v>
      </c>
      <c r="C1248" t="s">
        <v>47</v>
      </c>
      <c r="D1248" s="1">
        <v>13917</v>
      </c>
      <c r="E1248" s="1">
        <v>148837</v>
      </c>
      <c r="F1248" s="2">
        <v>71561</v>
      </c>
    </row>
    <row r="1249" spans="1:6" x14ac:dyDescent="0.3">
      <c r="A1249">
        <v>2018</v>
      </c>
      <c r="B1249" t="s">
        <v>56</v>
      </c>
      <c r="C1249" t="s">
        <v>48</v>
      </c>
      <c r="D1249" s="1">
        <v>2283</v>
      </c>
      <c r="E1249" s="1">
        <v>11124</v>
      </c>
      <c r="F1249" s="2">
        <v>57486</v>
      </c>
    </row>
    <row r="1250" spans="1:6" x14ac:dyDescent="0.3">
      <c r="A1250">
        <v>2018</v>
      </c>
      <c r="B1250" t="s">
        <v>57</v>
      </c>
      <c r="C1250" t="s">
        <v>1</v>
      </c>
      <c r="D1250" s="1">
        <v>21888</v>
      </c>
      <c r="E1250" s="1">
        <v>245234</v>
      </c>
      <c r="F1250" s="2">
        <v>55653</v>
      </c>
    </row>
    <row r="1251" spans="1:6" x14ac:dyDescent="0.3">
      <c r="A1251">
        <v>2018</v>
      </c>
      <c r="B1251" t="s">
        <v>57</v>
      </c>
      <c r="C1251" t="s">
        <v>2</v>
      </c>
      <c r="D1251" s="1">
        <v>35993</v>
      </c>
      <c r="E1251" s="1">
        <v>430516</v>
      </c>
      <c r="F1251" s="2">
        <v>56745</v>
      </c>
    </row>
    <row r="1252" spans="1:6" x14ac:dyDescent="0.3">
      <c r="A1252">
        <v>2018</v>
      </c>
      <c r="B1252" t="s">
        <v>57</v>
      </c>
      <c r="C1252" t="s">
        <v>3</v>
      </c>
      <c r="D1252" s="1">
        <v>14308</v>
      </c>
      <c r="E1252" s="1">
        <v>146700</v>
      </c>
      <c r="F1252" s="2">
        <v>60316</v>
      </c>
    </row>
    <row r="1253" spans="1:6" x14ac:dyDescent="0.3">
      <c r="A1253">
        <v>2018</v>
      </c>
      <c r="B1253" t="s">
        <v>57</v>
      </c>
      <c r="C1253" t="s">
        <v>4</v>
      </c>
      <c r="D1253" s="1">
        <v>208425</v>
      </c>
      <c r="E1253" s="1">
        <v>2667839</v>
      </c>
      <c r="F1253" s="2">
        <v>91070</v>
      </c>
    </row>
    <row r="1254" spans="1:6" x14ac:dyDescent="0.3">
      <c r="A1254">
        <v>2018</v>
      </c>
      <c r="B1254" t="s">
        <v>57</v>
      </c>
      <c r="C1254" t="s">
        <v>5</v>
      </c>
      <c r="D1254" s="1">
        <v>52525</v>
      </c>
      <c r="E1254" s="1">
        <v>423946</v>
      </c>
      <c r="F1254" s="2">
        <v>81401</v>
      </c>
    </row>
    <row r="1255" spans="1:6" x14ac:dyDescent="0.3">
      <c r="A1255">
        <v>2018</v>
      </c>
      <c r="B1255" t="s">
        <v>57</v>
      </c>
      <c r="C1255" t="s">
        <v>6</v>
      </c>
      <c r="D1255" s="1">
        <v>23279</v>
      </c>
      <c r="E1255" s="1">
        <v>221029</v>
      </c>
      <c r="F1255" s="2">
        <v>87958</v>
      </c>
    </row>
    <row r="1256" spans="1:6" x14ac:dyDescent="0.3">
      <c r="A1256">
        <v>2018</v>
      </c>
      <c r="B1256" t="s">
        <v>57</v>
      </c>
      <c r="C1256" t="s">
        <v>7</v>
      </c>
      <c r="D1256" s="1">
        <v>8956</v>
      </c>
      <c r="E1256" s="1">
        <v>63405</v>
      </c>
      <c r="F1256" s="2">
        <v>80066</v>
      </c>
    </row>
    <row r="1257" spans="1:6" x14ac:dyDescent="0.3">
      <c r="A1257">
        <v>2018</v>
      </c>
      <c r="B1257" t="s">
        <v>57</v>
      </c>
      <c r="C1257" t="s">
        <v>8</v>
      </c>
      <c r="D1257" s="1">
        <v>161890</v>
      </c>
      <c r="E1257" s="1">
        <v>1365136</v>
      </c>
      <c r="F1257" s="2">
        <v>60914</v>
      </c>
    </row>
    <row r="1258" spans="1:6" x14ac:dyDescent="0.3">
      <c r="A1258">
        <v>2018</v>
      </c>
      <c r="B1258" t="s">
        <v>57</v>
      </c>
      <c r="C1258" t="s">
        <v>9</v>
      </c>
      <c r="D1258" s="1">
        <v>54714</v>
      </c>
      <c r="E1258" s="1">
        <v>687321</v>
      </c>
      <c r="F1258" s="2">
        <v>66989</v>
      </c>
    </row>
    <row r="1259" spans="1:6" x14ac:dyDescent="0.3">
      <c r="A1259">
        <v>2018</v>
      </c>
      <c r="B1259" t="s">
        <v>57</v>
      </c>
      <c r="C1259" t="s">
        <v>10</v>
      </c>
      <c r="D1259" s="1">
        <v>11562</v>
      </c>
      <c r="E1259" s="1">
        <v>91631</v>
      </c>
      <c r="F1259" s="2">
        <v>51695</v>
      </c>
    </row>
    <row r="1260" spans="1:6" x14ac:dyDescent="0.3">
      <c r="A1260">
        <v>2018</v>
      </c>
      <c r="B1260" t="s">
        <v>57</v>
      </c>
      <c r="C1260" t="s">
        <v>11</v>
      </c>
      <c r="D1260" s="1">
        <v>74587</v>
      </c>
      <c r="E1260" s="1">
        <v>948766</v>
      </c>
      <c r="F1260" s="2">
        <v>76586</v>
      </c>
    </row>
    <row r="1261" spans="1:6" x14ac:dyDescent="0.3">
      <c r="A1261">
        <v>2018</v>
      </c>
      <c r="B1261" t="s">
        <v>57</v>
      </c>
      <c r="C1261" t="s">
        <v>12</v>
      </c>
      <c r="D1261" s="1">
        <v>29755</v>
      </c>
      <c r="E1261" s="1">
        <v>342835</v>
      </c>
      <c r="F1261" s="2">
        <v>52468</v>
      </c>
    </row>
    <row r="1262" spans="1:6" x14ac:dyDescent="0.3">
      <c r="A1262">
        <v>2018</v>
      </c>
      <c r="B1262" t="s">
        <v>57</v>
      </c>
      <c r="C1262" t="s">
        <v>13</v>
      </c>
      <c r="D1262" s="1">
        <v>15839</v>
      </c>
      <c r="E1262" s="1">
        <v>140535</v>
      </c>
      <c r="F1262" s="2">
        <v>54071</v>
      </c>
    </row>
    <row r="1263" spans="1:6" x14ac:dyDescent="0.3">
      <c r="A1263">
        <v>2018</v>
      </c>
      <c r="B1263" t="s">
        <v>57</v>
      </c>
      <c r="C1263" t="s">
        <v>14</v>
      </c>
      <c r="D1263" s="1">
        <v>16731</v>
      </c>
      <c r="E1263" s="1">
        <v>179413</v>
      </c>
      <c r="F1263" s="2">
        <v>61288</v>
      </c>
    </row>
    <row r="1264" spans="1:6" x14ac:dyDescent="0.3">
      <c r="A1264">
        <v>2018</v>
      </c>
      <c r="B1264" t="s">
        <v>57</v>
      </c>
      <c r="C1264" t="s">
        <v>15</v>
      </c>
      <c r="D1264" s="1">
        <v>20542</v>
      </c>
      <c r="E1264" s="1">
        <v>217081</v>
      </c>
      <c r="F1264" s="2">
        <v>50087</v>
      </c>
    </row>
    <row r="1265" spans="1:6" x14ac:dyDescent="0.3">
      <c r="A1265">
        <v>2018</v>
      </c>
      <c r="B1265" t="s">
        <v>57</v>
      </c>
      <c r="C1265" t="s">
        <v>16</v>
      </c>
      <c r="D1265" s="1">
        <v>24537</v>
      </c>
      <c r="E1265" s="1">
        <v>213171</v>
      </c>
      <c r="F1265" s="2">
        <v>56446</v>
      </c>
    </row>
    <row r="1266" spans="1:6" x14ac:dyDescent="0.3">
      <c r="A1266">
        <v>2018</v>
      </c>
      <c r="B1266" t="s">
        <v>57</v>
      </c>
      <c r="C1266" t="s">
        <v>17</v>
      </c>
      <c r="D1266" s="1">
        <v>9940</v>
      </c>
      <c r="E1266" s="1">
        <v>69285</v>
      </c>
      <c r="F1266" s="2">
        <v>57328</v>
      </c>
    </row>
    <row r="1267" spans="1:6" x14ac:dyDescent="0.3">
      <c r="A1267">
        <v>2018</v>
      </c>
      <c r="B1267" t="s">
        <v>57</v>
      </c>
      <c r="C1267" t="s">
        <v>18</v>
      </c>
      <c r="D1267" s="1">
        <v>42809</v>
      </c>
      <c r="E1267" s="1">
        <v>452753</v>
      </c>
      <c r="F1267" s="2">
        <v>79500</v>
      </c>
    </row>
    <row r="1268" spans="1:6" x14ac:dyDescent="0.3">
      <c r="A1268">
        <v>2018</v>
      </c>
      <c r="B1268" t="s">
        <v>57</v>
      </c>
      <c r="C1268" t="s">
        <v>19</v>
      </c>
      <c r="D1268" s="1">
        <v>47416</v>
      </c>
      <c r="E1268" s="1">
        <v>587518</v>
      </c>
      <c r="F1268" s="2">
        <v>107875</v>
      </c>
    </row>
    <row r="1269" spans="1:6" x14ac:dyDescent="0.3">
      <c r="A1269">
        <v>2018</v>
      </c>
      <c r="B1269" t="s">
        <v>57</v>
      </c>
      <c r="C1269" t="s">
        <v>20</v>
      </c>
      <c r="D1269" s="1">
        <v>42545</v>
      </c>
      <c r="E1269" s="1">
        <v>657930</v>
      </c>
      <c r="F1269" s="2">
        <v>69377</v>
      </c>
    </row>
    <row r="1270" spans="1:6" x14ac:dyDescent="0.3">
      <c r="A1270">
        <v>2018</v>
      </c>
      <c r="B1270" t="s">
        <v>57</v>
      </c>
      <c r="C1270" t="s">
        <v>21</v>
      </c>
      <c r="D1270" s="1">
        <v>32020</v>
      </c>
      <c r="E1270" s="1">
        <v>378493</v>
      </c>
      <c r="F1270" s="2">
        <v>82535</v>
      </c>
    </row>
    <row r="1271" spans="1:6" x14ac:dyDescent="0.3">
      <c r="A1271">
        <v>2018</v>
      </c>
      <c r="B1271" t="s">
        <v>57</v>
      </c>
      <c r="C1271" t="s">
        <v>22</v>
      </c>
      <c r="D1271" s="1">
        <v>12259</v>
      </c>
      <c r="E1271" s="1">
        <v>109842</v>
      </c>
      <c r="F1271" s="2">
        <v>42132</v>
      </c>
    </row>
    <row r="1272" spans="1:6" x14ac:dyDescent="0.3">
      <c r="A1272">
        <v>2018</v>
      </c>
      <c r="B1272" t="s">
        <v>57</v>
      </c>
      <c r="C1272" t="s">
        <v>23</v>
      </c>
      <c r="D1272" s="1">
        <v>32577</v>
      </c>
      <c r="E1272" s="1">
        <v>385727</v>
      </c>
      <c r="F1272" s="2">
        <v>66429</v>
      </c>
    </row>
    <row r="1273" spans="1:6" x14ac:dyDescent="0.3">
      <c r="A1273">
        <v>2018</v>
      </c>
      <c r="B1273" t="s">
        <v>57</v>
      </c>
      <c r="C1273" t="s">
        <v>24</v>
      </c>
      <c r="D1273" s="1">
        <v>9359</v>
      </c>
      <c r="E1273" s="1">
        <v>42410</v>
      </c>
      <c r="F1273" s="2">
        <v>52271</v>
      </c>
    </row>
    <row r="1274" spans="1:6" x14ac:dyDescent="0.3">
      <c r="A1274">
        <v>2018</v>
      </c>
      <c r="B1274" t="s">
        <v>57</v>
      </c>
      <c r="C1274" t="s">
        <v>25</v>
      </c>
      <c r="D1274" s="1">
        <v>11582</v>
      </c>
      <c r="E1274" s="1">
        <v>119167</v>
      </c>
      <c r="F1274" s="2">
        <v>58836</v>
      </c>
    </row>
    <row r="1275" spans="1:6" x14ac:dyDescent="0.3">
      <c r="A1275">
        <v>2018</v>
      </c>
      <c r="B1275" t="s">
        <v>57</v>
      </c>
      <c r="C1275" t="s">
        <v>26</v>
      </c>
      <c r="D1275" s="1">
        <v>19970</v>
      </c>
      <c r="E1275" s="1">
        <v>190736</v>
      </c>
      <c r="F1275" s="2">
        <v>61821</v>
      </c>
    </row>
    <row r="1276" spans="1:6" x14ac:dyDescent="0.3">
      <c r="A1276">
        <v>2018</v>
      </c>
      <c r="B1276" t="s">
        <v>57</v>
      </c>
      <c r="C1276" t="s">
        <v>27</v>
      </c>
      <c r="D1276" s="1">
        <v>12323</v>
      </c>
      <c r="E1276" s="1">
        <v>82831</v>
      </c>
      <c r="F1276" s="2">
        <v>77486</v>
      </c>
    </row>
    <row r="1277" spans="1:6" x14ac:dyDescent="0.3">
      <c r="A1277">
        <v>2018</v>
      </c>
      <c r="B1277" t="s">
        <v>57</v>
      </c>
      <c r="C1277" t="s">
        <v>28</v>
      </c>
      <c r="D1277" s="1">
        <v>51837</v>
      </c>
      <c r="E1277" s="1">
        <v>671419</v>
      </c>
      <c r="F1277" s="2">
        <v>90784</v>
      </c>
    </row>
    <row r="1278" spans="1:6" x14ac:dyDescent="0.3">
      <c r="A1278">
        <v>2018</v>
      </c>
      <c r="B1278" t="s">
        <v>57</v>
      </c>
      <c r="C1278" t="s">
        <v>29</v>
      </c>
      <c r="D1278" s="1">
        <v>10669</v>
      </c>
      <c r="E1278" s="1">
        <v>106930</v>
      </c>
      <c r="F1278" s="2">
        <v>61899</v>
      </c>
    </row>
    <row r="1279" spans="1:6" x14ac:dyDescent="0.3">
      <c r="A1279">
        <v>2018</v>
      </c>
      <c r="B1279" t="s">
        <v>57</v>
      </c>
      <c r="C1279" t="s">
        <v>30</v>
      </c>
      <c r="D1279" s="1">
        <v>112471</v>
      </c>
      <c r="E1279" s="1">
        <v>1339421</v>
      </c>
      <c r="F1279" s="2">
        <v>95057</v>
      </c>
    </row>
    <row r="1280" spans="1:6" x14ac:dyDescent="0.3">
      <c r="A1280">
        <v>2018</v>
      </c>
      <c r="B1280" t="s">
        <v>57</v>
      </c>
      <c r="C1280" t="s">
        <v>31</v>
      </c>
      <c r="D1280" s="1">
        <v>58892</v>
      </c>
      <c r="E1280" s="1">
        <v>635554</v>
      </c>
      <c r="F1280" s="2">
        <v>65609</v>
      </c>
    </row>
    <row r="1281" spans="1:6" x14ac:dyDescent="0.3">
      <c r="A1281">
        <v>2018</v>
      </c>
      <c r="B1281" t="s">
        <v>57</v>
      </c>
      <c r="C1281" t="s">
        <v>32</v>
      </c>
      <c r="D1281" s="1">
        <v>5130</v>
      </c>
      <c r="E1281" s="1">
        <v>34560</v>
      </c>
      <c r="F1281" s="2">
        <v>61774</v>
      </c>
    </row>
    <row r="1282" spans="1:6" x14ac:dyDescent="0.3">
      <c r="A1282">
        <v>2018</v>
      </c>
      <c r="B1282" t="s">
        <v>57</v>
      </c>
      <c r="C1282" t="s">
        <v>33</v>
      </c>
      <c r="D1282" s="1">
        <v>53280</v>
      </c>
      <c r="E1282" s="1">
        <v>729430</v>
      </c>
      <c r="F1282" s="2">
        <v>64006</v>
      </c>
    </row>
    <row r="1283" spans="1:6" x14ac:dyDescent="0.3">
      <c r="A1283">
        <v>2018</v>
      </c>
      <c r="B1283" t="s">
        <v>57</v>
      </c>
      <c r="C1283" t="s">
        <v>34</v>
      </c>
      <c r="D1283" s="1">
        <v>20594</v>
      </c>
      <c r="E1283" s="1">
        <v>191261</v>
      </c>
      <c r="F1283" s="2">
        <v>52227</v>
      </c>
    </row>
    <row r="1284" spans="1:6" x14ac:dyDescent="0.3">
      <c r="A1284">
        <v>2018</v>
      </c>
      <c r="B1284" t="s">
        <v>57</v>
      </c>
      <c r="C1284" t="s">
        <v>35</v>
      </c>
      <c r="D1284" s="1">
        <v>25462</v>
      </c>
      <c r="E1284" s="1">
        <v>248627</v>
      </c>
      <c r="F1284" s="2">
        <v>69806</v>
      </c>
    </row>
    <row r="1285" spans="1:6" x14ac:dyDescent="0.3">
      <c r="A1285">
        <v>2018</v>
      </c>
      <c r="B1285" t="s">
        <v>57</v>
      </c>
      <c r="C1285" t="s">
        <v>36</v>
      </c>
      <c r="D1285" s="1">
        <v>63415</v>
      </c>
      <c r="E1285" s="1">
        <v>806555</v>
      </c>
      <c r="F1285" s="2">
        <v>78092</v>
      </c>
    </row>
    <row r="1286" spans="1:6" x14ac:dyDescent="0.3">
      <c r="A1286">
        <v>2018</v>
      </c>
      <c r="B1286" t="s">
        <v>57</v>
      </c>
      <c r="C1286" t="s">
        <v>37</v>
      </c>
      <c r="D1286" s="1">
        <v>8651</v>
      </c>
      <c r="E1286" s="1">
        <v>68430</v>
      </c>
      <c r="F1286" s="2">
        <v>68957</v>
      </c>
    </row>
    <row r="1287" spans="1:6" x14ac:dyDescent="0.3">
      <c r="A1287">
        <v>2018</v>
      </c>
      <c r="B1287" t="s">
        <v>57</v>
      </c>
      <c r="C1287" t="s">
        <v>38</v>
      </c>
      <c r="D1287" s="1">
        <v>26993</v>
      </c>
      <c r="E1287" s="1">
        <v>293499</v>
      </c>
      <c r="F1287" s="2">
        <v>50391</v>
      </c>
    </row>
    <row r="1288" spans="1:6" x14ac:dyDescent="0.3">
      <c r="A1288">
        <v>2018</v>
      </c>
      <c r="B1288" t="s">
        <v>57</v>
      </c>
      <c r="C1288" t="s">
        <v>39</v>
      </c>
      <c r="D1288" s="1">
        <v>5205</v>
      </c>
      <c r="E1288" s="1">
        <v>32354</v>
      </c>
      <c r="F1288" s="2">
        <v>56384</v>
      </c>
    </row>
    <row r="1289" spans="1:6" x14ac:dyDescent="0.3">
      <c r="A1289">
        <v>2018</v>
      </c>
      <c r="B1289" t="s">
        <v>57</v>
      </c>
      <c r="C1289" t="s">
        <v>40</v>
      </c>
      <c r="D1289" s="1">
        <v>29519</v>
      </c>
      <c r="E1289" s="1">
        <v>417345</v>
      </c>
      <c r="F1289" s="2">
        <v>59851</v>
      </c>
    </row>
    <row r="1290" spans="1:6" x14ac:dyDescent="0.3">
      <c r="A1290">
        <v>2018</v>
      </c>
      <c r="B1290" t="s">
        <v>57</v>
      </c>
      <c r="C1290" t="s">
        <v>41</v>
      </c>
      <c r="D1290" s="1">
        <v>134025</v>
      </c>
      <c r="E1290" s="1">
        <v>1736415</v>
      </c>
      <c r="F1290" s="2">
        <v>74443</v>
      </c>
    </row>
    <row r="1291" spans="1:6" x14ac:dyDescent="0.3">
      <c r="A1291">
        <v>2018</v>
      </c>
      <c r="B1291" t="s">
        <v>57</v>
      </c>
      <c r="C1291" t="s">
        <v>42</v>
      </c>
      <c r="D1291" s="1">
        <v>23036</v>
      </c>
      <c r="E1291" s="1">
        <v>215564</v>
      </c>
      <c r="F1291" s="2">
        <v>59543</v>
      </c>
    </row>
    <row r="1292" spans="1:6" x14ac:dyDescent="0.3">
      <c r="A1292">
        <v>2018</v>
      </c>
      <c r="B1292" t="s">
        <v>57</v>
      </c>
      <c r="C1292" t="s">
        <v>43</v>
      </c>
      <c r="D1292" s="1">
        <v>5661</v>
      </c>
      <c r="E1292" s="1">
        <v>28976</v>
      </c>
      <c r="F1292" s="2">
        <v>64917</v>
      </c>
    </row>
    <row r="1293" spans="1:6" x14ac:dyDescent="0.3">
      <c r="A1293">
        <v>2018</v>
      </c>
      <c r="B1293" t="s">
        <v>57</v>
      </c>
      <c r="C1293" t="s">
        <v>44</v>
      </c>
      <c r="D1293" s="1">
        <v>58849</v>
      </c>
      <c r="E1293" s="1">
        <v>746452</v>
      </c>
      <c r="F1293" s="2">
        <v>87511</v>
      </c>
    </row>
    <row r="1294" spans="1:6" x14ac:dyDescent="0.3">
      <c r="A1294">
        <v>2018</v>
      </c>
      <c r="B1294" t="s">
        <v>57</v>
      </c>
      <c r="C1294" t="s">
        <v>45</v>
      </c>
      <c r="D1294" s="1">
        <v>40209</v>
      </c>
      <c r="E1294" s="1">
        <v>414712</v>
      </c>
      <c r="F1294" s="2">
        <v>82245</v>
      </c>
    </row>
    <row r="1295" spans="1:6" x14ac:dyDescent="0.3">
      <c r="A1295">
        <v>2018</v>
      </c>
      <c r="B1295" t="s">
        <v>57</v>
      </c>
      <c r="C1295" t="s">
        <v>46</v>
      </c>
      <c r="D1295" s="1">
        <v>8323</v>
      </c>
      <c r="E1295" s="1">
        <v>68965</v>
      </c>
      <c r="F1295" s="2">
        <v>51745</v>
      </c>
    </row>
    <row r="1296" spans="1:6" x14ac:dyDescent="0.3">
      <c r="A1296">
        <v>2018</v>
      </c>
      <c r="B1296" t="s">
        <v>57</v>
      </c>
      <c r="C1296" t="s">
        <v>47</v>
      </c>
      <c r="D1296" s="1">
        <v>25856</v>
      </c>
      <c r="E1296" s="1">
        <v>327719</v>
      </c>
      <c r="F1296" s="2">
        <v>60773</v>
      </c>
    </row>
    <row r="1297" spans="1:6" x14ac:dyDescent="0.3">
      <c r="A1297">
        <v>2018</v>
      </c>
      <c r="B1297" t="s">
        <v>57</v>
      </c>
      <c r="C1297" t="s">
        <v>48</v>
      </c>
      <c r="D1297" s="1">
        <v>4559</v>
      </c>
      <c r="E1297" s="1">
        <v>18733</v>
      </c>
      <c r="F1297" s="2">
        <v>52783</v>
      </c>
    </row>
    <row r="1298" spans="1:6" x14ac:dyDescent="0.3">
      <c r="A1298">
        <v>2018</v>
      </c>
      <c r="B1298" t="s">
        <v>58</v>
      </c>
      <c r="C1298" t="s">
        <v>1</v>
      </c>
      <c r="D1298" s="1">
        <v>12678</v>
      </c>
      <c r="E1298" s="1">
        <v>233306</v>
      </c>
      <c r="F1298" s="2">
        <v>46432</v>
      </c>
    </row>
    <row r="1299" spans="1:6" x14ac:dyDescent="0.3">
      <c r="A1299">
        <v>2018</v>
      </c>
      <c r="B1299" t="s">
        <v>58</v>
      </c>
      <c r="C1299" t="s">
        <v>2</v>
      </c>
      <c r="D1299" s="1">
        <v>18037</v>
      </c>
      <c r="E1299" s="1">
        <v>440616</v>
      </c>
      <c r="F1299" s="2">
        <v>51125</v>
      </c>
    </row>
    <row r="1300" spans="1:6" x14ac:dyDescent="0.3">
      <c r="A1300">
        <v>2018</v>
      </c>
      <c r="B1300" t="s">
        <v>58</v>
      </c>
      <c r="C1300" t="s">
        <v>3</v>
      </c>
      <c r="D1300" s="1">
        <v>15788</v>
      </c>
      <c r="E1300" s="1">
        <v>186119</v>
      </c>
      <c r="F1300" s="2">
        <v>42468</v>
      </c>
    </row>
    <row r="1301" spans="1:6" x14ac:dyDescent="0.3">
      <c r="A1301">
        <v>2018</v>
      </c>
      <c r="B1301" t="s">
        <v>58</v>
      </c>
      <c r="C1301" t="s">
        <v>4</v>
      </c>
      <c r="D1301" s="1">
        <v>618901</v>
      </c>
      <c r="E1301" s="1">
        <v>2649228</v>
      </c>
      <c r="F1301" s="2">
        <v>52187</v>
      </c>
    </row>
    <row r="1302" spans="1:6" x14ac:dyDescent="0.3">
      <c r="A1302">
        <v>2018</v>
      </c>
      <c r="B1302" t="s">
        <v>58</v>
      </c>
      <c r="C1302" t="s">
        <v>5</v>
      </c>
      <c r="D1302" s="1">
        <v>21666</v>
      </c>
      <c r="E1302" s="1">
        <v>335274</v>
      </c>
      <c r="F1302" s="2">
        <v>50156</v>
      </c>
    </row>
    <row r="1303" spans="1:6" x14ac:dyDescent="0.3">
      <c r="A1303">
        <v>2018</v>
      </c>
      <c r="B1303" t="s">
        <v>58</v>
      </c>
      <c r="C1303" t="s">
        <v>6</v>
      </c>
      <c r="D1303" s="1">
        <v>13090</v>
      </c>
      <c r="E1303" s="1">
        <v>326866</v>
      </c>
      <c r="F1303" s="2">
        <v>55369</v>
      </c>
    </row>
    <row r="1304" spans="1:6" x14ac:dyDescent="0.3">
      <c r="A1304">
        <v>2018</v>
      </c>
      <c r="B1304" t="s">
        <v>58</v>
      </c>
      <c r="C1304" t="s">
        <v>7</v>
      </c>
      <c r="D1304" s="1">
        <v>5063</v>
      </c>
      <c r="E1304" s="1">
        <v>75524</v>
      </c>
      <c r="F1304" s="2">
        <v>53795</v>
      </c>
    </row>
    <row r="1305" spans="1:6" x14ac:dyDescent="0.3">
      <c r="A1305">
        <v>2018</v>
      </c>
      <c r="B1305" t="s">
        <v>58</v>
      </c>
      <c r="C1305" t="s">
        <v>8</v>
      </c>
      <c r="D1305" s="1">
        <v>73761</v>
      </c>
      <c r="E1305" s="1">
        <v>1287814</v>
      </c>
      <c r="F1305" s="2">
        <v>50781</v>
      </c>
    </row>
    <row r="1306" spans="1:6" x14ac:dyDescent="0.3">
      <c r="A1306">
        <v>2018</v>
      </c>
      <c r="B1306" t="s">
        <v>58</v>
      </c>
      <c r="C1306" t="s">
        <v>9</v>
      </c>
      <c r="D1306" s="1">
        <v>28952</v>
      </c>
      <c r="E1306" s="1">
        <v>562436</v>
      </c>
      <c r="F1306" s="2">
        <v>52062</v>
      </c>
    </row>
    <row r="1307" spans="1:6" x14ac:dyDescent="0.3">
      <c r="A1307">
        <v>2018</v>
      </c>
      <c r="B1307" t="s">
        <v>58</v>
      </c>
      <c r="C1307" t="s">
        <v>10</v>
      </c>
      <c r="D1307" s="1">
        <v>7824</v>
      </c>
      <c r="E1307" s="1">
        <v>100212</v>
      </c>
      <c r="F1307" s="2">
        <v>42047</v>
      </c>
    </row>
    <row r="1308" spans="1:6" x14ac:dyDescent="0.3">
      <c r="A1308">
        <v>2018</v>
      </c>
      <c r="B1308" t="s">
        <v>58</v>
      </c>
      <c r="C1308" t="s">
        <v>11</v>
      </c>
      <c r="D1308" s="1">
        <v>34720</v>
      </c>
      <c r="E1308" s="1">
        <v>919288</v>
      </c>
      <c r="F1308" s="2">
        <v>50959</v>
      </c>
    </row>
    <row r="1309" spans="1:6" x14ac:dyDescent="0.3">
      <c r="A1309">
        <v>2018</v>
      </c>
      <c r="B1309" t="s">
        <v>58</v>
      </c>
      <c r="C1309" t="s">
        <v>12</v>
      </c>
      <c r="D1309" s="1">
        <v>15692</v>
      </c>
      <c r="E1309" s="1">
        <v>459398</v>
      </c>
      <c r="F1309" s="2">
        <v>47681</v>
      </c>
    </row>
    <row r="1310" spans="1:6" x14ac:dyDescent="0.3">
      <c r="A1310">
        <v>2018</v>
      </c>
      <c r="B1310" t="s">
        <v>58</v>
      </c>
      <c r="C1310" t="s">
        <v>13</v>
      </c>
      <c r="D1310" s="1">
        <v>11589</v>
      </c>
      <c r="E1310" s="1">
        <v>219674</v>
      </c>
      <c r="F1310" s="2">
        <v>43022</v>
      </c>
    </row>
    <row r="1311" spans="1:6" x14ac:dyDescent="0.3">
      <c r="A1311">
        <v>2018</v>
      </c>
      <c r="B1311" t="s">
        <v>58</v>
      </c>
      <c r="C1311" t="s">
        <v>14</v>
      </c>
      <c r="D1311" s="1">
        <v>10277</v>
      </c>
      <c r="E1311" s="1">
        <v>195132</v>
      </c>
      <c r="F1311" s="2">
        <v>42586</v>
      </c>
    </row>
    <row r="1312" spans="1:6" x14ac:dyDescent="0.3">
      <c r="A1312">
        <v>2018</v>
      </c>
      <c r="B1312" t="s">
        <v>58</v>
      </c>
      <c r="C1312" t="s">
        <v>15</v>
      </c>
      <c r="D1312" s="1">
        <v>18161</v>
      </c>
      <c r="E1312" s="1">
        <v>267486</v>
      </c>
      <c r="F1312" s="2">
        <v>48210</v>
      </c>
    </row>
    <row r="1313" spans="1:6" x14ac:dyDescent="0.3">
      <c r="A1313">
        <v>2018</v>
      </c>
      <c r="B1313" t="s">
        <v>58</v>
      </c>
      <c r="C1313" t="s">
        <v>16</v>
      </c>
      <c r="D1313" s="1">
        <v>15480</v>
      </c>
      <c r="E1313" s="1">
        <v>300015</v>
      </c>
      <c r="F1313" s="2">
        <v>43339</v>
      </c>
    </row>
    <row r="1314" spans="1:6" x14ac:dyDescent="0.3">
      <c r="A1314">
        <v>2018</v>
      </c>
      <c r="B1314" t="s">
        <v>58</v>
      </c>
      <c r="C1314" t="s">
        <v>17</v>
      </c>
      <c r="D1314" s="1">
        <v>5483</v>
      </c>
      <c r="E1314" s="1">
        <v>118009</v>
      </c>
      <c r="F1314" s="2">
        <v>47535</v>
      </c>
    </row>
    <row r="1315" spans="1:6" x14ac:dyDescent="0.3">
      <c r="A1315">
        <v>2018</v>
      </c>
      <c r="B1315" t="s">
        <v>58</v>
      </c>
      <c r="C1315" t="s">
        <v>18</v>
      </c>
      <c r="D1315" s="1">
        <v>20856</v>
      </c>
      <c r="E1315" s="1">
        <v>445328</v>
      </c>
      <c r="F1315" s="2">
        <v>54310</v>
      </c>
    </row>
    <row r="1316" spans="1:6" x14ac:dyDescent="0.3">
      <c r="A1316">
        <v>2018</v>
      </c>
      <c r="B1316" t="s">
        <v>58</v>
      </c>
      <c r="C1316" t="s">
        <v>19</v>
      </c>
      <c r="D1316" s="1">
        <v>66364</v>
      </c>
      <c r="E1316" s="1">
        <v>773683</v>
      </c>
      <c r="F1316" s="2">
        <v>58448</v>
      </c>
    </row>
    <row r="1317" spans="1:6" x14ac:dyDescent="0.3">
      <c r="A1317">
        <v>2018</v>
      </c>
      <c r="B1317" t="s">
        <v>58</v>
      </c>
      <c r="C1317" t="s">
        <v>20</v>
      </c>
      <c r="D1317" s="1">
        <v>24822</v>
      </c>
      <c r="E1317" s="1">
        <v>659230</v>
      </c>
      <c r="F1317" s="2">
        <v>49739</v>
      </c>
    </row>
    <row r="1318" spans="1:6" x14ac:dyDescent="0.3">
      <c r="A1318">
        <v>2018</v>
      </c>
      <c r="B1318" t="s">
        <v>58</v>
      </c>
      <c r="C1318" t="s">
        <v>21</v>
      </c>
      <c r="D1318" s="1">
        <v>19210</v>
      </c>
      <c r="E1318" s="1">
        <v>526556</v>
      </c>
      <c r="F1318" s="2">
        <v>51469</v>
      </c>
    </row>
    <row r="1319" spans="1:6" x14ac:dyDescent="0.3">
      <c r="A1319">
        <v>2018</v>
      </c>
      <c r="B1319" t="s">
        <v>58</v>
      </c>
      <c r="C1319" t="s">
        <v>22</v>
      </c>
      <c r="D1319" s="1">
        <v>7531</v>
      </c>
      <c r="E1319" s="1">
        <v>144105</v>
      </c>
      <c r="F1319" s="2">
        <v>41620</v>
      </c>
    </row>
    <row r="1320" spans="1:6" x14ac:dyDescent="0.3">
      <c r="A1320">
        <v>2018</v>
      </c>
      <c r="B1320" t="s">
        <v>58</v>
      </c>
      <c r="C1320" t="s">
        <v>23</v>
      </c>
      <c r="D1320" s="1">
        <v>48555</v>
      </c>
      <c r="E1320" s="1">
        <v>454728</v>
      </c>
      <c r="F1320" s="2">
        <v>46127</v>
      </c>
    </row>
    <row r="1321" spans="1:6" x14ac:dyDescent="0.3">
      <c r="A1321">
        <v>2018</v>
      </c>
      <c r="B1321" t="s">
        <v>58</v>
      </c>
      <c r="C1321" t="s">
        <v>24</v>
      </c>
      <c r="D1321" s="1">
        <v>4637</v>
      </c>
      <c r="E1321" s="1">
        <v>73530</v>
      </c>
      <c r="F1321" s="2">
        <v>47539</v>
      </c>
    </row>
    <row r="1322" spans="1:6" x14ac:dyDescent="0.3">
      <c r="A1322">
        <v>2018</v>
      </c>
      <c r="B1322" t="s">
        <v>58</v>
      </c>
      <c r="C1322" t="s">
        <v>25</v>
      </c>
      <c r="D1322" s="1">
        <v>12205</v>
      </c>
      <c r="E1322" s="1">
        <v>138155</v>
      </c>
      <c r="F1322" s="2">
        <v>46678</v>
      </c>
    </row>
    <row r="1323" spans="1:6" x14ac:dyDescent="0.3">
      <c r="A1323">
        <v>2018</v>
      </c>
      <c r="B1323" t="s">
        <v>58</v>
      </c>
      <c r="C1323" t="s">
        <v>26</v>
      </c>
      <c r="D1323" s="1">
        <v>8913</v>
      </c>
      <c r="E1323" s="1">
        <v>139036</v>
      </c>
      <c r="F1323" s="2">
        <v>54167</v>
      </c>
    </row>
    <row r="1324" spans="1:6" x14ac:dyDescent="0.3">
      <c r="A1324">
        <v>2018</v>
      </c>
      <c r="B1324" t="s">
        <v>58</v>
      </c>
      <c r="C1324" t="s">
        <v>27</v>
      </c>
      <c r="D1324" s="1">
        <v>4700</v>
      </c>
      <c r="E1324" s="1">
        <v>112567</v>
      </c>
      <c r="F1324" s="2">
        <v>56317</v>
      </c>
    </row>
    <row r="1325" spans="1:6" x14ac:dyDescent="0.3">
      <c r="A1325">
        <v>2018</v>
      </c>
      <c r="B1325" t="s">
        <v>58</v>
      </c>
      <c r="C1325" t="s">
        <v>28</v>
      </c>
      <c r="D1325" s="1">
        <v>37328</v>
      </c>
      <c r="E1325" s="1">
        <v>656716</v>
      </c>
      <c r="F1325" s="2">
        <v>53402</v>
      </c>
    </row>
    <row r="1326" spans="1:6" x14ac:dyDescent="0.3">
      <c r="A1326">
        <v>2018</v>
      </c>
      <c r="B1326" t="s">
        <v>58</v>
      </c>
      <c r="C1326" t="s">
        <v>29</v>
      </c>
      <c r="D1326" s="1">
        <v>10221</v>
      </c>
      <c r="E1326" s="1">
        <v>128590</v>
      </c>
      <c r="F1326" s="2">
        <v>41645</v>
      </c>
    </row>
    <row r="1327" spans="1:6" x14ac:dyDescent="0.3">
      <c r="A1327">
        <v>2018</v>
      </c>
      <c r="B1327" t="s">
        <v>58</v>
      </c>
      <c r="C1327" t="s">
        <v>30</v>
      </c>
      <c r="D1327" s="1">
        <v>67399</v>
      </c>
      <c r="E1327" s="1">
        <v>1914153</v>
      </c>
      <c r="F1327" s="2">
        <v>53467</v>
      </c>
    </row>
    <row r="1328" spans="1:6" x14ac:dyDescent="0.3">
      <c r="A1328">
        <v>2018</v>
      </c>
      <c r="B1328" t="s">
        <v>58</v>
      </c>
      <c r="C1328" t="s">
        <v>31</v>
      </c>
      <c r="D1328" s="1">
        <v>27210</v>
      </c>
      <c r="E1328" s="1">
        <v>592067</v>
      </c>
      <c r="F1328" s="2">
        <v>48381</v>
      </c>
    </row>
    <row r="1329" spans="1:6" x14ac:dyDescent="0.3">
      <c r="A1329">
        <v>2018</v>
      </c>
      <c r="B1329" t="s">
        <v>58</v>
      </c>
      <c r="C1329" t="s">
        <v>32</v>
      </c>
      <c r="D1329" s="1">
        <v>2558</v>
      </c>
      <c r="E1329" s="1">
        <v>62184</v>
      </c>
      <c r="F1329" s="2">
        <v>51404</v>
      </c>
    </row>
    <row r="1330" spans="1:6" x14ac:dyDescent="0.3">
      <c r="A1330">
        <v>2018</v>
      </c>
      <c r="B1330" t="s">
        <v>58</v>
      </c>
      <c r="C1330" t="s">
        <v>33</v>
      </c>
      <c r="D1330" s="1">
        <v>34508</v>
      </c>
      <c r="E1330" s="1">
        <v>904140</v>
      </c>
      <c r="F1330" s="2">
        <v>46408</v>
      </c>
    </row>
    <row r="1331" spans="1:6" x14ac:dyDescent="0.3">
      <c r="A1331">
        <v>2018</v>
      </c>
      <c r="B1331" t="s">
        <v>58</v>
      </c>
      <c r="C1331" t="s">
        <v>34</v>
      </c>
      <c r="D1331" s="1">
        <v>13563</v>
      </c>
      <c r="E1331" s="1">
        <v>209863</v>
      </c>
      <c r="F1331" s="2">
        <v>45570</v>
      </c>
    </row>
    <row r="1332" spans="1:6" x14ac:dyDescent="0.3">
      <c r="A1332">
        <v>2018</v>
      </c>
      <c r="B1332" t="s">
        <v>58</v>
      </c>
      <c r="C1332" t="s">
        <v>35</v>
      </c>
      <c r="D1332" s="1">
        <v>15708</v>
      </c>
      <c r="E1332" s="1">
        <v>288939</v>
      </c>
      <c r="F1332" s="2">
        <v>50107</v>
      </c>
    </row>
    <row r="1333" spans="1:6" x14ac:dyDescent="0.3">
      <c r="A1333">
        <v>2018</v>
      </c>
      <c r="B1333" t="s">
        <v>58</v>
      </c>
      <c r="C1333" t="s">
        <v>36</v>
      </c>
      <c r="D1333" s="1">
        <v>57768</v>
      </c>
      <c r="E1333" s="1">
        <v>1209344</v>
      </c>
      <c r="F1333" s="2">
        <v>51808</v>
      </c>
    </row>
    <row r="1334" spans="1:6" x14ac:dyDescent="0.3">
      <c r="A1334">
        <v>2018</v>
      </c>
      <c r="B1334" t="s">
        <v>58</v>
      </c>
      <c r="C1334" t="s">
        <v>37</v>
      </c>
      <c r="D1334" s="1">
        <v>4545</v>
      </c>
      <c r="E1334" s="1">
        <v>100506</v>
      </c>
      <c r="F1334" s="2">
        <v>48716</v>
      </c>
    </row>
    <row r="1335" spans="1:6" x14ac:dyDescent="0.3">
      <c r="A1335">
        <v>2018</v>
      </c>
      <c r="B1335" t="s">
        <v>58</v>
      </c>
      <c r="C1335" t="s">
        <v>38</v>
      </c>
      <c r="D1335" s="1">
        <v>11971</v>
      </c>
      <c r="E1335" s="1">
        <v>234487</v>
      </c>
      <c r="F1335" s="2">
        <v>45993</v>
      </c>
    </row>
    <row r="1336" spans="1:6" x14ac:dyDescent="0.3">
      <c r="A1336">
        <v>2018</v>
      </c>
      <c r="B1336" t="s">
        <v>58</v>
      </c>
      <c r="C1336" t="s">
        <v>39</v>
      </c>
      <c r="D1336" s="1">
        <v>2839</v>
      </c>
      <c r="E1336" s="1">
        <v>67868</v>
      </c>
      <c r="F1336" s="2">
        <v>50399</v>
      </c>
    </row>
    <row r="1337" spans="1:6" x14ac:dyDescent="0.3">
      <c r="A1337">
        <v>2018</v>
      </c>
      <c r="B1337" t="s">
        <v>58</v>
      </c>
      <c r="C1337" t="s">
        <v>40</v>
      </c>
      <c r="D1337" s="1">
        <v>16127</v>
      </c>
      <c r="E1337" s="1">
        <v>420817</v>
      </c>
      <c r="F1337" s="2">
        <v>52099</v>
      </c>
    </row>
    <row r="1338" spans="1:6" x14ac:dyDescent="0.3">
      <c r="A1338">
        <v>2018</v>
      </c>
      <c r="B1338" t="s">
        <v>58</v>
      </c>
      <c r="C1338" t="s">
        <v>41</v>
      </c>
      <c r="D1338" s="1">
        <v>90552</v>
      </c>
      <c r="E1338" s="1">
        <v>1641637</v>
      </c>
      <c r="F1338" s="2">
        <v>48036</v>
      </c>
    </row>
    <row r="1339" spans="1:6" x14ac:dyDescent="0.3">
      <c r="A1339">
        <v>2018</v>
      </c>
      <c r="B1339" t="s">
        <v>58</v>
      </c>
      <c r="C1339" t="s">
        <v>42</v>
      </c>
      <c r="D1339" s="1">
        <v>12264</v>
      </c>
      <c r="E1339" s="1">
        <v>186785</v>
      </c>
      <c r="F1339" s="2">
        <v>43696</v>
      </c>
    </row>
    <row r="1340" spans="1:6" x14ac:dyDescent="0.3">
      <c r="A1340">
        <v>2018</v>
      </c>
      <c r="B1340" t="s">
        <v>58</v>
      </c>
      <c r="C1340" t="s">
        <v>43</v>
      </c>
      <c r="D1340" s="1">
        <v>2463</v>
      </c>
      <c r="E1340" s="1">
        <v>62630</v>
      </c>
      <c r="F1340" s="2">
        <v>46699</v>
      </c>
    </row>
    <row r="1341" spans="1:6" x14ac:dyDescent="0.3">
      <c r="A1341">
        <v>2018</v>
      </c>
      <c r="B1341" t="s">
        <v>58</v>
      </c>
      <c r="C1341" t="s">
        <v>44</v>
      </c>
      <c r="D1341" s="1">
        <v>43566</v>
      </c>
      <c r="E1341" s="1">
        <v>505487</v>
      </c>
      <c r="F1341" s="2">
        <v>49627</v>
      </c>
    </row>
    <row r="1342" spans="1:6" x14ac:dyDescent="0.3">
      <c r="A1342">
        <v>2018</v>
      </c>
      <c r="B1342" t="s">
        <v>58</v>
      </c>
      <c r="C1342" t="s">
        <v>45</v>
      </c>
      <c r="D1342" s="1">
        <v>61026</v>
      </c>
      <c r="E1342" s="1">
        <v>465717</v>
      </c>
      <c r="F1342" s="2">
        <v>51354</v>
      </c>
    </row>
    <row r="1343" spans="1:6" x14ac:dyDescent="0.3">
      <c r="A1343">
        <v>2018</v>
      </c>
      <c r="B1343" t="s">
        <v>58</v>
      </c>
      <c r="C1343" t="s">
        <v>46</v>
      </c>
      <c r="D1343" s="1">
        <v>5765</v>
      </c>
      <c r="E1343" s="1">
        <v>124431</v>
      </c>
      <c r="F1343" s="2">
        <v>46182</v>
      </c>
    </row>
    <row r="1344" spans="1:6" x14ac:dyDescent="0.3">
      <c r="A1344">
        <v>2018</v>
      </c>
      <c r="B1344" t="s">
        <v>58</v>
      </c>
      <c r="C1344" t="s">
        <v>47</v>
      </c>
      <c r="D1344" s="1">
        <v>28013</v>
      </c>
      <c r="E1344" s="1">
        <v>434143</v>
      </c>
      <c r="F1344" s="2">
        <v>49195</v>
      </c>
    </row>
    <row r="1345" spans="1:6" x14ac:dyDescent="0.3">
      <c r="A1345">
        <v>2018</v>
      </c>
      <c r="B1345" t="s">
        <v>58</v>
      </c>
      <c r="C1345" t="s">
        <v>48</v>
      </c>
      <c r="D1345" s="1">
        <v>3338</v>
      </c>
      <c r="E1345" s="1">
        <v>26972</v>
      </c>
      <c r="F1345" s="2">
        <v>42906</v>
      </c>
    </row>
    <row r="1346" spans="1:6" x14ac:dyDescent="0.3">
      <c r="A1346">
        <v>2018</v>
      </c>
      <c r="B1346" t="s">
        <v>59</v>
      </c>
      <c r="C1346" t="s">
        <v>1</v>
      </c>
      <c r="D1346" s="1">
        <v>10993</v>
      </c>
      <c r="E1346" s="1">
        <v>205942</v>
      </c>
      <c r="F1346" s="2">
        <v>16798</v>
      </c>
    </row>
    <row r="1347" spans="1:6" x14ac:dyDescent="0.3">
      <c r="A1347">
        <v>2018</v>
      </c>
      <c r="B1347" t="s">
        <v>59</v>
      </c>
      <c r="C1347" t="s">
        <v>2</v>
      </c>
      <c r="D1347" s="1">
        <v>13627</v>
      </c>
      <c r="E1347" s="1">
        <v>325897</v>
      </c>
      <c r="F1347" s="2">
        <v>24580</v>
      </c>
    </row>
    <row r="1348" spans="1:6" x14ac:dyDescent="0.3">
      <c r="A1348">
        <v>2018</v>
      </c>
      <c r="B1348" t="s">
        <v>59</v>
      </c>
      <c r="C1348" t="s">
        <v>3</v>
      </c>
      <c r="D1348" s="1">
        <v>7168</v>
      </c>
      <c r="E1348" s="1">
        <v>118405</v>
      </c>
      <c r="F1348" s="2">
        <v>16536</v>
      </c>
    </row>
    <row r="1349" spans="1:6" x14ac:dyDescent="0.3">
      <c r="A1349">
        <v>2018</v>
      </c>
      <c r="B1349" t="s">
        <v>59</v>
      </c>
      <c r="C1349" t="s">
        <v>4</v>
      </c>
      <c r="D1349" s="1">
        <v>111455</v>
      </c>
      <c r="E1349" s="1">
        <v>1988750</v>
      </c>
      <c r="F1349" s="2">
        <v>30527</v>
      </c>
    </row>
    <row r="1350" spans="1:6" x14ac:dyDescent="0.3">
      <c r="A1350">
        <v>2018</v>
      </c>
      <c r="B1350" t="s">
        <v>59</v>
      </c>
      <c r="C1350" t="s">
        <v>5</v>
      </c>
      <c r="D1350" s="1">
        <v>16939</v>
      </c>
      <c r="E1350" s="1">
        <v>339407</v>
      </c>
      <c r="F1350" s="2">
        <v>25878</v>
      </c>
    </row>
    <row r="1351" spans="1:6" x14ac:dyDescent="0.3">
      <c r="A1351">
        <v>2018</v>
      </c>
      <c r="B1351" t="s">
        <v>59</v>
      </c>
      <c r="C1351" t="s">
        <v>6</v>
      </c>
      <c r="D1351" s="1">
        <v>10668</v>
      </c>
      <c r="E1351" s="1">
        <v>157709</v>
      </c>
      <c r="F1351" s="2">
        <v>23705</v>
      </c>
    </row>
    <row r="1352" spans="1:6" x14ac:dyDescent="0.3">
      <c r="A1352">
        <v>2018</v>
      </c>
      <c r="B1352" t="s">
        <v>59</v>
      </c>
      <c r="C1352" t="s">
        <v>7</v>
      </c>
      <c r="D1352" s="1">
        <v>2637</v>
      </c>
      <c r="E1352" s="1">
        <v>51696</v>
      </c>
      <c r="F1352" s="2">
        <v>20414</v>
      </c>
    </row>
    <row r="1353" spans="1:6" x14ac:dyDescent="0.3">
      <c r="A1353">
        <v>2018</v>
      </c>
      <c r="B1353" t="s">
        <v>59</v>
      </c>
      <c r="C1353" t="s">
        <v>8</v>
      </c>
      <c r="D1353" s="1">
        <v>56587</v>
      </c>
      <c r="E1353" s="1">
        <v>1226786</v>
      </c>
      <c r="F1353" s="2">
        <v>25881</v>
      </c>
    </row>
    <row r="1354" spans="1:6" x14ac:dyDescent="0.3">
      <c r="A1354">
        <v>2018</v>
      </c>
      <c r="B1354" t="s">
        <v>59</v>
      </c>
      <c r="C1354" t="s">
        <v>9</v>
      </c>
      <c r="D1354" s="1">
        <v>24275</v>
      </c>
      <c r="E1354" s="1">
        <v>487598</v>
      </c>
      <c r="F1354" s="2">
        <v>20604</v>
      </c>
    </row>
    <row r="1355" spans="1:6" x14ac:dyDescent="0.3">
      <c r="A1355">
        <v>2018</v>
      </c>
      <c r="B1355" t="s">
        <v>59</v>
      </c>
      <c r="C1355" t="s">
        <v>10</v>
      </c>
      <c r="D1355" s="1">
        <v>5008</v>
      </c>
      <c r="E1355" s="1">
        <v>78912</v>
      </c>
      <c r="F1355" s="2">
        <v>17141</v>
      </c>
    </row>
    <row r="1356" spans="1:6" x14ac:dyDescent="0.3">
      <c r="A1356">
        <v>2018</v>
      </c>
      <c r="B1356" t="s">
        <v>59</v>
      </c>
      <c r="C1356" t="s">
        <v>11</v>
      </c>
      <c r="D1356" s="1">
        <v>32619</v>
      </c>
      <c r="E1356" s="1">
        <v>617101</v>
      </c>
      <c r="F1356" s="2">
        <v>23765</v>
      </c>
    </row>
    <row r="1357" spans="1:6" x14ac:dyDescent="0.3">
      <c r="A1357">
        <v>2018</v>
      </c>
      <c r="B1357" t="s">
        <v>59</v>
      </c>
      <c r="C1357" t="s">
        <v>12</v>
      </c>
      <c r="D1357" s="1">
        <v>15564</v>
      </c>
      <c r="E1357" s="1">
        <v>310335</v>
      </c>
      <c r="F1357" s="2">
        <v>18981</v>
      </c>
    </row>
    <row r="1358" spans="1:6" x14ac:dyDescent="0.3">
      <c r="A1358">
        <v>2018</v>
      </c>
      <c r="B1358" t="s">
        <v>59</v>
      </c>
      <c r="C1358" t="s">
        <v>13</v>
      </c>
      <c r="D1358" s="1">
        <v>8670</v>
      </c>
      <c r="E1358" s="1">
        <v>143729</v>
      </c>
      <c r="F1358" s="2">
        <v>16799</v>
      </c>
    </row>
    <row r="1359" spans="1:6" x14ac:dyDescent="0.3">
      <c r="A1359">
        <v>2018</v>
      </c>
      <c r="B1359" t="s">
        <v>59</v>
      </c>
      <c r="C1359" t="s">
        <v>14</v>
      </c>
      <c r="D1359" s="1">
        <v>6895</v>
      </c>
      <c r="E1359" s="1">
        <v>129372</v>
      </c>
      <c r="F1359" s="2">
        <v>16764</v>
      </c>
    </row>
    <row r="1360" spans="1:6" x14ac:dyDescent="0.3">
      <c r="A1360">
        <v>2018</v>
      </c>
      <c r="B1360" t="s">
        <v>59</v>
      </c>
      <c r="C1360" t="s">
        <v>15</v>
      </c>
      <c r="D1360" s="1">
        <v>10080</v>
      </c>
      <c r="E1360" s="1">
        <v>197894</v>
      </c>
      <c r="F1360" s="2">
        <v>17719</v>
      </c>
    </row>
    <row r="1361" spans="1:6" x14ac:dyDescent="0.3">
      <c r="A1361">
        <v>2018</v>
      </c>
      <c r="B1361" t="s">
        <v>59</v>
      </c>
      <c r="C1361" t="s">
        <v>16</v>
      </c>
      <c r="D1361" s="1">
        <v>12415</v>
      </c>
      <c r="E1361" s="1">
        <v>236357</v>
      </c>
      <c r="F1361" s="2">
        <v>21264</v>
      </c>
    </row>
    <row r="1362" spans="1:6" x14ac:dyDescent="0.3">
      <c r="A1362">
        <v>2018</v>
      </c>
      <c r="B1362" t="s">
        <v>59</v>
      </c>
      <c r="C1362" t="s">
        <v>17</v>
      </c>
      <c r="D1362" s="1">
        <v>5047</v>
      </c>
      <c r="E1362" s="1">
        <v>68406</v>
      </c>
      <c r="F1362" s="2">
        <v>22087</v>
      </c>
    </row>
    <row r="1363" spans="1:6" x14ac:dyDescent="0.3">
      <c r="A1363">
        <v>2018</v>
      </c>
      <c r="B1363" t="s">
        <v>59</v>
      </c>
      <c r="C1363" t="s">
        <v>18</v>
      </c>
      <c r="D1363" s="1">
        <v>14772</v>
      </c>
      <c r="E1363" s="1">
        <v>282009</v>
      </c>
      <c r="F1363" s="2">
        <v>24012</v>
      </c>
    </row>
    <row r="1364" spans="1:6" x14ac:dyDescent="0.3">
      <c r="A1364">
        <v>2018</v>
      </c>
      <c r="B1364" t="s">
        <v>59</v>
      </c>
      <c r="C1364" t="s">
        <v>19</v>
      </c>
      <c r="D1364" s="1">
        <v>20642</v>
      </c>
      <c r="E1364" s="1">
        <v>375767</v>
      </c>
      <c r="F1364" s="2">
        <v>27758</v>
      </c>
    </row>
    <row r="1365" spans="1:6" x14ac:dyDescent="0.3">
      <c r="A1365">
        <v>2018</v>
      </c>
      <c r="B1365" t="s">
        <v>59</v>
      </c>
      <c r="C1365" t="s">
        <v>20</v>
      </c>
      <c r="D1365" s="1">
        <v>22025</v>
      </c>
      <c r="E1365" s="1">
        <v>432290</v>
      </c>
      <c r="F1365" s="2">
        <v>20566</v>
      </c>
    </row>
    <row r="1366" spans="1:6" x14ac:dyDescent="0.3">
      <c r="A1366">
        <v>2018</v>
      </c>
      <c r="B1366" t="s">
        <v>59</v>
      </c>
      <c r="C1366" t="s">
        <v>21</v>
      </c>
      <c r="D1366" s="1">
        <v>15294</v>
      </c>
      <c r="E1366" s="1">
        <v>272821</v>
      </c>
      <c r="F1366" s="2">
        <v>22507</v>
      </c>
    </row>
    <row r="1367" spans="1:6" x14ac:dyDescent="0.3">
      <c r="A1367">
        <v>2018</v>
      </c>
      <c r="B1367" t="s">
        <v>59</v>
      </c>
      <c r="C1367" t="s">
        <v>22</v>
      </c>
      <c r="D1367" s="1">
        <v>6464</v>
      </c>
      <c r="E1367" s="1">
        <v>134785</v>
      </c>
      <c r="F1367" s="2">
        <v>17523</v>
      </c>
    </row>
    <row r="1368" spans="1:6" x14ac:dyDescent="0.3">
      <c r="A1368">
        <v>2018</v>
      </c>
      <c r="B1368" t="s">
        <v>59</v>
      </c>
      <c r="C1368" t="s">
        <v>23</v>
      </c>
      <c r="D1368" s="1">
        <v>14797</v>
      </c>
      <c r="E1368" s="1">
        <v>305418</v>
      </c>
      <c r="F1368" s="2">
        <v>20892</v>
      </c>
    </row>
    <row r="1369" spans="1:6" x14ac:dyDescent="0.3">
      <c r="A1369">
        <v>2018</v>
      </c>
      <c r="B1369" t="s">
        <v>59</v>
      </c>
      <c r="C1369" t="s">
        <v>24</v>
      </c>
      <c r="D1369" s="1">
        <v>5071</v>
      </c>
      <c r="E1369" s="1">
        <v>66044</v>
      </c>
      <c r="F1369" s="2">
        <v>19150</v>
      </c>
    </row>
    <row r="1370" spans="1:6" x14ac:dyDescent="0.3">
      <c r="A1370">
        <v>2018</v>
      </c>
      <c r="B1370" t="s">
        <v>59</v>
      </c>
      <c r="C1370" t="s">
        <v>25</v>
      </c>
      <c r="D1370" s="1">
        <v>5561</v>
      </c>
      <c r="E1370" s="1">
        <v>92581</v>
      </c>
      <c r="F1370" s="2">
        <v>16715</v>
      </c>
    </row>
    <row r="1371" spans="1:6" x14ac:dyDescent="0.3">
      <c r="A1371">
        <v>2018</v>
      </c>
      <c r="B1371" t="s">
        <v>59</v>
      </c>
      <c r="C1371" t="s">
        <v>26</v>
      </c>
      <c r="D1371" s="1">
        <v>8499</v>
      </c>
      <c r="E1371" s="1">
        <v>352051</v>
      </c>
      <c r="F1371" s="2">
        <v>33688</v>
      </c>
    </row>
    <row r="1372" spans="1:6" x14ac:dyDescent="0.3">
      <c r="A1372">
        <v>2018</v>
      </c>
      <c r="B1372" t="s">
        <v>59</v>
      </c>
      <c r="C1372" t="s">
        <v>27</v>
      </c>
      <c r="D1372" s="1">
        <v>4595</v>
      </c>
      <c r="E1372" s="1">
        <v>71975</v>
      </c>
      <c r="F1372" s="2">
        <v>21945</v>
      </c>
    </row>
    <row r="1373" spans="1:6" x14ac:dyDescent="0.3">
      <c r="A1373">
        <v>2018</v>
      </c>
      <c r="B1373" t="s">
        <v>59</v>
      </c>
      <c r="C1373" t="s">
        <v>28</v>
      </c>
      <c r="D1373" s="1">
        <v>24132</v>
      </c>
      <c r="E1373" s="1">
        <v>385616</v>
      </c>
      <c r="F1373" s="2">
        <v>26316</v>
      </c>
    </row>
    <row r="1374" spans="1:6" x14ac:dyDescent="0.3">
      <c r="A1374">
        <v>2018</v>
      </c>
      <c r="B1374" t="s">
        <v>59</v>
      </c>
      <c r="C1374" t="s">
        <v>29</v>
      </c>
      <c r="D1374" s="1">
        <v>5107</v>
      </c>
      <c r="E1374" s="1">
        <v>97785</v>
      </c>
      <c r="F1374" s="2">
        <v>18651</v>
      </c>
    </row>
    <row r="1375" spans="1:6" x14ac:dyDescent="0.3">
      <c r="A1375">
        <v>2018</v>
      </c>
      <c r="B1375" t="s">
        <v>59</v>
      </c>
      <c r="C1375" t="s">
        <v>30</v>
      </c>
      <c r="D1375" s="1">
        <v>66285</v>
      </c>
      <c r="E1375" s="1">
        <v>957343</v>
      </c>
      <c r="F1375" s="2">
        <v>33850</v>
      </c>
    </row>
    <row r="1376" spans="1:6" x14ac:dyDescent="0.3">
      <c r="A1376">
        <v>2018</v>
      </c>
      <c r="B1376" t="s">
        <v>59</v>
      </c>
      <c r="C1376" t="s">
        <v>31</v>
      </c>
      <c r="D1376" s="1">
        <v>25859</v>
      </c>
      <c r="E1376" s="1">
        <v>502877</v>
      </c>
      <c r="F1376" s="2">
        <v>19767</v>
      </c>
    </row>
    <row r="1377" spans="1:6" x14ac:dyDescent="0.3">
      <c r="A1377">
        <v>2018</v>
      </c>
      <c r="B1377" t="s">
        <v>59</v>
      </c>
      <c r="C1377" t="s">
        <v>32</v>
      </c>
      <c r="D1377" s="1">
        <v>2627</v>
      </c>
      <c r="E1377" s="1">
        <v>40375</v>
      </c>
      <c r="F1377" s="2">
        <v>17889</v>
      </c>
    </row>
    <row r="1378" spans="1:6" x14ac:dyDescent="0.3">
      <c r="A1378">
        <v>2018</v>
      </c>
      <c r="B1378" t="s">
        <v>59</v>
      </c>
      <c r="C1378" t="s">
        <v>33</v>
      </c>
      <c r="D1378" s="1">
        <v>28523</v>
      </c>
      <c r="E1378" s="1">
        <v>566681</v>
      </c>
      <c r="F1378" s="2">
        <v>19459</v>
      </c>
    </row>
    <row r="1379" spans="1:6" x14ac:dyDescent="0.3">
      <c r="A1379">
        <v>2018</v>
      </c>
      <c r="B1379" t="s">
        <v>59</v>
      </c>
      <c r="C1379" t="s">
        <v>34</v>
      </c>
      <c r="D1379" s="1">
        <v>9140</v>
      </c>
      <c r="E1379" s="1">
        <v>171567</v>
      </c>
      <c r="F1379" s="2">
        <v>18204</v>
      </c>
    </row>
    <row r="1380" spans="1:6" x14ac:dyDescent="0.3">
      <c r="A1380">
        <v>2018</v>
      </c>
      <c r="B1380" t="s">
        <v>59</v>
      </c>
      <c r="C1380" t="s">
        <v>35</v>
      </c>
      <c r="D1380" s="1">
        <v>13794</v>
      </c>
      <c r="E1380" s="1">
        <v>210781</v>
      </c>
      <c r="F1380" s="2">
        <v>22754</v>
      </c>
    </row>
    <row r="1381" spans="1:6" x14ac:dyDescent="0.3">
      <c r="A1381">
        <v>2018</v>
      </c>
      <c r="B1381" t="s">
        <v>59</v>
      </c>
      <c r="C1381" t="s">
        <v>36</v>
      </c>
      <c r="D1381" s="1">
        <v>33471</v>
      </c>
      <c r="E1381" s="1">
        <v>571799</v>
      </c>
      <c r="F1381" s="2">
        <v>21102</v>
      </c>
    </row>
    <row r="1382" spans="1:6" x14ac:dyDescent="0.3">
      <c r="A1382">
        <v>2018</v>
      </c>
      <c r="B1382" t="s">
        <v>59</v>
      </c>
      <c r="C1382" t="s">
        <v>37</v>
      </c>
      <c r="D1382" s="1">
        <v>3748</v>
      </c>
      <c r="E1382" s="1">
        <v>59154</v>
      </c>
      <c r="F1382" s="2">
        <v>22818</v>
      </c>
    </row>
    <row r="1383" spans="1:6" x14ac:dyDescent="0.3">
      <c r="A1383">
        <v>2018</v>
      </c>
      <c r="B1383" t="s">
        <v>59</v>
      </c>
      <c r="C1383" t="s">
        <v>38</v>
      </c>
      <c r="D1383" s="1">
        <v>12841</v>
      </c>
      <c r="E1383" s="1">
        <v>263743</v>
      </c>
      <c r="F1383" s="2">
        <v>17991</v>
      </c>
    </row>
    <row r="1384" spans="1:6" x14ac:dyDescent="0.3">
      <c r="A1384">
        <v>2018</v>
      </c>
      <c r="B1384" t="s">
        <v>59</v>
      </c>
      <c r="C1384" t="s">
        <v>39</v>
      </c>
      <c r="D1384" s="1">
        <v>3149</v>
      </c>
      <c r="E1384" s="1">
        <v>47321</v>
      </c>
      <c r="F1384" s="2">
        <v>16954</v>
      </c>
    </row>
    <row r="1385" spans="1:6" x14ac:dyDescent="0.3">
      <c r="A1385">
        <v>2018</v>
      </c>
      <c r="B1385" t="s">
        <v>59</v>
      </c>
      <c r="C1385" t="s">
        <v>40</v>
      </c>
      <c r="D1385" s="1">
        <v>16427</v>
      </c>
      <c r="E1385" s="1">
        <v>337857</v>
      </c>
      <c r="F1385" s="2">
        <v>23524</v>
      </c>
    </row>
    <row r="1386" spans="1:6" x14ac:dyDescent="0.3">
      <c r="A1386">
        <v>2018</v>
      </c>
      <c r="B1386" t="s">
        <v>59</v>
      </c>
      <c r="C1386" t="s">
        <v>41</v>
      </c>
      <c r="D1386" s="1">
        <v>62760</v>
      </c>
      <c r="E1386" s="1">
        <v>1354468</v>
      </c>
      <c r="F1386" s="2">
        <v>21861</v>
      </c>
    </row>
    <row r="1387" spans="1:6" x14ac:dyDescent="0.3">
      <c r="A1387">
        <v>2018</v>
      </c>
      <c r="B1387" t="s">
        <v>59</v>
      </c>
      <c r="C1387" t="s">
        <v>42</v>
      </c>
      <c r="D1387" s="1">
        <v>7374</v>
      </c>
      <c r="E1387" s="1">
        <v>148446</v>
      </c>
      <c r="F1387" s="2">
        <v>20121</v>
      </c>
    </row>
    <row r="1388" spans="1:6" x14ac:dyDescent="0.3">
      <c r="A1388">
        <v>2018</v>
      </c>
      <c r="B1388" t="s">
        <v>59</v>
      </c>
      <c r="C1388" t="s">
        <v>43</v>
      </c>
      <c r="D1388" s="1">
        <v>2279</v>
      </c>
      <c r="E1388" s="1">
        <v>37198</v>
      </c>
      <c r="F1388" s="2">
        <v>23107</v>
      </c>
    </row>
    <row r="1389" spans="1:6" x14ac:dyDescent="0.3">
      <c r="A1389">
        <v>2018</v>
      </c>
      <c r="B1389" t="s">
        <v>59</v>
      </c>
      <c r="C1389" t="s">
        <v>44</v>
      </c>
      <c r="D1389" s="1">
        <v>20479</v>
      </c>
      <c r="E1389" s="1">
        <v>406321</v>
      </c>
      <c r="F1389" s="2">
        <v>20678</v>
      </c>
    </row>
    <row r="1390" spans="1:6" x14ac:dyDescent="0.3">
      <c r="A1390">
        <v>2018</v>
      </c>
      <c r="B1390" t="s">
        <v>59</v>
      </c>
      <c r="C1390" t="s">
        <v>45</v>
      </c>
      <c r="D1390" s="1">
        <v>20431</v>
      </c>
      <c r="E1390" s="1">
        <v>335635</v>
      </c>
      <c r="F1390" s="2">
        <v>25357</v>
      </c>
    </row>
    <row r="1391" spans="1:6" x14ac:dyDescent="0.3">
      <c r="A1391">
        <v>2018</v>
      </c>
      <c r="B1391" t="s">
        <v>59</v>
      </c>
      <c r="C1391" t="s">
        <v>46</v>
      </c>
      <c r="D1391" s="1">
        <v>4722</v>
      </c>
      <c r="E1391" s="1">
        <v>74133</v>
      </c>
      <c r="F1391" s="2">
        <v>17916</v>
      </c>
    </row>
    <row r="1392" spans="1:6" x14ac:dyDescent="0.3">
      <c r="A1392">
        <v>2018</v>
      </c>
      <c r="B1392" t="s">
        <v>59</v>
      </c>
      <c r="C1392" t="s">
        <v>47</v>
      </c>
      <c r="D1392" s="1">
        <v>16931</v>
      </c>
      <c r="E1392" s="1">
        <v>282313</v>
      </c>
      <c r="F1392" s="2">
        <v>18305</v>
      </c>
    </row>
    <row r="1393" spans="1:6" x14ac:dyDescent="0.3">
      <c r="A1393">
        <v>2018</v>
      </c>
      <c r="B1393" t="s">
        <v>59</v>
      </c>
      <c r="C1393" t="s">
        <v>48</v>
      </c>
      <c r="D1393" s="1">
        <v>2383</v>
      </c>
      <c r="E1393" s="1">
        <v>36403</v>
      </c>
      <c r="F1393" s="2">
        <v>21270</v>
      </c>
    </row>
    <row r="1394" spans="1:6" x14ac:dyDescent="0.3">
      <c r="A1394">
        <v>2018</v>
      </c>
      <c r="B1394" t="s">
        <v>60</v>
      </c>
      <c r="C1394" t="s">
        <v>1</v>
      </c>
      <c r="D1394" s="1">
        <v>10102</v>
      </c>
      <c r="E1394" s="1">
        <v>46094</v>
      </c>
      <c r="F1394" s="2">
        <v>37839</v>
      </c>
    </row>
    <row r="1395" spans="1:6" x14ac:dyDescent="0.3">
      <c r="A1395">
        <v>2018</v>
      </c>
      <c r="B1395" t="s">
        <v>60</v>
      </c>
      <c r="C1395" t="s">
        <v>2</v>
      </c>
      <c r="D1395" s="1">
        <v>11119</v>
      </c>
      <c r="E1395" s="1">
        <v>75319</v>
      </c>
      <c r="F1395" s="2">
        <v>37697</v>
      </c>
    </row>
    <row r="1396" spans="1:6" x14ac:dyDescent="0.3">
      <c r="A1396">
        <v>2018</v>
      </c>
      <c r="B1396" t="s">
        <v>60</v>
      </c>
      <c r="C1396" t="s">
        <v>3</v>
      </c>
      <c r="D1396" s="1">
        <v>5345</v>
      </c>
      <c r="E1396" s="1">
        <v>24966</v>
      </c>
      <c r="F1396" s="2">
        <v>34843</v>
      </c>
    </row>
    <row r="1397" spans="1:6" x14ac:dyDescent="0.3">
      <c r="A1397">
        <v>2018</v>
      </c>
      <c r="B1397" t="s">
        <v>60</v>
      </c>
      <c r="C1397" t="s">
        <v>4</v>
      </c>
      <c r="D1397" s="1">
        <v>95398</v>
      </c>
      <c r="E1397" s="1">
        <v>541832</v>
      </c>
      <c r="F1397" s="2">
        <v>40668</v>
      </c>
    </row>
    <row r="1398" spans="1:6" x14ac:dyDescent="0.3">
      <c r="A1398">
        <v>2018</v>
      </c>
      <c r="B1398" t="s">
        <v>60</v>
      </c>
      <c r="C1398" t="s">
        <v>5</v>
      </c>
      <c r="D1398" s="1">
        <v>16405</v>
      </c>
      <c r="E1398" s="1">
        <v>82040</v>
      </c>
      <c r="F1398" s="2">
        <v>40987</v>
      </c>
    </row>
    <row r="1399" spans="1:6" x14ac:dyDescent="0.3">
      <c r="A1399">
        <v>2018</v>
      </c>
      <c r="B1399" t="s">
        <v>60</v>
      </c>
      <c r="C1399" t="s">
        <v>6</v>
      </c>
      <c r="D1399" s="1">
        <v>17517</v>
      </c>
      <c r="E1399" s="1">
        <v>66913</v>
      </c>
      <c r="F1399" s="2">
        <v>33615</v>
      </c>
    </row>
    <row r="1400" spans="1:6" x14ac:dyDescent="0.3">
      <c r="A1400">
        <v>2018</v>
      </c>
      <c r="B1400" t="s">
        <v>60</v>
      </c>
      <c r="C1400" t="s">
        <v>7</v>
      </c>
      <c r="D1400" s="1">
        <v>2054</v>
      </c>
      <c r="E1400" s="1">
        <v>11930</v>
      </c>
      <c r="F1400" s="2">
        <v>34259</v>
      </c>
    </row>
    <row r="1401" spans="1:6" x14ac:dyDescent="0.3">
      <c r="A1401">
        <v>2018</v>
      </c>
      <c r="B1401" t="s">
        <v>60</v>
      </c>
      <c r="C1401" t="s">
        <v>8</v>
      </c>
      <c r="D1401" s="1">
        <v>55687</v>
      </c>
      <c r="E1401" s="1">
        <v>279269</v>
      </c>
      <c r="F1401" s="2">
        <v>36402</v>
      </c>
    </row>
    <row r="1402" spans="1:6" x14ac:dyDescent="0.3">
      <c r="A1402">
        <v>2018</v>
      </c>
      <c r="B1402" t="s">
        <v>60</v>
      </c>
      <c r="C1402" t="s">
        <v>9</v>
      </c>
      <c r="D1402" s="1">
        <v>17999</v>
      </c>
      <c r="E1402" s="1">
        <v>108656</v>
      </c>
      <c r="F1402" s="2">
        <v>36377</v>
      </c>
    </row>
    <row r="1403" spans="1:6" x14ac:dyDescent="0.3">
      <c r="A1403">
        <v>2018</v>
      </c>
      <c r="B1403" t="s">
        <v>60</v>
      </c>
      <c r="C1403" t="s">
        <v>10</v>
      </c>
      <c r="D1403" s="1">
        <v>3985</v>
      </c>
      <c r="E1403" s="1">
        <v>18622</v>
      </c>
      <c r="F1403" s="2">
        <v>31284</v>
      </c>
    </row>
    <row r="1404" spans="1:6" x14ac:dyDescent="0.3">
      <c r="A1404">
        <v>2018</v>
      </c>
      <c r="B1404" t="s">
        <v>60</v>
      </c>
      <c r="C1404" t="s">
        <v>11</v>
      </c>
      <c r="D1404" s="1">
        <v>39449</v>
      </c>
      <c r="E1404" s="1">
        <v>208655</v>
      </c>
      <c r="F1404" s="2">
        <v>42392</v>
      </c>
    </row>
    <row r="1405" spans="1:6" x14ac:dyDescent="0.3">
      <c r="A1405">
        <v>2018</v>
      </c>
      <c r="B1405" t="s">
        <v>60</v>
      </c>
      <c r="C1405" t="s">
        <v>12</v>
      </c>
      <c r="D1405" s="1">
        <v>13122</v>
      </c>
      <c r="E1405" s="1">
        <v>87997</v>
      </c>
      <c r="F1405" s="2">
        <v>32900</v>
      </c>
    </row>
    <row r="1406" spans="1:6" x14ac:dyDescent="0.3">
      <c r="A1406">
        <v>2018</v>
      </c>
      <c r="B1406" t="s">
        <v>60</v>
      </c>
      <c r="C1406" t="s">
        <v>13</v>
      </c>
      <c r="D1406" s="1">
        <v>8669</v>
      </c>
      <c r="E1406" s="1">
        <v>42339</v>
      </c>
      <c r="F1406" s="2">
        <v>34313</v>
      </c>
    </row>
    <row r="1407" spans="1:6" x14ac:dyDescent="0.3">
      <c r="A1407">
        <v>2018</v>
      </c>
      <c r="B1407" t="s">
        <v>60</v>
      </c>
      <c r="C1407" t="s">
        <v>14</v>
      </c>
      <c r="D1407" s="1">
        <v>5983</v>
      </c>
      <c r="E1407" s="1">
        <v>33757</v>
      </c>
      <c r="F1407" s="2">
        <v>34478</v>
      </c>
    </row>
    <row r="1408" spans="1:6" x14ac:dyDescent="0.3">
      <c r="A1408">
        <v>2018</v>
      </c>
      <c r="B1408" t="s">
        <v>60</v>
      </c>
      <c r="C1408" t="s">
        <v>15</v>
      </c>
      <c r="D1408" s="1">
        <v>10697</v>
      </c>
      <c r="E1408" s="1">
        <v>46476</v>
      </c>
      <c r="F1408" s="2">
        <v>33616</v>
      </c>
    </row>
    <row r="1409" spans="1:6" x14ac:dyDescent="0.3">
      <c r="A1409">
        <v>2018</v>
      </c>
      <c r="B1409" t="s">
        <v>60</v>
      </c>
      <c r="C1409" t="s">
        <v>16</v>
      </c>
      <c r="D1409" s="1">
        <v>9230</v>
      </c>
      <c r="E1409" s="1">
        <v>45904</v>
      </c>
      <c r="F1409" s="2">
        <v>37854</v>
      </c>
    </row>
    <row r="1410" spans="1:6" x14ac:dyDescent="0.3">
      <c r="A1410">
        <v>2018</v>
      </c>
      <c r="B1410" t="s">
        <v>60</v>
      </c>
      <c r="C1410" t="s">
        <v>17</v>
      </c>
      <c r="D1410" s="1">
        <v>3832</v>
      </c>
      <c r="E1410" s="1">
        <v>18021</v>
      </c>
      <c r="F1410" s="2">
        <v>33967</v>
      </c>
    </row>
    <row r="1411" spans="1:6" x14ac:dyDescent="0.3">
      <c r="A1411">
        <v>2018</v>
      </c>
      <c r="B1411" t="s">
        <v>60</v>
      </c>
      <c r="C1411" t="s">
        <v>18</v>
      </c>
      <c r="D1411" s="1">
        <v>19354</v>
      </c>
      <c r="E1411" s="1">
        <v>91803</v>
      </c>
      <c r="F1411" s="2">
        <v>43222</v>
      </c>
    </row>
    <row r="1412" spans="1:6" x14ac:dyDescent="0.3">
      <c r="A1412">
        <v>2018</v>
      </c>
      <c r="B1412" t="s">
        <v>60</v>
      </c>
      <c r="C1412" t="s">
        <v>19</v>
      </c>
      <c r="D1412" s="1">
        <v>21621</v>
      </c>
      <c r="E1412" s="1">
        <v>119963</v>
      </c>
      <c r="F1412" s="2">
        <v>38569</v>
      </c>
    </row>
    <row r="1413" spans="1:6" x14ac:dyDescent="0.3">
      <c r="A1413">
        <v>2018</v>
      </c>
      <c r="B1413" t="s">
        <v>60</v>
      </c>
      <c r="C1413" t="s">
        <v>20</v>
      </c>
      <c r="D1413" s="1">
        <v>31024</v>
      </c>
      <c r="E1413" s="1">
        <v>139968</v>
      </c>
      <c r="F1413" s="2">
        <v>33275</v>
      </c>
    </row>
    <row r="1414" spans="1:6" x14ac:dyDescent="0.3">
      <c r="A1414">
        <v>2018</v>
      </c>
      <c r="B1414" t="s">
        <v>60</v>
      </c>
      <c r="C1414" t="s">
        <v>21</v>
      </c>
      <c r="D1414" s="1">
        <v>17099</v>
      </c>
      <c r="E1414" s="1">
        <v>90096</v>
      </c>
      <c r="F1414" s="2">
        <v>34221</v>
      </c>
    </row>
    <row r="1415" spans="1:6" x14ac:dyDescent="0.3">
      <c r="A1415">
        <v>2018</v>
      </c>
      <c r="B1415" t="s">
        <v>60</v>
      </c>
      <c r="C1415" t="s">
        <v>22</v>
      </c>
      <c r="D1415" s="1">
        <v>4645</v>
      </c>
      <c r="E1415" s="1">
        <v>21202</v>
      </c>
      <c r="F1415" s="2">
        <v>34491</v>
      </c>
    </row>
    <row r="1416" spans="1:6" x14ac:dyDescent="0.3">
      <c r="A1416">
        <v>2018</v>
      </c>
      <c r="B1416" t="s">
        <v>60</v>
      </c>
      <c r="C1416" t="s">
        <v>23</v>
      </c>
      <c r="D1416" s="1">
        <v>12996</v>
      </c>
      <c r="E1416" s="1">
        <v>75350</v>
      </c>
      <c r="F1416" s="2">
        <v>34075</v>
      </c>
    </row>
    <row r="1417" spans="1:6" x14ac:dyDescent="0.3">
      <c r="A1417">
        <v>2018</v>
      </c>
      <c r="B1417" t="s">
        <v>60</v>
      </c>
      <c r="C1417" t="s">
        <v>24</v>
      </c>
      <c r="D1417" s="1">
        <v>4285</v>
      </c>
      <c r="E1417" s="1">
        <v>18301</v>
      </c>
      <c r="F1417" s="2">
        <v>30293</v>
      </c>
    </row>
    <row r="1418" spans="1:6" x14ac:dyDescent="0.3">
      <c r="A1418">
        <v>2018</v>
      </c>
      <c r="B1418" t="s">
        <v>60</v>
      </c>
      <c r="C1418" t="s">
        <v>25</v>
      </c>
      <c r="D1418" s="1">
        <v>4614</v>
      </c>
      <c r="E1418" s="1">
        <v>25333</v>
      </c>
      <c r="F1418" s="2">
        <v>32212</v>
      </c>
    </row>
    <row r="1419" spans="1:6" x14ac:dyDescent="0.3">
      <c r="A1419">
        <v>2018</v>
      </c>
      <c r="B1419" t="s">
        <v>60</v>
      </c>
      <c r="C1419" t="s">
        <v>26</v>
      </c>
      <c r="D1419" s="1">
        <v>5080</v>
      </c>
      <c r="E1419" s="1">
        <v>34964</v>
      </c>
      <c r="F1419" s="2">
        <v>37484</v>
      </c>
    </row>
    <row r="1420" spans="1:6" x14ac:dyDescent="0.3">
      <c r="A1420">
        <v>2018</v>
      </c>
      <c r="B1420" t="s">
        <v>60</v>
      </c>
      <c r="C1420" t="s">
        <v>27</v>
      </c>
      <c r="D1420" s="1">
        <v>3934</v>
      </c>
      <c r="E1420" s="1">
        <v>20991</v>
      </c>
      <c r="F1420" s="2">
        <v>37927</v>
      </c>
    </row>
    <row r="1421" spans="1:6" x14ac:dyDescent="0.3">
      <c r="A1421">
        <v>2018</v>
      </c>
      <c r="B1421" t="s">
        <v>60</v>
      </c>
      <c r="C1421" t="s">
        <v>28</v>
      </c>
      <c r="D1421" s="1">
        <v>24105</v>
      </c>
      <c r="E1421" s="1">
        <v>135824</v>
      </c>
      <c r="F1421" s="2">
        <v>36518</v>
      </c>
    </row>
    <row r="1422" spans="1:6" x14ac:dyDescent="0.3">
      <c r="A1422">
        <v>2018</v>
      </c>
      <c r="B1422" t="s">
        <v>60</v>
      </c>
      <c r="C1422" t="s">
        <v>29</v>
      </c>
      <c r="D1422" s="1">
        <v>4073</v>
      </c>
      <c r="E1422" s="1">
        <v>20964</v>
      </c>
      <c r="F1422" s="2">
        <v>34365</v>
      </c>
    </row>
    <row r="1423" spans="1:6" x14ac:dyDescent="0.3">
      <c r="A1423">
        <v>2018</v>
      </c>
      <c r="B1423" t="s">
        <v>60</v>
      </c>
      <c r="C1423" t="s">
        <v>30</v>
      </c>
      <c r="D1423" s="1">
        <v>73275</v>
      </c>
      <c r="E1423" s="1">
        <v>370268</v>
      </c>
      <c r="F1423" s="2">
        <v>41910</v>
      </c>
    </row>
    <row r="1424" spans="1:6" x14ac:dyDescent="0.3">
      <c r="A1424">
        <v>2018</v>
      </c>
      <c r="B1424" t="s">
        <v>60</v>
      </c>
      <c r="C1424" t="s">
        <v>31</v>
      </c>
      <c r="D1424" s="1">
        <v>23444</v>
      </c>
      <c r="E1424" s="1">
        <v>109986</v>
      </c>
      <c r="F1424" s="2">
        <v>35102</v>
      </c>
    </row>
    <row r="1425" spans="1:6" x14ac:dyDescent="0.3">
      <c r="A1425">
        <v>2018</v>
      </c>
      <c r="B1425" t="s">
        <v>60</v>
      </c>
      <c r="C1425" t="s">
        <v>32</v>
      </c>
      <c r="D1425" s="1">
        <v>2051</v>
      </c>
      <c r="E1425" s="1">
        <v>11307</v>
      </c>
      <c r="F1425" s="2">
        <v>37216</v>
      </c>
    </row>
    <row r="1426" spans="1:6" x14ac:dyDescent="0.3">
      <c r="A1426">
        <v>2018</v>
      </c>
      <c r="B1426" t="s">
        <v>60</v>
      </c>
      <c r="C1426" t="s">
        <v>33</v>
      </c>
      <c r="D1426" s="1">
        <v>23542</v>
      </c>
      <c r="E1426" s="1">
        <v>156685</v>
      </c>
      <c r="F1426" s="2">
        <v>34001</v>
      </c>
    </row>
    <row r="1427" spans="1:6" x14ac:dyDescent="0.3">
      <c r="A1427">
        <v>2018</v>
      </c>
      <c r="B1427" t="s">
        <v>60</v>
      </c>
      <c r="C1427" t="s">
        <v>34</v>
      </c>
      <c r="D1427" s="1">
        <v>6640</v>
      </c>
      <c r="E1427" s="1">
        <v>36417</v>
      </c>
      <c r="F1427" s="2">
        <v>35221</v>
      </c>
    </row>
    <row r="1428" spans="1:6" x14ac:dyDescent="0.3">
      <c r="A1428">
        <v>2018</v>
      </c>
      <c r="B1428" t="s">
        <v>60</v>
      </c>
      <c r="C1428" t="s">
        <v>35</v>
      </c>
      <c r="D1428" s="1">
        <v>24302</v>
      </c>
      <c r="E1428" s="1">
        <v>77296</v>
      </c>
      <c r="F1428" s="2">
        <v>34031</v>
      </c>
    </row>
    <row r="1429" spans="1:6" x14ac:dyDescent="0.3">
      <c r="A1429">
        <v>2018</v>
      </c>
      <c r="B1429" t="s">
        <v>60</v>
      </c>
      <c r="C1429" t="s">
        <v>36</v>
      </c>
      <c r="D1429" s="1">
        <v>32530</v>
      </c>
      <c r="E1429" s="1">
        <v>199883</v>
      </c>
      <c r="F1429" s="2">
        <v>33988</v>
      </c>
    </row>
    <row r="1430" spans="1:6" x14ac:dyDescent="0.3">
      <c r="A1430">
        <v>2018</v>
      </c>
      <c r="B1430" t="s">
        <v>60</v>
      </c>
      <c r="C1430" t="s">
        <v>37</v>
      </c>
      <c r="D1430" s="1">
        <v>3459</v>
      </c>
      <c r="E1430" s="1">
        <v>17990</v>
      </c>
      <c r="F1430" s="2">
        <v>33322</v>
      </c>
    </row>
    <row r="1431" spans="1:6" x14ac:dyDescent="0.3">
      <c r="A1431">
        <v>2018</v>
      </c>
      <c r="B1431" t="s">
        <v>60</v>
      </c>
      <c r="C1431" t="s">
        <v>38</v>
      </c>
      <c r="D1431" s="1">
        <v>11329</v>
      </c>
      <c r="E1431" s="1">
        <v>53632</v>
      </c>
      <c r="F1431" s="2">
        <v>32985</v>
      </c>
    </row>
    <row r="1432" spans="1:6" x14ac:dyDescent="0.3">
      <c r="A1432">
        <v>2018</v>
      </c>
      <c r="B1432" t="s">
        <v>60</v>
      </c>
      <c r="C1432" t="s">
        <v>39</v>
      </c>
      <c r="D1432" s="1">
        <v>2201</v>
      </c>
      <c r="E1432" s="1">
        <v>11149</v>
      </c>
      <c r="F1432" s="2">
        <v>32874</v>
      </c>
    </row>
    <row r="1433" spans="1:6" x14ac:dyDescent="0.3">
      <c r="A1433">
        <v>2018</v>
      </c>
      <c r="B1433" t="s">
        <v>60</v>
      </c>
      <c r="C1433" t="s">
        <v>40</v>
      </c>
      <c r="D1433" s="1">
        <v>15494</v>
      </c>
      <c r="E1433" s="1">
        <v>78706</v>
      </c>
      <c r="F1433" s="2">
        <v>35137</v>
      </c>
    </row>
    <row r="1434" spans="1:6" x14ac:dyDescent="0.3">
      <c r="A1434">
        <v>2018</v>
      </c>
      <c r="B1434" t="s">
        <v>60</v>
      </c>
      <c r="C1434" t="s">
        <v>41</v>
      </c>
      <c r="D1434" s="1">
        <v>56598</v>
      </c>
      <c r="E1434" s="1">
        <v>334126</v>
      </c>
      <c r="F1434" s="2">
        <v>39429</v>
      </c>
    </row>
    <row r="1435" spans="1:6" x14ac:dyDescent="0.3">
      <c r="A1435">
        <v>2018</v>
      </c>
      <c r="B1435" t="s">
        <v>60</v>
      </c>
      <c r="C1435" t="s">
        <v>42</v>
      </c>
      <c r="D1435" s="1">
        <v>6320</v>
      </c>
      <c r="E1435" s="1">
        <v>36120</v>
      </c>
      <c r="F1435" s="2">
        <v>35627</v>
      </c>
    </row>
    <row r="1436" spans="1:6" x14ac:dyDescent="0.3">
      <c r="A1436">
        <v>2018</v>
      </c>
      <c r="B1436" t="s">
        <v>60</v>
      </c>
      <c r="C1436" t="s">
        <v>43</v>
      </c>
      <c r="D1436" s="1">
        <v>1954</v>
      </c>
      <c r="E1436" s="1">
        <v>8748</v>
      </c>
      <c r="F1436" s="2">
        <v>36288</v>
      </c>
    </row>
    <row r="1437" spans="1:6" x14ac:dyDescent="0.3">
      <c r="A1437">
        <v>2018</v>
      </c>
      <c r="B1437" t="s">
        <v>60</v>
      </c>
      <c r="C1437" t="s">
        <v>44</v>
      </c>
      <c r="D1437" s="1">
        <v>36204</v>
      </c>
      <c r="E1437" s="1">
        <v>145640</v>
      </c>
      <c r="F1437" s="2">
        <v>42804</v>
      </c>
    </row>
    <row r="1438" spans="1:6" x14ac:dyDescent="0.3">
      <c r="A1438">
        <v>2018</v>
      </c>
      <c r="B1438" t="s">
        <v>60</v>
      </c>
      <c r="C1438" t="s">
        <v>45</v>
      </c>
      <c r="D1438" s="1">
        <v>19893</v>
      </c>
      <c r="E1438" s="1">
        <v>99054</v>
      </c>
      <c r="F1438" s="2">
        <v>40310</v>
      </c>
    </row>
    <row r="1439" spans="1:6" x14ac:dyDescent="0.3">
      <c r="A1439">
        <v>2018</v>
      </c>
      <c r="B1439" t="s">
        <v>60</v>
      </c>
      <c r="C1439" t="s">
        <v>46</v>
      </c>
      <c r="D1439" s="1">
        <v>5536</v>
      </c>
      <c r="E1439" s="1">
        <v>19873</v>
      </c>
      <c r="F1439" s="2">
        <v>31425</v>
      </c>
    </row>
    <row r="1440" spans="1:6" x14ac:dyDescent="0.3">
      <c r="A1440">
        <v>2018</v>
      </c>
      <c r="B1440" t="s">
        <v>60</v>
      </c>
      <c r="C1440" t="s">
        <v>47</v>
      </c>
      <c r="D1440" s="1">
        <v>14009</v>
      </c>
      <c r="E1440" s="1">
        <v>84183</v>
      </c>
      <c r="F1440" s="2">
        <v>30593</v>
      </c>
    </row>
    <row r="1441" spans="1:6" x14ac:dyDescent="0.3">
      <c r="A1441">
        <v>2018</v>
      </c>
      <c r="B1441" t="s">
        <v>60</v>
      </c>
      <c r="C1441" t="s">
        <v>48</v>
      </c>
      <c r="D1441" s="1">
        <v>1664</v>
      </c>
      <c r="E1441" s="1">
        <v>7261</v>
      </c>
      <c r="F1441" s="2">
        <v>37155</v>
      </c>
    </row>
    <row r="1442" spans="1:6" x14ac:dyDescent="0.3">
      <c r="A1442">
        <v>2017</v>
      </c>
      <c r="B1442" t="s">
        <v>55</v>
      </c>
      <c r="C1442" t="s">
        <v>1</v>
      </c>
      <c r="D1442" s="1">
        <v>1815</v>
      </c>
      <c r="E1442" s="1">
        <v>17999</v>
      </c>
      <c r="F1442" s="2">
        <v>52748</v>
      </c>
    </row>
    <row r="1443" spans="1:6" x14ac:dyDescent="0.3">
      <c r="A1443">
        <v>2017</v>
      </c>
      <c r="B1443" t="s">
        <v>55</v>
      </c>
      <c r="C1443" t="s">
        <v>2</v>
      </c>
      <c r="D1443" s="1">
        <v>1257</v>
      </c>
      <c r="E1443" s="1">
        <v>37216</v>
      </c>
      <c r="F1443" s="2">
        <v>47116</v>
      </c>
    </row>
    <row r="1444" spans="1:6" x14ac:dyDescent="0.3">
      <c r="A1444">
        <v>2017</v>
      </c>
      <c r="B1444" t="s">
        <v>55</v>
      </c>
      <c r="C1444" t="s">
        <v>3</v>
      </c>
      <c r="D1444" s="1">
        <v>2551</v>
      </c>
      <c r="E1444" s="1">
        <v>16476</v>
      </c>
      <c r="F1444" s="2">
        <v>46191</v>
      </c>
    </row>
    <row r="1445" spans="1:6" x14ac:dyDescent="0.3">
      <c r="A1445">
        <v>2017</v>
      </c>
      <c r="B1445" t="s">
        <v>55</v>
      </c>
      <c r="C1445" t="s">
        <v>4</v>
      </c>
      <c r="D1445" s="1">
        <v>17021</v>
      </c>
      <c r="E1445" s="1">
        <v>441460</v>
      </c>
      <c r="F1445" s="2">
        <v>37249</v>
      </c>
    </row>
    <row r="1446" spans="1:6" x14ac:dyDescent="0.3">
      <c r="A1446">
        <v>2017</v>
      </c>
      <c r="B1446" t="s">
        <v>55</v>
      </c>
      <c r="C1446" t="s">
        <v>5</v>
      </c>
      <c r="D1446" s="1">
        <v>3202</v>
      </c>
      <c r="E1446" s="1">
        <v>43394</v>
      </c>
      <c r="F1446" s="2">
        <v>84161</v>
      </c>
    </row>
    <row r="1447" spans="1:6" x14ac:dyDescent="0.3">
      <c r="A1447">
        <v>2017</v>
      </c>
      <c r="B1447" t="s">
        <v>55</v>
      </c>
      <c r="C1447" t="s">
        <v>6</v>
      </c>
      <c r="D1447">
        <v>433</v>
      </c>
      <c r="E1447" s="1">
        <v>5305</v>
      </c>
      <c r="F1447" s="2">
        <v>40017</v>
      </c>
    </row>
    <row r="1448" spans="1:6" x14ac:dyDescent="0.3">
      <c r="A1448">
        <v>2017</v>
      </c>
      <c r="B1448" t="s">
        <v>55</v>
      </c>
      <c r="C1448" t="s">
        <v>7</v>
      </c>
      <c r="D1448">
        <v>177</v>
      </c>
      <c r="E1448" s="1">
        <v>1538</v>
      </c>
      <c r="F1448" s="2">
        <v>39651</v>
      </c>
    </row>
    <row r="1449" spans="1:6" x14ac:dyDescent="0.3">
      <c r="A1449">
        <v>2017</v>
      </c>
      <c r="B1449" t="s">
        <v>55</v>
      </c>
      <c r="C1449" t="s">
        <v>8</v>
      </c>
      <c r="D1449" s="1">
        <v>5285</v>
      </c>
      <c r="E1449" s="1">
        <v>75471</v>
      </c>
      <c r="F1449" s="2">
        <v>32773</v>
      </c>
    </row>
    <row r="1450" spans="1:6" x14ac:dyDescent="0.3">
      <c r="A1450">
        <v>2017</v>
      </c>
      <c r="B1450" t="s">
        <v>55</v>
      </c>
      <c r="C1450" t="s">
        <v>9</v>
      </c>
      <c r="D1450" s="1">
        <v>2594</v>
      </c>
      <c r="E1450" s="1">
        <v>29299</v>
      </c>
      <c r="F1450" s="2">
        <v>41048</v>
      </c>
    </row>
    <row r="1451" spans="1:6" x14ac:dyDescent="0.3">
      <c r="A1451">
        <v>2017</v>
      </c>
      <c r="B1451" t="s">
        <v>55</v>
      </c>
      <c r="C1451" t="s">
        <v>10</v>
      </c>
      <c r="D1451" s="1">
        <v>2448</v>
      </c>
      <c r="E1451" s="1">
        <v>26790</v>
      </c>
      <c r="F1451" s="2">
        <v>38417</v>
      </c>
    </row>
    <row r="1452" spans="1:6" x14ac:dyDescent="0.3">
      <c r="A1452">
        <v>2017</v>
      </c>
      <c r="B1452" t="s">
        <v>55</v>
      </c>
      <c r="C1452" t="s">
        <v>11</v>
      </c>
      <c r="D1452" s="1">
        <v>2730</v>
      </c>
      <c r="E1452" s="1">
        <v>26665</v>
      </c>
      <c r="F1452" s="2">
        <v>48549</v>
      </c>
    </row>
    <row r="1453" spans="1:6" x14ac:dyDescent="0.3">
      <c r="A1453">
        <v>2017</v>
      </c>
      <c r="B1453" t="s">
        <v>55</v>
      </c>
      <c r="C1453" t="s">
        <v>12</v>
      </c>
      <c r="D1453" s="1">
        <v>2183</v>
      </c>
      <c r="E1453" s="1">
        <v>21072</v>
      </c>
      <c r="F1453" s="2">
        <v>47269</v>
      </c>
    </row>
    <row r="1454" spans="1:6" x14ac:dyDescent="0.3">
      <c r="A1454">
        <v>2017</v>
      </c>
      <c r="B1454" t="s">
        <v>55</v>
      </c>
      <c r="C1454" t="s">
        <v>13</v>
      </c>
      <c r="D1454" s="1">
        <v>2766</v>
      </c>
      <c r="E1454" s="1">
        <v>22503</v>
      </c>
      <c r="F1454" s="2">
        <v>41388</v>
      </c>
    </row>
    <row r="1455" spans="1:6" x14ac:dyDescent="0.3">
      <c r="A1455">
        <v>2017</v>
      </c>
      <c r="B1455" t="s">
        <v>55</v>
      </c>
      <c r="C1455" t="s">
        <v>14</v>
      </c>
      <c r="D1455" s="1">
        <v>2686</v>
      </c>
      <c r="E1455" s="1">
        <v>19024</v>
      </c>
      <c r="F1455" s="2">
        <v>45105</v>
      </c>
    </row>
    <row r="1456" spans="1:6" x14ac:dyDescent="0.3">
      <c r="A1456">
        <v>2017</v>
      </c>
      <c r="B1456" t="s">
        <v>55</v>
      </c>
      <c r="C1456" t="s">
        <v>15</v>
      </c>
      <c r="D1456" s="1">
        <v>1584</v>
      </c>
      <c r="E1456" s="1">
        <v>18306</v>
      </c>
      <c r="F1456" s="2">
        <v>54943</v>
      </c>
    </row>
    <row r="1457" spans="1:6" x14ac:dyDescent="0.3">
      <c r="A1457">
        <v>2017</v>
      </c>
      <c r="B1457" t="s">
        <v>55</v>
      </c>
      <c r="C1457" t="s">
        <v>16</v>
      </c>
      <c r="D1457" s="1">
        <v>3082</v>
      </c>
      <c r="E1457" s="1">
        <v>42251</v>
      </c>
      <c r="F1457" s="2">
        <v>80128</v>
      </c>
    </row>
    <row r="1458" spans="1:6" x14ac:dyDescent="0.3">
      <c r="A1458">
        <v>2017</v>
      </c>
      <c r="B1458" t="s">
        <v>55</v>
      </c>
      <c r="C1458" t="s">
        <v>17</v>
      </c>
      <c r="D1458" s="1">
        <v>1370</v>
      </c>
      <c r="E1458" s="1">
        <v>6817</v>
      </c>
      <c r="F1458" s="2">
        <v>40118</v>
      </c>
    </row>
    <row r="1459" spans="1:6" x14ac:dyDescent="0.3">
      <c r="A1459">
        <v>2017</v>
      </c>
      <c r="B1459" t="s">
        <v>55</v>
      </c>
      <c r="C1459" t="s">
        <v>18</v>
      </c>
      <c r="D1459">
        <v>723</v>
      </c>
      <c r="E1459" s="1">
        <v>6432</v>
      </c>
      <c r="F1459" s="2">
        <v>42478</v>
      </c>
    </row>
    <row r="1460" spans="1:6" x14ac:dyDescent="0.3">
      <c r="A1460">
        <v>2017</v>
      </c>
      <c r="B1460" t="s">
        <v>55</v>
      </c>
      <c r="C1460" t="s">
        <v>19</v>
      </c>
      <c r="D1460" s="1">
        <v>1030</v>
      </c>
      <c r="E1460" s="1">
        <v>9290</v>
      </c>
      <c r="F1460" s="2">
        <v>61286</v>
      </c>
    </row>
    <row r="1461" spans="1:6" x14ac:dyDescent="0.3">
      <c r="A1461">
        <v>2017</v>
      </c>
      <c r="B1461" t="s">
        <v>55</v>
      </c>
      <c r="C1461" t="s">
        <v>20</v>
      </c>
      <c r="D1461" s="1">
        <v>3203</v>
      </c>
      <c r="E1461" s="1">
        <v>36801</v>
      </c>
      <c r="F1461" s="2">
        <v>38160</v>
      </c>
    </row>
    <row r="1462" spans="1:6" x14ac:dyDescent="0.3">
      <c r="A1462">
        <v>2017</v>
      </c>
      <c r="B1462" t="s">
        <v>55</v>
      </c>
      <c r="C1462" t="s">
        <v>21</v>
      </c>
      <c r="D1462" s="1">
        <v>2992</v>
      </c>
      <c r="E1462" s="1">
        <v>27804</v>
      </c>
      <c r="F1462" s="2">
        <v>47599</v>
      </c>
    </row>
    <row r="1463" spans="1:6" x14ac:dyDescent="0.3">
      <c r="A1463">
        <v>2017</v>
      </c>
      <c r="B1463" t="s">
        <v>55</v>
      </c>
      <c r="C1463" t="s">
        <v>22</v>
      </c>
      <c r="D1463" s="1">
        <v>2168</v>
      </c>
      <c r="E1463" s="1">
        <v>16360</v>
      </c>
      <c r="F1463" s="2">
        <v>45681</v>
      </c>
    </row>
    <row r="1464" spans="1:6" x14ac:dyDescent="0.3">
      <c r="A1464">
        <v>2017</v>
      </c>
      <c r="B1464" t="s">
        <v>55</v>
      </c>
      <c r="C1464" t="s">
        <v>23</v>
      </c>
      <c r="D1464" s="1">
        <v>1950</v>
      </c>
      <c r="E1464" s="1">
        <v>16365</v>
      </c>
      <c r="F1464" s="2">
        <v>42894</v>
      </c>
    </row>
    <row r="1465" spans="1:6" x14ac:dyDescent="0.3">
      <c r="A1465">
        <v>2017</v>
      </c>
      <c r="B1465" t="s">
        <v>55</v>
      </c>
      <c r="C1465" t="s">
        <v>24</v>
      </c>
      <c r="D1465" s="1">
        <v>1753</v>
      </c>
      <c r="E1465" s="1">
        <v>11976</v>
      </c>
      <c r="F1465" s="2">
        <v>64781</v>
      </c>
    </row>
    <row r="1466" spans="1:6" x14ac:dyDescent="0.3">
      <c r="A1466">
        <v>2017</v>
      </c>
      <c r="B1466" t="s">
        <v>55</v>
      </c>
      <c r="C1466" t="s">
        <v>25</v>
      </c>
      <c r="D1466" s="1">
        <v>2337</v>
      </c>
      <c r="E1466" s="1">
        <v>15500</v>
      </c>
      <c r="F1466" s="2">
        <v>39544</v>
      </c>
    </row>
    <row r="1467" spans="1:6" x14ac:dyDescent="0.3">
      <c r="A1467">
        <v>2017</v>
      </c>
      <c r="B1467" t="s">
        <v>55</v>
      </c>
      <c r="C1467" t="s">
        <v>26</v>
      </c>
      <c r="D1467">
        <v>612</v>
      </c>
      <c r="E1467" s="1">
        <v>17902</v>
      </c>
      <c r="F1467" s="2">
        <v>82999</v>
      </c>
    </row>
    <row r="1468" spans="1:6" x14ac:dyDescent="0.3">
      <c r="A1468">
        <v>2017</v>
      </c>
      <c r="B1468" t="s">
        <v>55</v>
      </c>
      <c r="C1468" t="s">
        <v>27</v>
      </c>
      <c r="D1468">
        <v>350</v>
      </c>
      <c r="E1468" s="1">
        <v>2556</v>
      </c>
      <c r="F1468" s="2">
        <v>41972</v>
      </c>
    </row>
    <row r="1469" spans="1:6" x14ac:dyDescent="0.3">
      <c r="A1469">
        <v>2017</v>
      </c>
      <c r="B1469" t="s">
        <v>55</v>
      </c>
      <c r="C1469" t="s">
        <v>28</v>
      </c>
      <c r="D1469" s="1">
        <v>1018</v>
      </c>
      <c r="E1469" s="1">
        <v>12853</v>
      </c>
      <c r="F1469" s="2">
        <v>37279</v>
      </c>
    </row>
    <row r="1470" spans="1:6" x14ac:dyDescent="0.3">
      <c r="A1470">
        <v>2017</v>
      </c>
      <c r="B1470" t="s">
        <v>55</v>
      </c>
      <c r="C1470" t="s">
        <v>29</v>
      </c>
      <c r="D1470" s="1">
        <v>1991</v>
      </c>
      <c r="E1470" s="1">
        <v>32275</v>
      </c>
      <c r="F1470" s="2">
        <v>59989</v>
      </c>
    </row>
    <row r="1471" spans="1:6" x14ac:dyDescent="0.3">
      <c r="A1471">
        <v>2017</v>
      </c>
      <c r="B1471" t="s">
        <v>55</v>
      </c>
      <c r="C1471" t="s">
        <v>30</v>
      </c>
      <c r="D1471" s="1">
        <v>3023</v>
      </c>
      <c r="E1471" s="1">
        <v>30834</v>
      </c>
      <c r="F1471" s="2">
        <v>39487</v>
      </c>
    </row>
    <row r="1472" spans="1:6" x14ac:dyDescent="0.3">
      <c r="A1472">
        <v>2017</v>
      </c>
      <c r="B1472" t="s">
        <v>55</v>
      </c>
      <c r="C1472" t="s">
        <v>31</v>
      </c>
      <c r="D1472" s="1">
        <v>3306</v>
      </c>
      <c r="E1472" s="1">
        <v>30981</v>
      </c>
      <c r="F1472" s="2">
        <v>37636</v>
      </c>
    </row>
    <row r="1473" spans="1:6" x14ac:dyDescent="0.3">
      <c r="A1473">
        <v>2017</v>
      </c>
      <c r="B1473" t="s">
        <v>55</v>
      </c>
      <c r="C1473" t="s">
        <v>32</v>
      </c>
      <c r="D1473" s="1">
        <v>1771</v>
      </c>
      <c r="E1473" s="1">
        <v>22394</v>
      </c>
      <c r="F1473" s="2">
        <v>89578</v>
      </c>
    </row>
    <row r="1474" spans="1:6" x14ac:dyDescent="0.3">
      <c r="A1474">
        <v>2017</v>
      </c>
      <c r="B1474" t="s">
        <v>55</v>
      </c>
      <c r="C1474" t="s">
        <v>33</v>
      </c>
      <c r="D1474" s="1">
        <v>2483</v>
      </c>
      <c r="E1474" s="1">
        <v>27504</v>
      </c>
      <c r="F1474" s="2">
        <v>48849</v>
      </c>
    </row>
    <row r="1475" spans="1:6" x14ac:dyDescent="0.3">
      <c r="A1475">
        <v>2017</v>
      </c>
      <c r="B1475" t="s">
        <v>55</v>
      </c>
      <c r="C1475" t="s">
        <v>34</v>
      </c>
      <c r="D1475" s="1">
        <v>4333</v>
      </c>
      <c r="E1475" s="1">
        <v>58716</v>
      </c>
      <c r="F1475" s="2">
        <v>88899</v>
      </c>
    </row>
    <row r="1476" spans="1:6" x14ac:dyDescent="0.3">
      <c r="A1476">
        <v>2017</v>
      </c>
      <c r="B1476" t="s">
        <v>55</v>
      </c>
      <c r="C1476" t="s">
        <v>35</v>
      </c>
      <c r="D1476" s="1">
        <v>4453</v>
      </c>
      <c r="E1476" s="1">
        <v>52439</v>
      </c>
      <c r="F1476" s="2">
        <v>35362</v>
      </c>
    </row>
    <row r="1477" spans="1:6" x14ac:dyDescent="0.3">
      <c r="A1477">
        <v>2017</v>
      </c>
      <c r="B1477" t="s">
        <v>55</v>
      </c>
      <c r="C1477" t="s">
        <v>36</v>
      </c>
      <c r="D1477" s="1">
        <v>3498</v>
      </c>
      <c r="E1477" s="1">
        <v>50197</v>
      </c>
      <c r="F1477" s="2">
        <v>63021</v>
      </c>
    </row>
    <row r="1478" spans="1:6" x14ac:dyDescent="0.3">
      <c r="A1478">
        <v>2017</v>
      </c>
      <c r="B1478" t="s">
        <v>55</v>
      </c>
      <c r="C1478" t="s">
        <v>38</v>
      </c>
      <c r="D1478" s="1">
        <v>1230</v>
      </c>
      <c r="E1478" s="1">
        <v>12432</v>
      </c>
      <c r="F1478" s="2">
        <v>40520</v>
      </c>
    </row>
    <row r="1479" spans="1:6" x14ac:dyDescent="0.3">
      <c r="A1479">
        <v>2017</v>
      </c>
      <c r="B1479" t="s">
        <v>55</v>
      </c>
      <c r="C1479" t="s">
        <v>39</v>
      </c>
      <c r="D1479" s="1">
        <v>1026</v>
      </c>
      <c r="E1479" s="1">
        <v>6646</v>
      </c>
      <c r="F1479" s="2">
        <v>41459</v>
      </c>
    </row>
    <row r="1480" spans="1:6" x14ac:dyDescent="0.3">
      <c r="A1480">
        <v>2017</v>
      </c>
      <c r="B1480" t="s">
        <v>55</v>
      </c>
      <c r="C1480" t="s">
        <v>40</v>
      </c>
      <c r="D1480" s="1">
        <v>1071</v>
      </c>
      <c r="E1480" s="1">
        <v>10750</v>
      </c>
      <c r="F1480" s="2">
        <v>43908</v>
      </c>
    </row>
    <row r="1481" spans="1:6" x14ac:dyDescent="0.3">
      <c r="A1481">
        <v>2017</v>
      </c>
      <c r="B1481" t="s">
        <v>55</v>
      </c>
      <c r="C1481" t="s">
        <v>41</v>
      </c>
      <c r="D1481" s="1">
        <v>19580</v>
      </c>
      <c r="E1481" s="1">
        <v>281110</v>
      </c>
      <c r="F1481" s="2">
        <v>107415</v>
      </c>
    </row>
    <row r="1482" spans="1:6" x14ac:dyDescent="0.3">
      <c r="A1482">
        <v>2017</v>
      </c>
      <c r="B1482" t="s">
        <v>55</v>
      </c>
      <c r="C1482" t="s">
        <v>42</v>
      </c>
      <c r="D1482" s="1">
        <v>1034</v>
      </c>
      <c r="E1482" s="1">
        <v>14217</v>
      </c>
      <c r="F1482" s="2">
        <v>59120</v>
      </c>
    </row>
    <row r="1483" spans="1:6" x14ac:dyDescent="0.3">
      <c r="A1483">
        <v>2017</v>
      </c>
      <c r="B1483" t="s">
        <v>55</v>
      </c>
      <c r="C1483" t="s">
        <v>43</v>
      </c>
      <c r="D1483">
        <v>551</v>
      </c>
      <c r="E1483" s="1">
        <v>3901</v>
      </c>
      <c r="F1483" s="2">
        <v>37223</v>
      </c>
    </row>
    <row r="1484" spans="1:6" x14ac:dyDescent="0.3">
      <c r="A1484">
        <v>2017</v>
      </c>
      <c r="B1484" t="s">
        <v>55</v>
      </c>
      <c r="C1484" t="s">
        <v>44</v>
      </c>
      <c r="D1484" s="1">
        <v>2061</v>
      </c>
      <c r="E1484" s="1">
        <v>19558</v>
      </c>
      <c r="F1484" s="2">
        <v>44371</v>
      </c>
    </row>
    <row r="1485" spans="1:6" x14ac:dyDescent="0.3">
      <c r="A1485">
        <v>2017</v>
      </c>
      <c r="B1485" t="s">
        <v>55</v>
      </c>
      <c r="C1485" t="s">
        <v>45</v>
      </c>
      <c r="D1485" s="1">
        <v>7493</v>
      </c>
      <c r="E1485" s="1">
        <v>107674</v>
      </c>
      <c r="F1485" s="2">
        <v>32082</v>
      </c>
    </row>
    <row r="1486" spans="1:6" x14ac:dyDescent="0.3">
      <c r="A1486">
        <v>2017</v>
      </c>
      <c r="B1486" t="s">
        <v>55</v>
      </c>
      <c r="C1486" t="s">
        <v>46</v>
      </c>
      <c r="D1486" s="1">
        <v>1221</v>
      </c>
      <c r="E1486" s="1">
        <v>22793</v>
      </c>
      <c r="F1486" s="2">
        <v>76848</v>
      </c>
    </row>
    <row r="1487" spans="1:6" x14ac:dyDescent="0.3">
      <c r="A1487">
        <v>2017</v>
      </c>
      <c r="B1487" t="s">
        <v>55</v>
      </c>
      <c r="C1487" t="s">
        <v>47</v>
      </c>
      <c r="D1487" s="1">
        <v>2865</v>
      </c>
      <c r="E1487" s="1">
        <v>31986</v>
      </c>
      <c r="F1487" s="2">
        <v>37981</v>
      </c>
    </row>
    <row r="1488" spans="1:6" x14ac:dyDescent="0.3">
      <c r="A1488">
        <v>2017</v>
      </c>
      <c r="B1488" t="s">
        <v>55</v>
      </c>
      <c r="C1488" t="s">
        <v>48</v>
      </c>
      <c r="D1488" s="1">
        <v>1442</v>
      </c>
      <c r="E1488" s="1">
        <v>22390</v>
      </c>
      <c r="F1488" s="2">
        <v>81163</v>
      </c>
    </row>
    <row r="1489" spans="1:6" x14ac:dyDescent="0.3">
      <c r="A1489">
        <v>2017</v>
      </c>
      <c r="B1489" t="s">
        <v>51</v>
      </c>
      <c r="C1489" t="s">
        <v>1</v>
      </c>
      <c r="D1489" s="1">
        <v>9645</v>
      </c>
      <c r="E1489" s="1">
        <v>85262</v>
      </c>
      <c r="F1489" s="2">
        <v>52230</v>
      </c>
    </row>
    <row r="1490" spans="1:6" x14ac:dyDescent="0.3">
      <c r="A1490">
        <v>2017</v>
      </c>
      <c r="B1490" t="s">
        <v>51</v>
      </c>
      <c r="C1490" t="s">
        <v>2</v>
      </c>
      <c r="D1490" s="1">
        <v>11368</v>
      </c>
      <c r="E1490" s="1">
        <v>144747</v>
      </c>
      <c r="F1490" s="2">
        <v>53440</v>
      </c>
    </row>
    <row r="1491" spans="1:6" x14ac:dyDescent="0.3">
      <c r="A1491">
        <v>2017</v>
      </c>
      <c r="B1491" t="s">
        <v>51</v>
      </c>
      <c r="C1491" t="s">
        <v>3</v>
      </c>
      <c r="D1491" s="1">
        <v>6817</v>
      </c>
      <c r="E1491" s="1">
        <v>51130</v>
      </c>
      <c r="F1491" s="2">
        <v>47283</v>
      </c>
    </row>
    <row r="1492" spans="1:6" x14ac:dyDescent="0.3">
      <c r="A1492">
        <v>2017</v>
      </c>
      <c r="B1492" t="s">
        <v>51</v>
      </c>
      <c r="C1492" t="s">
        <v>4</v>
      </c>
      <c r="D1492" s="1">
        <v>72972</v>
      </c>
      <c r="E1492" s="1">
        <v>805942</v>
      </c>
      <c r="F1492" s="2">
        <v>67561</v>
      </c>
    </row>
    <row r="1493" spans="1:6" x14ac:dyDescent="0.3">
      <c r="A1493">
        <v>2017</v>
      </c>
      <c r="B1493" t="s">
        <v>51</v>
      </c>
      <c r="C1493" t="s">
        <v>5</v>
      </c>
      <c r="D1493" s="1">
        <v>19243</v>
      </c>
      <c r="E1493" s="1">
        <v>163473</v>
      </c>
      <c r="F1493" s="2">
        <v>59444</v>
      </c>
    </row>
    <row r="1494" spans="1:6" x14ac:dyDescent="0.3">
      <c r="A1494">
        <v>2017</v>
      </c>
      <c r="B1494" t="s">
        <v>51</v>
      </c>
      <c r="C1494" t="s">
        <v>6</v>
      </c>
      <c r="D1494" s="1">
        <v>9351</v>
      </c>
      <c r="E1494" s="1">
        <v>58327</v>
      </c>
      <c r="F1494" s="2">
        <v>68641</v>
      </c>
    </row>
    <row r="1495" spans="1:6" x14ac:dyDescent="0.3">
      <c r="A1495">
        <v>2017</v>
      </c>
      <c r="B1495" t="s">
        <v>51</v>
      </c>
      <c r="C1495" t="s">
        <v>7</v>
      </c>
      <c r="D1495" s="1">
        <v>2777</v>
      </c>
      <c r="E1495" s="1">
        <v>21591</v>
      </c>
      <c r="F1495" s="2">
        <v>59040</v>
      </c>
    </row>
    <row r="1496" spans="1:6" x14ac:dyDescent="0.3">
      <c r="A1496">
        <v>2017</v>
      </c>
      <c r="B1496" t="s">
        <v>51</v>
      </c>
      <c r="C1496" t="s">
        <v>8</v>
      </c>
      <c r="D1496" s="1">
        <v>67384</v>
      </c>
      <c r="E1496" s="1">
        <v>503704</v>
      </c>
      <c r="F1496" s="2">
        <v>49256</v>
      </c>
    </row>
    <row r="1497" spans="1:6" x14ac:dyDescent="0.3">
      <c r="A1497">
        <v>2017</v>
      </c>
      <c r="B1497" t="s">
        <v>51</v>
      </c>
      <c r="C1497" t="s">
        <v>9</v>
      </c>
      <c r="D1497" s="1">
        <v>20135</v>
      </c>
      <c r="E1497" s="1">
        <v>182259</v>
      </c>
      <c r="F1497" s="2">
        <v>58213</v>
      </c>
    </row>
    <row r="1498" spans="1:6" x14ac:dyDescent="0.3">
      <c r="A1498">
        <v>2017</v>
      </c>
      <c r="B1498" t="s">
        <v>51</v>
      </c>
      <c r="C1498" t="s">
        <v>10</v>
      </c>
      <c r="D1498" s="1">
        <v>7660</v>
      </c>
      <c r="E1498" s="1">
        <v>42668</v>
      </c>
      <c r="F1498" s="2">
        <v>42865</v>
      </c>
    </row>
    <row r="1499" spans="1:6" x14ac:dyDescent="0.3">
      <c r="A1499">
        <v>2017</v>
      </c>
      <c r="B1499" t="s">
        <v>51</v>
      </c>
      <c r="C1499" t="s">
        <v>11</v>
      </c>
      <c r="D1499" s="1">
        <v>31422</v>
      </c>
      <c r="E1499" s="1">
        <v>220019</v>
      </c>
      <c r="F1499" s="2">
        <v>70893</v>
      </c>
    </row>
    <row r="1500" spans="1:6" x14ac:dyDescent="0.3">
      <c r="A1500">
        <v>2017</v>
      </c>
      <c r="B1500" t="s">
        <v>51</v>
      </c>
      <c r="C1500" t="s">
        <v>12</v>
      </c>
      <c r="D1500" s="1">
        <v>14839</v>
      </c>
      <c r="E1500" s="1">
        <v>138040</v>
      </c>
      <c r="F1500" s="2">
        <v>57099</v>
      </c>
    </row>
    <row r="1501" spans="1:6" x14ac:dyDescent="0.3">
      <c r="A1501">
        <v>2017</v>
      </c>
      <c r="B1501" t="s">
        <v>51</v>
      </c>
      <c r="C1501" t="s">
        <v>13</v>
      </c>
      <c r="D1501" s="1">
        <v>9417</v>
      </c>
      <c r="E1501" s="1">
        <v>76086</v>
      </c>
      <c r="F1501" s="2">
        <v>55415</v>
      </c>
    </row>
    <row r="1502" spans="1:6" x14ac:dyDescent="0.3">
      <c r="A1502">
        <v>2017</v>
      </c>
      <c r="B1502" t="s">
        <v>51</v>
      </c>
      <c r="C1502" t="s">
        <v>14</v>
      </c>
      <c r="D1502" s="1">
        <v>7584</v>
      </c>
      <c r="E1502" s="1">
        <v>60238</v>
      </c>
      <c r="F1502" s="2">
        <v>52807</v>
      </c>
    </row>
    <row r="1503" spans="1:6" x14ac:dyDescent="0.3">
      <c r="A1503">
        <v>2017</v>
      </c>
      <c r="B1503" t="s">
        <v>51</v>
      </c>
      <c r="C1503" t="s">
        <v>15</v>
      </c>
      <c r="D1503" s="1">
        <v>9339</v>
      </c>
      <c r="E1503" s="1">
        <v>77332</v>
      </c>
      <c r="F1503" s="2">
        <v>53194</v>
      </c>
    </row>
    <row r="1504" spans="1:6" x14ac:dyDescent="0.3">
      <c r="A1504">
        <v>2017</v>
      </c>
      <c r="B1504" t="s">
        <v>51</v>
      </c>
      <c r="C1504" t="s">
        <v>16</v>
      </c>
      <c r="D1504" s="1">
        <v>10825</v>
      </c>
      <c r="E1504" s="1">
        <v>147021</v>
      </c>
      <c r="F1504" s="2">
        <v>61781</v>
      </c>
    </row>
    <row r="1505" spans="1:6" x14ac:dyDescent="0.3">
      <c r="A1505">
        <v>2017</v>
      </c>
      <c r="B1505" t="s">
        <v>51</v>
      </c>
      <c r="C1505" t="s">
        <v>17</v>
      </c>
      <c r="D1505" s="1">
        <v>5502</v>
      </c>
      <c r="E1505" s="1">
        <v>28253</v>
      </c>
      <c r="F1505" s="2">
        <v>47930</v>
      </c>
    </row>
    <row r="1506" spans="1:6" x14ac:dyDescent="0.3">
      <c r="A1506">
        <v>2017</v>
      </c>
      <c r="B1506" t="s">
        <v>51</v>
      </c>
      <c r="C1506" t="s">
        <v>18</v>
      </c>
      <c r="D1506" s="1">
        <v>16463</v>
      </c>
      <c r="E1506" s="1">
        <v>162140</v>
      </c>
      <c r="F1506" s="2">
        <v>65027</v>
      </c>
    </row>
    <row r="1507" spans="1:6" x14ac:dyDescent="0.3">
      <c r="A1507">
        <v>2017</v>
      </c>
      <c r="B1507" t="s">
        <v>51</v>
      </c>
      <c r="C1507" t="s">
        <v>19</v>
      </c>
      <c r="D1507" s="1">
        <v>21055</v>
      </c>
      <c r="E1507" s="1">
        <v>152131</v>
      </c>
      <c r="F1507" s="2">
        <v>75405</v>
      </c>
    </row>
    <row r="1508" spans="1:6" x14ac:dyDescent="0.3">
      <c r="A1508">
        <v>2017</v>
      </c>
      <c r="B1508" t="s">
        <v>51</v>
      </c>
      <c r="C1508" t="s">
        <v>20</v>
      </c>
      <c r="D1508" s="1">
        <v>19544</v>
      </c>
      <c r="E1508" s="1">
        <v>161903</v>
      </c>
      <c r="F1508" s="2">
        <v>61511</v>
      </c>
    </row>
    <row r="1509" spans="1:6" x14ac:dyDescent="0.3">
      <c r="A1509">
        <v>2017</v>
      </c>
      <c r="B1509" t="s">
        <v>51</v>
      </c>
      <c r="C1509" t="s">
        <v>21</v>
      </c>
      <c r="D1509" s="1">
        <v>15746</v>
      </c>
      <c r="E1509" s="1">
        <v>119642</v>
      </c>
      <c r="F1509" s="2">
        <v>65464</v>
      </c>
    </row>
    <row r="1510" spans="1:6" x14ac:dyDescent="0.3">
      <c r="A1510">
        <v>2017</v>
      </c>
      <c r="B1510" t="s">
        <v>51</v>
      </c>
      <c r="C1510" t="s">
        <v>22</v>
      </c>
      <c r="D1510" s="1">
        <v>5670</v>
      </c>
      <c r="E1510" s="1">
        <v>43467</v>
      </c>
      <c r="F1510" s="2">
        <v>48782</v>
      </c>
    </row>
    <row r="1511" spans="1:6" x14ac:dyDescent="0.3">
      <c r="A1511">
        <v>2017</v>
      </c>
      <c r="B1511" t="s">
        <v>51</v>
      </c>
      <c r="C1511" t="s">
        <v>23</v>
      </c>
      <c r="D1511" s="1">
        <v>15141</v>
      </c>
      <c r="E1511" s="1">
        <v>123034</v>
      </c>
      <c r="F1511" s="2">
        <v>57823</v>
      </c>
    </row>
    <row r="1512" spans="1:6" x14ac:dyDescent="0.3">
      <c r="A1512">
        <v>2017</v>
      </c>
      <c r="B1512" t="s">
        <v>51</v>
      </c>
      <c r="C1512" t="s">
        <v>24</v>
      </c>
      <c r="D1512" s="1">
        <v>6287</v>
      </c>
      <c r="E1512" s="1">
        <v>27712</v>
      </c>
      <c r="F1512" s="2">
        <v>50369</v>
      </c>
    </row>
    <row r="1513" spans="1:6" x14ac:dyDescent="0.3">
      <c r="A1513">
        <v>2017</v>
      </c>
      <c r="B1513" t="s">
        <v>51</v>
      </c>
      <c r="C1513" t="s">
        <v>25</v>
      </c>
      <c r="D1513" s="1">
        <v>7053</v>
      </c>
      <c r="E1513" s="1">
        <v>51174</v>
      </c>
      <c r="F1513" s="2">
        <v>49634</v>
      </c>
    </row>
    <row r="1514" spans="1:6" x14ac:dyDescent="0.3">
      <c r="A1514">
        <v>2017</v>
      </c>
      <c r="B1514" t="s">
        <v>51</v>
      </c>
      <c r="C1514" t="s">
        <v>26</v>
      </c>
      <c r="D1514" s="1">
        <v>5859</v>
      </c>
      <c r="E1514" s="1">
        <v>82998</v>
      </c>
      <c r="F1514" s="2">
        <v>58071</v>
      </c>
    </row>
    <row r="1515" spans="1:6" x14ac:dyDescent="0.3">
      <c r="A1515">
        <v>2017</v>
      </c>
      <c r="B1515" t="s">
        <v>51</v>
      </c>
      <c r="C1515" t="s">
        <v>27</v>
      </c>
      <c r="D1515" s="1">
        <v>4363</v>
      </c>
      <c r="E1515" s="1">
        <v>26466</v>
      </c>
      <c r="F1515" s="2">
        <v>61497</v>
      </c>
    </row>
    <row r="1516" spans="1:6" x14ac:dyDescent="0.3">
      <c r="A1516">
        <v>2017</v>
      </c>
      <c r="B1516" t="s">
        <v>51</v>
      </c>
      <c r="C1516" t="s">
        <v>28</v>
      </c>
      <c r="D1516" s="1">
        <v>21672</v>
      </c>
      <c r="E1516" s="1">
        <v>154907</v>
      </c>
      <c r="F1516" s="2">
        <v>71145</v>
      </c>
    </row>
    <row r="1517" spans="1:6" x14ac:dyDescent="0.3">
      <c r="A1517">
        <v>2017</v>
      </c>
      <c r="B1517" t="s">
        <v>51</v>
      </c>
      <c r="C1517" t="s">
        <v>29</v>
      </c>
      <c r="D1517" s="1">
        <v>5141</v>
      </c>
      <c r="E1517" s="1">
        <v>45511</v>
      </c>
      <c r="F1517" s="2">
        <v>46369</v>
      </c>
    </row>
    <row r="1518" spans="1:6" x14ac:dyDescent="0.3">
      <c r="A1518">
        <v>2017</v>
      </c>
      <c r="B1518" t="s">
        <v>51</v>
      </c>
      <c r="C1518" t="s">
        <v>30</v>
      </c>
      <c r="D1518" s="1">
        <v>50064</v>
      </c>
      <c r="E1518" s="1">
        <v>386615</v>
      </c>
      <c r="F1518" s="2">
        <v>71408</v>
      </c>
    </row>
    <row r="1519" spans="1:6" x14ac:dyDescent="0.3">
      <c r="A1519">
        <v>2017</v>
      </c>
      <c r="B1519" t="s">
        <v>51</v>
      </c>
      <c r="C1519" t="s">
        <v>31</v>
      </c>
      <c r="D1519" s="1">
        <v>26057</v>
      </c>
      <c r="E1519" s="1">
        <v>208662</v>
      </c>
      <c r="F1519" s="2">
        <v>52372</v>
      </c>
    </row>
    <row r="1520" spans="1:6" x14ac:dyDescent="0.3">
      <c r="A1520">
        <v>2017</v>
      </c>
      <c r="B1520" t="s">
        <v>51</v>
      </c>
      <c r="C1520" t="s">
        <v>32</v>
      </c>
      <c r="D1520" s="1">
        <v>4035</v>
      </c>
      <c r="E1520" s="1">
        <v>26732</v>
      </c>
      <c r="F1520" s="2">
        <v>63029</v>
      </c>
    </row>
    <row r="1521" spans="1:6" x14ac:dyDescent="0.3">
      <c r="A1521">
        <v>2017</v>
      </c>
      <c r="B1521" t="s">
        <v>51</v>
      </c>
      <c r="C1521" t="s">
        <v>33</v>
      </c>
      <c r="D1521" s="1">
        <v>23022</v>
      </c>
      <c r="E1521" s="1">
        <v>217025</v>
      </c>
      <c r="F1521" s="2">
        <v>60831</v>
      </c>
    </row>
    <row r="1522" spans="1:6" x14ac:dyDescent="0.3">
      <c r="A1522">
        <v>2017</v>
      </c>
      <c r="B1522" t="s">
        <v>51</v>
      </c>
      <c r="C1522" t="s">
        <v>34</v>
      </c>
      <c r="D1522" s="1">
        <v>9823</v>
      </c>
      <c r="E1522" s="1">
        <v>77247</v>
      </c>
      <c r="F1522" s="2">
        <v>50585</v>
      </c>
    </row>
    <row r="1523" spans="1:6" x14ac:dyDescent="0.3">
      <c r="A1523">
        <v>2017</v>
      </c>
      <c r="B1523" t="s">
        <v>51</v>
      </c>
      <c r="C1523" t="s">
        <v>35</v>
      </c>
      <c r="D1523" s="1">
        <v>13468</v>
      </c>
      <c r="E1523" s="1">
        <v>96991</v>
      </c>
      <c r="F1523" s="2">
        <v>57987</v>
      </c>
    </row>
    <row r="1524" spans="1:6" x14ac:dyDescent="0.3">
      <c r="A1524">
        <v>2017</v>
      </c>
      <c r="B1524" t="s">
        <v>51</v>
      </c>
      <c r="C1524" t="s">
        <v>36</v>
      </c>
      <c r="D1524" s="1">
        <v>28397</v>
      </c>
      <c r="E1524" s="1">
        <v>248932</v>
      </c>
      <c r="F1524" s="2">
        <v>64769</v>
      </c>
    </row>
    <row r="1525" spans="1:6" x14ac:dyDescent="0.3">
      <c r="A1525">
        <v>2017</v>
      </c>
      <c r="B1525" t="s">
        <v>51</v>
      </c>
      <c r="C1525" t="s">
        <v>38</v>
      </c>
      <c r="D1525" s="1">
        <v>11635</v>
      </c>
      <c r="E1525" s="1">
        <v>100817</v>
      </c>
      <c r="F1525" s="2">
        <v>53542</v>
      </c>
    </row>
    <row r="1526" spans="1:6" x14ac:dyDescent="0.3">
      <c r="A1526">
        <v>2017</v>
      </c>
      <c r="B1526" t="s">
        <v>51</v>
      </c>
      <c r="C1526" t="s">
        <v>39</v>
      </c>
      <c r="D1526" s="1">
        <v>3883</v>
      </c>
      <c r="E1526" s="1">
        <v>22351</v>
      </c>
      <c r="F1526" s="2">
        <v>47385</v>
      </c>
    </row>
    <row r="1527" spans="1:6" x14ac:dyDescent="0.3">
      <c r="A1527">
        <v>2017</v>
      </c>
      <c r="B1527" t="s">
        <v>51</v>
      </c>
      <c r="C1527" t="s">
        <v>40</v>
      </c>
      <c r="D1527" s="1">
        <v>11745</v>
      </c>
      <c r="E1527" s="1">
        <v>119968</v>
      </c>
      <c r="F1527" s="2">
        <v>56642</v>
      </c>
    </row>
    <row r="1528" spans="1:6" x14ac:dyDescent="0.3">
      <c r="A1528">
        <v>2017</v>
      </c>
      <c r="B1528" t="s">
        <v>51</v>
      </c>
      <c r="C1528" t="s">
        <v>41</v>
      </c>
      <c r="D1528" s="1">
        <v>49310</v>
      </c>
      <c r="E1528" s="1">
        <v>711119</v>
      </c>
      <c r="F1528" s="2">
        <v>63219</v>
      </c>
    </row>
    <row r="1529" spans="1:6" x14ac:dyDescent="0.3">
      <c r="A1529">
        <v>2017</v>
      </c>
      <c r="B1529" t="s">
        <v>51</v>
      </c>
      <c r="C1529" t="s">
        <v>42</v>
      </c>
      <c r="D1529" s="1">
        <v>10886</v>
      </c>
      <c r="E1529" s="1">
        <v>97495</v>
      </c>
      <c r="F1529" s="2">
        <v>49132</v>
      </c>
    </row>
    <row r="1530" spans="1:6" x14ac:dyDescent="0.3">
      <c r="A1530">
        <v>2017</v>
      </c>
      <c r="B1530" t="s">
        <v>51</v>
      </c>
      <c r="C1530" t="s">
        <v>43</v>
      </c>
      <c r="D1530" s="1">
        <v>2865</v>
      </c>
      <c r="E1530" s="1">
        <v>15187</v>
      </c>
      <c r="F1530" s="2">
        <v>50125</v>
      </c>
    </row>
    <row r="1531" spans="1:6" x14ac:dyDescent="0.3">
      <c r="A1531">
        <v>2017</v>
      </c>
      <c r="B1531" t="s">
        <v>51</v>
      </c>
      <c r="C1531" t="s">
        <v>44</v>
      </c>
      <c r="D1531" s="1">
        <v>21256</v>
      </c>
      <c r="E1531" s="1">
        <v>192576</v>
      </c>
      <c r="F1531" s="2">
        <v>56166</v>
      </c>
    </row>
    <row r="1532" spans="1:6" x14ac:dyDescent="0.3">
      <c r="A1532">
        <v>2017</v>
      </c>
      <c r="B1532" t="s">
        <v>51</v>
      </c>
      <c r="C1532" t="s">
        <v>45</v>
      </c>
      <c r="D1532" s="1">
        <v>25279</v>
      </c>
      <c r="E1532" s="1">
        <v>187247</v>
      </c>
      <c r="F1532" s="2">
        <v>61249</v>
      </c>
    </row>
    <row r="1533" spans="1:6" x14ac:dyDescent="0.3">
      <c r="A1533">
        <v>2017</v>
      </c>
      <c r="B1533" t="s">
        <v>51</v>
      </c>
      <c r="C1533" t="s">
        <v>46</v>
      </c>
      <c r="D1533" s="1">
        <v>4402</v>
      </c>
      <c r="E1533" s="1">
        <v>31522</v>
      </c>
      <c r="F1533" s="2">
        <v>57987</v>
      </c>
    </row>
    <row r="1534" spans="1:6" x14ac:dyDescent="0.3">
      <c r="A1534">
        <v>2017</v>
      </c>
      <c r="B1534" t="s">
        <v>51</v>
      </c>
      <c r="C1534" t="s">
        <v>47</v>
      </c>
      <c r="D1534" s="1">
        <v>14158</v>
      </c>
      <c r="E1534" s="1">
        <v>117226</v>
      </c>
      <c r="F1534" s="2">
        <v>60136</v>
      </c>
    </row>
    <row r="1535" spans="1:6" x14ac:dyDescent="0.3">
      <c r="A1535">
        <v>2017</v>
      </c>
      <c r="B1535" t="s">
        <v>51</v>
      </c>
      <c r="C1535" t="s">
        <v>48</v>
      </c>
      <c r="D1535" s="1">
        <v>3427</v>
      </c>
      <c r="E1535" s="1">
        <v>19573</v>
      </c>
      <c r="F1535" s="2">
        <v>50877</v>
      </c>
    </row>
    <row r="1536" spans="1:6" x14ac:dyDescent="0.3">
      <c r="A1536">
        <v>2017</v>
      </c>
      <c r="B1536" t="s">
        <v>52</v>
      </c>
      <c r="C1536" t="s">
        <v>1</v>
      </c>
      <c r="D1536" s="1">
        <v>5447</v>
      </c>
      <c r="E1536" s="1">
        <v>263487</v>
      </c>
      <c r="F1536" s="2">
        <v>55197</v>
      </c>
    </row>
    <row r="1537" spans="1:6" x14ac:dyDescent="0.3">
      <c r="A1537">
        <v>2017</v>
      </c>
      <c r="B1537" t="s">
        <v>52</v>
      </c>
      <c r="C1537" t="s">
        <v>2</v>
      </c>
      <c r="D1537" s="1">
        <v>4657</v>
      </c>
      <c r="E1537" s="1">
        <v>162399</v>
      </c>
      <c r="F1537" s="2">
        <v>73528</v>
      </c>
    </row>
    <row r="1538" spans="1:6" x14ac:dyDescent="0.3">
      <c r="A1538">
        <v>2017</v>
      </c>
      <c r="B1538" t="s">
        <v>52</v>
      </c>
      <c r="C1538" t="s">
        <v>3</v>
      </c>
      <c r="D1538" s="1">
        <v>2928</v>
      </c>
      <c r="E1538" s="1">
        <v>157305</v>
      </c>
      <c r="F1538" s="2">
        <v>46766</v>
      </c>
    </row>
    <row r="1539" spans="1:6" x14ac:dyDescent="0.3">
      <c r="A1539">
        <v>2017</v>
      </c>
      <c r="B1539" t="s">
        <v>52</v>
      </c>
      <c r="C1539" t="s">
        <v>4</v>
      </c>
      <c r="D1539" s="1">
        <v>42215</v>
      </c>
      <c r="E1539" s="1">
        <v>1303550</v>
      </c>
      <c r="F1539" s="2">
        <v>92246</v>
      </c>
    </row>
    <row r="1540" spans="1:6" x14ac:dyDescent="0.3">
      <c r="A1540">
        <v>2017</v>
      </c>
      <c r="B1540" t="s">
        <v>52</v>
      </c>
      <c r="C1540" t="s">
        <v>5</v>
      </c>
      <c r="D1540" s="1">
        <v>5750</v>
      </c>
      <c r="E1540" s="1">
        <v>144067</v>
      </c>
      <c r="F1540" s="2">
        <v>69446</v>
      </c>
    </row>
    <row r="1541" spans="1:6" x14ac:dyDescent="0.3">
      <c r="A1541">
        <v>2017</v>
      </c>
      <c r="B1541" t="s">
        <v>52</v>
      </c>
      <c r="C1541" t="s">
        <v>6</v>
      </c>
      <c r="D1541" s="1">
        <v>4460</v>
      </c>
      <c r="E1541" s="1">
        <v>158891</v>
      </c>
      <c r="F1541" s="2">
        <v>81864</v>
      </c>
    </row>
    <row r="1542" spans="1:6" x14ac:dyDescent="0.3">
      <c r="A1542">
        <v>2017</v>
      </c>
      <c r="B1542" t="s">
        <v>52</v>
      </c>
      <c r="C1542" t="s">
        <v>7</v>
      </c>
      <c r="D1542">
        <v>688</v>
      </c>
      <c r="E1542" s="1">
        <v>25928</v>
      </c>
      <c r="F1542" s="2">
        <v>62417</v>
      </c>
    </row>
    <row r="1543" spans="1:6" x14ac:dyDescent="0.3">
      <c r="A1543">
        <v>2017</v>
      </c>
      <c r="B1543" t="s">
        <v>52</v>
      </c>
      <c r="C1543" t="s">
        <v>8</v>
      </c>
      <c r="D1543" s="1">
        <v>20513</v>
      </c>
      <c r="E1543" s="1">
        <v>363137</v>
      </c>
      <c r="F1543" s="2">
        <v>59389</v>
      </c>
    </row>
    <row r="1544" spans="1:6" x14ac:dyDescent="0.3">
      <c r="A1544">
        <v>2017</v>
      </c>
      <c r="B1544" t="s">
        <v>52</v>
      </c>
      <c r="C1544" t="s">
        <v>9</v>
      </c>
      <c r="D1544" s="1">
        <v>9745</v>
      </c>
      <c r="E1544" s="1">
        <v>395916</v>
      </c>
      <c r="F1544" s="2">
        <v>57889</v>
      </c>
    </row>
    <row r="1545" spans="1:6" x14ac:dyDescent="0.3">
      <c r="A1545">
        <v>2017</v>
      </c>
      <c r="B1545" t="s">
        <v>52</v>
      </c>
      <c r="C1545" t="s">
        <v>10</v>
      </c>
      <c r="D1545" s="1">
        <v>2750</v>
      </c>
      <c r="E1545" s="1">
        <v>66056</v>
      </c>
      <c r="F1545" s="2">
        <v>61543</v>
      </c>
    </row>
    <row r="1546" spans="1:6" x14ac:dyDescent="0.3">
      <c r="A1546">
        <v>2017</v>
      </c>
      <c r="B1546" t="s">
        <v>52</v>
      </c>
      <c r="C1546" t="s">
        <v>11</v>
      </c>
      <c r="D1546" s="1">
        <v>17979</v>
      </c>
      <c r="E1546" s="1">
        <v>574692</v>
      </c>
      <c r="F1546" s="2">
        <v>70174</v>
      </c>
    </row>
    <row r="1547" spans="1:6" x14ac:dyDescent="0.3">
      <c r="A1547">
        <v>2017</v>
      </c>
      <c r="B1547" t="s">
        <v>52</v>
      </c>
      <c r="C1547" t="s">
        <v>12</v>
      </c>
      <c r="D1547" s="1">
        <v>8554</v>
      </c>
      <c r="E1547" s="1">
        <v>531312</v>
      </c>
      <c r="F1547" s="2">
        <v>61118</v>
      </c>
    </row>
    <row r="1548" spans="1:6" x14ac:dyDescent="0.3">
      <c r="A1548">
        <v>2017</v>
      </c>
      <c r="B1548" t="s">
        <v>52</v>
      </c>
      <c r="C1548" t="s">
        <v>13</v>
      </c>
      <c r="D1548" s="1">
        <v>4125</v>
      </c>
      <c r="E1548" s="1">
        <v>215910</v>
      </c>
      <c r="F1548" s="2">
        <v>58617</v>
      </c>
    </row>
    <row r="1549" spans="1:6" x14ac:dyDescent="0.3">
      <c r="A1549">
        <v>2017</v>
      </c>
      <c r="B1549" t="s">
        <v>52</v>
      </c>
      <c r="C1549" t="s">
        <v>14</v>
      </c>
      <c r="D1549" s="1">
        <v>3164</v>
      </c>
      <c r="E1549" s="1">
        <v>161517</v>
      </c>
      <c r="F1549" s="2">
        <v>57532</v>
      </c>
    </row>
    <row r="1550" spans="1:6" x14ac:dyDescent="0.3">
      <c r="A1550">
        <v>2017</v>
      </c>
      <c r="B1550" t="s">
        <v>52</v>
      </c>
      <c r="C1550" t="s">
        <v>15</v>
      </c>
      <c r="D1550" s="1">
        <v>4368</v>
      </c>
      <c r="E1550" s="1">
        <v>250180</v>
      </c>
      <c r="F1550" s="2">
        <v>58143</v>
      </c>
    </row>
    <row r="1551" spans="1:6" x14ac:dyDescent="0.3">
      <c r="A1551">
        <v>2017</v>
      </c>
      <c r="B1551" t="s">
        <v>52</v>
      </c>
      <c r="C1551" t="s">
        <v>16</v>
      </c>
      <c r="D1551" s="1">
        <v>4464</v>
      </c>
      <c r="E1551" s="1">
        <v>134680</v>
      </c>
      <c r="F1551" s="2">
        <v>72604</v>
      </c>
    </row>
    <row r="1552" spans="1:6" x14ac:dyDescent="0.3">
      <c r="A1552">
        <v>2017</v>
      </c>
      <c r="B1552" t="s">
        <v>52</v>
      </c>
      <c r="C1552" t="s">
        <v>17</v>
      </c>
      <c r="D1552" s="1">
        <v>1877</v>
      </c>
      <c r="E1552" s="1">
        <v>50911</v>
      </c>
      <c r="F1552" s="2">
        <v>55458</v>
      </c>
    </row>
    <row r="1553" spans="1:6" x14ac:dyDescent="0.3">
      <c r="A1553">
        <v>2017</v>
      </c>
      <c r="B1553" t="s">
        <v>52</v>
      </c>
      <c r="C1553" t="s">
        <v>18</v>
      </c>
      <c r="D1553" s="1">
        <v>3901</v>
      </c>
      <c r="E1553" s="1">
        <v>106864</v>
      </c>
      <c r="F1553" s="2">
        <v>77289</v>
      </c>
    </row>
    <row r="1554" spans="1:6" x14ac:dyDescent="0.3">
      <c r="A1554">
        <v>2017</v>
      </c>
      <c r="B1554" t="s">
        <v>52</v>
      </c>
      <c r="C1554" t="s">
        <v>19</v>
      </c>
      <c r="D1554" s="1">
        <v>6850</v>
      </c>
      <c r="E1554" s="1">
        <v>244647</v>
      </c>
      <c r="F1554" s="2">
        <v>88132</v>
      </c>
    </row>
    <row r="1555" spans="1:6" x14ac:dyDescent="0.3">
      <c r="A1555">
        <v>2017</v>
      </c>
      <c r="B1555" t="s">
        <v>52</v>
      </c>
      <c r="C1555" t="s">
        <v>20</v>
      </c>
      <c r="D1555" s="1">
        <v>15721</v>
      </c>
      <c r="E1555" s="1">
        <v>615106</v>
      </c>
      <c r="F1555" s="2">
        <v>66395</v>
      </c>
    </row>
    <row r="1556" spans="1:6" x14ac:dyDescent="0.3">
      <c r="A1556">
        <v>2017</v>
      </c>
      <c r="B1556" t="s">
        <v>52</v>
      </c>
      <c r="C1556" t="s">
        <v>21</v>
      </c>
      <c r="D1556" s="1">
        <v>8369</v>
      </c>
      <c r="E1556" s="1">
        <v>319035</v>
      </c>
      <c r="F1556" s="2">
        <v>65734</v>
      </c>
    </row>
    <row r="1557" spans="1:6" x14ac:dyDescent="0.3">
      <c r="A1557">
        <v>2017</v>
      </c>
      <c r="B1557" t="s">
        <v>52</v>
      </c>
      <c r="C1557" t="s">
        <v>22</v>
      </c>
      <c r="D1557" s="1">
        <v>2441</v>
      </c>
      <c r="E1557" s="1">
        <v>144047</v>
      </c>
      <c r="F1557" s="2">
        <v>48199</v>
      </c>
    </row>
    <row r="1558" spans="1:6" x14ac:dyDescent="0.3">
      <c r="A1558">
        <v>2017</v>
      </c>
      <c r="B1558" t="s">
        <v>52</v>
      </c>
      <c r="C1558" t="s">
        <v>23</v>
      </c>
      <c r="D1558" s="1">
        <v>6636</v>
      </c>
      <c r="E1558" s="1">
        <v>265863</v>
      </c>
      <c r="F1558" s="2">
        <v>57139</v>
      </c>
    </row>
    <row r="1559" spans="1:6" x14ac:dyDescent="0.3">
      <c r="A1559">
        <v>2017</v>
      </c>
      <c r="B1559" t="s">
        <v>52</v>
      </c>
      <c r="C1559" t="s">
        <v>24</v>
      </c>
      <c r="D1559" s="1">
        <v>1572</v>
      </c>
      <c r="E1559" s="1">
        <v>19893</v>
      </c>
      <c r="F1559" s="2">
        <v>48758</v>
      </c>
    </row>
    <row r="1560" spans="1:6" x14ac:dyDescent="0.3">
      <c r="A1560">
        <v>2017</v>
      </c>
      <c r="B1560" t="s">
        <v>52</v>
      </c>
      <c r="C1560" t="s">
        <v>25</v>
      </c>
      <c r="D1560" s="1">
        <v>1977</v>
      </c>
      <c r="E1560" s="1">
        <v>98082</v>
      </c>
      <c r="F1560" s="2">
        <v>49568</v>
      </c>
    </row>
    <row r="1561" spans="1:6" x14ac:dyDescent="0.3">
      <c r="A1561">
        <v>2017</v>
      </c>
      <c r="B1561" t="s">
        <v>52</v>
      </c>
      <c r="C1561" t="s">
        <v>26</v>
      </c>
      <c r="D1561" s="1">
        <v>2043</v>
      </c>
      <c r="E1561" s="1">
        <v>47800</v>
      </c>
      <c r="F1561" s="2">
        <v>56486</v>
      </c>
    </row>
    <row r="1562" spans="1:6" x14ac:dyDescent="0.3">
      <c r="A1562">
        <v>2017</v>
      </c>
      <c r="B1562" t="s">
        <v>52</v>
      </c>
      <c r="C1562" t="s">
        <v>27</v>
      </c>
      <c r="D1562" s="1">
        <v>2011</v>
      </c>
      <c r="E1562" s="1">
        <v>68971</v>
      </c>
      <c r="F1562" s="2">
        <v>70482</v>
      </c>
    </row>
    <row r="1563" spans="1:6" x14ac:dyDescent="0.3">
      <c r="A1563">
        <v>2017</v>
      </c>
      <c r="B1563" t="s">
        <v>52</v>
      </c>
      <c r="C1563" t="s">
        <v>28</v>
      </c>
      <c r="D1563" s="1">
        <v>8962</v>
      </c>
      <c r="E1563" s="1">
        <v>242476</v>
      </c>
      <c r="F1563" s="2">
        <v>78813</v>
      </c>
    </row>
    <row r="1564" spans="1:6" x14ac:dyDescent="0.3">
      <c r="A1564">
        <v>2017</v>
      </c>
      <c r="B1564" t="s">
        <v>52</v>
      </c>
      <c r="C1564" t="s">
        <v>29</v>
      </c>
      <c r="D1564" s="1">
        <v>1724</v>
      </c>
      <c r="E1564" s="1">
        <v>26398</v>
      </c>
      <c r="F1564" s="2">
        <v>53328</v>
      </c>
    </row>
    <row r="1565" spans="1:6" x14ac:dyDescent="0.3">
      <c r="A1565">
        <v>2017</v>
      </c>
      <c r="B1565" t="s">
        <v>52</v>
      </c>
      <c r="C1565" t="s">
        <v>30</v>
      </c>
      <c r="D1565" s="1">
        <v>17319</v>
      </c>
      <c r="E1565" s="1">
        <v>444182</v>
      </c>
      <c r="F1565" s="2">
        <v>65899</v>
      </c>
    </row>
    <row r="1566" spans="1:6" x14ac:dyDescent="0.3">
      <c r="A1566">
        <v>2017</v>
      </c>
      <c r="B1566" t="s">
        <v>52</v>
      </c>
      <c r="C1566" t="s">
        <v>31</v>
      </c>
      <c r="D1566" s="1">
        <v>10287</v>
      </c>
      <c r="E1566" s="1">
        <v>467306</v>
      </c>
      <c r="F1566" s="2">
        <v>58368</v>
      </c>
    </row>
    <row r="1567" spans="1:6" x14ac:dyDescent="0.3">
      <c r="A1567">
        <v>2017</v>
      </c>
      <c r="B1567" t="s">
        <v>52</v>
      </c>
      <c r="C1567" t="s">
        <v>32</v>
      </c>
      <c r="D1567">
        <v>810</v>
      </c>
      <c r="E1567" s="1">
        <v>24680</v>
      </c>
      <c r="F1567" s="2">
        <v>52594</v>
      </c>
    </row>
    <row r="1568" spans="1:6" x14ac:dyDescent="0.3">
      <c r="A1568">
        <v>2017</v>
      </c>
      <c r="B1568" t="s">
        <v>52</v>
      </c>
      <c r="C1568" t="s">
        <v>33</v>
      </c>
      <c r="D1568" s="1">
        <v>15430</v>
      </c>
      <c r="E1568" s="1">
        <v>685942</v>
      </c>
      <c r="F1568" s="2">
        <v>60002</v>
      </c>
    </row>
    <row r="1569" spans="1:6" x14ac:dyDescent="0.3">
      <c r="A1569">
        <v>2017</v>
      </c>
      <c r="B1569" t="s">
        <v>52</v>
      </c>
      <c r="C1569" t="s">
        <v>34</v>
      </c>
      <c r="D1569" s="1">
        <v>4230</v>
      </c>
      <c r="E1569" s="1">
        <v>128122</v>
      </c>
      <c r="F1569" s="2">
        <v>55496</v>
      </c>
    </row>
    <row r="1570" spans="1:6" x14ac:dyDescent="0.3">
      <c r="A1570">
        <v>2017</v>
      </c>
      <c r="B1570" t="s">
        <v>52</v>
      </c>
      <c r="C1570" t="s">
        <v>35</v>
      </c>
      <c r="D1570" s="1">
        <v>6175</v>
      </c>
      <c r="E1570" s="1">
        <v>189318</v>
      </c>
      <c r="F1570" s="2">
        <v>68161</v>
      </c>
    </row>
    <row r="1571" spans="1:6" x14ac:dyDescent="0.3">
      <c r="A1571">
        <v>2017</v>
      </c>
      <c r="B1571" t="s">
        <v>52</v>
      </c>
      <c r="C1571" t="s">
        <v>36</v>
      </c>
      <c r="D1571" s="1">
        <v>14414</v>
      </c>
      <c r="E1571" s="1">
        <v>561774</v>
      </c>
      <c r="F1571" s="2">
        <v>61111</v>
      </c>
    </row>
    <row r="1572" spans="1:6" x14ac:dyDescent="0.3">
      <c r="A1572">
        <v>2017</v>
      </c>
      <c r="B1572" t="s">
        <v>52</v>
      </c>
      <c r="C1572" t="s">
        <v>37</v>
      </c>
      <c r="D1572" s="1">
        <v>1567</v>
      </c>
      <c r="E1572" s="1">
        <v>40341</v>
      </c>
      <c r="F1572" s="2">
        <v>57616</v>
      </c>
    </row>
    <row r="1573" spans="1:6" x14ac:dyDescent="0.3">
      <c r="A1573">
        <v>2017</v>
      </c>
      <c r="B1573" t="s">
        <v>52</v>
      </c>
      <c r="C1573" t="s">
        <v>38</v>
      </c>
      <c r="D1573" s="1">
        <v>5906</v>
      </c>
      <c r="E1573" s="1">
        <v>240456</v>
      </c>
      <c r="F1573" s="2">
        <v>58927</v>
      </c>
    </row>
    <row r="1574" spans="1:6" x14ac:dyDescent="0.3">
      <c r="A1574">
        <v>2017</v>
      </c>
      <c r="B1574" t="s">
        <v>52</v>
      </c>
      <c r="C1574" t="s">
        <v>39</v>
      </c>
      <c r="D1574" s="1">
        <v>1091</v>
      </c>
      <c r="E1574" s="1">
        <v>43081</v>
      </c>
      <c r="F1574" s="2">
        <v>47877</v>
      </c>
    </row>
    <row r="1575" spans="1:6" x14ac:dyDescent="0.3">
      <c r="A1575">
        <v>2017</v>
      </c>
      <c r="B1575" t="s">
        <v>52</v>
      </c>
      <c r="C1575" t="s">
        <v>40</v>
      </c>
      <c r="D1575" s="1">
        <v>6835</v>
      </c>
      <c r="E1575" s="1">
        <v>348417</v>
      </c>
      <c r="F1575" s="2">
        <v>59526</v>
      </c>
    </row>
    <row r="1576" spans="1:6" x14ac:dyDescent="0.3">
      <c r="A1576">
        <v>2017</v>
      </c>
      <c r="B1576" t="s">
        <v>52</v>
      </c>
      <c r="C1576" t="s">
        <v>41</v>
      </c>
      <c r="D1576" s="1">
        <v>24275</v>
      </c>
      <c r="E1576" s="1">
        <v>851513</v>
      </c>
      <c r="F1576" s="2">
        <v>75813</v>
      </c>
    </row>
    <row r="1577" spans="1:6" x14ac:dyDescent="0.3">
      <c r="A1577">
        <v>2017</v>
      </c>
      <c r="B1577" t="s">
        <v>52</v>
      </c>
      <c r="C1577" t="s">
        <v>42</v>
      </c>
      <c r="D1577" s="1">
        <v>4248</v>
      </c>
      <c r="E1577" s="1">
        <v>128365</v>
      </c>
      <c r="F1577" s="2">
        <v>56723</v>
      </c>
    </row>
    <row r="1578" spans="1:6" x14ac:dyDescent="0.3">
      <c r="A1578">
        <v>2017</v>
      </c>
      <c r="B1578" t="s">
        <v>52</v>
      </c>
      <c r="C1578" t="s">
        <v>43</v>
      </c>
      <c r="D1578" s="1">
        <v>1105</v>
      </c>
      <c r="E1578" s="1">
        <v>29550</v>
      </c>
      <c r="F1578" s="2">
        <v>58004</v>
      </c>
    </row>
    <row r="1579" spans="1:6" x14ac:dyDescent="0.3">
      <c r="A1579">
        <v>2017</v>
      </c>
      <c r="B1579" t="s">
        <v>52</v>
      </c>
      <c r="C1579" t="s">
        <v>44</v>
      </c>
      <c r="D1579" s="1">
        <v>6475</v>
      </c>
      <c r="E1579" s="1">
        <v>232927</v>
      </c>
      <c r="F1579" s="2">
        <v>57894</v>
      </c>
    </row>
    <row r="1580" spans="1:6" x14ac:dyDescent="0.3">
      <c r="A1580">
        <v>2017</v>
      </c>
      <c r="B1580" t="s">
        <v>52</v>
      </c>
      <c r="C1580" t="s">
        <v>45</v>
      </c>
      <c r="D1580" s="1">
        <v>7671</v>
      </c>
      <c r="E1580" s="1">
        <v>280368</v>
      </c>
      <c r="F1580" s="2">
        <v>76290</v>
      </c>
    </row>
    <row r="1581" spans="1:6" x14ac:dyDescent="0.3">
      <c r="A1581">
        <v>2017</v>
      </c>
      <c r="B1581" t="s">
        <v>52</v>
      </c>
      <c r="C1581" t="s">
        <v>46</v>
      </c>
      <c r="D1581" s="1">
        <v>1272</v>
      </c>
      <c r="E1581" s="1">
        <v>46575</v>
      </c>
      <c r="F1581" s="2">
        <v>58624</v>
      </c>
    </row>
    <row r="1582" spans="1:6" x14ac:dyDescent="0.3">
      <c r="A1582">
        <v>2017</v>
      </c>
      <c r="B1582" t="s">
        <v>52</v>
      </c>
      <c r="C1582" t="s">
        <v>47</v>
      </c>
      <c r="D1582" s="1">
        <v>9356</v>
      </c>
      <c r="E1582" s="1">
        <v>466595</v>
      </c>
      <c r="F1582" s="2">
        <v>57001</v>
      </c>
    </row>
    <row r="1583" spans="1:6" x14ac:dyDescent="0.3">
      <c r="A1583">
        <v>2017</v>
      </c>
      <c r="B1583" t="s">
        <v>52</v>
      </c>
      <c r="C1583" t="s">
        <v>48</v>
      </c>
      <c r="D1583">
        <v>598</v>
      </c>
      <c r="E1583" s="1">
        <v>9378</v>
      </c>
      <c r="F1583" s="2">
        <v>65834</v>
      </c>
    </row>
    <row r="1584" spans="1:6" x14ac:dyDescent="0.3">
      <c r="A1584">
        <v>2017</v>
      </c>
      <c r="B1584" t="s">
        <v>54</v>
      </c>
      <c r="C1584" t="s">
        <v>1</v>
      </c>
      <c r="D1584" s="1">
        <v>32410</v>
      </c>
      <c r="E1584" s="1">
        <v>375653</v>
      </c>
      <c r="F1584" s="2">
        <v>40518</v>
      </c>
    </row>
    <row r="1585" spans="1:6" x14ac:dyDescent="0.3">
      <c r="A1585">
        <v>2017</v>
      </c>
      <c r="B1585" t="s">
        <v>54</v>
      </c>
      <c r="C1585" t="s">
        <v>2</v>
      </c>
      <c r="D1585" s="1">
        <v>29489</v>
      </c>
      <c r="E1585" s="1">
        <v>518475</v>
      </c>
      <c r="F1585" s="2">
        <v>45126</v>
      </c>
    </row>
    <row r="1586" spans="1:6" x14ac:dyDescent="0.3">
      <c r="A1586">
        <v>2017</v>
      </c>
      <c r="B1586" t="s">
        <v>54</v>
      </c>
      <c r="C1586" t="s">
        <v>3</v>
      </c>
      <c r="D1586" s="1">
        <v>21486</v>
      </c>
      <c r="E1586" s="1">
        <v>247661</v>
      </c>
      <c r="F1586" s="2">
        <v>40275</v>
      </c>
    </row>
    <row r="1587" spans="1:6" x14ac:dyDescent="0.3">
      <c r="A1587">
        <v>2017</v>
      </c>
      <c r="B1587" t="s">
        <v>54</v>
      </c>
      <c r="C1587" t="s">
        <v>4</v>
      </c>
      <c r="D1587" s="1">
        <v>185826</v>
      </c>
      <c r="E1587" s="1">
        <v>3010983</v>
      </c>
      <c r="F1587" s="2">
        <v>51095</v>
      </c>
    </row>
    <row r="1588" spans="1:6" x14ac:dyDescent="0.3">
      <c r="A1588">
        <v>2017</v>
      </c>
      <c r="B1588" t="s">
        <v>54</v>
      </c>
      <c r="C1588" t="s">
        <v>5</v>
      </c>
      <c r="D1588" s="1">
        <v>35715</v>
      </c>
      <c r="E1588" s="1">
        <v>458174</v>
      </c>
      <c r="F1588" s="2">
        <v>48601</v>
      </c>
    </row>
    <row r="1589" spans="1:6" x14ac:dyDescent="0.3">
      <c r="A1589">
        <v>2017</v>
      </c>
      <c r="B1589" t="s">
        <v>54</v>
      </c>
      <c r="C1589" t="s">
        <v>6</v>
      </c>
      <c r="D1589" s="1">
        <v>25027</v>
      </c>
      <c r="E1589" s="1">
        <v>297198</v>
      </c>
      <c r="F1589" s="2">
        <v>50064</v>
      </c>
    </row>
    <row r="1590" spans="1:6" x14ac:dyDescent="0.3">
      <c r="A1590">
        <v>2017</v>
      </c>
      <c r="B1590" t="s">
        <v>54</v>
      </c>
      <c r="C1590" t="s">
        <v>7</v>
      </c>
      <c r="D1590" s="1">
        <v>6681</v>
      </c>
      <c r="E1590" s="1">
        <v>79724</v>
      </c>
      <c r="F1590" s="2">
        <v>39700</v>
      </c>
    </row>
    <row r="1591" spans="1:6" x14ac:dyDescent="0.3">
      <c r="A1591">
        <v>2017</v>
      </c>
      <c r="B1591" t="s">
        <v>54</v>
      </c>
      <c r="C1591" t="s">
        <v>8</v>
      </c>
      <c r="D1591" s="1">
        <v>139501</v>
      </c>
      <c r="E1591" s="1">
        <v>1739867</v>
      </c>
      <c r="F1591" s="2">
        <v>43229</v>
      </c>
    </row>
    <row r="1592" spans="1:6" x14ac:dyDescent="0.3">
      <c r="A1592">
        <v>2017</v>
      </c>
      <c r="B1592" t="s">
        <v>54</v>
      </c>
      <c r="C1592" t="s">
        <v>9</v>
      </c>
      <c r="D1592" s="1">
        <v>60382</v>
      </c>
      <c r="E1592" s="1">
        <v>930943</v>
      </c>
      <c r="F1592" s="2">
        <v>48763</v>
      </c>
    </row>
    <row r="1593" spans="1:6" x14ac:dyDescent="0.3">
      <c r="A1593">
        <v>2017</v>
      </c>
      <c r="B1593" t="s">
        <v>54</v>
      </c>
      <c r="C1593" t="s">
        <v>10</v>
      </c>
      <c r="D1593" s="1">
        <v>11706</v>
      </c>
      <c r="E1593" s="1">
        <v>136606</v>
      </c>
      <c r="F1593" s="2">
        <v>38856</v>
      </c>
    </row>
    <row r="1594" spans="1:6" x14ac:dyDescent="0.3">
      <c r="A1594">
        <v>2017</v>
      </c>
      <c r="B1594" t="s">
        <v>54</v>
      </c>
      <c r="C1594" t="s">
        <v>11</v>
      </c>
      <c r="D1594" s="1">
        <v>77273</v>
      </c>
      <c r="E1594" s="1">
        <v>1192805</v>
      </c>
      <c r="F1594" s="2">
        <v>50025</v>
      </c>
    </row>
    <row r="1595" spans="1:6" x14ac:dyDescent="0.3">
      <c r="A1595">
        <v>2017</v>
      </c>
      <c r="B1595" t="s">
        <v>54</v>
      </c>
      <c r="C1595" t="s">
        <v>12</v>
      </c>
      <c r="D1595" s="1">
        <v>40630</v>
      </c>
      <c r="E1595" s="1">
        <v>588381</v>
      </c>
      <c r="F1595" s="2">
        <v>40479</v>
      </c>
    </row>
    <row r="1596" spans="1:6" x14ac:dyDescent="0.3">
      <c r="A1596">
        <v>2017</v>
      </c>
      <c r="B1596" t="s">
        <v>54</v>
      </c>
      <c r="C1596" t="s">
        <v>13</v>
      </c>
      <c r="D1596" s="1">
        <v>23446</v>
      </c>
      <c r="E1596" s="1">
        <v>311763</v>
      </c>
      <c r="F1596" s="2">
        <v>39025</v>
      </c>
    </row>
    <row r="1597" spans="1:6" x14ac:dyDescent="0.3">
      <c r="A1597">
        <v>2017</v>
      </c>
      <c r="B1597" t="s">
        <v>54</v>
      </c>
      <c r="C1597" t="s">
        <v>14</v>
      </c>
      <c r="D1597" s="1">
        <v>20676</v>
      </c>
      <c r="E1597" s="1">
        <v>263529</v>
      </c>
      <c r="F1597" s="2">
        <v>40705</v>
      </c>
    </row>
    <row r="1598" spans="1:6" x14ac:dyDescent="0.3">
      <c r="A1598">
        <v>2017</v>
      </c>
      <c r="B1598" t="s">
        <v>54</v>
      </c>
      <c r="C1598" t="s">
        <v>15</v>
      </c>
      <c r="D1598" s="1">
        <v>27941</v>
      </c>
      <c r="E1598" s="1">
        <v>398217</v>
      </c>
      <c r="F1598" s="2">
        <v>41261</v>
      </c>
    </row>
    <row r="1599" spans="1:6" x14ac:dyDescent="0.3">
      <c r="A1599">
        <v>2017</v>
      </c>
      <c r="B1599" t="s">
        <v>54</v>
      </c>
      <c r="C1599" t="s">
        <v>16</v>
      </c>
      <c r="D1599" s="1">
        <v>30444</v>
      </c>
      <c r="E1599" s="1">
        <v>378830</v>
      </c>
      <c r="F1599" s="2">
        <v>40938</v>
      </c>
    </row>
    <row r="1600" spans="1:6" x14ac:dyDescent="0.3">
      <c r="A1600">
        <v>2017</v>
      </c>
      <c r="B1600" t="s">
        <v>54</v>
      </c>
      <c r="C1600" t="s">
        <v>17</v>
      </c>
      <c r="D1600" s="1">
        <v>11060</v>
      </c>
      <c r="E1600" s="1">
        <v>119329</v>
      </c>
      <c r="F1600" s="2">
        <v>36287</v>
      </c>
    </row>
    <row r="1601" spans="1:6" x14ac:dyDescent="0.3">
      <c r="A1601">
        <v>2017</v>
      </c>
      <c r="B1601" t="s">
        <v>54</v>
      </c>
      <c r="C1601" t="s">
        <v>18</v>
      </c>
      <c r="D1601" s="1">
        <v>33064</v>
      </c>
      <c r="E1601" s="1">
        <v>462131</v>
      </c>
      <c r="F1601" s="2">
        <v>45367</v>
      </c>
    </row>
    <row r="1602" spans="1:6" x14ac:dyDescent="0.3">
      <c r="A1602">
        <v>2017</v>
      </c>
      <c r="B1602" t="s">
        <v>54</v>
      </c>
      <c r="C1602" t="s">
        <v>19</v>
      </c>
      <c r="D1602" s="1">
        <v>42906</v>
      </c>
      <c r="E1602" s="1">
        <v>577319</v>
      </c>
      <c r="F1602" s="2">
        <v>51500</v>
      </c>
    </row>
    <row r="1603" spans="1:6" x14ac:dyDescent="0.3">
      <c r="A1603">
        <v>2017</v>
      </c>
      <c r="B1603" t="s">
        <v>54</v>
      </c>
      <c r="C1603" t="s">
        <v>20</v>
      </c>
      <c r="D1603" s="1">
        <v>52149</v>
      </c>
      <c r="E1603" s="1">
        <v>784393</v>
      </c>
      <c r="F1603" s="2">
        <v>45628</v>
      </c>
    </row>
    <row r="1604" spans="1:6" x14ac:dyDescent="0.3">
      <c r="A1604">
        <v>2017</v>
      </c>
      <c r="B1604" t="s">
        <v>54</v>
      </c>
      <c r="C1604" t="s">
        <v>21</v>
      </c>
      <c r="D1604" s="1">
        <v>36334</v>
      </c>
      <c r="E1604" s="1">
        <v>531926</v>
      </c>
      <c r="F1604" s="2">
        <v>48273</v>
      </c>
    </row>
    <row r="1605" spans="1:6" x14ac:dyDescent="0.3">
      <c r="A1605">
        <v>2017</v>
      </c>
      <c r="B1605" t="s">
        <v>54</v>
      </c>
      <c r="C1605" t="s">
        <v>22</v>
      </c>
      <c r="D1605" s="1">
        <v>19589</v>
      </c>
      <c r="E1605" s="1">
        <v>229775</v>
      </c>
      <c r="F1605" s="2">
        <v>35324</v>
      </c>
    </row>
    <row r="1606" spans="1:6" x14ac:dyDescent="0.3">
      <c r="A1606">
        <v>2017</v>
      </c>
      <c r="B1606" t="s">
        <v>54</v>
      </c>
      <c r="C1606" t="s">
        <v>23</v>
      </c>
      <c r="D1606" s="1">
        <v>40324</v>
      </c>
      <c r="E1606" s="1">
        <v>538185</v>
      </c>
      <c r="F1606" s="2">
        <v>41095</v>
      </c>
    </row>
    <row r="1607" spans="1:6" x14ac:dyDescent="0.3">
      <c r="A1607">
        <v>2017</v>
      </c>
      <c r="B1607" t="s">
        <v>54</v>
      </c>
      <c r="C1607" t="s">
        <v>24</v>
      </c>
      <c r="D1607" s="1">
        <v>9270</v>
      </c>
      <c r="E1607" s="1">
        <v>91194</v>
      </c>
      <c r="F1607" s="2">
        <v>38067</v>
      </c>
    </row>
    <row r="1608" spans="1:6" x14ac:dyDescent="0.3">
      <c r="A1608">
        <v>2017</v>
      </c>
      <c r="B1608" t="s">
        <v>54</v>
      </c>
      <c r="C1608" t="s">
        <v>25</v>
      </c>
      <c r="D1608" s="1">
        <v>15024</v>
      </c>
      <c r="E1608" s="1">
        <v>190930</v>
      </c>
      <c r="F1608" s="2">
        <v>38493</v>
      </c>
    </row>
    <row r="1609" spans="1:6" x14ac:dyDescent="0.3">
      <c r="A1609">
        <v>2017</v>
      </c>
      <c r="B1609" t="s">
        <v>54</v>
      </c>
      <c r="C1609" t="s">
        <v>26</v>
      </c>
      <c r="D1609" s="1">
        <v>15910</v>
      </c>
      <c r="E1609" s="1">
        <v>247973</v>
      </c>
      <c r="F1609" s="2">
        <v>42847</v>
      </c>
    </row>
    <row r="1610" spans="1:6" x14ac:dyDescent="0.3">
      <c r="A1610">
        <v>2017</v>
      </c>
      <c r="B1610" t="s">
        <v>54</v>
      </c>
      <c r="C1610" t="s">
        <v>27</v>
      </c>
      <c r="D1610" s="1">
        <v>12612</v>
      </c>
      <c r="E1610" s="1">
        <v>139876</v>
      </c>
      <c r="F1610" s="2">
        <v>46101</v>
      </c>
    </row>
    <row r="1611" spans="1:6" x14ac:dyDescent="0.3">
      <c r="A1611">
        <v>2017</v>
      </c>
      <c r="B1611" t="s">
        <v>54</v>
      </c>
      <c r="C1611" t="s">
        <v>28</v>
      </c>
      <c r="D1611" s="1">
        <v>53977</v>
      </c>
      <c r="E1611" s="1">
        <v>872180</v>
      </c>
      <c r="F1611" s="2">
        <v>52631</v>
      </c>
    </row>
    <row r="1612" spans="1:6" x14ac:dyDescent="0.3">
      <c r="A1612">
        <v>2017</v>
      </c>
      <c r="B1612" t="s">
        <v>54</v>
      </c>
      <c r="C1612" t="s">
        <v>29</v>
      </c>
      <c r="D1612" s="1">
        <v>10538</v>
      </c>
      <c r="E1612" s="1">
        <v>134696</v>
      </c>
      <c r="F1612" s="2">
        <v>36519</v>
      </c>
    </row>
    <row r="1613" spans="1:6" x14ac:dyDescent="0.3">
      <c r="A1613">
        <v>2017</v>
      </c>
      <c r="B1613" t="s">
        <v>54</v>
      </c>
      <c r="C1613" t="s">
        <v>30</v>
      </c>
      <c r="D1613" s="1">
        <v>126549</v>
      </c>
      <c r="E1613" s="1">
        <v>1562385</v>
      </c>
      <c r="F1613" s="2">
        <v>50389</v>
      </c>
    </row>
    <row r="1614" spans="1:6" x14ac:dyDescent="0.3">
      <c r="A1614">
        <v>2017</v>
      </c>
      <c r="B1614" t="s">
        <v>54</v>
      </c>
      <c r="C1614" t="s">
        <v>31</v>
      </c>
      <c r="D1614" s="1">
        <v>61042</v>
      </c>
      <c r="E1614" s="1">
        <v>824989</v>
      </c>
      <c r="F1614" s="2">
        <v>41845</v>
      </c>
    </row>
    <row r="1615" spans="1:6" x14ac:dyDescent="0.3">
      <c r="A1615">
        <v>2017</v>
      </c>
      <c r="B1615" t="s">
        <v>54</v>
      </c>
      <c r="C1615" t="s">
        <v>32</v>
      </c>
      <c r="D1615" s="1">
        <v>7819</v>
      </c>
      <c r="E1615" s="1">
        <v>92052</v>
      </c>
      <c r="F1615" s="2">
        <v>47910</v>
      </c>
    </row>
    <row r="1616" spans="1:6" x14ac:dyDescent="0.3">
      <c r="A1616">
        <v>2017</v>
      </c>
      <c r="B1616" t="s">
        <v>54</v>
      </c>
      <c r="C1616" t="s">
        <v>33</v>
      </c>
      <c r="D1616" s="1">
        <v>68763</v>
      </c>
      <c r="E1616" s="1">
        <v>1018161</v>
      </c>
      <c r="F1616" s="2">
        <v>42564</v>
      </c>
    </row>
    <row r="1617" spans="1:6" x14ac:dyDescent="0.3">
      <c r="A1617">
        <v>2017</v>
      </c>
      <c r="B1617" t="s">
        <v>54</v>
      </c>
      <c r="C1617" t="s">
        <v>34</v>
      </c>
      <c r="D1617" s="1">
        <v>23838</v>
      </c>
      <c r="E1617" s="1">
        <v>301165</v>
      </c>
      <c r="F1617" s="2">
        <v>41040</v>
      </c>
    </row>
    <row r="1618" spans="1:6" x14ac:dyDescent="0.3">
      <c r="A1618">
        <v>2017</v>
      </c>
      <c r="B1618" t="s">
        <v>54</v>
      </c>
      <c r="C1618" t="s">
        <v>35</v>
      </c>
      <c r="D1618" s="1">
        <v>26684</v>
      </c>
      <c r="E1618" s="1">
        <v>347515</v>
      </c>
      <c r="F1618" s="2">
        <v>42870</v>
      </c>
    </row>
    <row r="1619" spans="1:6" x14ac:dyDescent="0.3">
      <c r="A1619">
        <v>2017</v>
      </c>
      <c r="B1619" t="s">
        <v>54</v>
      </c>
      <c r="C1619" t="s">
        <v>36</v>
      </c>
      <c r="D1619" s="1">
        <v>75374</v>
      </c>
      <c r="E1619" s="1">
        <v>1115565</v>
      </c>
      <c r="F1619" s="2">
        <v>43972</v>
      </c>
    </row>
    <row r="1620" spans="1:6" x14ac:dyDescent="0.3">
      <c r="A1620">
        <v>2017</v>
      </c>
      <c r="B1620" t="s">
        <v>54</v>
      </c>
      <c r="C1620" t="s">
        <v>37</v>
      </c>
      <c r="D1620" s="1">
        <v>7674</v>
      </c>
      <c r="E1620" s="1">
        <v>76263</v>
      </c>
      <c r="F1620" s="2">
        <v>42503</v>
      </c>
    </row>
    <row r="1621" spans="1:6" x14ac:dyDescent="0.3">
      <c r="A1621">
        <v>2017</v>
      </c>
      <c r="B1621" t="s">
        <v>54</v>
      </c>
      <c r="C1621" t="s">
        <v>38</v>
      </c>
      <c r="D1621" s="1">
        <v>29784</v>
      </c>
      <c r="E1621" s="1">
        <v>395329</v>
      </c>
      <c r="F1621" s="2">
        <v>38973</v>
      </c>
    </row>
    <row r="1622" spans="1:6" x14ac:dyDescent="0.3">
      <c r="A1622">
        <v>2017</v>
      </c>
      <c r="B1622" t="s">
        <v>54</v>
      </c>
      <c r="C1622" t="s">
        <v>39</v>
      </c>
      <c r="D1622" s="1">
        <v>8036</v>
      </c>
      <c r="E1622" s="1">
        <v>86427</v>
      </c>
      <c r="F1622" s="2">
        <v>38278</v>
      </c>
    </row>
    <row r="1623" spans="1:6" x14ac:dyDescent="0.3">
      <c r="A1623">
        <v>2017</v>
      </c>
      <c r="B1623" t="s">
        <v>54</v>
      </c>
      <c r="C1623" t="s">
        <v>40</v>
      </c>
      <c r="D1623" s="1">
        <v>39250</v>
      </c>
      <c r="E1623" s="1">
        <v>618046</v>
      </c>
      <c r="F1623" s="2">
        <v>44773</v>
      </c>
    </row>
    <row r="1624" spans="1:6" x14ac:dyDescent="0.3">
      <c r="A1624">
        <v>2017</v>
      </c>
      <c r="B1624" t="s">
        <v>54</v>
      </c>
      <c r="C1624" t="s">
        <v>41</v>
      </c>
      <c r="D1624" s="1">
        <v>145842</v>
      </c>
      <c r="E1624" s="1">
        <v>2432880</v>
      </c>
      <c r="F1624" s="2">
        <v>50316</v>
      </c>
    </row>
    <row r="1625" spans="1:6" x14ac:dyDescent="0.3">
      <c r="A1625">
        <v>2017</v>
      </c>
      <c r="B1625" t="s">
        <v>54</v>
      </c>
      <c r="C1625" t="s">
        <v>42</v>
      </c>
      <c r="D1625" s="1">
        <v>19048</v>
      </c>
      <c r="E1625" s="1">
        <v>276552</v>
      </c>
      <c r="F1625" s="2">
        <v>42378</v>
      </c>
    </row>
    <row r="1626" spans="1:6" x14ac:dyDescent="0.3">
      <c r="A1626">
        <v>2017</v>
      </c>
      <c r="B1626" t="s">
        <v>54</v>
      </c>
      <c r="C1626" t="s">
        <v>43</v>
      </c>
      <c r="D1626" s="1">
        <v>5138</v>
      </c>
      <c r="E1626" s="1">
        <v>55012</v>
      </c>
      <c r="F1626" s="2">
        <v>38650</v>
      </c>
    </row>
    <row r="1627" spans="1:6" x14ac:dyDescent="0.3">
      <c r="A1627">
        <v>2017</v>
      </c>
      <c r="B1627" t="s">
        <v>54</v>
      </c>
      <c r="C1627" t="s">
        <v>44</v>
      </c>
      <c r="D1627" s="1">
        <v>42996</v>
      </c>
      <c r="E1627" s="1">
        <v>652711</v>
      </c>
      <c r="F1627" s="2">
        <v>42291</v>
      </c>
    </row>
    <row r="1628" spans="1:6" x14ac:dyDescent="0.3">
      <c r="A1628">
        <v>2017</v>
      </c>
      <c r="B1628" t="s">
        <v>54</v>
      </c>
      <c r="C1628" t="s">
        <v>45</v>
      </c>
      <c r="D1628" s="1">
        <v>39715</v>
      </c>
      <c r="E1628" s="1">
        <v>610599</v>
      </c>
      <c r="F1628" s="2">
        <v>58924</v>
      </c>
    </row>
    <row r="1629" spans="1:6" x14ac:dyDescent="0.3">
      <c r="A1629">
        <v>2017</v>
      </c>
      <c r="B1629" t="s">
        <v>54</v>
      </c>
      <c r="C1629" t="s">
        <v>46</v>
      </c>
      <c r="D1629" s="1">
        <v>10925</v>
      </c>
      <c r="E1629" s="1">
        <v>129300</v>
      </c>
      <c r="F1629" s="2">
        <v>37489</v>
      </c>
    </row>
    <row r="1630" spans="1:6" x14ac:dyDescent="0.3">
      <c r="A1630">
        <v>2017</v>
      </c>
      <c r="B1630" t="s">
        <v>54</v>
      </c>
      <c r="C1630" t="s">
        <v>47</v>
      </c>
      <c r="D1630" s="1">
        <v>35433</v>
      </c>
      <c r="E1630" s="1">
        <v>539603</v>
      </c>
      <c r="F1630" s="2">
        <v>39831</v>
      </c>
    </row>
    <row r="1631" spans="1:6" x14ac:dyDescent="0.3">
      <c r="A1631">
        <v>2017</v>
      </c>
      <c r="B1631" t="s">
        <v>54</v>
      </c>
      <c r="C1631" t="s">
        <v>48</v>
      </c>
      <c r="D1631" s="1">
        <v>4822</v>
      </c>
      <c r="E1631" s="1">
        <v>49799</v>
      </c>
      <c r="F1631" s="2">
        <v>40999</v>
      </c>
    </row>
    <row r="1632" spans="1:6" x14ac:dyDescent="0.3">
      <c r="A1632">
        <v>2017</v>
      </c>
      <c r="B1632" t="s">
        <v>53</v>
      </c>
      <c r="C1632" t="s">
        <v>1</v>
      </c>
      <c r="D1632" s="1">
        <v>1969</v>
      </c>
      <c r="E1632" s="1">
        <v>20807</v>
      </c>
      <c r="F1632" s="2">
        <v>58932</v>
      </c>
    </row>
    <row r="1633" spans="1:6" x14ac:dyDescent="0.3">
      <c r="A1633">
        <v>2017</v>
      </c>
      <c r="B1633" t="s">
        <v>53</v>
      </c>
      <c r="C1633" t="s">
        <v>2</v>
      </c>
      <c r="D1633" s="1">
        <v>2461</v>
      </c>
      <c r="E1633" s="1">
        <v>44962</v>
      </c>
      <c r="F1633" s="2">
        <v>71171</v>
      </c>
    </row>
    <row r="1634" spans="1:6" x14ac:dyDescent="0.3">
      <c r="A1634">
        <v>2017</v>
      </c>
      <c r="B1634" t="s">
        <v>53</v>
      </c>
      <c r="C1634" t="s">
        <v>3</v>
      </c>
      <c r="D1634" s="1">
        <v>1123</v>
      </c>
      <c r="E1634" s="1">
        <v>12766</v>
      </c>
      <c r="F1634" s="2">
        <v>56682</v>
      </c>
    </row>
    <row r="1635" spans="1:6" x14ac:dyDescent="0.3">
      <c r="A1635">
        <v>2017</v>
      </c>
      <c r="B1635" t="s">
        <v>53</v>
      </c>
      <c r="C1635" t="s">
        <v>4</v>
      </c>
      <c r="D1635" s="1">
        <v>22519</v>
      </c>
      <c r="E1635" s="1">
        <v>513029</v>
      </c>
      <c r="F1635" s="2">
        <v>172309</v>
      </c>
    </row>
    <row r="1636" spans="1:6" x14ac:dyDescent="0.3">
      <c r="A1636">
        <v>2017</v>
      </c>
      <c r="B1636" t="s">
        <v>53</v>
      </c>
      <c r="C1636" t="s">
        <v>5</v>
      </c>
      <c r="D1636" s="1">
        <v>3891</v>
      </c>
      <c r="E1636" s="1">
        <v>71641</v>
      </c>
      <c r="F1636" s="2">
        <v>100781</v>
      </c>
    </row>
    <row r="1637" spans="1:6" x14ac:dyDescent="0.3">
      <c r="A1637">
        <v>2017</v>
      </c>
      <c r="B1637" t="s">
        <v>53</v>
      </c>
      <c r="C1637" t="s">
        <v>6</v>
      </c>
      <c r="D1637" s="1">
        <v>2146</v>
      </c>
      <c r="E1637" s="1">
        <v>31542</v>
      </c>
      <c r="F1637" s="2">
        <v>103094</v>
      </c>
    </row>
    <row r="1638" spans="1:6" x14ac:dyDescent="0.3">
      <c r="A1638">
        <v>2017</v>
      </c>
      <c r="B1638" t="s">
        <v>53</v>
      </c>
      <c r="C1638" t="s">
        <v>7</v>
      </c>
      <c r="D1638">
        <v>409</v>
      </c>
      <c r="E1638" s="1">
        <v>4560</v>
      </c>
      <c r="F1638" s="2">
        <v>64686</v>
      </c>
    </row>
    <row r="1639" spans="1:6" x14ac:dyDescent="0.3">
      <c r="A1639">
        <v>2017</v>
      </c>
      <c r="B1639" t="s">
        <v>53</v>
      </c>
      <c r="C1639" t="s">
        <v>8</v>
      </c>
      <c r="D1639" s="1">
        <v>10983</v>
      </c>
      <c r="E1639" s="1">
        <v>138039</v>
      </c>
      <c r="F1639" s="2">
        <v>80305</v>
      </c>
    </row>
    <row r="1640" spans="1:6" x14ac:dyDescent="0.3">
      <c r="A1640">
        <v>2017</v>
      </c>
      <c r="B1640" t="s">
        <v>53</v>
      </c>
      <c r="C1640" t="s">
        <v>9</v>
      </c>
      <c r="D1640" s="1">
        <v>4911</v>
      </c>
      <c r="E1640" s="1">
        <v>116074</v>
      </c>
      <c r="F1640" s="2">
        <v>96306</v>
      </c>
    </row>
    <row r="1641" spans="1:6" x14ac:dyDescent="0.3">
      <c r="A1641">
        <v>2017</v>
      </c>
      <c r="B1641" t="s">
        <v>53</v>
      </c>
      <c r="C1641" t="s">
        <v>10</v>
      </c>
      <c r="D1641" s="1">
        <v>1175</v>
      </c>
      <c r="E1641" s="1">
        <v>8923</v>
      </c>
      <c r="F1641" s="2">
        <v>51032</v>
      </c>
    </row>
    <row r="1642" spans="1:6" x14ac:dyDescent="0.3">
      <c r="A1642">
        <v>2017</v>
      </c>
      <c r="B1642" t="s">
        <v>53</v>
      </c>
      <c r="C1642" t="s">
        <v>11</v>
      </c>
      <c r="D1642" s="1">
        <v>6534</v>
      </c>
      <c r="E1642" s="1">
        <v>96181</v>
      </c>
      <c r="F1642" s="2">
        <v>85328</v>
      </c>
    </row>
    <row r="1643" spans="1:6" x14ac:dyDescent="0.3">
      <c r="A1643">
        <v>2017</v>
      </c>
      <c r="B1643" t="s">
        <v>53</v>
      </c>
      <c r="C1643" t="s">
        <v>12</v>
      </c>
      <c r="D1643" s="1">
        <v>2019</v>
      </c>
      <c r="E1643" s="1">
        <v>31465</v>
      </c>
      <c r="F1643" s="2">
        <v>59391</v>
      </c>
    </row>
    <row r="1644" spans="1:6" x14ac:dyDescent="0.3">
      <c r="A1644">
        <v>2017</v>
      </c>
      <c r="B1644" t="s">
        <v>53</v>
      </c>
      <c r="C1644" t="s">
        <v>13</v>
      </c>
      <c r="D1644" s="1">
        <v>1698</v>
      </c>
      <c r="E1644" s="1">
        <v>21891</v>
      </c>
      <c r="F1644" s="2">
        <v>55957</v>
      </c>
    </row>
    <row r="1645" spans="1:6" x14ac:dyDescent="0.3">
      <c r="A1645">
        <v>2017</v>
      </c>
      <c r="B1645" t="s">
        <v>53</v>
      </c>
      <c r="C1645" t="s">
        <v>14</v>
      </c>
      <c r="D1645" s="1">
        <v>1260</v>
      </c>
      <c r="E1645" s="1">
        <v>19279</v>
      </c>
      <c r="F1645" s="2">
        <v>61084</v>
      </c>
    </row>
    <row r="1646" spans="1:6" x14ac:dyDescent="0.3">
      <c r="A1646">
        <v>2017</v>
      </c>
      <c r="B1646" t="s">
        <v>53</v>
      </c>
      <c r="C1646" t="s">
        <v>15</v>
      </c>
      <c r="D1646" s="1">
        <v>1697</v>
      </c>
      <c r="E1646" s="1">
        <v>22698</v>
      </c>
      <c r="F1646" s="2">
        <v>54857</v>
      </c>
    </row>
    <row r="1647" spans="1:6" x14ac:dyDescent="0.3">
      <c r="A1647">
        <v>2017</v>
      </c>
      <c r="B1647" t="s">
        <v>53</v>
      </c>
      <c r="C1647" t="s">
        <v>16</v>
      </c>
      <c r="D1647" s="1">
        <v>1650</v>
      </c>
      <c r="E1647" s="1">
        <v>22941</v>
      </c>
      <c r="F1647" s="2">
        <v>55038</v>
      </c>
    </row>
    <row r="1648" spans="1:6" x14ac:dyDescent="0.3">
      <c r="A1648">
        <v>2017</v>
      </c>
      <c r="B1648" t="s">
        <v>53</v>
      </c>
      <c r="C1648" t="s">
        <v>17</v>
      </c>
      <c r="D1648">
        <v>843</v>
      </c>
      <c r="E1648" s="1">
        <v>7340</v>
      </c>
      <c r="F1648" s="2">
        <v>52561</v>
      </c>
    </row>
    <row r="1649" spans="1:6" x14ac:dyDescent="0.3">
      <c r="A1649">
        <v>2017</v>
      </c>
      <c r="B1649" t="s">
        <v>53</v>
      </c>
      <c r="C1649" t="s">
        <v>18</v>
      </c>
      <c r="D1649" s="1">
        <v>2719</v>
      </c>
      <c r="E1649" s="1">
        <v>37583</v>
      </c>
      <c r="F1649" s="2">
        <v>88009</v>
      </c>
    </row>
    <row r="1650" spans="1:6" x14ac:dyDescent="0.3">
      <c r="A1650">
        <v>2017</v>
      </c>
      <c r="B1650" t="s">
        <v>53</v>
      </c>
      <c r="C1650" t="s">
        <v>19</v>
      </c>
      <c r="D1650" s="1">
        <v>5143</v>
      </c>
      <c r="E1650" s="1">
        <v>91861</v>
      </c>
      <c r="F1650" s="2">
        <v>114166</v>
      </c>
    </row>
    <row r="1651" spans="1:6" x14ac:dyDescent="0.3">
      <c r="A1651">
        <v>2017</v>
      </c>
      <c r="B1651" t="s">
        <v>53</v>
      </c>
      <c r="C1651" t="s">
        <v>20</v>
      </c>
      <c r="D1651" s="1">
        <v>5934</v>
      </c>
      <c r="E1651" s="1">
        <v>56524</v>
      </c>
      <c r="F1651" s="2">
        <v>70884</v>
      </c>
    </row>
    <row r="1652" spans="1:6" x14ac:dyDescent="0.3">
      <c r="A1652">
        <v>2017</v>
      </c>
      <c r="B1652" t="s">
        <v>53</v>
      </c>
      <c r="C1652" t="s">
        <v>21</v>
      </c>
      <c r="D1652" s="1">
        <v>3663</v>
      </c>
      <c r="E1652" s="1">
        <v>50310</v>
      </c>
      <c r="F1652" s="2">
        <v>75459</v>
      </c>
    </row>
    <row r="1653" spans="1:6" x14ac:dyDescent="0.3">
      <c r="A1653">
        <v>2017</v>
      </c>
      <c r="B1653" t="s">
        <v>53</v>
      </c>
      <c r="C1653" t="s">
        <v>22</v>
      </c>
      <c r="D1653">
        <v>962</v>
      </c>
      <c r="E1653" s="1">
        <v>11593</v>
      </c>
      <c r="F1653" s="2">
        <v>48002</v>
      </c>
    </row>
    <row r="1654" spans="1:6" x14ac:dyDescent="0.3">
      <c r="A1654">
        <v>2017</v>
      </c>
      <c r="B1654" t="s">
        <v>53</v>
      </c>
      <c r="C1654" t="s">
        <v>23</v>
      </c>
      <c r="D1654" s="1">
        <v>3051</v>
      </c>
      <c r="E1654" s="1">
        <v>48249</v>
      </c>
      <c r="F1654" s="2">
        <v>73665</v>
      </c>
    </row>
    <row r="1655" spans="1:6" x14ac:dyDescent="0.3">
      <c r="A1655">
        <v>2017</v>
      </c>
      <c r="B1655" t="s">
        <v>53</v>
      </c>
      <c r="C1655" t="s">
        <v>24</v>
      </c>
      <c r="D1655">
        <v>759</v>
      </c>
      <c r="E1655" s="1">
        <v>6394</v>
      </c>
      <c r="F1655" s="2">
        <v>51903</v>
      </c>
    </row>
    <row r="1656" spans="1:6" x14ac:dyDescent="0.3">
      <c r="A1656">
        <v>2017</v>
      </c>
      <c r="B1656" t="s">
        <v>53</v>
      </c>
      <c r="C1656" t="s">
        <v>25</v>
      </c>
      <c r="D1656">
        <v>964</v>
      </c>
      <c r="E1656" s="1">
        <v>18204</v>
      </c>
      <c r="F1656" s="2">
        <v>61365</v>
      </c>
    </row>
    <row r="1657" spans="1:6" x14ac:dyDescent="0.3">
      <c r="A1657">
        <v>2017</v>
      </c>
      <c r="B1657" t="s">
        <v>53</v>
      </c>
      <c r="C1657" t="s">
        <v>26</v>
      </c>
      <c r="D1657" s="1">
        <v>1440</v>
      </c>
      <c r="E1657" s="1">
        <v>14735</v>
      </c>
      <c r="F1657" s="2">
        <v>65866</v>
      </c>
    </row>
    <row r="1658" spans="1:6" x14ac:dyDescent="0.3">
      <c r="A1658">
        <v>2017</v>
      </c>
      <c r="B1658" t="s">
        <v>53</v>
      </c>
      <c r="C1658" t="s">
        <v>27</v>
      </c>
      <c r="D1658">
        <v>843</v>
      </c>
      <c r="E1658" s="1">
        <v>12554</v>
      </c>
      <c r="F1658" s="2">
        <v>88119</v>
      </c>
    </row>
    <row r="1659" spans="1:6" x14ac:dyDescent="0.3">
      <c r="A1659">
        <v>2017</v>
      </c>
      <c r="B1659" t="s">
        <v>53</v>
      </c>
      <c r="C1659" t="s">
        <v>28</v>
      </c>
      <c r="D1659" s="1">
        <v>3595</v>
      </c>
      <c r="E1659" s="1">
        <v>70379</v>
      </c>
      <c r="F1659" s="2">
        <v>108638</v>
      </c>
    </row>
    <row r="1660" spans="1:6" x14ac:dyDescent="0.3">
      <c r="A1660">
        <v>2017</v>
      </c>
      <c r="B1660" t="s">
        <v>53</v>
      </c>
      <c r="C1660" t="s">
        <v>29</v>
      </c>
      <c r="D1660">
        <v>929</v>
      </c>
      <c r="E1660" s="1">
        <v>12398</v>
      </c>
      <c r="F1660" s="2">
        <v>51009</v>
      </c>
    </row>
    <row r="1661" spans="1:6" x14ac:dyDescent="0.3">
      <c r="A1661">
        <v>2017</v>
      </c>
      <c r="B1661" t="s">
        <v>53</v>
      </c>
      <c r="C1661" t="s">
        <v>30</v>
      </c>
      <c r="D1661" s="1">
        <v>12397</v>
      </c>
      <c r="E1661" s="1">
        <v>269233</v>
      </c>
      <c r="F1661" s="2">
        <v>119508</v>
      </c>
    </row>
    <row r="1662" spans="1:6" x14ac:dyDescent="0.3">
      <c r="A1662">
        <v>2017</v>
      </c>
      <c r="B1662" t="s">
        <v>53</v>
      </c>
      <c r="C1662" t="s">
        <v>31</v>
      </c>
      <c r="D1662" s="1">
        <v>5042</v>
      </c>
      <c r="E1662" s="1">
        <v>78826</v>
      </c>
      <c r="F1662" s="2">
        <v>80496</v>
      </c>
    </row>
    <row r="1663" spans="1:6" x14ac:dyDescent="0.3">
      <c r="A1663">
        <v>2017</v>
      </c>
      <c r="B1663" t="s">
        <v>53</v>
      </c>
      <c r="C1663" t="s">
        <v>32</v>
      </c>
      <c r="D1663">
        <v>396</v>
      </c>
      <c r="E1663" s="1">
        <v>6502</v>
      </c>
      <c r="F1663" s="2">
        <v>65114</v>
      </c>
    </row>
    <row r="1664" spans="1:6" x14ac:dyDescent="0.3">
      <c r="A1664">
        <v>2017</v>
      </c>
      <c r="B1664" t="s">
        <v>53</v>
      </c>
      <c r="C1664" t="s">
        <v>33</v>
      </c>
      <c r="D1664" s="1">
        <v>4456</v>
      </c>
      <c r="E1664" s="1">
        <v>71562</v>
      </c>
      <c r="F1664" s="2">
        <v>67912</v>
      </c>
    </row>
    <row r="1665" spans="1:6" x14ac:dyDescent="0.3">
      <c r="A1665">
        <v>2017</v>
      </c>
      <c r="B1665" t="s">
        <v>53</v>
      </c>
      <c r="C1665" t="s">
        <v>34</v>
      </c>
      <c r="D1665" s="1">
        <v>1491</v>
      </c>
      <c r="E1665" s="1">
        <v>20417</v>
      </c>
      <c r="F1665" s="2">
        <v>57922</v>
      </c>
    </row>
    <row r="1666" spans="1:6" x14ac:dyDescent="0.3">
      <c r="A1666">
        <v>2017</v>
      </c>
      <c r="B1666" t="s">
        <v>53</v>
      </c>
      <c r="C1666" t="s">
        <v>35</v>
      </c>
      <c r="D1666" s="1">
        <v>3521</v>
      </c>
      <c r="E1666" s="1">
        <v>34177</v>
      </c>
      <c r="F1666" s="2">
        <v>80210</v>
      </c>
    </row>
    <row r="1667" spans="1:6" x14ac:dyDescent="0.3">
      <c r="A1667">
        <v>2017</v>
      </c>
      <c r="B1667" t="s">
        <v>53</v>
      </c>
      <c r="C1667" t="s">
        <v>36</v>
      </c>
      <c r="D1667" s="1">
        <v>4664</v>
      </c>
      <c r="E1667" s="1">
        <v>83352</v>
      </c>
      <c r="F1667" s="2">
        <v>78987</v>
      </c>
    </row>
    <row r="1668" spans="1:6" x14ac:dyDescent="0.3">
      <c r="A1668">
        <v>2017</v>
      </c>
      <c r="B1668" t="s">
        <v>53</v>
      </c>
      <c r="C1668" t="s">
        <v>37</v>
      </c>
      <c r="D1668">
        <v>745</v>
      </c>
      <c r="E1668" s="1">
        <v>6125</v>
      </c>
      <c r="F1668" s="2">
        <v>70660</v>
      </c>
    </row>
    <row r="1669" spans="1:6" x14ac:dyDescent="0.3">
      <c r="A1669">
        <v>2017</v>
      </c>
      <c r="B1669" t="s">
        <v>53</v>
      </c>
      <c r="C1669" t="s">
        <v>38</v>
      </c>
      <c r="D1669" s="1">
        <v>2430</v>
      </c>
      <c r="E1669" s="1">
        <v>27428</v>
      </c>
      <c r="F1669" s="2">
        <v>61428</v>
      </c>
    </row>
    <row r="1670" spans="1:6" x14ac:dyDescent="0.3">
      <c r="A1670">
        <v>2017</v>
      </c>
      <c r="B1670" t="s">
        <v>53</v>
      </c>
      <c r="C1670" t="s">
        <v>39</v>
      </c>
      <c r="D1670">
        <v>561</v>
      </c>
      <c r="E1670" s="1">
        <v>5720</v>
      </c>
      <c r="F1670" s="2">
        <v>47231</v>
      </c>
    </row>
    <row r="1671" spans="1:6" x14ac:dyDescent="0.3">
      <c r="A1671">
        <v>2017</v>
      </c>
      <c r="B1671" t="s">
        <v>53</v>
      </c>
      <c r="C1671" t="s">
        <v>40</v>
      </c>
      <c r="D1671" s="1">
        <v>3260</v>
      </c>
      <c r="E1671" s="1">
        <v>45482</v>
      </c>
      <c r="F1671" s="2">
        <v>68381</v>
      </c>
    </row>
    <row r="1672" spans="1:6" x14ac:dyDescent="0.3">
      <c r="A1672">
        <v>2017</v>
      </c>
      <c r="B1672" t="s">
        <v>53</v>
      </c>
      <c r="C1672" t="s">
        <v>41</v>
      </c>
      <c r="D1672" s="1">
        <v>9521</v>
      </c>
      <c r="E1672" s="1">
        <v>201873</v>
      </c>
      <c r="F1672" s="2">
        <v>84394</v>
      </c>
    </row>
    <row r="1673" spans="1:6" x14ac:dyDescent="0.3">
      <c r="A1673">
        <v>2017</v>
      </c>
      <c r="B1673" t="s">
        <v>53</v>
      </c>
      <c r="C1673" t="s">
        <v>42</v>
      </c>
      <c r="D1673" s="1">
        <v>2347</v>
      </c>
      <c r="E1673" s="1">
        <v>37185</v>
      </c>
      <c r="F1673" s="2">
        <v>71167</v>
      </c>
    </row>
    <row r="1674" spans="1:6" x14ac:dyDescent="0.3">
      <c r="A1674">
        <v>2017</v>
      </c>
      <c r="B1674" t="s">
        <v>53</v>
      </c>
      <c r="C1674" t="s">
        <v>43</v>
      </c>
      <c r="D1674">
        <v>503</v>
      </c>
      <c r="E1674" s="1">
        <v>4478</v>
      </c>
      <c r="F1674" s="2">
        <v>58372</v>
      </c>
    </row>
    <row r="1675" spans="1:6" x14ac:dyDescent="0.3">
      <c r="A1675">
        <v>2017</v>
      </c>
      <c r="B1675" t="s">
        <v>53</v>
      </c>
      <c r="C1675" t="s">
        <v>44</v>
      </c>
      <c r="D1675" s="1">
        <v>4222</v>
      </c>
      <c r="E1675" s="1">
        <v>67623</v>
      </c>
      <c r="F1675" s="2">
        <v>98219</v>
      </c>
    </row>
    <row r="1676" spans="1:6" x14ac:dyDescent="0.3">
      <c r="A1676">
        <v>2017</v>
      </c>
      <c r="B1676" t="s">
        <v>53</v>
      </c>
      <c r="C1676" t="s">
        <v>45</v>
      </c>
      <c r="D1676" s="1">
        <v>4271</v>
      </c>
      <c r="E1676" s="1">
        <v>125798</v>
      </c>
      <c r="F1676" s="2">
        <v>172513</v>
      </c>
    </row>
    <row r="1677" spans="1:6" x14ac:dyDescent="0.3">
      <c r="A1677">
        <v>2017</v>
      </c>
      <c r="B1677" t="s">
        <v>53</v>
      </c>
      <c r="C1677" t="s">
        <v>46</v>
      </c>
      <c r="D1677">
        <v>764</v>
      </c>
      <c r="E1677" s="1">
        <v>8615</v>
      </c>
      <c r="F1677" s="2">
        <v>50474</v>
      </c>
    </row>
    <row r="1678" spans="1:6" x14ac:dyDescent="0.3">
      <c r="A1678">
        <v>2017</v>
      </c>
      <c r="B1678" t="s">
        <v>53</v>
      </c>
      <c r="C1678" t="s">
        <v>47</v>
      </c>
      <c r="D1678" s="1">
        <v>2126</v>
      </c>
      <c r="E1678" s="1">
        <v>47658</v>
      </c>
      <c r="F1678" s="2">
        <v>71912</v>
      </c>
    </row>
    <row r="1679" spans="1:6" x14ac:dyDescent="0.3">
      <c r="A1679">
        <v>2017</v>
      </c>
      <c r="B1679" t="s">
        <v>53</v>
      </c>
      <c r="C1679" t="s">
        <v>48</v>
      </c>
      <c r="D1679">
        <v>389</v>
      </c>
      <c r="E1679" s="1">
        <v>3680</v>
      </c>
      <c r="F1679" s="2">
        <v>46375</v>
      </c>
    </row>
    <row r="1680" spans="1:6" x14ac:dyDescent="0.3">
      <c r="A1680">
        <v>2017</v>
      </c>
      <c r="B1680" t="s">
        <v>56</v>
      </c>
      <c r="C1680" t="s">
        <v>1</v>
      </c>
      <c r="D1680" s="1">
        <v>13089</v>
      </c>
      <c r="E1680" s="1">
        <v>94756</v>
      </c>
      <c r="F1680" s="2">
        <v>66324</v>
      </c>
    </row>
    <row r="1681" spans="1:6" x14ac:dyDescent="0.3">
      <c r="A1681">
        <v>2017</v>
      </c>
      <c r="B1681" t="s">
        <v>56</v>
      </c>
      <c r="C1681" t="s">
        <v>2</v>
      </c>
      <c r="D1681" s="1">
        <v>15754</v>
      </c>
      <c r="E1681" s="1">
        <v>206540</v>
      </c>
      <c r="F1681" s="2">
        <v>68059</v>
      </c>
    </row>
    <row r="1682" spans="1:6" x14ac:dyDescent="0.3">
      <c r="A1682">
        <v>2017</v>
      </c>
      <c r="B1682" t="s">
        <v>56</v>
      </c>
      <c r="C1682" t="s">
        <v>3</v>
      </c>
      <c r="D1682" s="1">
        <v>8251</v>
      </c>
      <c r="E1682" s="1">
        <v>49596</v>
      </c>
      <c r="F1682" s="2">
        <v>55939</v>
      </c>
    </row>
    <row r="1683" spans="1:6" x14ac:dyDescent="0.3">
      <c r="A1683">
        <v>2017</v>
      </c>
      <c r="B1683" t="s">
        <v>56</v>
      </c>
      <c r="C1683" t="s">
        <v>4</v>
      </c>
      <c r="D1683" s="1">
        <v>98024</v>
      </c>
      <c r="E1683" s="1">
        <v>827494</v>
      </c>
      <c r="F1683" s="2">
        <v>104466</v>
      </c>
    </row>
    <row r="1684" spans="1:6" x14ac:dyDescent="0.3">
      <c r="A1684">
        <v>2017</v>
      </c>
      <c r="B1684" t="s">
        <v>56</v>
      </c>
      <c r="C1684" t="s">
        <v>5</v>
      </c>
      <c r="D1684" s="1">
        <v>22552</v>
      </c>
      <c r="E1684" s="1">
        <v>161870</v>
      </c>
      <c r="F1684" s="2">
        <v>81536</v>
      </c>
    </row>
    <row r="1685" spans="1:6" x14ac:dyDescent="0.3">
      <c r="A1685">
        <v>2017</v>
      </c>
      <c r="B1685" t="s">
        <v>56</v>
      </c>
      <c r="C1685" t="s">
        <v>6</v>
      </c>
      <c r="D1685" s="1">
        <v>10779</v>
      </c>
      <c r="E1685" s="1">
        <v>126051</v>
      </c>
      <c r="F1685" s="2">
        <v>152598</v>
      </c>
    </row>
    <row r="1686" spans="1:6" x14ac:dyDescent="0.3">
      <c r="A1686">
        <v>2017</v>
      </c>
      <c r="B1686" t="s">
        <v>56</v>
      </c>
      <c r="C1686" t="s">
        <v>7</v>
      </c>
      <c r="D1686" s="1">
        <v>2800</v>
      </c>
      <c r="E1686" s="1">
        <v>47894</v>
      </c>
      <c r="F1686" s="2">
        <v>92267</v>
      </c>
    </row>
    <row r="1687" spans="1:6" x14ac:dyDescent="0.3">
      <c r="A1687">
        <v>2017</v>
      </c>
      <c r="B1687" t="s">
        <v>56</v>
      </c>
      <c r="C1687" t="s">
        <v>8</v>
      </c>
      <c r="D1687" s="1">
        <v>71616</v>
      </c>
      <c r="E1687" s="1">
        <v>556510</v>
      </c>
      <c r="F1687" s="2">
        <v>72708</v>
      </c>
    </row>
    <row r="1688" spans="1:6" x14ac:dyDescent="0.3">
      <c r="A1688">
        <v>2017</v>
      </c>
      <c r="B1688" t="s">
        <v>56</v>
      </c>
      <c r="C1688" t="s">
        <v>9</v>
      </c>
      <c r="D1688" s="1">
        <v>25978</v>
      </c>
      <c r="E1688" s="1">
        <v>233995</v>
      </c>
      <c r="F1688" s="2">
        <v>81197</v>
      </c>
    </row>
    <row r="1689" spans="1:6" x14ac:dyDescent="0.3">
      <c r="A1689">
        <v>2017</v>
      </c>
      <c r="B1689" t="s">
        <v>56</v>
      </c>
      <c r="C1689" t="s">
        <v>10</v>
      </c>
      <c r="D1689" s="1">
        <v>5522</v>
      </c>
      <c r="E1689" s="1">
        <v>31064</v>
      </c>
      <c r="F1689" s="2">
        <v>53820</v>
      </c>
    </row>
    <row r="1690" spans="1:6" x14ac:dyDescent="0.3">
      <c r="A1690">
        <v>2017</v>
      </c>
      <c r="B1690" t="s">
        <v>56</v>
      </c>
      <c r="C1690" t="s">
        <v>11</v>
      </c>
      <c r="D1690" s="1">
        <v>32114</v>
      </c>
      <c r="E1690" s="1">
        <v>370517</v>
      </c>
      <c r="F1690" s="2">
        <v>104689</v>
      </c>
    </row>
    <row r="1691" spans="1:6" x14ac:dyDescent="0.3">
      <c r="A1691">
        <v>2017</v>
      </c>
      <c r="B1691" t="s">
        <v>56</v>
      </c>
      <c r="C1691" t="s">
        <v>12</v>
      </c>
      <c r="D1691" s="1">
        <v>16124</v>
      </c>
      <c r="E1691" s="1">
        <v>131758</v>
      </c>
      <c r="F1691" s="2">
        <v>62518</v>
      </c>
    </row>
    <row r="1692" spans="1:6" x14ac:dyDescent="0.3">
      <c r="A1692">
        <v>2017</v>
      </c>
      <c r="B1692" t="s">
        <v>56</v>
      </c>
      <c r="C1692" t="s">
        <v>13</v>
      </c>
      <c r="D1692" s="1">
        <v>9983</v>
      </c>
      <c r="E1692" s="1">
        <v>108983</v>
      </c>
      <c r="F1692" s="2">
        <v>71597</v>
      </c>
    </row>
    <row r="1693" spans="1:6" x14ac:dyDescent="0.3">
      <c r="A1693">
        <v>2017</v>
      </c>
      <c r="B1693" t="s">
        <v>56</v>
      </c>
      <c r="C1693" t="s">
        <v>14</v>
      </c>
      <c r="D1693" s="1">
        <v>8858</v>
      </c>
      <c r="E1693" s="1">
        <v>74321</v>
      </c>
      <c r="F1693" s="2">
        <v>65845</v>
      </c>
    </row>
    <row r="1694" spans="1:6" x14ac:dyDescent="0.3">
      <c r="A1694">
        <v>2017</v>
      </c>
      <c r="B1694" t="s">
        <v>56</v>
      </c>
      <c r="C1694" t="s">
        <v>15</v>
      </c>
      <c r="D1694" s="1">
        <v>10845</v>
      </c>
      <c r="E1694" s="1">
        <v>93126</v>
      </c>
      <c r="F1694" s="2">
        <v>64967</v>
      </c>
    </row>
    <row r="1695" spans="1:6" x14ac:dyDescent="0.3">
      <c r="A1695">
        <v>2017</v>
      </c>
      <c r="B1695" t="s">
        <v>56</v>
      </c>
      <c r="C1695" t="s">
        <v>16</v>
      </c>
      <c r="D1695" s="1">
        <v>13618</v>
      </c>
      <c r="E1695" s="1">
        <v>85771</v>
      </c>
      <c r="F1695" s="2">
        <v>59758</v>
      </c>
    </row>
    <row r="1696" spans="1:6" x14ac:dyDescent="0.3">
      <c r="A1696">
        <v>2017</v>
      </c>
      <c r="B1696" t="s">
        <v>56</v>
      </c>
      <c r="C1696" t="s">
        <v>17</v>
      </c>
      <c r="D1696" s="1">
        <v>3827</v>
      </c>
      <c r="E1696" s="1">
        <v>29417</v>
      </c>
      <c r="F1696" s="2">
        <v>65934</v>
      </c>
    </row>
    <row r="1697" spans="1:6" x14ac:dyDescent="0.3">
      <c r="A1697">
        <v>2017</v>
      </c>
      <c r="B1697" t="s">
        <v>56</v>
      </c>
      <c r="C1697" t="s">
        <v>18</v>
      </c>
      <c r="D1697" s="1">
        <v>15099</v>
      </c>
      <c r="E1697" s="1">
        <v>140287</v>
      </c>
      <c r="F1697" s="2">
        <v>90791</v>
      </c>
    </row>
    <row r="1698" spans="1:6" x14ac:dyDescent="0.3">
      <c r="A1698">
        <v>2017</v>
      </c>
      <c r="B1698" t="s">
        <v>56</v>
      </c>
      <c r="C1698" t="s">
        <v>19</v>
      </c>
      <c r="D1698" s="1">
        <v>17270</v>
      </c>
      <c r="E1698" s="1">
        <v>216567</v>
      </c>
      <c r="F1698" s="2">
        <v>136040</v>
      </c>
    </row>
    <row r="1699" spans="1:6" x14ac:dyDescent="0.3">
      <c r="A1699">
        <v>2017</v>
      </c>
      <c r="B1699" t="s">
        <v>56</v>
      </c>
      <c r="C1699" t="s">
        <v>20</v>
      </c>
      <c r="D1699" s="1">
        <v>18942</v>
      </c>
      <c r="E1699" s="1">
        <v>202358</v>
      </c>
      <c r="F1699" s="2">
        <v>69275</v>
      </c>
    </row>
    <row r="1700" spans="1:6" x14ac:dyDescent="0.3">
      <c r="A1700">
        <v>2017</v>
      </c>
      <c r="B1700" t="s">
        <v>56</v>
      </c>
      <c r="C1700" t="s">
        <v>21</v>
      </c>
      <c r="D1700" s="1">
        <v>15467</v>
      </c>
      <c r="E1700" s="1">
        <v>175945</v>
      </c>
      <c r="F1700" s="2">
        <v>91036</v>
      </c>
    </row>
    <row r="1701" spans="1:6" x14ac:dyDescent="0.3">
      <c r="A1701">
        <v>2017</v>
      </c>
      <c r="B1701" t="s">
        <v>56</v>
      </c>
      <c r="C1701" t="s">
        <v>22</v>
      </c>
      <c r="D1701" s="1">
        <v>7854</v>
      </c>
      <c r="E1701" s="1">
        <v>42981</v>
      </c>
      <c r="F1701" s="2">
        <v>51222</v>
      </c>
    </row>
    <row r="1702" spans="1:6" x14ac:dyDescent="0.3">
      <c r="A1702">
        <v>2017</v>
      </c>
      <c r="B1702" t="s">
        <v>56</v>
      </c>
      <c r="C1702" t="s">
        <v>23</v>
      </c>
      <c r="D1702" s="1">
        <v>17661</v>
      </c>
      <c r="E1702" s="1">
        <v>163353</v>
      </c>
      <c r="F1702" s="2">
        <v>68974</v>
      </c>
    </row>
    <row r="1703" spans="1:6" x14ac:dyDescent="0.3">
      <c r="A1703">
        <v>2017</v>
      </c>
      <c r="B1703" t="s">
        <v>56</v>
      </c>
      <c r="C1703" t="s">
        <v>24</v>
      </c>
      <c r="D1703" s="1">
        <v>4178</v>
      </c>
      <c r="E1703" s="1">
        <v>20935</v>
      </c>
      <c r="F1703" s="2">
        <v>56708</v>
      </c>
    </row>
    <row r="1704" spans="1:6" x14ac:dyDescent="0.3">
      <c r="A1704">
        <v>2017</v>
      </c>
      <c r="B1704" t="s">
        <v>56</v>
      </c>
      <c r="C1704" t="s">
        <v>25</v>
      </c>
      <c r="D1704" s="1">
        <v>6481</v>
      </c>
      <c r="E1704" s="1">
        <v>66237</v>
      </c>
      <c r="F1704" s="2">
        <v>63484</v>
      </c>
    </row>
    <row r="1705" spans="1:6" x14ac:dyDescent="0.3">
      <c r="A1705">
        <v>2017</v>
      </c>
      <c r="B1705" t="s">
        <v>56</v>
      </c>
      <c r="C1705" t="s">
        <v>26</v>
      </c>
      <c r="D1705" s="1">
        <v>8856</v>
      </c>
      <c r="E1705" s="1">
        <v>61375</v>
      </c>
      <c r="F1705" s="2">
        <v>63979</v>
      </c>
    </row>
    <row r="1706" spans="1:6" x14ac:dyDescent="0.3">
      <c r="A1706">
        <v>2017</v>
      </c>
      <c r="B1706" t="s">
        <v>56</v>
      </c>
      <c r="C1706" t="s">
        <v>27</v>
      </c>
      <c r="D1706" s="1">
        <v>3835</v>
      </c>
      <c r="E1706" s="1">
        <v>33894</v>
      </c>
      <c r="F1706" s="2">
        <v>91139</v>
      </c>
    </row>
    <row r="1707" spans="1:6" x14ac:dyDescent="0.3">
      <c r="A1707">
        <v>2017</v>
      </c>
      <c r="B1707" t="s">
        <v>56</v>
      </c>
      <c r="C1707" t="s">
        <v>28</v>
      </c>
      <c r="D1707" s="1">
        <v>19625</v>
      </c>
      <c r="E1707" s="1">
        <v>241026</v>
      </c>
      <c r="F1707" s="2">
        <v>111862</v>
      </c>
    </row>
    <row r="1708" spans="1:6" x14ac:dyDescent="0.3">
      <c r="A1708">
        <v>2017</v>
      </c>
      <c r="B1708" t="s">
        <v>56</v>
      </c>
      <c r="C1708" t="s">
        <v>29</v>
      </c>
      <c r="D1708" s="1">
        <v>5092</v>
      </c>
      <c r="E1708" s="1">
        <v>32604</v>
      </c>
      <c r="F1708" s="2">
        <v>53932</v>
      </c>
    </row>
    <row r="1709" spans="1:6" x14ac:dyDescent="0.3">
      <c r="A1709">
        <v>2017</v>
      </c>
      <c r="B1709" t="s">
        <v>56</v>
      </c>
      <c r="C1709" t="s">
        <v>30</v>
      </c>
      <c r="D1709" s="1">
        <v>65326</v>
      </c>
      <c r="E1709" s="1">
        <v>708995</v>
      </c>
      <c r="F1709" s="2">
        <v>189559</v>
      </c>
    </row>
    <row r="1710" spans="1:6" x14ac:dyDescent="0.3">
      <c r="A1710">
        <v>2017</v>
      </c>
      <c r="B1710" t="s">
        <v>56</v>
      </c>
      <c r="C1710" t="s">
        <v>31</v>
      </c>
      <c r="D1710" s="1">
        <v>27332</v>
      </c>
      <c r="E1710" s="1">
        <v>226679</v>
      </c>
      <c r="F1710" s="2">
        <v>82975</v>
      </c>
    </row>
    <row r="1711" spans="1:6" x14ac:dyDescent="0.3">
      <c r="A1711">
        <v>2017</v>
      </c>
      <c r="B1711" t="s">
        <v>56</v>
      </c>
      <c r="C1711" t="s">
        <v>32</v>
      </c>
      <c r="D1711" s="1">
        <v>2979</v>
      </c>
      <c r="E1711" s="1">
        <v>23135</v>
      </c>
      <c r="F1711" s="2">
        <v>60044</v>
      </c>
    </row>
    <row r="1712" spans="1:6" x14ac:dyDescent="0.3">
      <c r="A1712">
        <v>2017</v>
      </c>
      <c r="B1712" t="s">
        <v>56</v>
      </c>
      <c r="C1712" t="s">
        <v>33</v>
      </c>
      <c r="D1712" s="1">
        <v>28537</v>
      </c>
      <c r="E1712" s="1">
        <v>288615</v>
      </c>
      <c r="F1712" s="2">
        <v>69967</v>
      </c>
    </row>
    <row r="1713" spans="1:6" x14ac:dyDescent="0.3">
      <c r="A1713">
        <v>2017</v>
      </c>
      <c r="B1713" t="s">
        <v>56</v>
      </c>
      <c r="C1713" t="s">
        <v>34</v>
      </c>
      <c r="D1713" s="1">
        <v>11379</v>
      </c>
      <c r="E1713" s="1">
        <v>76757</v>
      </c>
      <c r="F1713" s="2">
        <v>56323</v>
      </c>
    </row>
    <row r="1714" spans="1:6" x14ac:dyDescent="0.3">
      <c r="A1714">
        <v>2017</v>
      </c>
      <c r="B1714" t="s">
        <v>56</v>
      </c>
      <c r="C1714" t="s">
        <v>35</v>
      </c>
      <c r="D1714" s="1">
        <v>12686</v>
      </c>
      <c r="E1714" s="1">
        <v>83715</v>
      </c>
      <c r="F1714" s="2">
        <v>67638</v>
      </c>
    </row>
    <row r="1715" spans="1:6" x14ac:dyDescent="0.3">
      <c r="A1715">
        <v>2017</v>
      </c>
      <c r="B1715" t="s">
        <v>56</v>
      </c>
      <c r="C1715" t="s">
        <v>36</v>
      </c>
      <c r="D1715" s="1">
        <v>28479</v>
      </c>
      <c r="E1715" s="1">
        <v>321121</v>
      </c>
      <c r="F1715" s="2">
        <v>85405</v>
      </c>
    </row>
    <row r="1716" spans="1:6" x14ac:dyDescent="0.3">
      <c r="A1716">
        <v>2017</v>
      </c>
      <c r="B1716" t="s">
        <v>56</v>
      </c>
      <c r="C1716" t="s">
        <v>37</v>
      </c>
      <c r="D1716" s="1">
        <v>2802</v>
      </c>
      <c r="E1716" s="1">
        <v>32758</v>
      </c>
      <c r="F1716" s="2">
        <v>89570</v>
      </c>
    </row>
    <row r="1717" spans="1:6" x14ac:dyDescent="0.3">
      <c r="A1717">
        <v>2017</v>
      </c>
      <c r="B1717" t="s">
        <v>56</v>
      </c>
      <c r="C1717" t="s">
        <v>38</v>
      </c>
      <c r="D1717" s="1">
        <v>12653</v>
      </c>
      <c r="E1717" s="1">
        <v>98790</v>
      </c>
      <c r="F1717" s="2">
        <v>59859</v>
      </c>
    </row>
    <row r="1718" spans="1:6" x14ac:dyDescent="0.3">
      <c r="A1718">
        <v>2017</v>
      </c>
      <c r="B1718" t="s">
        <v>56</v>
      </c>
      <c r="C1718" t="s">
        <v>39</v>
      </c>
      <c r="D1718" s="1">
        <v>3221</v>
      </c>
      <c r="E1718" s="1">
        <v>28761</v>
      </c>
      <c r="F1718" s="2">
        <v>57506</v>
      </c>
    </row>
    <row r="1719" spans="1:6" x14ac:dyDescent="0.3">
      <c r="A1719">
        <v>2017</v>
      </c>
      <c r="B1719" t="s">
        <v>56</v>
      </c>
      <c r="C1719" t="s">
        <v>40</v>
      </c>
      <c r="D1719" s="1">
        <v>15531</v>
      </c>
      <c r="E1719" s="1">
        <v>148433</v>
      </c>
      <c r="F1719" s="2">
        <v>71601</v>
      </c>
    </row>
    <row r="1720" spans="1:6" x14ac:dyDescent="0.3">
      <c r="A1720">
        <v>2017</v>
      </c>
      <c r="B1720" t="s">
        <v>56</v>
      </c>
      <c r="C1720" t="s">
        <v>41</v>
      </c>
      <c r="D1720" s="1">
        <v>71279</v>
      </c>
      <c r="E1720" s="1">
        <v>740328</v>
      </c>
      <c r="F1720" s="2">
        <v>80242</v>
      </c>
    </row>
    <row r="1721" spans="1:6" x14ac:dyDescent="0.3">
      <c r="A1721">
        <v>2017</v>
      </c>
      <c r="B1721" t="s">
        <v>56</v>
      </c>
      <c r="C1721" t="s">
        <v>42</v>
      </c>
      <c r="D1721" s="1">
        <v>11066</v>
      </c>
      <c r="E1721" s="1">
        <v>84072</v>
      </c>
      <c r="F1721" s="2">
        <v>64760</v>
      </c>
    </row>
    <row r="1722" spans="1:6" x14ac:dyDescent="0.3">
      <c r="A1722">
        <v>2017</v>
      </c>
      <c r="B1722" t="s">
        <v>56</v>
      </c>
      <c r="C1722" t="s">
        <v>43</v>
      </c>
      <c r="D1722" s="1">
        <v>1700</v>
      </c>
      <c r="E1722" s="1">
        <v>11731</v>
      </c>
      <c r="F1722" s="2">
        <v>70768</v>
      </c>
    </row>
    <row r="1723" spans="1:6" x14ac:dyDescent="0.3">
      <c r="A1723">
        <v>2017</v>
      </c>
      <c r="B1723" t="s">
        <v>56</v>
      </c>
      <c r="C1723" t="s">
        <v>44</v>
      </c>
      <c r="D1723" s="1">
        <v>21609</v>
      </c>
      <c r="E1723" s="1">
        <v>192079</v>
      </c>
      <c r="F1723" s="2">
        <v>82201</v>
      </c>
    </row>
    <row r="1724" spans="1:6" x14ac:dyDescent="0.3">
      <c r="A1724">
        <v>2017</v>
      </c>
      <c r="B1724" t="s">
        <v>56</v>
      </c>
      <c r="C1724" t="s">
        <v>45</v>
      </c>
      <c r="D1724" s="1">
        <v>17184</v>
      </c>
      <c r="E1724" s="1">
        <v>144458</v>
      </c>
      <c r="F1724" s="2">
        <v>76957</v>
      </c>
    </row>
    <row r="1725" spans="1:6" x14ac:dyDescent="0.3">
      <c r="A1725">
        <v>2017</v>
      </c>
      <c r="B1725" t="s">
        <v>56</v>
      </c>
      <c r="C1725" t="s">
        <v>46</v>
      </c>
      <c r="D1725" s="1">
        <v>3992</v>
      </c>
      <c r="E1725" s="1">
        <v>24123</v>
      </c>
      <c r="F1725" s="2">
        <v>50354</v>
      </c>
    </row>
    <row r="1726" spans="1:6" x14ac:dyDescent="0.3">
      <c r="A1726">
        <v>2017</v>
      </c>
      <c r="B1726" t="s">
        <v>56</v>
      </c>
      <c r="C1726" t="s">
        <v>47</v>
      </c>
      <c r="D1726" s="1">
        <v>13244</v>
      </c>
      <c r="E1726" s="1">
        <v>148873</v>
      </c>
      <c r="F1726" s="2">
        <v>68759</v>
      </c>
    </row>
    <row r="1727" spans="1:6" x14ac:dyDescent="0.3">
      <c r="A1727">
        <v>2017</v>
      </c>
      <c r="B1727" t="s">
        <v>56</v>
      </c>
      <c r="C1727" t="s">
        <v>48</v>
      </c>
      <c r="D1727" s="1">
        <v>2248</v>
      </c>
      <c r="E1727" s="1">
        <v>10938</v>
      </c>
      <c r="F1727" s="2">
        <v>54692</v>
      </c>
    </row>
    <row r="1728" spans="1:6" x14ac:dyDescent="0.3">
      <c r="A1728">
        <v>2017</v>
      </c>
      <c r="B1728" t="s">
        <v>57</v>
      </c>
      <c r="C1728" t="s">
        <v>1</v>
      </c>
      <c r="D1728" s="1">
        <v>21426</v>
      </c>
      <c r="E1728" s="1">
        <v>239356</v>
      </c>
      <c r="F1728" s="2">
        <v>53774</v>
      </c>
    </row>
    <row r="1729" spans="1:6" x14ac:dyDescent="0.3">
      <c r="A1729">
        <v>2017</v>
      </c>
      <c r="B1729" t="s">
        <v>57</v>
      </c>
      <c r="C1729" t="s">
        <v>2</v>
      </c>
      <c r="D1729" s="1">
        <v>31059</v>
      </c>
      <c r="E1729" s="1">
        <v>417456</v>
      </c>
      <c r="F1729" s="2">
        <v>55334</v>
      </c>
    </row>
    <row r="1730" spans="1:6" x14ac:dyDescent="0.3">
      <c r="A1730">
        <v>2017</v>
      </c>
      <c r="B1730" t="s">
        <v>57</v>
      </c>
      <c r="C1730" t="s">
        <v>3</v>
      </c>
      <c r="D1730" s="1">
        <v>13845</v>
      </c>
      <c r="E1730" s="1">
        <v>144215</v>
      </c>
      <c r="F1730" s="2">
        <v>59263</v>
      </c>
    </row>
    <row r="1731" spans="1:6" x14ac:dyDescent="0.3">
      <c r="A1731">
        <v>2017</v>
      </c>
      <c r="B1731" t="s">
        <v>57</v>
      </c>
      <c r="C1731" t="s">
        <v>4</v>
      </c>
      <c r="D1731" s="1">
        <v>188712</v>
      </c>
      <c r="E1731" s="1">
        <v>2551444</v>
      </c>
      <c r="F1731" s="2">
        <v>86955</v>
      </c>
    </row>
    <row r="1732" spans="1:6" x14ac:dyDescent="0.3">
      <c r="A1732">
        <v>2017</v>
      </c>
      <c r="B1732" t="s">
        <v>57</v>
      </c>
      <c r="C1732" t="s">
        <v>5</v>
      </c>
      <c r="D1732" s="1">
        <v>50576</v>
      </c>
      <c r="E1732" s="1">
        <v>412889</v>
      </c>
      <c r="F1732" s="2">
        <v>78698</v>
      </c>
    </row>
    <row r="1733" spans="1:6" x14ac:dyDescent="0.3">
      <c r="A1733">
        <v>2017</v>
      </c>
      <c r="B1733" t="s">
        <v>57</v>
      </c>
      <c r="C1733" t="s">
        <v>6</v>
      </c>
      <c r="D1733" s="1">
        <v>22807</v>
      </c>
      <c r="E1733" s="1">
        <v>218450</v>
      </c>
      <c r="F1733" s="2">
        <v>87307</v>
      </c>
    </row>
    <row r="1734" spans="1:6" x14ac:dyDescent="0.3">
      <c r="A1734">
        <v>2017</v>
      </c>
      <c r="B1734" t="s">
        <v>57</v>
      </c>
      <c r="C1734" t="s">
        <v>7</v>
      </c>
      <c r="D1734" s="1">
        <v>8644</v>
      </c>
      <c r="E1734" s="1">
        <v>61956</v>
      </c>
      <c r="F1734" s="2">
        <v>80600</v>
      </c>
    </row>
    <row r="1735" spans="1:6" x14ac:dyDescent="0.3">
      <c r="A1735">
        <v>2017</v>
      </c>
      <c r="B1735" t="s">
        <v>57</v>
      </c>
      <c r="C1735" t="s">
        <v>8</v>
      </c>
      <c r="D1735" s="1">
        <v>156978</v>
      </c>
      <c r="E1735" s="1">
        <v>1322562</v>
      </c>
      <c r="F1735" s="2">
        <v>58653</v>
      </c>
    </row>
    <row r="1736" spans="1:6" x14ac:dyDescent="0.3">
      <c r="A1736">
        <v>2017</v>
      </c>
      <c r="B1736" t="s">
        <v>57</v>
      </c>
      <c r="C1736" t="s">
        <v>9</v>
      </c>
      <c r="D1736" s="1">
        <v>54102</v>
      </c>
      <c r="E1736" s="1">
        <v>668820</v>
      </c>
      <c r="F1736" s="2">
        <v>64724</v>
      </c>
    </row>
    <row r="1737" spans="1:6" x14ac:dyDescent="0.3">
      <c r="A1737">
        <v>2017</v>
      </c>
      <c r="B1737" t="s">
        <v>57</v>
      </c>
      <c r="C1737" t="s">
        <v>10</v>
      </c>
      <c r="D1737" s="1">
        <v>11075</v>
      </c>
      <c r="E1737" s="1">
        <v>88110</v>
      </c>
      <c r="F1737" s="2">
        <v>48653</v>
      </c>
    </row>
    <row r="1738" spans="1:6" x14ac:dyDescent="0.3">
      <c r="A1738">
        <v>2017</v>
      </c>
      <c r="B1738" t="s">
        <v>57</v>
      </c>
      <c r="C1738" t="s">
        <v>11</v>
      </c>
      <c r="D1738" s="1">
        <v>73447</v>
      </c>
      <c r="E1738" s="1">
        <v>942202</v>
      </c>
      <c r="F1738" s="2">
        <v>73829</v>
      </c>
    </row>
    <row r="1739" spans="1:6" x14ac:dyDescent="0.3">
      <c r="A1739">
        <v>2017</v>
      </c>
      <c r="B1739" t="s">
        <v>57</v>
      </c>
      <c r="C1739" t="s">
        <v>12</v>
      </c>
      <c r="D1739" s="1">
        <v>29045</v>
      </c>
      <c r="E1739" s="1">
        <v>336985</v>
      </c>
      <c r="F1739" s="2">
        <v>50796</v>
      </c>
    </row>
    <row r="1740" spans="1:6" x14ac:dyDescent="0.3">
      <c r="A1740">
        <v>2017</v>
      </c>
      <c r="B1740" t="s">
        <v>57</v>
      </c>
      <c r="C1740" t="s">
        <v>13</v>
      </c>
      <c r="D1740" s="1">
        <v>15401</v>
      </c>
      <c r="E1740" s="1">
        <v>139096</v>
      </c>
      <c r="F1740" s="2">
        <v>52293</v>
      </c>
    </row>
    <row r="1741" spans="1:6" x14ac:dyDescent="0.3">
      <c r="A1741">
        <v>2017</v>
      </c>
      <c r="B1741" t="s">
        <v>57</v>
      </c>
      <c r="C1741" t="s">
        <v>14</v>
      </c>
      <c r="D1741" s="1">
        <v>16569</v>
      </c>
      <c r="E1741" s="1">
        <v>177353</v>
      </c>
      <c r="F1741" s="2">
        <v>59048</v>
      </c>
    </row>
    <row r="1742" spans="1:6" x14ac:dyDescent="0.3">
      <c r="A1742">
        <v>2017</v>
      </c>
      <c r="B1742" t="s">
        <v>57</v>
      </c>
      <c r="C1742" t="s">
        <v>15</v>
      </c>
      <c r="D1742" s="1">
        <v>20206</v>
      </c>
      <c r="E1742" s="1">
        <v>214141</v>
      </c>
      <c r="F1742" s="2">
        <v>48829</v>
      </c>
    </row>
    <row r="1743" spans="1:6" x14ac:dyDescent="0.3">
      <c r="A1743">
        <v>2017</v>
      </c>
      <c r="B1743" t="s">
        <v>57</v>
      </c>
      <c r="C1743" t="s">
        <v>16</v>
      </c>
      <c r="D1743" s="1">
        <v>24001</v>
      </c>
      <c r="E1743" s="1">
        <v>209874</v>
      </c>
      <c r="F1743" s="2">
        <v>55218</v>
      </c>
    </row>
    <row r="1744" spans="1:6" x14ac:dyDescent="0.3">
      <c r="A1744">
        <v>2017</v>
      </c>
      <c r="B1744" t="s">
        <v>57</v>
      </c>
      <c r="C1744" t="s">
        <v>17</v>
      </c>
      <c r="D1744" s="1">
        <v>9912</v>
      </c>
      <c r="E1744" s="1">
        <v>66736</v>
      </c>
      <c r="F1744" s="2">
        <v>55405</v>
      </c>
    </row>
    <row r="1745" spans="1:6" x14ac:dyDescent="0.3">
      <c r="A1745">
        <v>2017</v>
      </c>
      <c r="B1745" t="s">
        <v>57</v>
      </c>
      <c r="C1745" t="s">
        <v>18</v>
      </c>
      <c r="D1745" s="1">
        <v>42175</v>
      </c>
      <c r="E1745" s="1">
        <v>443764</v>
      </c>
      <c r="F1745" s="2">
        <v>77259</v>
      </c>
    </row>
    <row r="1746" spans="1:6" x14ac:dyDescent="0.3">
      <c r="A1746">
        <v>2017</v>
      </c>
      <c r="B1746" t="s">
        <v>57</v>
      </c>
      <c r="C1746" t="s">
        <v>19</v>
      </c>
      <c r="D1746" s="1">
        <v>47186</v>
      </c>
      <c r="E1746" s="1">
        <v>566190</v>
      </c>
      <c r="F1746" s="2">
        <v>102580</v>
      </c>
    </row>
    <row r="1747" spans="1:6" x14ac:dyDescent="0.3">
      <c r="A1747">
        <v>2017</v>
      </c>
      <c r="B1747" t="s">
        <v>57</v>
      </c>
      <c r="C1747" t="s">
        <v>20</v>
      </c>
      <c r="D1747" s="1">
        <v>42271</v>
      </c>
      <c r="E1747" s="1">
        <v>645279</v>
      </c>
      <c r="F1747" s="2">
        <v>68677</v>
      </c>
    </row>
    <row r="1748" spans="1:6" x14ac:dyDescent="0.3">
      <c r="A1748">
        <v>2017</v>
      </c>
      <c r="B1748" t="s">
        <v>57</v>
      </c>
      <c r="C1748" t="s">
        <v>21</v>
      </c>
      <c r="D1748" s="1">
        <v>29916</v>
      </c>
      <c r="E1748" s="1">
        <v>373603</v>
      </c>
      <c r="F1748" s="2">
        <v>80794</v>
      </c>
    </row>
    <row r="1749" spans="1:6" x14ac:dyDescent="0.3">
      <c r="A1749">
        <v>2017</v>
      </c>
      <c r="B1749" t="s">
        <v>57</v>
      </c>
      <c r="C1749" t="s">
        <v>22</v>
      </c>
      <c r="D1749" s="1">
        <v>11953</v>
      </c>
      <c r="E1749" s="1">
        <v>107737</v>
      </c>
      <c r="F1749" s="2">
        <v>41461</v>
      </c>
    </row>
    <row r="1750" spans="1:6" x14ac:dyDescent="0.3">
      <c r="A1750">
        <v>2017</v>
      </c>
      <c r="B1750" t="s">
        <v>57</v>
      </c>
      <c r="C1750" t="s">
        <v>23</v>
      </c>
      <c r="D1750" s="1">
        <v>33699</v>
      </c>
      <c r="E1750" s="1">
        <v>381525</v>
      </c>
      <c r="F1750" s="2">
        <v>63932</v>
      </c>
    </row>
    <row r="1751" spans="1:6" x14ac:dyDescent="0.3">
      <c r="A1751">
        <v>2017</v>
      </c>
      <c r="B1751" t="s">
        <v>57</v>
      </c>
      <c r="C1751" t="s">
        <v>24</v>
      </c>
      <c r="D1751" s="1">
        <v>8994</v>
      </c>
      <c r="E1751" s="1">
        <v>41010</v>
      </c>
      <c r="F1751" s="2">
        <v>50921</v>
      </c>
    </row>
    <row r="1752" spans="1:6" x14ac:dyDescent="0.3">
      <c r="A1752">
        <v>2017</v>
      </c>
      <c r="B1752" t="s">
        <v>57</v>
      </c>
      <c r="C1752" t="s">
        <v>25</v>
      </c>
      <c r="D1752" s="1">
        <v>11395</v>
      </c>
      <c r="E1752" s="1">
        <v>117542</v>
      </c>
      <c r="F1752" s="2">
        <v>59204</v>
      </c>
    </row>
    <row r="1753" spans="1:6" x14ac:dyDescent="0.3">
      <c r="A1753">
        <v>2017</v>
      </c>
      <c r="B1753" t="s">
        <v>57</v>
      </c>
      <c r="C1753" t="s">
        <v>26</v>
      </c>
      <c r="D1753" s="1">
        <v>19521</v>
      </c>
      <c r="E1753" s="1">
        <v>181485</v>
      </c>
      <c r="F1753" s="2">
        <v>58283</v>
      </c>
    </row>
    <row r="1754" spans="1:6" x14ac:dyDescent="0.3">
      <c r="A1754">
        <v>2017</v>
      </c>
      <c r="B1754" t="s">
        <v>57</v>
      </c>
      <c r="C1754" t="s">
        <v>27</v>
      </c>
      <c r="D1754" s="1">
        <v>11938</v>
      </c>
      <c r="E1754" s="1">
        <v>81761</v>
      </c>
      <c r="F1754" s="2">
        <v>75584</v>
      </c>
    </row>
    <row r="1755" spans="1:6" x14ac:dyDescent="0.3">
      <c r="A1755">
        <v>2017</v>
      </c>
      <c r="B1755" t="s">
        <v>57</v>
      </c>
      <c r="C1755" t="s">
        <v>28</v>
      </c>
      <c r="D1755" s="1">
        <v>50907</v>
      </c>
      <c r="E1755" s="1">
        <v>663584</v>
      </c>
      <c r="F1755" s="2">
        <v>88404</v>
      </c>
    </row>
    <row r="1756" spans="1:6" x14ac:dyDescent="0.3">
      <c r="A1756">
        <v>2017</v>
      </c>
      <c r="B1756" t="s">
        <v>57</v>
      </c>
      <c r="C1756" t="s">
        <v>29</v>
      </c>
      <c r="D1756" s="1">
        <v>10062</v>
      </c>
      <c r="E1756" s="1">
        <v>104434</v>
      </c>
      <c r="F1756" s="2">
        <v>60086</v>
      </c>
    </row>
    <row r="1757" spans="1:6" x14ac:dyDescent="0.3">
      <c r="A1757">
        <v>2017</v>
      </c>
      <c r="B1757" t="s">
        <v>57</v>
      </c>
      <c r="C1757" t="s">
        <v>30</v>
      </c>
      <c r="D1757" s="1">
        <v>111646</v>
      </c>
      <c r="E1757" s="1">
        <v>1314408</v>
      </c>
      <c r="F1757" s="2">
        <v>92549</v>
      </c>
    </row>
    <row r="1758" spans="1:6" x14ac:dyDescent="0.3">
      <c r="A1758">
        <v>2017</v>
      </c>
      <c r="B1758" t="s">
        <v>57</v>
      </c>
      <c r="C1758" t="s">
        <v>31</v>
      </c>
      <c r="D1758" s="1">
        <v>57179</v>
      </c>
      <c r="E1758" s="1">
        <v>616193</v>
      </c>
      <c r="F1758" s="2">
        <v>62617</v>
      </c>
    </row>
    <row r="1759" spans="1:6" x14ac:dyDescent="0.3">
      <c r="A1759">
        <v>2017</v>
      </c>
      <c r="B1759" t="s">
        <v>57</v>
      </c>
      <c r="C1759" t="s">
        <v>32</v>
      </c>
      <c r="D1759" s="1">
        <v>4917</v>
      </c>
      <c r="E1759" s="1">
        <v>34300</v>
      </c>
      <c r="F1759" s="2">
        <v>59438</v>
      </c>
    </row>
    <row r="1760" spans="1:6" x14ac:dyDescent="0.3">
      <c r="A1760">
        <v>2017</v>
      </c>
      <c r="B1760" t="s">
        <v>57</v>
      </c>
      <c r="C1760" t="s">
        <v>33</v>
      </c>
      <c r="D1760" s="1">
        <v>52650</v>
      </c>
      <c r="E1760" s="1">
        <v>724748</v>
      </c>
      <c r="F1760" s="2">
        <v>62445</v>
      </c>
    </row>
    <row r="1761" spans="1:6" x14ac:dyDescent="0.3">
      <c r="A1761">
        <v>2017</v>
      </c>
      <c r="B1761" t="s">
        <v>57</v>
      </c>
      <c r="C1761" t="s">
        <v>34</v>
      </c>
      <c r="D1761" s="1">
        <v>20434</v>
      </c>
      <c r="E1761" s="1">
        <v>185534</v>
      </c>
      <c r="F1761" s="2">
        <v>50640</v>
      </c>
    </row>
    <row r="1762" spans="1:6" x14ac:dyDescent="0.3">
      <c r="A1762">
        <v>2017</v>
      </c>
      <c r="B1762" t="s">
        <v>57</v>
      </c>
      <c r="C1762" t="s">
        <v>35</v>
      </c>
      <c r="D1762" s="1">
        <v>24942</v>
      </c>
      <c r="E1762" s="1">
        <v>242708</v>
      </c>
      <c r="F1762" s="2">
        <v>67873</v>
      </c>
    </row>
    <row r="1763" spans="1:6" x14ac:dyDescent="0.3">
      <c r="A1763">
        <v>2017</v>
      </c>
      <c r="B1763" t="s">
        <v>57</v>
      </c>
      <c r="C1763" t="s">
        <v>36</v>
      </c>
      <c r="D1763" s="1">
        <v>61779</v>
      </c>
      <c r="E1763" s="1">
        <v>799939</v>
      </c>
      <c r="F1763" s="2">
        <v>76029</v>
      </c>
    </row>
    <row r="1764" spans="1:6" x14ac:dyDescent="0.3">
      <c r="A1764">
        <v>2017</v>
      </c>
      <c r="B1764" t="s">
        <v>57</v>
      </c>
      <c r="C1764" t="s">
        <v>37</v>
      </c>
      <c r="D1764" s="1">
        <v>8350</v>
      </c>
      <c r="E1764" s="1">
        <v>67366</v>
      </c>
      <c r="F1764" s="2">
        <v>67763</v>
      </c>
    </row>
    <row r="1765" spans="1:6" x14ac:dyDescent="0.3">
      <c r="A1765">
        <v>2017</v>
      </c>
      <c r="B1765" t="s">
        <v>57</v>
      </c>
      <c r="C1765" t="s">
        <v>38</v>
      </c>
      <c r="D1765" s="1">
        <v>25902</v>
      </c>
      <c r="E1765" s="1">
        <v>280711</v>
      </c>
      <c r="F1765" s="2">
        <v>49505</v>
      </c>
    </row>
    <row r="1766" spans="1:6" x14ac:dyDescent="0.3">
      <c r="A1766">
        <v>2017</v>
      </c>
      <c r="B1766" t="s">
        <v>57</v>
      </c>
      <c r="C1766" t="s">
        <v>39</v>
      </c>
      <c r="D1766" s="1">
        <v>5030</v>
      </c>
      <c r="E1766" s="1">
        <v>31264</v>
      </c>
      <c r="F1766" s="2">
        <v>55293</v>
      </c>
    </row>
    <row r="1767" spans="1:6" x14ac:dyDescent="0.3">
      <c r="A1767">
        <v>2017</v>
      </c>
      <c r="B1767" t="s">
        <v>57</v>
      </c>
      <c r="C1767" t="s">
        <v>40</v>
      </c>
      <c r="D1767" s="1">
        <v>28315</v>
      </c>
      <c r="E1767" s="1">
        <v>407133</v>
      </c>
      <c r="F1767" s="2">
        <v>56172</v>
      </c>
    </row>
    <row r="1768" spans="1:6" x14ac:dyDescent="0.3">
      <c r="A1768">
        <v>2017</v>
      </c>
      <c r="B1768" t="s">
        <v>57</v>
      </c>
      <c r="C1768" t="s">
        <v>41</v>
      </c>
      <c r="D1768" s="1">
        <v>129242</v>
      </c>
      <c r="E1768" s="1">
        <v>1666865</v>
      </c>
      <c r="F1768" s="2">
        <v>71507</v>
      </c>
    </row>
    <row r="1769" spans="1:6" x14ac:dyDescent="0.3">
      <c r="A1769">
        <v>2017</v>
      </c>
      <c r="B1769" t="s">
        <v>57</v>
      </c>
      <c r="C1769" t="s">
        <v>42</v>
      </c>
      <c r="D1769" s="1">
        <v>21911</v>
      </c>
      <c r="E1769" s="1">
        <v>205052</v>
      </c>
      <c r="F1769" s="2">
        <v>56815</v>
      </c>
    </row>
    <row r="1770" spans="1:6" x14ac:dyDescent="0.3">
      <c r="A1770">
        <v>2017</v>
      </c>
      <c r="B1770" t="s">
        <v>57</v>
      </c>
      <c r="C1770" t="s">
        <v>43</v>
      </c>
      <c r="D1770" s="1">
        <v>5488</v>
      </c>
      <c r="E1770" s="1">
        <v>28484</v>
      </c>
      <c r="F1770" s="2">
        <v>63457</v>
      </c>
    </row>
    <row r="1771" spans="1:6" x14ac:dyDescent="0.3">
      <c r="A1771">
        <v>2017</v>
      </c>
      <c r="B1771" t="s">
        <v>57</v>
      </c>
      <c r="C1771" t="s">
        <v>44</v>
      </c>
      <c r="D1771" s="1">
        <v>57146</v>
      </c>
      <c r="E1771" s="1">
        <v>725936</v>
      </c>
      <c r="F1771" s="2">
        <v>84971</v>
      </c>
    </row>
    <row r="1772" spans="1:6" x14ac:dyDescent="0.3">
      <c r="A1772">
        <v>2017</v>
      </c>
      <c r="B1772" t="s">
        <v>57</v>
      </c>
      <c r="C1772" t="s">
        <v>45</v>
      </c>
      <c r="D1772" s="1">
        <v>39177</v>
      </c>
      <c r="E1772" s="1">
        <v>404782</v>
      </c>
      <c r="F1772" s="2">
        <v>76348</v>
      </c>
    </row>
    <row r="1773" spans="1:6" x14ac:dyDescent="0.3">
      <c r="A1773">
        <v>2017</v>
      </c>
      <c r="B1773" t="s">
        <v>57</v>
      </c>
      <c r="C1773" t="s">
        <v>46</v>
      </c>
      <c r="D1773" s="1">
        <v>8077</v>
      </c>
      <c r="E1773" s="1">
        <v>66420</v>
      </c>
      <c r="F1773" s="2">
        <v>48213</v>
      </c>
    </row>
    <row r="1774" spans="1:6" x14ac:dyDescent="0.3">
      <c r="A1774">
        <v>2017</v>
      </c>
      <c r="B1774" t="s">
        <v>57</v>
      </c>
      <c r="C1774" t="s">
        <v>47</v>
      </c>
      <c r="D1774" s="1">
        <v>23769</v>
      </c>
      <c r="E1774" s="1">
        <v>324012</v>
      </c>
      <c r="F1774" s="2">
        <v>57868</v>
      </c>
    </row>
    <row r="1775" spans="1:6" x14ac:dyDescent="0.3">
      <c r="A1775">
        <v>2017</v>
      </c>
      <c r="B1775" t="s">
        <v>57</v>
      </c>
      <c r="C1775" t="s">
        <v>48</v>
      </c>
      <c r="D1775" s="1">
        <v>4417</v>
      </c>
      <c r="E1775" s="1">
        <v>18050</v>
      </c>
      <c r="F1775" s="2">
        <v>50226</v>
      </c>
    </row>
    <row r="1776" spans="1:6" x14ac:dyDescent="0.3">
      <c r="A1776">
        <v>2017</v>
      </c>
      <c r="B1776" t="s">
        <v>58</v>
      </c>
      <c r="C1776" t="s">
        <v>1</v>
      </c>
      <c r="D1776" s="1">
        <v>12429</v>
      </c>
      <c r="E1776" s="1">
        <v>229821</v>
      </c>
      <c r="F1776" s="2">
        <v>45641</v>
      </c>
    </row>
    <row r="1777" spans="1:6" x14ac:dyDescent="0.3">
      <c r="A1777">
        <v>2017</v>
      </c>
      <c r="B1777" t="s">
        <v>58</v>
      </c>
      <c r="C1777" t="s">
        <v>2</v>
      </c>
      <c r="D1777" s="1">
        <v>16509</v>
      </c>
      <c r="E1777" s="1">
        <v>420129</v>
      </c>
      <c r="F1777" s="2">
        <v>50240</v>
      </c>
    </row>
    <row r="1778" spans="1:6" x14ac:dyDescent="0.3">
      <c r="A1778">
        <v>2017</v>
      </c>
      <c r="B1778" t="s">
        <v>58</v>
      </c>
      <c r="C1778" t="s">
        <v>3</v>
      </c>
      <c r="D1778" s="1">
        <v>15762</v>
      </c>
      <c r="E1778" s="1">
        <v>183433</v>
      </c>
      <c r="F1778" s="2">
        <v>41521</v>
      </c>
    </row>
    <row r="1779" spans="1:6" x14ac:dyDescent="0.3">
      <c r="A1779">
        <v>2017</v>
      </c>
      <c r="B1779" t="s">
        <v>58</v>
      </c>
      <c r="C1779" t="s">
        <v>4</v>
      </c>
      <c r="D1779" s="1">
        <v>593987</v>
      </c>
      <c r="E1779" s="1">
        <v>2560907</v>
      </c>
      <c r="F1779" s="2">
        <v>50766</v>
      </c>
    </row>
    <row r="1780" spans="1:6" x14ac:dyDescent="0.3">
      <c r="A1780">
        <v>2017</v>
      </c>
      <c r="B1780" t="s">
        <v>58</v>
      </c>
      <c r="C1780" t="s">
        <v>5</v>
      </c>
      <c r="D1780" s="1">
        <v>21356</v>
      </c>
      <c r="E1780" s="1">
        <v>328843</v>
      </c>
      <c r="F1780" s="2">
        <v>48754</v>
      </c>
    </row>
    <row r="1781" spans="1:6" x14ac:dyDescent="0.3">
      <c r="A1781">
        <v>2017</v>
      </c>
      <c r="B1781" t="s">
        <v>58</v>
      </c>
      <c r="C1781" t="s">
        <v>6</v>
      </c>
      <c r="D1781" s="1">
        <v>12701</v>
      </c>
      <c r="E1781" s="1">
        <v>325348</v>
      </c>
      <c r="F1781" s="2">
        <v>53993</v>
      </c>
    </row>
    <row r="1782" spans="1:6" x14ac:dyDescent="0.3">
      <c r="A1782">
        <v>2017</v>
      </c>
      <c r="B1782" t="s">
        <v>58</v>
      </c>
      <c r="C1782" t="s">
        <v>7</v>
      </c>
      <c r="D1782" s="1">
        <v>4626</v>
      </c>
      <c r="E1782" s="1">
        <v>73879</v>
      </c>
      <c r="F1782" s="2">
        <v>53083</v>
      </c>
    </row>
    <row r="1783" spans="1:6" x14ac:dyDescent="0.3">
      <c r="A1783">
        <v>2017</v>
      </c>
      <c r="B1783" t="s">
        <v>58</v>
      </c>
      <c r="C1783" t="s">
        <v>8</v>
      </c>
      <c r="D1783" s="1">
        <v>71929</v>
      </c>
      <c r="E1783" s="1">
        <v>1258710</v>
      </c>
      <c r="F1783" s="2">
        <v>49450</v>
      </c>
    </row>
    <row r="1784" spans="1:6" x14ac:dyDescent="0.3">
      <c r="A1784">
        <v>2017</v>
      </c>
      <c r="B1784" t="s">
        <v>58</v>
      </c>
      <c r="C1784" t="s">
        <v>9</v>
      </c>
      <c r="D1784" s="1">
        <v>28426</v>
      </c>
      <c r="E1784" s="1">
        <v>546707</v>
      </c>
      <c r="F1784" s="2">
        <v>50819</v>
      </c>
    </row>
    <row r="1785" spans="1:6" x14ac:dyDescent="0.3">
      <c r="A1785">
        <v>2017</v>
      </c>
      <c r="B1785" t="s">
        <v>58</v>
      </c>
      <c r="C1785" t="s">
        <v>10</v>
      </c>
      <c r="D1785" s="1">
        <v>7292</v>
      </c>
      <c r="E1785" s="1">
        <v>96246</v>
      </c>
      <c r="F1785" s="2">
        <v>40927</v>
      </c>
    </row>
    <row r="1786" spans="1:6" x14ac:dyDescent="0.3">
      <c r="A1786">
        <v>2017</v>
      </c>
      <c r="B1786" t="s">
        <v>58</v>
      </c>
      <c r="C1786" t="s">
        <v>11</v>
      </c>
      <c r="D1786" s="1">
        <v>34414</v>
      </c>
      <c r="E1786" s="1">
        <v>910288</v>
      </c>
      <c r="F1786" s="2">
        <v>49347</v>
      </c>
    </row>
    <row r="1787" spans="1:6" x14ac:dyDescent="0.3">
      <c r="A1787">
        <v>2017</v>
      </c>
      <c r="B1787" t="s">
        <v>58</v>
      </c>
      <c r="C1787" t="s">
        <v>12</v>
      </c>
      <c r="D1787" s="1">
        <v>15254</v>
      </c>
      <c r="E1787" s="1">
        <v>452646</v>
      </c>
      <c r="F1787" s="2">
        <v>46791</v>
      </c>
    </row>
    <row r="1788" spans="1:6" x14ac:dyDescent="0.3">
      <c r="A1788">
        <v>2017</v>
      </c>
      <c r="B1788" t="s">
        <v>58</v>
      </c>
      <c r="C1788" t="s">
        <v>13</v>
      </c>
      <c r="D1788" s="1">
        <v>11324</v>
      </c>
      <c r="E1788" s="1">
        <v>219362</v>
      </c>
      <c r="F1788" s="2">
        <v>42092</v>
      </c>
    </row>
    <row r="1789" spans="1:6" x14ac:dyDescent="0.3">
      <c r="A1789">
        <v>2017</v>
      </c>
      <c r="B1789" t="s">
        <v>58</v>
      </c>
      <c r="C1789" t="s">
        <v>14</v>
      </c>
      <c r="D1789" s="1">
        <v>10129</v>
      </c>
      <c r="E1789" s="1">
        <v>192638</v>
      </c>
      <c r="F1789" s="2">
        <v>41465</v>
      </c>
    </row>
    <row r="1790" spans="1:6" x14ac:dyDescent="0.3">
      <c r="A1790">
        <v>2017</v>
      </c>
      <c r="B1790" t="s">
        <v>58</v>
      </c>
      <c r="C1790" t="s">
        <v>15</v>
      </c>
      <c r="D1790" s="1">
        <v>17849</v>
      </c>
      <c r="E1790" s="1">
        <v>262151</v>
      </c>
      <c r="F1790" s="2">
        <v>47340</v>
      </c>
    </row>
    <row r="1791" spans="1:6" x14ac:dyDescent="0.3">
      <c r="A1791">
        <v>2017</v>
      </c>
      <c r="B1791" t="s">
        <v>58</v>
      </c>
      <c r="C1791" t="s">
        <v>16</v>
      </c>
      <c r="D1791" s="1">
        <v>15003</v>
      </c>
      <c r="E1791" s="1">
        <v>297694</v>
      </c>
      <c r="F1791" s="2">
        <v>42305</v>
      </c>
    </row>
    <row r="1792" spans="1:6" x14ac:dyDescent="0.3">
      <c r="A1792">
        <v>2017</v>
      </c>
      <c r="B1792" t="s">
        <v>58</v>
      </c>
      <c r="C1792" t="s">
        <v>17</v>
      </c>
      <c r="D1792" s="1">
        <v>6292</v>
      </c>
      <c r="E1792" s="1">
        <v>118412</v>
      </c>
      <c r="F1792" s="2">
        <v>45937</v>
      </c>
    </row>
    <row r="1793" spans="1:6" x14ac:dyDescent="0.3">
      <c r="A1793">
        <v>2017</v>
      </c>
      <c r="B1793" t="s">
        <v>58</v>
      </c>
      <c r="C1793" t="s">
        <v>18</v>
      </c>
      <c r="D1793" s="1">
        <v>20270</v>
      </c>
      <c r="E1793" s="1">
        <v>436185</v>
      </c>
      <c r="F1793" s="2">
        <v>53201</v>
      </c>
    </row>
    <row r="1794" spans="1:6" x14ac:dyDescent="0.3">
      <c r="A1794">
        <v>2017</v>
      </c>
      <c r="B1794" t="s">
        <v>58</v>
      </c>
      <c r="C1794" t="s">
        <v>19</v>
      </c>
      <c r="D1794" s="1">
        <v>61589</v>
      </c>
      <c r="E1794" s="1">
        <v>769824</v>
      </c>
      <c r="F1794" s="2">
        <v>57794</v>
      </c>
    </row>
    <row r="1795" spans="1:6" x14ac:dyDescent="0.3">
      <c r="A1795">
        <v>2017</v>
      </c>
      <c r="B1795" t="s">
        <v>58</v>
      </c>
      <c r="C1795" t="s">
        <v>20</v>
      </c>
      <c r="D1795" s="1">
        <v>24957</v>
      </c>
      <c r="E1795" s="1">
        <v>656020</v>
      </c>
      <c r="F1795" s="2">
        <v>48406</v>
      </c>
    </row>
    <row r="1796" spans="1:6" x14ac:dyDescent="0.3">
      <c r="A1796">
        <v>2017</v>
      </c>
      <c r="B1796" t="s">
        <v>58</v>
      </c>
      <c r="C1796" t="s">
        <v>21</v>
      </c>
      <c r="D1796" s="1">
        <v>17543</v>
      </c>
      <c r="E1796" s="1">
        <v>514711</v>
      </c>
      <c r="F1796" s="2">
        <v>49720</v>
      </c>
    </row>
    <row r="1797" spans="1:6" x14ac:dyDescent="0.3">
      <c r="A1797">
        <v>2017</v>
      </c>
      <c r="B1797" t="s">
        <v>58</v>
      </c>
      <c r="C1797" t="s">
        <v>22</v>
      </c>
      <c r="D1797" s="1">
        <v>7420</v>
      </c>
      <c r="E1797" s="1">
        <v>142412</v>
      </c>
      <c r="F1797" s="2">
        <v>40426</v>
      </c>
    </row>
    <row r="1798" spans="1:6" x14ac:dyDescent="0.3">
      <c r="A1798">
        <v>2017</v>
      </c>
      <c r="B1798" t="s">
        <v>58</v>
      </c>
      <c r="C1798" t="s">
        <v>23</v>
      </c>
      <c r="D1798" s="1">
        <v>48626</v>
      </c>
      <c r="E1798" s="1">
        <v>450671</v>
      </c>
      <c r="F1798" s="2">
        <v>44800</v>
      </c>
    </row>
    <row r="1799" spans="1:6" x14ac:dyDescent="0.3">
      <c r="A1799">
        <v>2017</v>
      </c>
      <c r="B1799" t="s">
        <v>58</v>
      </c>
      <c r="C1799" t="s">
        <v>24</v>
      </c>
      <c r="D1799" s="1">
        <v>4448</v>
      </c>
      <c r="E1799" s="1">
        <v>73262</v>
      </c>
      <c r="F1799" s="2">
        <v>46171</v>
      </c>
    </row>
    <row r="1800" spans="1:6" x14ac:dyDescent="0.3">
      <c r="A1800">
        <v>2017</v>
      </c>
      <c r="B1800" t="s">
        <v>58</v>
      </c>
      <c r="C1800" t="s">
        <v>25</v>
      </c>
      <c r="D1800" s="1">
        <v>13241</v>
      </c>
      <c r="E1800" s="1">
        <v>136970</v>
      </c>
      <c r="F1800" s="2">
        <v>44565</v>
      </c>
    </row>
    <row r="1801" spans="1:6" x14ac:dyDescent="0.3">
      <c r="A1801">
        <v>2017</v>
      </c>
      <c r="B1801" t="s">
        <v>58</v>
      </c>
      <c r="C1801" t="s">
        <v>26</v>
      </c>
      <c r="D1801" s="1">
        <v>8681</v>
      </c>
      <c r="E1801" s="1">
        <v>131756</v>
      </c>
      <c r="F1801" s="2">
        <v>53119</v>
      </c>
    </row>
    <row r="1802" spans="1:6" x14ac:dyDescent="0.3">
      <c r="A1802">
        <v>2017</v>
      </c>
      <c r="B1802" t="s">
        <v>58</v>
      </c>
      <c r="C1802" t="s">
        <v>27</v>
      </c>
      <c r="D1802" s="1">
        <v>4635</v>
      </c>
      <c r="E1802" s="1">
        <v>111212</v>
      </c>
      <c r="F1802" s="2">
        <v>54599</v>
      </c>
    </row>
    <row r="1803" spans="1:6" x14ac:dyDescent="0.3">
      <c r="A1803">
        <v>2017</v>
      </c>
      <c r="B1803" t="s">
        <v>58</v>
      </c>
      <c r="C1803" t="s">
        <v>28</v>
      </c>
      <c r="D1803" s="1">
        <v>33411</v>
      </c>
      <c r="E1803" s="1">
        <v>644049</v>
      </c>
      <c r="F1803" s="2">
        <v>52138</v>
      </c>
    </row>
    <row r="1804" spans="1:6" x14ac:dyDescent="0.3">
      <c r="A1804">
        <v>2017</v>
      </c>
      <c r="B1804" t="s">
        <v>58</v>
      </c>
      <c r="C1804" t="s">
        <v>29</v>
      </c>
      <c r="D1804" s="1">
        <v>9629</v>
      </c>
      <c r="E1804" s="1">
        <v>127804</v>
      </c>
      <c r="F1804" s="2">
        <v>40621</v>
      </c>
    </row>
    <row r="1805" spans="1:6" x14ac:dyDescent="0.3">
      <c r="A1805">
        <v>2017</v>
      </c>
      <c r="B1805" t="s">
        <v>58</v>
      </c>
      <c r="C1805" t="s">
        <v>30</v>
      </c>
      <c r="D1805" s="1">
        <v>67533</v>
      </c>
      <c r="E1805" s="1">
        <v>1847585</v>
      </c>
      <c r="F1805" s="2">
        <v>51932</v>
      </c>
    </row>
    <row r="1806" spans="1:6" x14ac:dyDescent="0.3">
      <c r="A1806">
        <v>2017</v>
      </c>
      <c r="B1806" t="s">
        <v>58</v>
      </c>
      <c r="C1806" t="s">
        <v>31</v>
      </c>
      <c r="D1806" s="1">
        <v>26885</v>
      </c>
      <c r="E1806" s="1">
        <v>578637</v>
      </c>
      <c r="F1806" s="2">
        <v>47135</v>
      </c>
    </row>
    <row r="1807" spans="1:6" x14ac:dyDescent="0.3">
      <c r="A1807">
        <v>2017</v>
      </c>
      <c r="B1807" t="s">
        <v>58</v>
      </c>
      <c r="C1807" t="s">
        <v>32</v>
      </c>
      <c r="D1807" s="1">
        <v>2484</v>
      </c>
      <c r="E1807" s="1">
        <v>61847</v>
      </c>
      <c r="F1807" s="2">
        <v>49915</v>
      </c>
    </row>
    <row r="1808" spans="1:6" x14ac:dyDescent="0.3">
      <c r="A1808">
        <v>2017</v>
      </c>
      <c r="B1808" t="s">
        <v>58</v>
      </c>
      <c r="C1808" t="s">
        <v>33</v>
      </c>
      <c r="D1808" s="1">
        <v>34090</v>
      </c>
      <c r="E1808" s="1">
        <v>897244</v>
      </c>
      <c r="F1808" s="2">
        <v>45314</v>
      </c>
    </row>
    <row r="1809" spans="1:6" x14ac:dyDescent="0.3">
      <c r="A1809">
        <v>2017</v>
      </c>
      <c r="B1809" t="s">
        <v>58</v>
      </c>
      <c r="C1809" t="s">
        <v>34</v>
      </c>
      <c r="D1809" s="1">
        <v>13367</v>
      </c>
      <c r="E1809" s="1">
        <v>208934</v>
      </c>
      <c r="F1809" s="2">
        <v>44167</v>
      </c>
    </row>
    <row r="1810" spans="1:6" x14ac:dyDescent="0.3">
      <c r="A1810">
        <v>2017</v>
      </c>
      <c r="B1810" t="s">
        <v>58</v>
      </c>
      <c r="C1810" t="s">
        <v>35</v>
      </c>
      <c r="D1810" s="1">
        <v>15363</v>
      </c>
      <c r="E1810" s="1">
        <v>266489</v>
      </c>
      <c r="F1810" s="2">
        <v>50908</v>
      </c>
    </row>
    <row r="1811" spans="1:6" x14ac:dyDescent="0.3">
      <c r="A1811">
        <v>2017</v>
      </c>
      <c r="B1811" t="s">
        <v>58</v>
      </c>
      <c r="C1811" t="s">
        <v>36</v>
      </c>
      <c r="D1811" s="1">
        <v>58709</v>
      </c>
      <c r="E1811" s="1">
        <v>1179271</v>
      </c>
      <c r="F1811" s="2">
        <v>50500</v>
      </c>
    </row>
    <row r="1812" spans="1:6" x14ac:dyDescent="0.3">
      <c r="A1812">
        <v>2017</v>
      </c>
      <c r="B1812" t="s">
        <v>58</v>
      </c>
      <c r="C1812" t="s">
        <v>37</v>
      </c>
      <c r="D1812" s="1">
        <v>4485</v>
      </c>
      <c r="E1812" s="1">
        <v>99581</v>
      </c>
      <c r="F1812" s="2">
        <v>47941</v>
      </c>
    </row>
    <row r="1813" spans="1:6" x14ac:dyDescent="0.3">
      <c r="A1813">
        <v>2017</v>
      </c>
      <c r="B1813" t="s">
        <v>58</v>
      </c>
      <c r="C1813" t="s">
        <v>38</v>
      </c>
      <c r="D1813" s="1">
        <v>11574</v>
      </c>
      <c r="E1813" s="1">
        <v>226255</v>
      </c>
      <c r="F1813" s="2">
        <v>45624</v>
      </c>
    </row>
    <row r="1814" spans="1:6" x14ac:dyDescent="0.3">
      <c r="A1814">
        <v>2017</v>
      </c>
      <c r="B1814" t="s">
        <v>58</v>
      </c>
      <c r="C1814" t="s">
        <v>39</v>
      </c>
      <c r="D1814" s="1">
        <v>2732</v>
      </c>
      <c r="E1814" s="1">
        <v>66629</v>
      </c>
      <c r="F1814" s="2">
        <v>49512</v>
      </c>
    </row>
    <row r="1815" spans="1:6" x14ac:dyDescent="0.3">
      <c r="A1815">
        <v>2017</v>
      </c>
      <c r="B1815" t="s">
        <v>58</v>
      </c>
      <c r="C1815" t="s">
        <v>40</v>
      </c>
      <c r="D1815" s="1">
        <v>15761</v>
      </c>
      <c r="E1815" s="1">
        <v>416511</v>
      </c>
      <c r="F1815" s="2">
        <v>50938</v>
      </c>
    </row>
    <row r="1816" spans="1:6" x14ac:dyDescent="0.3">
      <c r="A1816">
        <v>2017</v>
      </c>
      <c r="B1816" t="s">
        <v>58</v>
      </c>
      <c r="C1816" t="s">
        <v>41</v>
      </c>
      <c r="D1816" s="1">
        <v>87635</v>
      </c>
      <c r="E1816" s="1">
        <v>1607487</v>
      </c>
      <c r="F1816" s="2">
        <v>47096</v>
      </c>
    </row>
    <row r="1817" spans="1:6" x14ac:dyDescent="0.3">
      <c r="A1817">
        <v>2017</v>
      </c>
      <c r="B1817" t="s">
        <v>58</v>
      </c>
      <c r="C1817" t="s">
        <v>42</v>
      </c>
      <c r="D1817" s="1">
        <v>11679</v>
      </c>
      <c r="E1817" s="1">
        <v>181402</v>
      </c>
      <c r="F1817" s="2">
        <v>42492</v>
      </c>
    </row>
    <row r="1818" spans="1:6" x14ac:dyDescent="0.3">
      <c r="A1818">
        <v>2017</v>
      </c>
      <c r="B1818" t="s">
        <v>58</v>
      </c>
      <c r="C1818" t="s">
        <v>43</v>
      </c>
      <c r="D1818" s="1">
        <v>2460</v>
      </c>
      <c r="E1818" s="1">
        <v>62109</v>
      </c>
      <c r="F1818" s="2">
        <v>45259</v>
      </c>
    </row>
    <row r="1819" spans="1:6" x14ac:dyDescent="0.3">
      <c r="A1819">
        <v>2017</v>
      </c>
      <c r="B1819" t="s">
        <v>58</v>
      </c>
      <c r="C1819" t="s">
        <v>44</v>
      </c>
      <c r="D1819" s="1">
        <v>42910</v>
      </c>
      <c r="E1819" s="1">
        <v>496944</v>
      </c>
      <c r="F1819" s="2">
        <v>48573</v>
      </c>
    </row>
    <row r="1820" spans="1:6" x14ac:dyDescent="0.3">
      <c r="A1820">
        <v>2017</v>
      </c>
      <c r="B1820" t="s">
        <v>58</v>
      </c>
      <c r="C1820" t="s">
        <v>45</v>
      </c>
      <c r="D1820" s="1">
        <v>56689</v>
      </c>
      <c r="E1820" s="1">
        <v>451563</v>
      </c>
      <c r="F1820" s="2">
        <v>49782</v>
      </c>
    </row>
    <row r="1821" spans="1:6" x14ac:dyDescent="0.3">
      <c r="A1821">
        <v>2017</v>
      </c>
      <c r="B1821" t="s">
        <v>58</v>
      </c>
      <c r="C1821" t="s">
        <v>46</v>
      </c>
      <c r="D1821" s="1">
        <v>5679</v>
      </c>
      <c r="E1821" s="1">
        <v>123772</v>
      </c>
      <c r="F1821" s="2">
        <v>44732</v>
      </c>
    </row>
    <row r="1822" spans="1:6" x14ac:dyDescent="0.3">
      <c r="A1822">
        <v>2017</v>
      </c>
      <c r="B1822" t="s">
        <v>58</v>
      </c>
      <c r="C1822" t="s">
        <v>47</v>
      </c>
      <c r="D1822" s="1">
        <v>25989</v>
      </c>
      <c r="E1822" s="1">
        <v>428367</v>
      </c>
      <c r="F1822" s="2">
        <v>47663</v>
      </c>
    </row>
    <row r="1823" spans="1:6" x14ac:dyDescent="0.3">
      <c r="A1823">
        <v>2017</v>
      </c>
      <c r="B1823" t="s">
        <v>58</v>
      </c>
      <c r="C1823" t="s">
        <v>48</v>
      </c>
      <c r="D1823" s="1">
        <v>3268</v>
      </c>
      <c r="E1823" s="1">
        <v>26479</v>
      </c>
      <c r="F1823" s="2">
        <v>41913</v>
      </c>
    </row>
    <row r="1824" spans="1:6" x14ac:dyDescent="0.3">
      <c r="A1824">
        <v>2017</v>
      </c>
      <c r="B1824" t="s">
        <v>59</v>
      </c>
      <c r="C1824" t="s">
        <v>1</v>
      </c>
      <c r="D1824" s="1">
        <v>10741</v>
      </c>
      <c r="E1824" s="1">
        <v>202336</v>
      </c>
      <c r="F1824" s="2">
        <v>16222</v>
      </c>
    </row>
    <row r="1825" spans="1:6" x14ac:dyDescent="0.3">
      <c r="A1825">
        <v>2017</v>
      </c>
      <c r="B1825" t="s">
        <v>59</v>
      </c>
      <c r="C1825" t="s">
        <v>2</v>
      </c>
      <c r="D1825" s="1">
        <v>12771</v>
      </c>
      <c r="E1825" s="1">
        <v>317076</v>
      </c>
      <c r="F1825" s="2">
        <v>23505</v>
      </c>
    </row>
    <row r="1826" spans="1:6" x14ac:dyDescent="0.3">
      <c r="A1826">
        <v>2017</v>
      </c>
      <c r="B1826" t="s">
        <v>59</v>
      </c>
      <c r="C1826" t="s">
        <v>3</v>
      </c>
      <c r="D1826" s="1">
        <v>7024</v>
      </c>
      <c r="E1826" s="1">
        <v>116690</v>
      </c>
      <c r="F1826" s="2">
        <v>16181</v>
      </c>
    </row>
    <row r="1827" spans="1:6" x14ac:dyDescent="0.3">
      <c r="A1827">
        <v>2017</v>
      </c>
      <c r="B1827" t="s">
        <v>59</v>
      </c>
      <c r="C1827" t="s">
        <v>4</v>
      </c>
      <c r="D1827" s="1">
        <v>103495</v>
      </c>
      <c r="E1827" s="1">
        <v>1935980</v>
      </c>
      <c r="F1827" s="2">
        <v>29214</v>
      </c>
    </row>
    <row r="1828" spans="1:6" x14ac:dyDescent="0.3">
      <c r="A1828">
        <v>2017</v>
      </c>
      <c r="B1828" t="s">
        <v>59</v>
      </c>
      <c r="C1828" t="s">
        <v>5</v>
      </c>
      <c r="D1828" s="1">
        <v>16627</v>
      </c>
      <c r="E1828" s="1">
        <v>333190</v>
      </c>
      <c r="F1828" s="2">
        <v>24462</v>
      </c>
    </row>
    <row r="1829" spans="1:6" x14ac:dyDescent="0.3">
      <c r="A1829">
        <v>2017</v>
      </c>
      <c r="B1829" t="s">
        <v>59</v>
      </c>
      <c r="C1829" t="s">
        <v>6</v>
      </c>
      <c r="D1829" s="1">
        <v>10338</v>
      </c>
      <c r="E1829" s="1">
        <v>156514</v>
      </c>
      <c r="F1829" s="2">
        <v>23066</v>
      </c>
    </row>
    <row r="1830" spans="1:6" x14ac:dyDescent="0.3">
      <c r="A1830">
        <v>2017</v>
      </c>
      <c r="B1830" t="s">
        <v>59</v>
      </c>
      <c r="C1830" t="s">
        <v>7</v>
      </c>
      <c r="D1830" s="1">
        <v>2565</v>
      </c>
      <c r="E1830" s="1">
        <v>50272</v>
      </c>
      <c r="F1830" s="2">
        <v>19997</v>
      </c>
    </row>
    <row r="1831" spans="1:6" x14ac:dyDescent="0.3">
      <c r="A1831">
        <v>2017</v>
      </c>
      <c r="B1831" t="s">
        <v>59</v>
      </c>
      <c r="C1831" t="s">
        <v>8</v>
      </c>
      <c r="D1831" s="1">
        <v>55396</v>
      </c>
      <c r="E1831" s="1">
        <v>1198478</v>
      </c>
      <c r="F1831" s="2">
        <v>24953</v>
      </c>
    </row>
    <row r="1832" spans="1:6" x14ac:dyDescent="0.3">
      <c r="A1832">
        <v>2017</v>
      </c>
      <c r="B1832" t="s">
        <v>59</v>
      </c>
      <c r="C1832" t="s">
        <v>9</v>
      </c>
      <c r="D1832" s="1">
        <v>23538</v>
      </c>
      <c r="E1832" s="1">
        <v>476035</v>
      </c>
      <c r="F1832" s="2">
        <v>20142</v>
      </c>
    </row>
    <row r="1833" spans="1:6" x14ac:dyDescent="0.3">
      <c r="A1833">
        <v>2017</v>
      </c>
      <c r="B1833" t="s">
        <v>59</v>
      </c>
      <c r="C1833" t="s">
        <v>10</v>
      </c>
      <c r="D1833" s="1">
        <v>4906</v>
      </c>
      <c r="E1833" s="1">
        <v>74928</v>
      </c>
      <c r="F1833" s="2">
        <v>16382</v>
      </c>
    </row>
    <row r="1834" spans="1:6" x14ac:dyDescent="0.3">
      <c r="A1834">
        <v>2017</v>
      </c>
      <c r="B1834" t="s">
        <v>59</v>
      </c>
      <c r="C1834" t="s">
        <v>11</v>
      </c>
      <c r="D1834" s="1">
        <v>32076</v>
      </c>
      <c r="E1834" s="1">
        <v>610100</v>
      </c>
      <c r="F1834" s="2">
        <v>22930</v>
      </c>
    </row>
    <row r="1835" spans="1:6" x14ac:dyDescent="0.3">
      <c r="A1835">
        <v>2017</v>
      </c>
      <c r="B1835" t="s">
        <v>59</v>
      </c>
      <c r="C1835" t="s">
        <v>12</v>
      </c>
      <c r="D1835" s="1">
        <v>15273</v>
      </c>
      <c r="E1835" s="1">
        <v>308506</v>
      </c>
      <c r="F1835" s="2">
        <v>18223</v>
      </c>
    </row>
    <row r="1836" spans="1:6" x14ac:dyDescent="0.3">
      <c r="A1836">
        <v>2017</v>
      </c>
      <c r="B1836" t="s">
        <v>59</v>
      </c>
      <c r="C1836" t="s">
        <v>13</v>
      </c>
      <c r="D1836" s="1">
        <v>8532</v>
      </c>
      <c r="E1836" s="1">
        <v>143101</v>
      </c>
      <c r="F1836" s="2">
        <v>16280</v>
      </c>
    </row>
    <row r="1837" spans="1:6" x14ac:dyDescent="0.3">
      <c r="A1837">
        <v>2017</v>
      </c>
      <c r="B1837" t="s">
        <v>59</v>
      </c>
      <c r="C1837" t="s">
        <v>14</v>
      </c>
      <c r="D1837" s="1">
        <v>6839</v>
      </c>
      <c r="E1837" s="1">
        <v>128449</v>
      </c>
      <c r="F1837" s="2">
        <v>16257</v>
      </c>
    </row>
    <row r="1838" spans="1:6" x14ac:dyDescent="0.3">
      <c r="A1838">
        <v>2017</v>
      </c>
      <c r="B1838" t="s">
        <v>59</v>
      </c>
      <c r="C1838" t="s">
        <v>15</v>
      </c>
      <c r="D1838" s="1">
        <v>10063</v>
      </c>
      <c r="E1838" s="1">
        <v>196846</v>
      </c>
      <c r="F1838" s="2">
        <v>17160</v>
      </c>
    </row>
    <row r="1839" spans="1:6" x14ac:dyDescent="0.3">
      <c r="A1839">
        <v>2017</v>
      </c>
      <c r="B1839" t="s">
        <v>59</v>
      </c>
      <c r="C1839" t="s">
        <v>16</v>
      </c>
      <c r="D1839" s="1">
        <v>12015</v>
      </c>
      <c r="E1839" s="1">
        <v>233109</v>
      </c>
      <c r="F1839" s="2">
        <v>20623</v>
      </c>
    </row>
    <row r="1840" spans="1:6" x14ac:dyDescent="0.3">
      <c r="A1840">
        <v>2017</v>
      </c>
      <c r="B1840" t="s">
        <v>59</v>
      </c>
      <c r="C1840" t="s">
        <v>17</v>
      </c>
      <c r="D1840" s="1">
        <v>5119</v>
      </c>
      <c r="E1840" s="1">
        <v>67354</v>
      </c>
      <c r="F1840" s="2">
        <v>21119</v>
      </c>
    </row>
    <row r="1841" spans="1:6" x14ac:dyDescent="0.3">
      <c r="A1841">
        <v>2017</v>
      </c>
      <c r="B1841" t="s">
        <v>59</v>
      </c>
      <c r="C1841" t="s">
        <v>18</v>
      </c>
      <c r="D1841" s="1">
        <v>14733</v>
      </c>
      <c r="E1841" s="1">
        <v>280195</v>
      </c>
      <c r="F1841" s="2">
        <v>23436</v>
      </c>
    </row>
    <row r="1842" spans="1:6" x14ac:dyDescent="0.3">
      <c r="A1842">
        <v>2017</v>
      </c>
      <c r="B1842" t="s">
        <v>59</v>
      </c>
      <c r="C1842" t="s">
        <v>19</v>
      </c>
      <c r="D1842" s="1">
        <v>20695</v>
      </c>
      <c r="E1842" s="1">
        <v>369350</v>
      </c>
      <c r="F1842" s="2">
        <v>26779</v>
      </c>
    </row>
    <row r="1843" spans="1:6" x14ac:dyDescent="0.3">
      <c r="A1843">
        <v>2017</v>
      </c>
      <c r="B1843" t="s">
        <v>59</v>
      </c>
      <c r="C1843" t="s">
        <v>20</v>
      </c>
      <c r="D1843" s="1">
        <v>21783</v>
      </c>
      <c r="E1843" s="1">
        <v>431316</v>
      </c>
      <c r="F1843" s="2">
        <v>19834</v>
      </c>
    </row>
    <row r="1844" spans="1:6" x14ac:dyDescent="0.3">
      <c r="A1844">
        <v>2017</v>
      </c>
      <c r="B1844" t="s">
        <v>59</v>
      </c>
      <c r="C1844" t="s">
        <v>21</v>
      </c>
      <c r="D1844" s="1">
        <v>14729</v>
      </c>
      <c r="E1844" s="1">
        <v>270490</v>
      </c>
      <c r="F1844" s="2">
        <v>21386</v>
      </c>
    </row>
    <row r="1845" spans="1:6" x14ac:dyDescent="0.3">
      <c r="A1845">
        <v>2017</v>
      </c>
      <c r="B1845" t="s">
        <v>59</v>
      </c>
      <c r="C1845" t="s">
        <v>22</v>
      </c>
      <c r="D1845" s="1">
        <v>6381</v>
      </c>
      <c r="E1845" s="1">
        <v>134613</v>
      </c>
      <c r="F1845" s="2">
        <v>17011</v>
      </c>
    </row>
    <row r="1846" spans="1:6" x14ac:dyDescent="0.3">
      <c r="A1846">
        <v>2017</v>
      </c>
      <c r="B1846" t="s">
        <v>59</v>
      </c>
      <c r="C1846" t="s">
        <v>23</v>
      </c>
      <c r="D1846" s="1">
        <v>14797</v>
      </c>
      <c r="E1846" s="1">
        <v>303022</v>
      </c>
      <c r="F1846" s="2">
        <v>20276</v>
      </c>
    </row>
    <row r="1847" spans="1:6" x14ac:dyDescent="0.3">
      <c r="A1847">
        <v>2017</v>
      </c>
      <c r="B1847" t="s">
        <v>59</v>
      </c>
      <c r="C1847" t="s">
        <v>24</v>
      </c>
      <c r="D1847" s="1">
        <v>4978</v>
      </c>
      <c r="E1847" s="1">
        <v>64958</v>
      </c>
      <c r="F1847" s="2">
        <v>18625</v>
      </c>
    </row>
    <row r="1848" spans="1:6" x14ac:dyDescent="0.3">
      <c r="A1848">
        <v>2017</v>
      </c>
      <c r="B1848" t="s">
        <v>59</v>
      </c>
      <c r="C1848" t="s">
        <v>25</v>
      </c>
      <c r="D1848" s="1">
        <v>5508</v>
      </c>
      <c r="E1848" s="1">
        <v>91776</v>
      </c>
      <c r="F1848" s="2">
        <v>16253</v>
      </c>
    </row>
    <row r="1849" spans="1:6" x14ac:dyDescent="0.3">
      <c r="A1849">
        <v>2017</v>
      </c>
      <c r="B1849" t="s">
        <v>59</v>
      </c>
      <c r="C1849" t="s">
        <v>26</v>
      </c>
      <c r="D1849" s="1">
        <v>8246</v>
      </c>
      <c r="E1849" s="1">
        <v>348888</v>
      </c>
      <c r="F1849" s="2">
        <v>33048</v>
      </c>
    </row>
    <row r="1850" spans="1:6" x14ac:dyDescent="0.3">
      <c r="A1850">
        <v>2017</v>
      </c>
      <c r="B1850" t="s">
        <v>59</v>
      </c>
      <c r="C1850" t="s">
        <v>27</v>
      </c>
      <c r="D1850" s="1">
        <v>4512</v>
      </c>
      <c r="E1850" s="1">
        <v>70729</v>
      </c>
      <c r="F1850" s="2">
        <v>21058</v>
      </c>
    </row>
    <row r="1851" spans="1:6" x14ac:dyDescent="0.3">
      <c r="A1851">
        <v>2017</v>
      </c>
      <c r="B1851" t="s">
        <v>59</v>
      </c>
      <c r="C1851" t="s">
        <v>28</v>
      </c>
      <c r="D1851" s="1">
        <v>23501</v>
      </c>
      <c r="E1851" s="1">
        <v>372798</v>
      </c>
      <c r="F1851" s="2">
        <v>24851</v>
      </c>
    </row>
    <row r="1852" spans="1:6" x14ac:dyDescent="0.3">
      <c r="A1852">
        <v>2017</v>
      </c>
      <c r="B1852" t="s">
        <v>59</v>
      </c>
      <c r="C1852" t="s">
        <v>29</v>
      </c>
      <c r="D1852" s="1">
        <v>4929</v>
      </c>
      <c r="E1852" s="1">
        <v>96321</v>
      </c>
      <c r="F1852" s="2">
        <v>17901</v>
      </c>
    </row>
    <row r="1853" spans="1:6" x14ac:dyDescent="0.3">
      <c r="A1853">
        <v>2017</v>
      </c>
      <c r="B1853" t="s">
        <v>59</v>
      </c>
      <c r="C1853" t="s">
        <v>30</v>
      </c>
      <c r="D1853" s="1">
        <v>66166</v>
      </c>
      <c r="E1853" s="1">
        <v>944545</v>
      </c>
      <c r="F1853" s="2">
        <v>32365</v>
      </c>
    </row>
    <row r="1854" spans="1:6" x14ac:dyDescent="0.3">
      <c r="A1854">
        <v>2017</v>
      </c>
      <c r="B1854" t="s">
        <v>59</v>
      </c>
      <c r="C1854" t="s">
        <v>31</v>
      </c>
      <c r="D1854" s="1">
        <v>25235</v>
      </c>
      <c r="E1854" s="1">
        <v>493758</v>
      </c>
      <c r="F1854" s="2">
        <v>19111</v>
      </c>
    </row>
    <row r="1855" spans="1:6" x14ac:dyDescent="0.3">
      <c r="A1855">
        <v>2017</v>
      </c>
      <c r="B1855" t="s">
        <v>59</v>
      </c>
      <c r="C1855" t="s">
        <v>32</v>
      </c>
      <c r="D1855" s="1">
        <v>2600</v>
      </c>
      <c r="E1855" s="1">
        <v>39316</v>
      </c>
      <c r="F1855" s="2">
        <v>17400</v>
      </c>
    </row>
    <row r="1856" spans="1:6" x14ac:dyDescent="0.3">
      <c r="A1856">
        <v>2017</v>
      </c>
      <c r="B1856" t="s">
        <v>59</v>
      </c>
      <c r="C1856" t="s">
        <v>33</v>
      </c>
      <c r="D1856" s="1">
        <v>28218</v>
      </c>
      <c r="E1856" s="1">
        <v>560257</v>
      </c>
      <c r="F1856" s="2">
        <v>18856</v>
      </c>
    </row>
    <row r="1857" spans="1:6" x14ac:dyDescent="0.3">
      <c r="A1857">
        <v>2017</v>
      </c>
      <c r="B1857" t="s">
        <v>59</v>
      </c>
      <c r="C1857" t="s">
        <v>34</v>
      </c>
      <c r="D1857" s="1">
        <v>8969</v>
      </c>
      <c r="E1857" s="1">
        <v>167540</v>
      </c>
      <c r="F1857" s="2">
        <v>17729</v>
      </c>
    </row>
    <row r="1858" spans="1:6" x14ac:dyDescent="0.3">
      <c r="A1858">
        <v>2017</v>
      </c>
      <c r="B1858" t="s">
        <v>59</v>
      </c>
      <c r="C1858" t="s">
        <v>35</v>
      </c>
      <c r="D1858" s="1">
        <v>13588</v>
      </c>
      <c r="E1858" s="1">
        <v>205823</v>
      </c>
      <c r="F1858" s="2">
        <v>21379</v>
      </c>
    </row>
    <row r="1859" spans="1:6" x14ac:dyDescent="0.3">
      <c r="A1859">
        <v>2017</v>
      </c>
      <c r="B1859" t="s">
        <v>59</v>
      </c>
      <c r="C1859" t="s">
        <v>36</v>
      </c>
      <c r="D1859" s="1">
        <v>33146</v>
      </c>
      <c r="E1859" s="1">
        <v>566779</v>
      </c>
      <c r="F1859" s="2">
        <v>20389</v>
      </c>
    </row>
    <row r="1860" spans="1:6" x14ac:dyDescent="0.3">
      <c r="A1860">
        <v>2017</v>
      </c>
      <c r="B1860" t="s">
        <v>59</v>
      </c>
      <c r="C1860" t="s">
        <v>37</v>
      </c>
      <c r="D1860" s="1">
        <v>3683</v>
      </c>
      <c r="E1860" s="1">
        <v>58183</v>
      </c>
      <c r="F1860" s="2">
        <v>22353</v>
      </c>
    </row>
    <row r="1861" spans="1:6" x14ac:dyDescent="0.3">
      <c r="A1861">
        <v>2017</v>
      </c>
      <c r="B1861" t="s">
        <v>59</v>
      </c>
      <c r="C1861" t="s">
        <v>38</v>
      </c>
      <c r="D1861" s="1">
        <v>12337</v>
      </c>
      <c r="E1861" s="1">
        <v>254069</v>
      </c>
      <c r="F1861" s="2">
        <v>17885</v>
      </c>
    </row>
    <row r="1862" spans="1:6" x14ac:dyDescent="0.3">
      <c r="A1862">
        <v>2017</v>
      </c>
      <c r="B1862" t="s">
        <v>59</v>
      </c>
      <c r="C1862" t="s">
        <v>39</v>
      </c>
      <c r="D1862" s="1">
        <v>3109</v>
      </c>
      <c r="E1862" s="1">
        <v>46967</v>
      </c>
      <c r="F1862" s="2">
        <v>16460</v>
      </c>
    </row>
    <row r="1863" spans="1:6" x14ac:dyDescent="0.3">
      <c r="A1863">
        <v>2017</v>
      </c>
      <c r="B1863" t="s">
        <v>59</v>
      </c>
      <c r="C1863" t="s">
        <v>40</v>
      </c>
      <c r="D1863" s="1">
        <v>15932</v>
      </c>
      <c r="E1863" s="1">
        <v>328856</v>
      </c>
      <c r="F1863" s="2">
        <v>22398</v>
      </c>
    </row>
    <row r="1864" spans="1:6" x14ac:dyDescent="0.3">
      <c r="A1864">
        <v>2017</v>
      </c>
      <c r="B1864" t="s">
        <v>59</v>
      </c>
      <c r="C1864" t="s">
        <v>41</v>
      </c>
      <c r="D1864" s="1">
        <v>60744</v>
      </c>
      <c r="E1864" s="1">
        <v>1317762</v>
      </c>
      <c r="F1864" s="2">
        <v>21234</v>
      </c>
    </row>
    <row r="1865" spans="1:6" x14ac:dyDescent="0.3">
      <c r="A1865">
        <v>2017</v>
      </c>
      <c r="B1865" t="s">
        <v>59</v>
      </c>
      <c r="C1865" t="s">
        <v>42</v>
      </c>
      <c r="D1865" s="1">
        <v>7068</v>
      </c>
      <c r="E1865" s="1">
        <v>142985</v>
      </c>
      <c r="F1865" s="2">
        <v>19510</v>
      </c>
    </row>
    <row r="1866" spans="1:6" x14ac:dyDescent="0.3">
      <c r="A1866">
        <v>2017</v>
      </c>
      <c r="B1866" t="s">
        <v>59</v>
      </c>
      <c r="C1866" t="s">
        <v>43</v>
      </c>
      <c r="D1866" s="1">
        <v>2266</v>
      </c>
      <c r="E1866" s="1">
        <v>37337</v>
      </c>
      <c r="F1866" s="2">
        <v>22375</v>
      </c>
    </row>
    <row r="1867" spans="1:6" x14ac:dyDescent="0.3">
      <c r="A1867">
        <v>2017</v>
      </c>
      <c r="B1867" t="s">
        <v>59</v>
      </c>
      <c r="C1867" t="s">
        <v>44</v>
      </c>
      <c r="D1867" s="1">
        <v>20269</v>
      </c>
      <c r="E1867" s="1">
        <v>402475</v>
      </c>
      <c r="F1867" s="2">
        <v>20078</v>
      </c>
    </row>
    <row r="1868" spans="1:6" x14ac:dyDescent="0.3">
      <c r="A1868">
        <v>2017</v>
      </c>
      <c r="B1868" t="s">
        <v>59</v>
      </c>
      <c r="C1868" t="s">
        <v>45</v>
      </c>
      <c r="D1868" s="1">
        <v>20065</v>
      </c>
      <c r="E1868" s="1">
        <v>325141</v>
      </c>
      <c r="F1868" s="2">
        <v>24250</v>
      </c>
    </row>
    <row r="1869" spans="1:6" x14ac:dyDescent="0.3">
      <c r="A1869">
        <v>2017</v>
      </c>
      <c r="B1869" t="s">
        <v>59</v>
      </c>
      <c r="C1869" t="s">
        <v>46</v>
      </c>
      <c r="D1869" s="1">
        <v>4646</v>
      </c>
      <c r="E1869" s="1">
        <v>74275</v>
      </c>
      <c r="F1869" s="2">
        <v>17335</v>
      </c>
    </row>
    <row r="1870" spans="1:6" x14ac:dyDescent="0.3">
      <c r="A1870">
        <v>2017</v>
      </c>
      <c r="B1870" t="s">
        <v>59</v>
      </c>
      <c r="C1870" t="s">
        <v>47</v>
      </c>
      <c r="D1870" s="1">
        <v>16599</v>
      </c>
      <c r="E1870" s="1">
        <v>279749</v>
      </c>
      <c r="F1870" s="2">
        <v>17248</v>
      </c>
    </row>
    <row r="1871" spans="1:6" x14ac:dyDescent="0.3">
      <c r="A1871">
        <v>2017</v>
      </c>
      <c r="B1871" t="s">
        <v>59</v>
      </c>
      <c r="C1871" t="s">
        <v>48</v>
      </c>
      <c r="D1871" s="1">
        <v>2355</v>
      </c>
      <c r="E1871" s="1">
        <v>36297</v>
      </c>
      <c r="F1871" s="2">
        <v>19867</v>
      </c>
    </row>
    <row r="1872" spans="1:6" x14ac:dyDescent="0.3">
      <c r="A1872">
        <v>2017</v>
      </c>
      <c r="B1872" t="s">
        <v>60</v>
      </c>
      <c r="C1872" t="s">
        <v>1</v>
      </c>
      <c r="D1872" s="1">
        <v>9603</v>
      </c>
      <c r="E1872" s="1">
        <v>45296</v>
      </c>
      <c r="F1872" s="2">
        <v>36539</v>
      </c>
    </row>
    <row r="1873" spans="1:6" x14ac:dyDescent="0.3">
      <c r="A1873">
        <v>2017</v>
      </c>
      <c r="B1873" t="s">
        <v>60</v>
      </c>
      <c r="C1873" t="s">
        <v>2</v>
      </c>
      <c r="D1873" s="1">
        <v>10297</v>
      </c>
      <c r="E1873" s="1">
        <v>71320</v>
      </c>
      <c r="F1873" s="2">
        <v>37061</v>
      </c>
    </row>
    <row r="1874" spans="1:6" x14ac:dyDescent="0.3">
      <c r="A1874">
        <v>2017</v>
      </c>
      <c r="B1874" t="s">
        <v>60</v>
      </c>
      <c r="C1874" t="s">
        <v>3</v>
      </c>
      <c r="D1874" s="1">
        <v>5315</v>
      </c>
      <c r="E1874" s="1">
        <v>24804</v>
      </c>
      <c r="F1874" s="2">
        <v>33179</v>
      </c>
    </row>
    <row r="1875" spans="1:6" x14ac:dyDescent="0.3">
      <c r="A1875">
        <v>2017</v>
      </c>
      <c r="B1875" t="s">
        <v>60</v>
      </c>
      <c r="C1875" t="s">
        <v>4</v>
      </c>
      <c r="D1875" s="1">
        <v>88470</v>
      </c>
      <c r="E1875" s="1">
        <v>527915</v>
      </c>
      <c r="F1875" s="2">
        <v>40412</v>
      </c>
    </row>
    <row r="1876" spans="1:6" x14ac:dyDescent="0.3">
      <c r="A1876">
        <v>2017</v>
      </c>
      <c r="B1876" t="s">
        <v>60</v>
      </c>
      <c r="C1876" t="s">
        <v>5</v>
      </c>
      <c r="D1876" s="1">
        <v>15777</v>
      </c>
      <c r="E1876" s="1">
        <v>80034</v>
      </c>
      <c r="F1876" s="2">
        <v>39558</v>
      </c>
    </row>
    <row r="1877" spans="1:6" x14ac:dyDescent="0.3">
      <c r="A1877">
        <v>2017</v>
      </c>
      <c r="B1877" t="s">
        <v>60</v>
      </c>
      <c r="C1877" t="s">
        <v>6</v>
      </c>
      <c r="D1877" s="1">
        <v>16529</v>
      </c>
      <c r="E1877" s="1">
        <v>64279</v>
      </c>
      <c r="F1877" s="2">
        <v>33397</v>
      </c>
    </row>
    <row r="1878" spans="1:6" x14ac:dyDescent="0.3">
      <c r="A1878">
        <v>2017</v>
      </c>
      <c r="B1878" t="s">
        <v>60</v>
      </c>
      <c r="C1878" t="s">
        <v>7</v>
      </c>
      <c r="D1878" s="1">
        <v>2003</v>
      </c>
      <c r="E1878" s="1">
        <v>11881</v>
      </c>
      <c r="F1878" s="2">
        <v>33610</v>
      </c>
    </row>
    <row r="1879" spans="1:6" x14ac:dyDescent="0.3">
      <c r="A1879">
        <v>2017</v>
      </c>
      <c r="B1879" t="s">
        <v>60</v>
      </c>
      <c r="C1879" t="s">
        <v>8</v>
      </c>
      <c r="D1879" s="1">
        <v>54928</v>
      </c>
      <c r="E1879" s="1">
        <v>273903</v>
      </c>
      <c r="F1879" s="2">
        <v>35319</v>
      </c>
    </row>
    <row r="1880" spans="1:6" x14ac:dyDescent="0.3">
      <c r="A1880">
        <v>2017</v>
      </c>
      <c r="B1880" t="s">
        <v>60</v>
      </c>
      <c r="C1880" t="s">
        <v>9</v>
      </c>
      <c r="D1880" s="1">
        <v>18097</v>
      </c>
      <c r="E1880" s="1">
        <v>106445</v>
      </c>
      <c r="F1880" s="2">
        <v>35520</v>
      </c>
    </row>
    <row r="1881" spans="1:6" x14ac:dyDescent="0.3">
      <c r="A1881">
        <v>2017</v>
      </c>
      <c r="B1881" t="s">
        <v>60</v>
      </c>
      <c r="C1881" t="s">
        <v>10</v>
      </c>
      <c r="D1881" s="1">
        <v>3888</v>
      </c>
      <c r="E1881" s="1">
        <v>17915</v>
      </c>
      <c r="F1881" s="2">
        <v>30056</v>
      </c>
    </row>
    <row r="1882" spans="1:6" x14ac:dyDescent="0.3">
      <c r="A1882">
        <v>2017</v>
      </c>
      <c r="B1882" t="s">
        <v>60</v>
      </c>
      <c r="C1882" t="s">
        <v>11</v>
      </c>
      <c r="D1882" s="1">
        <v>39500</v>
      </c>
      <c r="E1882" s="1">
        <v>206494</v>
      </c>
      <c r="F1882" s="2">
        <v>41240</v>
      </c>
    </row>
    <row r="1883" spans="1:6" x14ac:dyDescent="0.3">
      <c r="A1883">
        <v>2017</v>
      </c>
      <c r="B1883" t="s">
        <v>60</v>
      </c>
      <c r="C1883" t="s">
        <v>12</v>
      </c>
      <c r="D1883" s="1">
        <v>13113</v>
      </c>
      <c r="E1883" s="1">
        <v>86944</v>
      </c>
      <c r="F1883" s="2">
        <v>31882</v>
      </c>
    </row>
    <row r="1884" spans="1:6" x14ac:dyDescent="0.3">
      <c r="A1884">
        <v>2017</v>
      </c>
      <c r="B1884" t="s">
        <v>60</v>
      </c>
      <c r="C1884" t="s">
        <v>13</v>
      </c>
      <c r="D1884" s="1">
        <v>8710</v>
      </c>
      <c r="E1884" s="1">
        <v>42498</v>
      </c>
      <c r="F1884" s="2">
        <v>33069</v>
      </c>
    </row>
    <row r="1885" spans="1:6" x14ac:dyDescent="0.3">
      <c r="A1885">
        <v>2017</v>
      </c>
      <c r="B1885" t="s">
        <v>60</v>
      </c>
      <c r="C1885" t="s">
        <v>14</v>
      </c>
      <c r="D1885" s="1">
        <v>6031</v>
      </c>
      <c r="E1885" s="1">
        <v>33578</v>
      </c>
      <c r="F1885" s="2">
        <v>33575</v>
      </c>
    </row>
    <row r="1886" spans="1:6" x14ac:dyDescent="0.3">
      <c r="A1886">
        <v>2017</v>
      </c>
      <c r="B1886" t="s">
        <v>60</v>
      </c>
      <c r="C1886" t="s">
        <v>15</v>
      </c>
      <c r="D1886" s="1">
        <v>10912</v>
      </c>
      <c r="E1886" s="1">
        <v>46382</v>
      </c>
      <c r="F1886" s="2">
        <v>32330</v>
      </c>
    </row>
    <row r="1887" spans="1:6" x14ac:dyDescent="0.3">
      <c r="A1887">
        <v>2017</v>
      </c>
      <c r="B1887" t="s">
        <v>60</v>
      </c>
      <c r="C1887" t="s">
        <v>16</v>
      </c>
      <c r="D1887" s="1">
        <v>9250</v>
      </c>
      <c r="E1887" s="1">
        <v>45963</v>
      </c>
      <c r="F1887" s="2">
        <v>36468</v>
      </c>
    </row>
    <row r="1888" spans="1:6" x14ac:dyDescent="0.3">
      <c r="A1888">
        <v>2017</v>
      </c>
      <c r="B1888" t="s">
        <v>60</v>
      </c>
      <c r="C1888" t="s">
        <v>17</v>
      </c>
      <c r="D1888" s="1">
        <v>4028</v>
      </c>
      <c r="E1888" s="1">
        <v>17774</v>
      </c>
      <c r="F1888" s="2">
        <v>32993</v>
      </c>
    </row>
    <row r="1889" spans="1:6" x14ac:dyDescent="0.3">
      <c r="A1889">
        <v>2017</v>
      </c>
      <c r="B1889" t="s">
        <v>60</v>
      </c>
      <c r="C1889" t="s">
        <v>18</v>
      </c>
      <c r="D1889" s="1">
        <v>19506</v>
      </c>
      <c r="E1889" s="1">
        <v>91492</v>
      </c>
      <c r="F1889" s="2">
        <v>41793</v>
      </c>
    </row>
    <row r="1890" spans="1:6" x14ac:dyDescent="0.3">
      <c r="A1890">
        <v>2017</v>
      </c>
      <c r="B1890" t="s">
        <v>60</v>
      </c>
      <c r="C1890" t="s">
        <v>19</v>
      </c>
      <c r="D1890" s="1">
        <v>21677</v>
      </c>
      <c r="E1890" s="1">
        <v>118160</v>
      </c>
      <c r="F1890" s="2">
        <v>37032</v>
      </c>
    </row>
    <row r="1891" spans="1:6" x14ac:dyDescent="0.3">
      <c r="A1891">
        <v>2017</v>
      </c>
      <c r="B1891" t="s">
        <v>60</v>
      </c>
      <c r="C1891" t="s">
        <v>20</v>
      </c>
      <c r="D1891" s="1">
        <v>29930</v>
      </c>
      <c r="E1891" s="1">
        <v>137568</v>
      </c>
      <c r="F1891" s="2">
        <v>32157</v>
      </c>
    </row>
    <row r="1892" spans="1:6" x14ac:dyDescent="0.3">
      <c r="A1892">
        <v>2017</v>
      </c>
      <c r="B1892" t="s">
        <v>60</v>
      </c>
      <c r="C1892" t="s">
        <v>21</v>
      </c>
      <c r="D1892" s="1">
        <v>16226</v>
      </c>
      <c r="E1892" s="1">
        <v>90138</v>
      </c>
      <c r="F1892" s="2">
        <v>33237</v>
      </c>
    </row>
    <row r="1893" spans="1:6" x14ac:dyDescent="0.3">
      <c r="A1893">
        <v>2017</v>
      </c>
      <c r="B1893" t="s">
        <v>60</v>
      </c>
      <c r="C1893" t="s">
        <v>22</v>
      </c>
      <c r="D1893" s="1">
        <v>4726</v>
      </c>
      <c r="E1893" s="1">
        <v>21154</v>
      </c>
      <c r="F1893" s="2">
        <v>33958</v>
      </c>
    </row>
    <row r="1894" spans="1:6" x14ac:dyDescent="0.3">
      <c r="A1894">
        <v>2017</v>
      </c>
      <c r="B1894" t="s">
        <v>60</v>
      </c>
      <c r="C1894" t="s">
        <v>23</v>
      </c>
      <c r="D1894" s="1">
        <v>13734</v>
      </c>
      <c r="E1894" s="1">
        <v>76037</v>
      </c>
      <c r="F1894" s="2">
        <v>32705</v>
      </c>
    </row>
    <row r="1895" spans="1:6" x14ac:dyDescent="0.3">
      <c r="A1895">
        <v>2017</v>
      </c>
      <c r="B1895" t="s">
        <v>60</v>
      </c>
      <c r="C1895" t="s">
        <v>24</v>
      </c>
      <c r="D1895" s="1">
        <v>4094</v>
      </c>
      <c r="E1895" s="1">
        <v>17909</v>
      </c>
      <c r="F1895" s="2">
        <v>29177</v>
      </c>
    </row>
    <row r="1896" spans="1:6" x14ac:dyDescent="0.3">
      <c r="A1896">
        <v>2017</v>
      </c>
      <c r="B1896" t="s">
        <v>60</v>
      </c>
      <c r="C1896" t="s">
        <v>25</v>
      </c>
      <c r="D1896" s="1">
        <v>4671</v>
      </c>
      <c r="E1896" s="1">
        <v>25082</v>
      </c>
      <c r="F1896" s="2">
        <v>31310</v>
      </c>
    </row>
    <row r="1897" spans="1:6" x14ac:dyDescent="0.3">
      <c r="A1897">
        <v>2017</v>
      </c>
      <c r="B1897" t="s">
        <v>60</v>
      </c>
      <c r="C1897" t="s">
        <v>26</v>
      </c>
      <c r="D1897" s="1">
        <v>4959</v>
      </c>
      <c r="E1897" s="1">
        <v>33667</v>
      </c>
      <c r="F1897" s="2">
        <v>36336</v>
      </c>
    </row>
    <row r="1898" spans="1:6" x14ac:dyDescent="0.3">
      <c r="A1898">
        <v>2017</v>
      </c>
      <c r="B1898" t="s">
        <v>60</v>
      </c>
      <c r="C1898" t="s">
        <v>27</v>
      </c>
      <c r="D1898" s="1">
        <v>3871</v>
      </c>
      <c r="E1898" s="1">
        <v>20493</v>
      </c>
      <c r="F1898" s="2">
        <v>36646</v>
      </c>
    </row>
    <row r="1899" spans="1:6" x14ac:dyDescent="0.3">
      <c r="A1899">
        <v>2017</v>
      </c>
      <c r="B1899" t="s">
        <v>60</v>
      </c>
      <c r="C1899" t="s">
        <v>28</v>
      </c>
      <c r="D1899" s="1">
        <v>25881</v>
      </c>
      <c r="E1899" s="1">
        <v>136480</v>
      </c>
      <c r="F1899" s="2">
        <v>35059</v>
      </c>
    </row>
    <row r="1900" spans="1:6" x14ac:dyDescent="0.3">
      <c r="A1900">
        <v>2017</v>
      </c>
      <c r="B1900" t="s">
        <v>60</v>
      </c>
      <c r="C1900" t="s">
        <v>29</v>
      </c>
      <c r="D1900" s="1">
        <v>3961</v>
      </c>
      <c r="E1900" s="1">
        <v>20593</v>
      </c>
      <c r="F1900" s="2">
        <v>32578</v>
      </c>
    </row>
    <row r="1901" spans="1:6" x14ac:dyDescent="0.3">
      <c r="A1901">
        <v>2017</v>
      </c>
      <c r="B1901" t="s">
        <v>60</v>
      </c>
      <c r="C1901" t="s">
        <v>30</v>
      </c>
      <c r="D1901" s="1">
        <v>74536</v>
      </c>
      <c r="E1901" s="1">
        <v>369805</v>
      </c>
      <c r="F1901" s="2">
        <v>40436</v>
      </c>
    </row>
    <row r="1902" spans="1:6" x14ac:dyDescent="0.3">
      <c r="A1902">
        <v>2017</v>
      </c>
      <c r="B1902" t="s">
        <v>60</v>
      </c>
      <c r="C1902" t="s">
        <v>31</v>
      </c>
      <c r="D1902" s="1">
        <v>23024</v>
      </c>
      <c r="E1902" s="1">
        <v>107404</v>
      </c>
      <c r="F1902" s="2">
        <v>33978</v>
      </c>
    </row>
    <row r="1903" spans="1:6" x14ac:dyDescent="0.3">
      <c r="A1903">
        <v>2017</v>
      </c>
      <c r="B1903" t="s">
        <v>60</v>
      </c>
      <c r="C1903" t="s">
        <v>32</v>
      </c>
      <c r="D1903" s="1">
        <v>2040</v>
      </c>
      <c r="E1903" s="1">
        <v>12231</v>
      </c>
      <c r="F1903" s="2">
        <v>34167</v>
      </c>
    </row>
    <row r="1904" spans="1:6" x14ac:dyDescent="0.3">
      <c r="A1904">
        <v>2017</v>
      </c>
      <c r="B1904" t="s">
        <v>60</v>
      </c>
      <c r="C1904" t="s">
        <v>33</v>
      </c>
      <c r="D1904" s="1">
        <v>23601</v>
      </c>
      <c r="E1904" s="1">
        <v>155257</v>
      </c>
      <c r="F1904" s="2">
        <v>33039</v>
      </c>
    </row>
    <row r="1905" spans="1:6" x14ac:dyDescent="0.3">
      <c r="A1905">
        <v>2017</v>
      </c>
      <c r="B1905" t="s">
        <v>60</v>
      </c>
      <c r="C1905" t="s">
        <v>34</v>
      </c>
      <c r="D1905" s="1">
        <v>6751</v>
      </c>
      <c r="E1905" s="1">
        <v>35772</v>
      </c>
      <c r="F1905" s="2">
        <v>34306</v>
      </c>
    </row>
    <row r="1906" spans="1:6" x14ac:dyDescent="0.3">
      <c r="A1906">
        <v>2017</v>
      </c>
      <c r="B1906" t="s">
        <v>60</v>
      </c>
      <c r="C1906" t="s">
        <v>35</v>
      </c>
      <c r="D1906" s="1">
        <v>22753</v>
      </c>
      <c r="E1906" s="1">
        <v>77028</v>
      </c>
      <c r="F1906" s="2">
        <v>31901</v>
      </c>
    </row>
    <row r="1907" spans="1:6" x14ac:dyDescent="0.3">
      <c r="A1907">
        <v>2017</v>
      </c>
      <c r="B1907" t="s">
        <v>60</v>
      </c>
      <c r="C1907" t="s">
        <v>36</v>
      </c>
      <c r="D1907" s="1">
        <v>32259</v>
      </c>
      <c r="E1907" s="1">
        <v>197527</v>
      </c>
      <c r="F1907" s="2">
        <v>32593</v>
      </c>
    </row>
    <row r="1908" spans="1:6" x14ac:dyDescent="0.3">
      <c r="A1908">
        <v>2017</v>
      </c>
      <c r="B1908" t="s">
        <v>60</v>
      </c>
      <c r="C1908" t="s">
        <v>37</v>
      </c>
      <c r="D1908" s="1">
        <v>3395</v>
      </c>
      <c r="E1908" s="1">
        <v>17959</v>
      </c>
      <c r="F1908" s="2">
        <v>32566</v>
      </c>
    </row>
    <row r="1909" spans="1:6" x14ac:dyDescent="0.3">
      <c r="A1909">
        <v>2017</v>
      </c>
      <c r="B1909" t="s">
        <v>60</v>
      </c>
      <c r="C1909" t="s">
        <v>38</v>
      </c>
      <c r="D1909" s="1">
        <v>11490</v>
      </c>
      <c r="E1909" s="1">
        <v>51779</v>
      </c>
      <c r="F1909" s="2">
        <v>32842</v>
      </c>
    </row>
    <row r="1910" spans="1:6" x14ac:dyDescent="0.3">
      <c r="A1910">
        <v>2017</v>
      </c>
      <c r="B1910" t="s">
        <v>60</v>
      </c>
      <c r="C1910" t="s">
        <v>39</v>
      </c>
      <c r="D1910" s="1">
        <v>2171</v>
      </c>
      <c r="E1910" s="1">
        <v>11078</v>
      </c>
      <c r="F1910" s="2">
        <v>31403</v>
      </c>
    </row>
    <row r="1911" spans="1:6" x14ac:dyDescent="0.3">
      <c r="A1911">
        <v>2017</v>
      </c>
      <c r="B1911" t="s">
        <v>60</v>
      </c>
      <c r="C1911" t="s">
        <v>40</v>
      </c>
      <c r="D1911" s="1">
        <v>14618</v>
      </c>
      <c r="E1911" s="1">
        <v>76045</v>
      </c>
      <c r="F1911" s="2">
        <v>34443</v>
      </c>
    </row>
    <row r="1912" spans="1:6" x14ac:dyDescent="0.3">
      <c r="A1912">
        <v>2017</v>
      </c>
      <c r="B1912" t="s">
        <v>60</v>
      </c>
      <c r="C1912" t="s">
        <v>41</v>
      </c>
      <c r="D1912" s="1">
        <v>56060</v>
      </c>
      <c r="E1912" s="1">
        <v>328026</v>
      </c>
      <c r="F1912" s="2">
        <v>37841</v>
      </c>
    </row>
    <row r="1913" spans="1:6" x14ac:dyDescent="0.3">
      <c r="A1913">
        <v>2017</v>
      </c>
      <c r="B1913" t="s">
        <v>60</v>
      </c>
      <c r="C1913" t="s">
        <v>42</v>
      </c>
      <c r="D1913" s="1">
        <v>6084</v>
      </c>
      <c r="E1913" s="1">
        <v>35143</v>
      </c>
      <c r="F1913" s="2">
        <v>34421</v>
      </c>
    </row>
    <row r="1914" spans="1:6" x14ac:dyDescent="0.3">
      <c r="A1914">
        <v>2017</v>
      </c>
      <c r="B1914" t="s">
        <v>60</v>
      </c>
      <c r="C1914" t="s">
        <v>43</v>
      </c>
      <c r="D1914" s="1">
        <v>1958</v>
      </c>
      <c r="E1914" s="1">
        <v>8658</v>
      </c>
      <c r="F1914" s="2">
        <v>34757</v>
      </c>
    </row>
    <row r="1915" spans="1:6" x14ac:dyDescent="0.3">
      <c r="A1915">
        <v>2017</v>
      </c>
      <c r="B1915" t="s">
        <v>60</v>
      </c>
      <c r="C1915" t="s">
        <v>44</v>
      </c>
      <c r="D1915" s="1">
        <v>32154</v>
      </c>
      <c r="E1915" s="1">
        <v>141985</v>
      </c>
      <c r="F1915" s="2">
        <v>42290</v>
      </c>
    </row>
    <row r="1916" spans="1:6" x14ac:dyDescent="0.3">
      <c r="A1916">
        <v>2017</v>
      </c>
      <c r="B1916" t="s">
        <v>60</v>
      </c>
      <c r="C1916" t="s">
        <v>45</v>
      </c>
      <c r="D1916" s="1">
        <v>19701</v>
      </c>
      <c r="E1916" s="1">
        <v>97492</v>
      </c>
      <c r="F1916" s="2">
        <v>38822</v>
      </c>
    </row>
    <row r="1917" spans="1:6" x14ac:dyDescent="0.3">
      <c r="A1917">
        <v>2017</v>
      </c>
      <c r="B1917" t="s">
        <v>60</v>
      </c>
      <c r="C1917" t="s">
        <v>46</v>
      </c>
      <c r="D1917" s="1">
        <v>5237</v>
      </c>
      <c r="E1917" s="1">
        <v>19979</v>
      </c>
      <c r="F1917" s="2">
        <v>29927</v>
      </c>
    </row>
    <row r="1918" spans="1:6" x14ac:dyDescent="0.3">
      <c r="A1918">
        <v>2017</v>
      </c>
      <c r="B1918" t="s">
        <v>60</v>
      </c>
      <c r="C1918" t="s">
        <v>47</v>
      </c>
      <c r="D1918" s="1">
        <v>14001</v>
      </c>
      <c r="E1918" s="1">
        <v>84153</v>
      </c>
      <c r="F1918" s="2">
        <v>29242</v>
      </c>
    </row>
    <row r="1919" spans="1:6" x14ac:dyDescent="0.3">
      <c r="A1919">
        <v>2017</v>
      </c>
      <c r="B1919" t="s">
        <v>60</v>
      </c>
      <c r="C1919" t="s">
        <v>48</v>
      </c>
      <c r="D1919" s="1">
        <v>1656</v>
      </c>
      <c r="E1919" s="1">
        <v>7231</v>
      </c>
      <c r="F1919" s="2">
        <v>35035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8B3EB-1ECF-401B-B037-BEBB87981361}">
  <dimension ref="A1:T50"/>
  <sheetViews>
    <sheetView workbookViewId="0">
      <selection activeCell="B22" sqref="B22"/>
    </sheetView>
  </sheetViews>
  <sheetFormatPr defaultRowHeight="14.4" x14ac:dyDescent="0.3"/>
  <cols>
    <col min="1" max="1" width="20.21875" bestFit="1" customWidth="1"/>
    <col min="2" max="2" width="23.33203125" bestFit="1" customWidth="1"/>
    <col min="4" max="4" width="20.21875" bestFit="1" customWidth="1"/>
    <col min="5" max="6" width="21.109375" customWidth="1"/>
    <col min="8" max="8" width="19.77734375" customWidth="1"/>
    <col min="9" max="9" width="12.5546875" customWidth="1"/>
    <col min="10" max="10" width="7.21875" customWidth="1"/>
    <col min="11" max="11" width="14.21875" customWidth="1"/>
    <col min="12" max="12" width="13.21875" customWidth="1"/>
    <col min="13" max="13" width="10.33203125" bestFit="1" customWidth="1"/>
    <col min="15" max="15" width="15.88671875" customWidth="1"/>
    <col min="16" max="16" width="19.21875" customWidth="1"/>
    <col min="17" max="17" width="11" bestFit="1" customWidth="1"/>
    <col min="18" max="18" width="23.88671875" bestFit="1" customWidth="1"/>
    <col min="19" max="19" width="14" bestFit="1" customWidth="1"/>
    <col min="20" max="20" width="23.33203125" bestFit="1" customWidth="1"/>
  </cols>
  <sheetData>
    <row r="1" spans="1:20" x14ac:dyDescent="0.3">
      <c r="A1" s="7" t="s">
        <v>64</v>
      </c>
      <c r="B1" s="7"/>
      <c r="D1" s="8" t="s">
        <v>68</v>
      </c>
      <c r="E1" s="8"/>
      <c r="F1" s="8"/>
      <c r="H1" s="8" t="s">
        <v>70</v>
      </c>
      <c r="I1" s="8"/>
      <c r="K1" s="8" t="s">
        <v>73</v>
      </c>
      <c r="L1" s="8"/>
      <c r="M1" s="8"/>
      <c r="O1" s="8" t="s">
        <v>75</v>
      </c>
      <c r="P1" s="8"/>
      <c r="Q1" s="8"/>
      <c r="R1" s="8"/>
      <c r="S1" s="8"/>
      <c r="T1" s="8"/>
    </row>
    <row r="2" spans="1:20" x14ac:dyDescent="0.3">
      <c r="A2" s="3" t="s">
        <v>49</v>
      </c>
      <c r="B2" s="3" t="s">
        <v>65</v>
      </c>
      <c r="D2" s="6" t="s">
        <v>49</v>
      </c>
      <c r="E2" s="6" t="s">
        <v>69</v>
      </c>
      <c r="F2" s="6" t="s">
        <v>65</v>
      </c>
      <c r="H2" s="6" t="s">
        <v>49</v>
      </c>
      <c r="I2" s="6" t="s">
        <v>62</v>
      </c>
      <c r="K2" s="6" t="s">
        <v>50</v>
      </c>
      <c r="L2" s="6" t="s">
        <v>74</v>
      </c>
      <c r="M2" s="6" t="s">
        <v>62</v>
      </c>
      <c r="O2" s="6" t="s">
        <v>0</v>
      </c>
      <c r="P2" s="6" t="s">
        <v>62</v>
      </c>
      <c r="Q2" s="6" t="s">
        <v>76</v>
      </c>
      <c r="R2" s="6" t="s">
        <v>77</v>
      </c>
      <c r="S2" s="6" t="s">
        <v>78</v>
      </c>
      <c r="T2" s="6" t="str">
        <f>B18</f>
        <v>Employees per 1000 Capita</v>
      </c>
    </row>
    <row r="3" spans="1:20" x14ac:dyDescent="0.3">
      <c r="A3" t="s">
        <v>57</v>
      </c>
      <c r="B3" t="str">
        <f>Dashboard!B6</f>
        <v>Business Services</v>
      </c>
      <c r="D3" t="s">
        <v>53</v>
      </c>
      <c r="E3" s="9">
        <f>AVERAGEIFS('Working Data'!F:F,'Working Data'!B:B,D3,'Working Data'!A:A,$B$15)</f>
        <v>93586.333333333328</v>
      </c>
      <c r="F3" s="9">
        <f>IF(D3=$B$3,E3,0)</f>
        <v>0</v>
      </c>
      <c r="H3" t="s">
        <v>54</v>
      </c>
      <c r="I3" s="1">
        <f>SUMIFS('Working Data'!E:E,'Working Data'!B:B,H3,'Working Data'!A:A,$B$15)</f>
        <v>26277342</v>
      </c>
      <c r="K3">
        <v>2017</v>
      </c>
      <c r="L3" s="9">
        <f>AVERAGEIFS('Working Data'!F:F,'Working Data'!B:B,$B$3,'Working Data'!A:A,K3)</f>
        <v>64714.4375</v>
      </c>
      <c r="M3" s="1">
        <f>SUMIFS('Working Data'!E:E,'Working Data'!B:B,$B$3,'Working Data'!A:A,K3)</f>
        <v>20063464</v>
      </c>
      <c r="O3" t="s">
        <v>1</v>
      </c>
      <c r="P3" s="1">
        <f>SUMIFS('Working Data'!E:E,'Working Data'!B:B,$B$3,'Working Data'!A:A,$B$15,'Working Data'!C:C,O3)</f>
        <v>242419</v>
      </c>
      <c r="Q3" s="1" vm="1">
        <v>4887871</v>
      </c>
      <c r="R3" s="10">
        <f>P3/Q3*1000</f>
        <v>49.596030664475393</v>
      </c>
      <c r="S3" s="9">
        <f>AVERAGEIFS('Working Data'!F:F,'Working Data'!B:B,$B$3,'Working Data'!A:A,$B$15,'Working Data'!C:C,O3)</f>
        <v>62111</v>
      </c>
      <c r="T3" s="11">
        <f>IF($T$2=$S$2,-S3,R3)</f>
        <v>49.596030664475393</v>
      </c>
    </row>
    <row r="4" spans="1:20" x14ac:dyDescent="0.3">
      <c r="A4" t="s">
        <v>51</v>
      </c>
      <c r="D4" t="s">
        <v>56</v>
      </c>
      <c r="E4" s="9">
        <f>AVERAGEIFS('Working Data'!F:F,'Working Data'!B:B,D4,'Working Data'!A:A,$B$15)</f>
        <v>90040.666666666672</v>
      </c>
      <c r="F4" s="9">
        <f t="shared" ref="F4:F12" si="0">IF(D4=$B$3,E4,0)</f>
        <v>0</v>
      </c>
      <c r="H4" t="s">
        <v>58</v>
      </c>
      <c r="I4" s="1">
        <f>SUMIFS('Working Data'!E:E,'Working Data'!B:B,H4,'Working Data'!A:A,$B$15)</f>
        <v>22035033</v>
      </c>
      <c r="K4">
        <v>2018</v>
      </c>
      <c r="L4" s="9">
        <f>AVERAGEIFS('Working Data'!F:F,'Working Data'!B:B,$B$3,'Working Data'!A:A,K4)</f>
        <v>66836.25</v>
      </c>
      <c r="M4" s="1">
        <f>SUMIFS('Working Data'!E:E,'Working Data'!B:B,$B$3,'Working Data'!A:A,K4)</f>
        <v>20594171</v>
      </c>
      <c r="O4" t="s">
        <v>2</v>
      </c>
      <c r="P4" s="1">
        <f>SUMIFS('Working Data'!E:E,'Working Data'!B:B,$B$3,'Working Data'!A:A,$B$15,'Working Data'!C:C,O4)</f>
        <v>431379</v>
      </c>
      <c r="Q4" s="1">
        <v>7171646</v>
      </c>
      <c r="R4" s="10">
        <f t="shared" ref="R4:R50" si="1">P4/Q4*1000</f>
        <v>60.150626508893495</v>
      </c>
      <c r="S4" s="9">
        <f>AVERAGEIFS('Working Data'!F:F,'Working Data'!B:B,$B$3,'Working Data'!A:A,$B$15,'Working Data'!C:C,O4)</f>
        <v>63180</v>
      </c>
      <c r="T4" s="11">
        <f t="shared" ref="T4:T50" si="2">IF($T$2=$S$2,-S4,R4)</f>
        <v>60.150626508893495</v>
      </c>
    </row>
    <row r="5" spans="1:20" x14ac:dyDescent="0.3">
      <c r="A5" t="s">
        <v>58</v>
      </c>
      <c r="D5" t="s">
        <v>57</v>
      </c>
      <c r="E5" s="9">
        <f>AVERAGEIFS('Working Data'!F:F,'Working Data'!B:B,D5,'Working Data'!A:A,$B$15)</f>
        <v>74713.0625</v>
      </c>
      <c r="F5" s="9">
        <f t="shared" si="0"/>
        <v>74713.0625</v>
      </c>
      <c r="H5" t="s">
        <v>57</v>
      </c>
      <c r="I5" s="1">
        <f>SUMIFS('Working Data'!E:E,'Working Data'!B:B,H5,'Working Data'!A:A,$B$15)</f>
        <v>20065896</v>
      </c>
      <c r="K5">
        <v>2019</v>
      </c>
      <c r="L5" s="9">
        <f>AVERAGEIFS('Working Data'!F:F,'Working Data'!B:B,$B$3,'Working Data'!A:A,K5)</f>
        <v>69592.166666666672</v>
      </c>
      <c r="M5" s="1">
        <f>SUMIFS('Working Data'!E:E,'Working Data'!B:B,$B$3,'Working Data'!A:A,K5)</f>
        <v>20961286</v>
      </c>
      <c r="O5" t="s">
        <v>3</v>
      </c>
      <c r="P5" s="1">
        <f>SUMIFS('Working Data'!E:E,'Working Data'!B:B,$B$3,'Working Data'!A:A,$B$15,'Working Data'!C:C,O5)</f>
        <v>139300</v>
      </c>
      <c r="Q5" s="1" vm="2">
        <v>3013825</v>
      </c>
      <c r="R5" s="10">
        <f t="shared" si="1"/>
        <v>46.220334624604945</v>
      </c>
      <c r="S5" s="9">
        <f>AVERAGEIFS('Working Data'!F:F,'Working Data'!B:B,$B$3,'Working Data'!A:A,$B$15,'Working Data'!C:C,O5)</f>
        <v>68067</v>
      </c>
      <c r="T5" s="11">
        <f t="shared" si="2"/>
        <v>46.220334624604945</v>
      </c>
    </row>
    <row r="6" spans="1:20" x14ac:dyDescent="0.3">
      <c r="A6" t="s">
        <v>56</v>
      </c>
      <c r="D6" t="s">
        <v>52</v>
      </c>
      <c r="E6" s="9">
        <f>AVERAGEIFS('Working Data'!F:F,'Working Data'!B:B,D6,'Working Data'!A:A,$B$15)</f>
        <v>68427.875</v>
      </c>
      <c r="F6" s="9">
        <f t="shared" si="0"/>
        <v>0</v>
      </c>
      <c r="H6" t="s">
        <v>59</v>
      </c>
      <c r="I6" s="1">
        <f>SUMIFS('Working Data'!E:E,'Working Data'!B:B,H6,'Working Data'!A:A,$B$15)</f>
        <v>12649500</v>
      </c>
      <c r="K6">
        <v>2020</v>
      </c>
      <c r="L6" s="9">
        <f>AVERAGEIFS('Working Data'!F:F,'Working Data'!B:B,$B$3,'Working Data'!A:A,K6)</f>
        <v>74713.0625</v>
      </c>
      <c r="M6" s="1">
        <f>SUMIFS('Working Data'!E:E,'Working Data'!B:B,$B$3,'Working Data'!A:A,K6)</f>
        <v>20065896</v>
      </c>
      <c r="O6" t="s">
        <v>4</v>
      </c>
      <c r="P6" s="1">
        <f>SUMIFS('Working Data'!E:E,'Working Data'!B:B,$B$3,'Working Data'!A:A,$B$15,'Working Data'!C:C,O6)</f>
        <v>2600604</v>
      </c>
      <c r="Q6" s="1" vm="3">
        <v>39557045</v>
      </c>
      <c r="R6" s="10">
        <f t="shared" si="1"/>
        <v>65.74313121720796</v>
      </c>
      <c r="S6" s="9">
        <f>AVERAGEIFS('Working Data'!F:F,'Working Data'!B:B,$B$3,'Working Data'!A:A,$B$15,'Working Data'!C:C,O6)</f>
        <v>106486</v>
      </c>
      <c r="T6" s="11">
        <f t="shared" si="2"/>
        <v>65.74313121720796</v>
      </c>
    </row>
    <row r="7" spans="1:20" x14ac:dyDescent="0.3">
      <c r="A7" t="s">
        <v>53</v>
      </c>
      <c r="D7" t="s">
        <v>51</v>
      </c>
      <c r="E7" s="9">
        <f>AVERAGEIFS('Working Data'!F:F,'Working Data'!B:B,D7,'Working Data'!A:A,$B$15)</f>
        <v>63896.895833333336</v>
      </c>
      <c r="F7" s="9">
        <f t="shared" si="0"/>
        <v>0</v>
      </c>
      <c r="H7" t="s">
        <v>52</v>
      </c>
      <c r="I7" s="1">
        <f>SUMIFS('Working Data'!E:E,'Working Data'!B:B,H7,'Working Data'!A:A,$B$15)</f>
        <v>12058694</v>
      </c>
      <c r="O7" t="s">
        <v>5</v>
      </c>
      <c r="P7" s="1">
        <f>SUMIFS('Working Data'!E:E,'Working Data'!B:B,$B$3,'Working Data'!A:A,$B$15,'Working Data'!C:C,O7)</f>
        <v>430367</v>
      </c>
      <c r="Q7" s="1" vm="4">
        <v>5695564</v>
      </c>
      <c r="R7" s="10">
        <f t="shared" si="1"/>
        <v>75.561788086307175</v>
      </c>
      <c r="S7" s="9">
        <f>AVERAGEIFS('Working Data'!F:F,'Working Data'!B:B,$B$3,'Working Data'!A:A,$B$15,'Working Data'!C:C,O7)</f>
        <v>90744</v>
      </c>
      <c r="T7" s="11">
        <f t="shared" si="2"/>
        <v>75.561788086307175</v>
      </c>
    </row>
    <row r="8" spans="1:20" x14ac:dyDescent="0.3">
      <c r="A8" t="s">
        <v>59</v>
      </c>
      <c r="D8" t="s">
        <v>55</v>
      </c>
      <c r="E8" s="9">
        <f>AVERAGEIFS('Working Data'!F:F,'Working Data'!B:B,D8,'Working Data'!A:A,$B$15)</f>
        <v>55605.9375</v>
      </c>
      <c r="F8" s="9">
        <f t="shared" si="0"/>
        <v>0</v>
      </c>
      <c r="H8" t="s">
        <v>56</v>
      </c>
      <c r="I8" s="1">
        <f>SUMIFS('Working Data'!E:E,'Working Data'!B:B,H8,'Working Data'!A:A,$B$15)</f>
        <v>8142043</v>
      </c>
      <c r="O8" t="s">
        <v>6</v>
      </c>
      <c r="P8" s="1">
        <f>SUMIFS('Working Data'!E:E,'Working Data'!B:B,$B$3,'Working Data'!A:A,$B$15,'Working Data'!C:C,O8)</f>
        <v>206629</v>
      </c>
      <c r="Q8" s="1" vm="5">
        <v>3572665</v>
      </c>
      <c r="R8" s="10">
        <f t="shared" si="1"/>
        <v>57.836097143169034</v>
      </c>
      <c r="S8" s="9">
        <f>AVERAGEIFS('Working Data'!F:F,'Working Data'!B:B,$B$3,'Working Data'!A:A,$B$15,'Working Data'!C:C,O8)</f>
        <v>95714</v>
      </c>
      <c r="T8" s="11">
        <f t="shared" si="2"/>
        <v>57.836097143169034</v>
      </c>
    </row>
    <row r="9" spans="1:20" x14ac:dyDescent="0.3">
      <c r="A9" t="s">
        <v>52</v>
      </c>
      <c r="D9" t="s">
        <v>58</v>
      </c>
      <c r="E9" s="9">
        <f>AVERAGEIFS('Working Data'!F:F,'Working Data'!B:B,D9,'Working Data'!A:A,$B$15)</f>
        <v>53607.208333333336</v>
      </c>
      <c r="F9" s="9">
        <f t="shared" si="0"/>
        <v>0</v>
      </c>
      <c r="H9" t="s">
        <v>51</v>
      </c>
      <c r="I9" s="1">
        <f>SUMIFS('Working Data'!E:E,'Working Data'!B:B,H9,'Working Data'!A:A,$B$15)</f>
        <v>7136444</v>
      </c>
      <c r="O9" t="s">
        <v>7</v>
      </c>
      <c r="P9" s="1">
        <f>SUMIFS('Working Data'!E:E,'Working Data'!B:B,$B$3,'Working Data'!A:A,$B$15,'Working Data'!C:C,O9)</f>
        <v>61669</v>
      </c>
      <c r="Q9" s="1" vm="6">
        <v>967171</v>
      </c>
      <c r="R9" s="10">
        <f t="shared" si="1"/>
        <v>63.762250935977193</v>
      </c>
      <c r="S9" s="9">
        <f>AVERAGEIFS('Working Data'!F:F,'Working Data'!B:B,$B$3,'Working Data'!A:A,$B$15,'Working Data'!C:C,O9)</f>
        <v>85651</v>
      </c>
      <c r="T9" s="11">
        <f t="shared" si="2"/>
        <v>63.762250935977193</v>
      </c>
    </row>
    <row r="10" spans="1:20" x14ac:dyDescent="0.3">
      <c r="A10" t="s">
        <v>55</v>
      </c>
      <c r="D10" t="s">
        <v>54</v>
      </c>
      <c r="E10" s="9">
        <f>AVERAGEIFS('Working Data'!F:F,'Working Data'!B:B,D10,'Working Data'!A:A,$B$15)</f>
        <v>49366.8125</v>
      </c>
      <c r="F10" s="9">
        <f t="shared" si="0"/>
        <v>0</v>
      </c>
      <c r="H10" t="s">
        <v>60</v>
      </c>
      <c r="I10" s="1">
        <f>SUMIFS('Working Data'!E:E,'Working Data'!B:B,H10,'Working Data'!A:A,$B$15)</f>
        <v>3843699</v>
      </c>
      <c r="O10" t="s">
        <v>8</v>
      </c>
      <c r="P10" s="1">
        <f>SUMIFS('Working Data'!E:E,'Working Data'!B:B,$B$3,'Working Data'!A:A,$B$15,'Working Data'!C:C,O10)</f>
        <v>1358317</v>
      </c>
      <c r="Q10" s="1" vm="7">
        <v>21670000</v>
      </c>
      <c r="R10" s="10">
        <f t="shared" si="1"/>
        <v>62.68191047531149</v>
      </c>
      <c r="S10" s="9">
        <f>AVERAGEIFS('Working Data'!F:F,'Working Data'!B:B,$B$3,'Working Data'!A:A,$B$15,'Working Data'!C:C,O10)</f>
        <v>68223</v>
      </c>
      <c r="T10" s="11">
        <f t="shared" si="2"/>
        <v>62.68191047531149</v>
      </c>
    </row>
    <row r="11" spans="1:20" x14ac:dyDescent="0.3">
      <c r="A11" t="s">
        <v>60</v>
      </c>
      <c r="D11" t="s">
        <v>60</v>
      </c>
      <c r="E11" s="9">
        <f>AVERAGEIFS('Working Data'!F:F,'Working Data'!B:B,D11,'Working Data'!A:A,$B$15)</f>
        <v>40790.1875</v>
      </c>
      <c r="F11" s="9">
        <f t="shared" si="0"/>
        <v>0</v>
      </c>
      <c r="H11" t="s">
        <v>53</v>
      </c>
      <c r="I11" s="1">
        <f>SUMIFS('Working Data'!E:E,'Working Data'!B:B,H11,'Working Data'!A:A,$B$15)</f>
        <v>2677815</v>
      </c>
      <c r="O11" t="s">
        <v>9</v>
      </c>
      <c r="P11" s="1">
        <f>SUMIFS('Working Data'!E:E,'Working Data'!B:B,$B$3,'Working Data'!A:A,$B$15,'Working Data'!C:C,O11)</f>
        <v>692452</v>
      </c>
      <c r="Q11" s="1" vm="8">
        <v>10519475</v>
      </c>
      <c r="R11" s="10">
        <f t="shared" si="1"/>
        <v>65.825718488802906</v>
      </c>
      <c r="S11" s="9">
        <f>AVERAGEIFS('Working Data'!F:F,'Working Data'!B:B,$B$3,'Working Data'!A:A,$B$15,'Working Data'!C:C,O11)</f>
        <v>76331</v>
      </c>
      <c r="T11" s="11">
        <f t="shared" si="2"/>
        <v>65.825718488802906</v>
      </c>
    </row>
    <row r="12" spans="1:20" x14ac:dyDescent="0.3">
      <c r="A12" t="s">
        <v>54</v>
      </c>
      <c r="D12" t="s">
        <v>59</v>
      </c>
      <c r="E12" s="9">
        <f>AVERAGEIFS('Working Data'!F:F,'Working Data'!B:B,D12,'Working Data'!A:A,$B$15)</f>
        <v>23286.416666666668</v>
      </c>
      <c r="F12" s="9">
        <f t="shared" si="0"/>
        <v>0</v>
      </c>
      <c r="H12" t="s">
        <v>55</v>
      </c>
      <c r="I12" s="1">
        <f>SUMIFS('Working Data'!E:E,'Working Data'!B:B,H12,'Working Data'!A:A,$B$15)</f>
        <v>1762873</v>
      </c>
      <c r="O12" t="s">
        <v>10</v>
      </c>
      <c r="P12" s="1">
        <f>SUMIFS('Working Data'!E:E,'Working Data'!B:B,$B$3,'Working Data'!A:A,$B$15,'Working Data'!C:C,O12)</f>
        <v>97097</v>
      </c>
      <c r="Q12" s="1" vm="9">
        <v>1754208</v>
      </c>
      <c r="R12" s="10">
        <f t="shared" si="1"/>
        <v>55.350904795782483</v>
      </c>
      <c r="S12" s="9">
        <f>AVERAGEIFS('Working Data'!F:F,'Working Data'!B:B,$B$3,'Working Data'!A:A,$B$15,'Working Data'!C:C,O12)</f>
        <v>59743</v>
      </c>
      <c r="T12" s="11">
        <f t="shared" si="2"/>
        <v>55.350904795782483</v>
      </c>
    </row>
    <row r="13" spans="1:20" x14ac:dyDescent="0.3">
      <c r="O13" t="s">
        <v>11</v>
      </c>
      <c r="P13" s="1">
        <f>SUMIFS('Working Data'!E:E,'Working Data'!B:B,$B$3,'Working Data'!A:A,$B$15,'Working Data'!C:C,O13)</f>
        <v>892150</v>
      </c>
      <c r="Q13" s="1" vm="10">
        <v>12741080</v>
      </c>
      <c r="R13" s="10">
        <f t="shared" si="1"/>
        <v>70.021536635826791</v>
      </c>
      <c r="S13" s="9">
        <f>AVERAGEIFS('Working Data'!F:F,'Working Data'!B:B,$B$3,'Working Data'!A:A,$B$15,'Working Data'!C:C,O13)</f>
        <v>83889</v>
      </c>
      <c r="T13" s="11">
        <f t="shared" si="2"/>
        <v>70.021536635826791</v>
      </c>
    </row>
    <row r="14" spans="1:20" x14ac:dyDescent="0.3">
      <c r="A14" s="7" t="s">
        <v>66</v>
      </c>
      <c r="B14" s="7"/>
      <c r="O14" t="s">
        <v>12</v>
      </c>
      <c r="P14" s="1">
        <f>SUMIFS('Working Data'!E:E,'Working Data'!B:B,$B$3,'Working Data'!A:A,$B$15,'Working Data'!C:C,O14)</f>
        <v>326745</v>
      </c>
      <c r="Q14" s="1" vm="11">
        <v>6691878</v>
      </c>
      <c r="R14" s="10">
        <f t="shared" si="1"/>
        <v>48.827100553835557</v>
      </c>
      <c r="S14" s="9">
        <f>AVERAGEIFS('Working Data'!F:F,'Working Data'!B:B,$B$3,'Working Data'!A:A,$B$15,'Working Data'!C:C,O14)</f>
        <v>58578</v>
      </c>
      <c r="T14" s="11">
        <f t="shared" si="2"/>
        <v>48.827100553835557</v>
      </c>
    </row>
    <row r="15" spans="1:20" x14ac:dyDescent="0.3">
      <c r="A15" s="4" t="s">
        <v>67</v>
      </c>
      <c r="B15" s="5">
        <v>2020</v>
      </c>
      <c r="H15" s="8" t="s">
        <v>71</v>
      </c>
      <c r="I15" s="8"/>
      <c r="O15" t="s">
        <v>13</v>
      </c>
      <c r="P15" s="1">
        <f>SUMIFS('Working Data'!E:E,'Working Data'!B:B,$B$3,'Working Data'!A:A,$B$15,'Working Data'!C:C,O15)</f>
        <v>134822</v>
      </c>
      <c r="Q15" s="1" vm="12">
        <v>3156145</v>
      </c>
      <c r="R15" s="10">
        <f t="shared" si="1"/>
        <v>42.717302278570855</v>
      </c>
      <c r="S15" s="9">
        <f>AVERAGEIFS('Working Data'!F:F,'Working Data'!B:B,$B$3,'Working Data'!A:A,$B$15,'Working Data'!C:C,O15)</f>
        <v>61793</v>
      </c>
      <c r="T15" s="11">
        <f t="shared" si="2"/>
        <v>42.717302278570855</v>
      </c>
    </row>
    <row r="16" spans="1:20" x14ac:dyDescent="0.3">
      <c r="H16" s="6" t="s">
        <v>49</v>
      </c>
      <c r="I16" s="6" t="s">
        <v>62</v>
      </c>
      <c r="O16" t="s">
        <v>14</v>
      </c>
      <c r="P16" s="1">
        <f>SUMIFS('Working Data'!E:E,'Working Data'!B:B,$B$3,'Working Data'!A:A,$B$15,'Working Data'!C:C,O16)</f>
        <v>168813</v>
      </c>
      <c r="Q16" s="1" vm="13">
        <v>2911505</v>
      </c>
      <c r="R16" s="10">
        <f t="shared" si="1"/>
        <v>57.981353286358775</v>
      </c>
      <c r="S16" s="9">
        <f>AVERAGEIFS('Working Data'!F:F,'Working Data'!B:B,$B$3,'Working Data'!A:A,$B$15,'Working Data'!C:C,O16)</f>
        <v>69538</v>
      </c>
      <c r="T16" s="11">
        <f t="shared" si="2"/>
        <v>57.981353286358775</v>
      </c>
    </row>
    <row r="17" spans="1:20" x14ac:dyDescent="0.3">
      <c r="A17" s="7" t="s">
        <v>79</v>
      </c>
      <c r="B17" s="7"/>
      <c r="H17" t="str">
        <f>B3</f>
        <v>Business Services</v>
      </c>
      <c r="I17" s="1">
        <f>VLOOKUP(B3,H3:I12,2,0)</f>
        <v>20065896</v>
      </c>
      <c r="O17" t="s">
        <v>15</v>
      </c>
      <c r="P17" s="1">
        <f>SUMIFS('Working Data'!E:E,'Working Data'!B:B,$B$3,'Working Data'!A:A,$B$15,'Working Data'!C:C,O17)</f>
        <v>207575</v>
      </c>
      <c r="Q17" s="1" vm="14">
        <v>4468402</v>
      </c>
      <c r="R17" s="10">
        <f t="shared" si="1"/>
        <v>46.4539672124397</v>
      </c>
      <c r="S17" s="9">
        <f>AVERAGEIFS('Working Data'!F:F,'Working Data'!B:B,$B$3,'Working Data'!A:A,$B$15,'Working Data'!C:C,O17)</f>
        <v>55987</v>
      </c>
      <c r="T17" s="11">
        <f t="shared" si="2"/>
        <v>46.4539672124397</v>
      </c>
    </row>
    <row r="18" spans="1:20" x14ac:dyDescent="0.3">
      <c r="A18" s="4" t="s">
        <v>81</v>
      </c>
      <c r="B18" s="5" t="str">
        <f>IF(Dashboard!B1=1,'Data Prep'!S2,'Data Prep'!R2)</f>
        <v>Employees per 1000 Capita</v>
      </c>
      <c r="H18" t="s">
        <v>72</v>
      </c>
      <c r="I18" s="1">
        <f>SUM(I3:I12)-I17</f>
        <v>96583443</v>
      </c>
      <c r="O18" t="s">
        <v>16</v>
      </c>
      <c r="P18" s="1">
        <f>SUMIFS('Working Data'!E:E,'Working Data'!B:B,$B$3,'Working Data'!A:A,$B$15,'Working Data'!C:C,O18)</f>
        <v>204729</v>
      </c>
      <c r="Q18" s="1" vm="15">
        <v>4659978</v>
      </c>
      <c r="R18" s="10">
        <f t="shared" si="1"/>
        <v>43.933469213803157</v>
      </c>
      <c r="S18" s="9">
        <f>AVERAGEIFS('Working Data'!F:F,'Working Data'!B:B,$B$3,'Working Data'!A:A,$B$15,'Working Data'!C:C,O18)</f>
        <v>60136</v>
      </c>
      <c r="T18" s="11">
        <f t="shared" si="2"/>
        <v>43.933469213803157</v>
      </c>
    </row>
    <row r="19" spans="1:20" x14ac:dyDescent="0.3">
      <c r="O19" t="s">
        <v>17</v>
      </c>
      <c r="P19" s="1">
        <f>SUMIFS('Working Data'!E:E,'Working Data'!B:B,$B$3,'Working Data'!A:A,$B$15,'Working Data'!C:C,O19)</f>
        <v>68952</v>
      </c>
      <c r="Q19" s="1" vm="16">
        <v>1338404</v>
      </c>
      <c r="R19" s="10">
        <f t="shared" si="1"/>
        <v>51.518076754104143</v>
      </c>
      <c r="S19" s="9">
        <f>AVERAGEIFS('Working Data'!F:F,'Working Data'!B:B,$B$3,'Working Data'!A:A,$B$15,'Working Data'!C:C,O19)</f>
        <v>66178</v>
      </c>
      <c r="T19" s="11">
        <f t="shared" si="2"/>
        <v>51.518076754104143</v>
      </c>
    </row>
    <row r="20" spans="1:20" x14ac:dyDescent="0.3">
      <c r="H20" s="4" t="s">
        <v>80</v>
      </c>
      <c r="I20" s="15">
        <f>I17/SUM(I17:I18)</f>
        <v>0.17201894303061588</v>
      </c>
      <c r="O20" t="s">
        <v>18</v>
      </c>
      <c r="P20" s="1">
        <f>SUMIFS('Working Data'!E:E,'Working Data'!B:B,$B$3,'Working Data'!A:A,$B$15,'Working Data'!C:C,O20)</f>
        <v>441860</v>
      </c>
      <c r="Q20" s="1" vm="17">
        <v>6042718</v>
      </c>
      <c r="R20" s="10">
        <f t="shared" si="1"/>
        <v>73.122723913311859</v>
      </c>
      <c r="S20" s="9">
        <f>AVERAGEIFS('Working Data'!F:F,'Working Data'!B:B,$B$3,'Working Data'!A:A,$B$15,'Working Data'!C:C,O20)</f>
        <v>88391</v>
      </c>
      <c r="T20" s="11">
        <f t="shared" si="2"/>
        <v>73.122723913311859</v>
      </c>
    </row>
    <row r="21" spans="1:20" x14ac:dyDescent="0.3">
      <c r="O21" t="s">
        <v>19</v>
      </c>
      <c r="P21" s="1">
        <f>SUMIFS('Working Data'!E:E,'Working Data'!B:B,$B$3,'Working Data'!A:A,$B$15,'Working Data'!C:C,O21)</f>
        <v>583792</v>
      </c>
      <c r="Q21" s="1" vm="18">
        <v>6902149</v>
      </c>
      <c r="R21" s="10">
        <f t="shared" si="1"/>
        <v>84.581193480465288</v>
      </c>
      <c r="S21" s="9">
        <f>AVERAGEIFS('Working Data'!F:F,'Working Data'!B:B,$B$3,'Working Data'!A:A,$B$15,'Working Data'!C:C,O21)</f>
        <v>124638</v>
      </c>
      <c r="T21" s="11">
        <f t="shared" si="2"/>
        <v>84.581193480465288</v>
      </c>
    </row>
    <row r="22" spans="1:20" x14ac:dyDescent="0.3">
      <c r="O22" t="s">
        <v>20</v>
      </c>
      <c r="P22" s="1">
        <f>SUMIFS('Working Data'!E:E,'Working Data'!B:B,$B$3,'Working Data'!A:A,$B$15,'Working Data'!C:C,O22)</f>
        <v>599657</v>
      </c>
      <c r="Q22" s="1" vm="19">
        <v>9995915</v>
      </c>
      <c r="R22" s="10">
        <f t="shared" si="1"/>
        <v>59.990205999150653</v>
      </c>
      <c r="S22" s="9">
        <f>AVERAGEIFS('Working Data'!F:F,'Working Data'!B:B,$B$3,'Working Data'!A:A,$B$15,'Working Data'!C:C,O22)</f>
        <v>76432</v>
      </c>
      <c r="T22" s="11">
        <f t="shared" si="2"/>
        <v>59.990205999150653</v>
      </c>
    </row>
    <row r="23" spans="1:20" x14ac:dyDescent="0.3">
      <c r="O23" t="s">
        <v>21</v>
      </c>
      <c r="P23" s="1">
        <f>SUMIFS('Working Data'!E:E,'Working Data'!B:B,$B$3,'Working Data'!A:A,$B$15,'Working Data'!C:C,O23)</f>
        <v>361183</v>
      </c>
      <c r="Q23" s="1" vm="20">
        <v>5611179</v>
      </c>
      <c r="R23" s="10">
        <f t="shared" si="1"/>
        <v>64.368468730011998</v>
      </c>
      <c r="S23" s="9">
        <f>AVERAGEIFS('Working Data'!F:F,'Working Data'!B:B,$B$3,'Working Data'!A:A,$B$15,'Working Data'!C:C,O23)</f>
        <v>91033</v>
      </c>
      <c r="T23" s="11">
        <f t="shared" si="2"/>
        <v>64.368468730011998</v>
      </c>
    </row>
    <row r="24" spans="1:20" x14ac:dyDescent="0.3">
      <c r="O24" t="s">
        <v>22</v>
      </c>
      <c r="P24" s="1">
        <f>SUMIFS('Working Data'!E:E,'Working Data'!B:B,$B$3,'Working Data'!A:A,$B$15,'Working Data'!C:C,O24)</f>
        <v>107758</v>
      </c>
      <c r="Q24" s="1" vm="21">
        <v>2963914</v>
      </c>
      <c r="R24" s="10">
        <f t="shared" si="1"/>
        <v>36.356655422525755</v>
      </c>
      <c r="S24" s="9">
        <f>AVERAGEIFS('Working Data'!F:F,'Working Data'!B:B,$B$3,'Working Data'!A:A,$B$15,'Working Data'!C:C,O24)</f>
        <v>45573</v>
      </c>
      <c r="T24" s="11">
        <f t="shared" si="2"/>
        <v>36.356655422525755</v>
      </c>
    </row>
    <row r="25" spans="1:20" x14ac:dyDescent="0.3">
      <c r="O25" t="s">
        <v>23</v>
      </c>
      <c r="P25" s="1">
        <f>SUMIFS('Working Data'!E:E,'Working Data'!B:B,$B$3,'Working Data'!A:A,$B$15,'Working Data'!C:C,O25)</f>
        <v>365657</v>
      </c>
      <c r="Q25" s="1" vm="22">
        <v>6126452</v>
      </c>
      <c r="R25" s="10">
        <f t="shared" si="1"/>
        <v>59.684953052762026</v>
      </c>
      <c r="S25" s="9">
        <f>AVERAGEIFS('Working Data'!F:F,'Working Data'!B:B,$B$3,'Working Data'!A:A,$B$15,'Working Data'!C:C,O25)</f>
        <v>72666</v>
      </c>
      <c r="T25" s="11">
        <f t="shared" si="2"/>
        <v>59.684953052762026</v>
      </c>
    </row>
    <row r="26" spans="1:20" x14ac:dyDescent="0.3">
      <c r="O26" t="s">
        <v>24</v>
      </c>
      <c r="P26" s="1">
        <f>SUMIFS('Working Data'!E:E,'Working Data'!B:B,$B$3,'Working Data'!A:A,$B$15,'Working Data'!C:C,O26)</f>
        <v>43549</v>
      </c>
      <c r="Q26" s="1" vm="23">
        <v>1062305</v>
      </c>
      <c r="R26" s="10">
        <f t="shared" si="1"/>
        <v>40.994817872456586</v>
      </c>
      <c r="S26" s="9">
        <f>AVERAGEIFS('Working Data'!F:F,'Working Data'!B:B,$B$3,'Working Data'!A:A,$B$15,'Working Data'!C:C,O26)</f>
        <v>59785</v>
      </c>
      <c r="T26" s="11">
        <f t="shared" si="2"/>
        <v>40.994817872456586</v>
      </c>
    </row>
    <row r="27" spans="1:20" x14ac:dyDescent="0.3">
      <c r="O27" t="s">
        <v>25</v>
      </c>
      <c r="P27" s="1">
        <f>SUMIFS('Working Data'!E:E,'Working Data'!B:B,$B$3,'Working Data'!A:A,$B$15,'Working Data'!C:C,O27)</f>
        <v>117288</v>
      </c>
      <c r="Q27" s="1" vm="24">
        <v>1929268</v>
      </c>
      <c r="R27" s="10">
        <f t="shared" si="1"/>
        <v>60.79404209264861</v>
      </c>
      <c r="S27" s="9">
        <f>AVERAGEIFS('Working Data'!F:F,'Working Data'!B:B,$B$3,'Working Data'!A:A,$B$15,'Working Data'!C:C,O27)</f>
        <v>65292</v>
      </c>
      <c r="T27" s="11">
        <f t="shared" si="2"/>
        <v>60.79404209264861</v>
      </c>
    </row>
    <row r="28" spans="1:20" x14ac:dyDescent="0.3">
      <c r="O28" t="s">
        <v>26</v>
      </c>
      <c r="P28" s="1">
        <f>SUMIFS('Working Data'!E:E,'Working Data'!B:B,$B$3,'Working Data'!A:A,$B$15,'Working Data'!C:C,O28)</f>
        <v>179092</v>
      </c>
      <c r="Q28" s="1" vm="25">
        <v>3034392</v>
      </c>
      <c r="R28" s="10">
        <f t="shared" si="1"/>
        <v>59.020719801528607</v>
      </c>
      <c r="S28" s="9">
        <f>AVERAGEIFS('Working Data'!F:F,'Working Data'!B:B,$B$3,'Working Data'!A:A,$B$15,'Working Data'!C:C,O28)</f>
        <v>67081</v>
      </c>
      <c r="T28" s="11">
        <f t="shared" si="2"/>
        <v>59.020719801528607</v>
      </c>
    </row>
    <row r="29" spans="1:20" x14ac:dyDescent="0.3">
      <c r="O29" t="s">
        <v>27</v>
      </c>
      <c r="P29" s="1">
        <f>SUMIFS('Working Data'!E:E,'Working Data'!B:B,$B$3,'Working Data'!A:A,$B$15,'Working Data'!C:C,O29)</f>
        <v>81639</v>
      </c>
      <c r="Q29" s="1" vm="26">
        <v>1356458</v>
      </c>
      <c r="R29" s="10">
        <f t="shared" si="1"/>
        <v>60.185424097170717</v>
      </c>
      <c r="S29" s="9">
        <f>AVERAGEIFS('Working Data'!F:F,'Working Data'!B:B,$B$3,'Working Data'!A:A,$B$15,'Working Data'!C:C,O29)</f>
        <v>88167</v>
      </c>
      <c r="T29" s="11">
        <f t="shared" si="2"/>
        <v>60.185424097170717</v>
      </c>
    </row>
    <row r="30" spans="1:20" x14ac:dyDescent="0.3">
      <c r="O30" t="s">
        <v>28</v>
      </c>
      <c r="P30" s="1">
        <f>SUMIFS('Working Data'!E:E,'Working Data'!B:B,$B$3,'Working Data'!A:A,$B$15,'Working Data'!C:C,O30)</f>
        <v>643507</v>
      </c>
      <c r="Q30" s="1" vm="27">
        <v>8908520</v>
      </c>
      <c r="R30" s="10">
        <f t="shared" si="1"/>
        <v>72.235006488170868</v>
      </c>
      <c r="S30" s="9">
        <f>AVERAGEIFS('Working Data'!F:F,'Working Data'!B:B,$B$3,'Working Data'!A:A,$B$15,'Working Data'!C:C,O30)</f>
        <v>102666</v>
      </c>
      <c r="T30" s="11">
        <f t="shared" si="2"/>
        <v>72.235006488170868</v>
      </c>
    </row>
    <row r="31" spans="1:20" x14ac:dyDescent="0.3">
      <c r="O31" t="s">
        <v>29</v>
      </c>
      <c r="P31" s="1">
        <f>SUMIFS('Working Data'!E:E,'Working Data'!B:B,$B$3,'Working Data'!A:A,$B$15,'Working Data'!C:C,O31)</f>
        <v>107707</v>
      </c>
      <c r="Q31" s="1" vm="28">
        <v>2095428</v>
      </c>
      <c r="R31" s="10">
        <f t="shared" si="1"/>
        <v>51.400954840729433</v>
      </c>
      <c r="S31" s="9">
        <f>AVERAGEIFS('Working Data'!F:F,'Working Data'!B:B,$B$3,'Working Data'!A:A,$B$15,'Working Data'!C:C,O31)</f>
        <v>69938</v>
      </c>
      <c r="T31" s="11">
        <f t="shared" si="2"/>
        <v>51.400954840729433</v>
      </c>
    </row>
    <row r="32" spans="1:20" x14ac:dyDescent="0.3">
      <c r="O32" t="s">
        <v>30</v>
      </c>
      <c r="P32" s="1">
        <f>SUMIFS('Working Data'!E:E,'Working Data'!B:B,$B$3,'Working Data'!A:A,$B$15,'Working Data'!C:C,O32)</f>
        <v>1242471</v>
      </c>
      <c r="Q32" s="1" vm="29">
        <v>19542209</v>
      </c>
      <c r="R32" s="10">
        <f t="shared" si="1"/>
        <v>63.578841061417371</v>
      </c>
      <c r="S32" s="9">
        <f>AVERAGEIFS('Working Data'!F:F,'Working Data'!B:B,$B$3,'Working Data'!A:A,$B$15,'Working Data'!C:C,O32)</f>
        <v>109413</v>
      </c>
      <c r="T32" s="11">
        <f t="shared" si="2"/>
        <v>63.578841061417371</v>
      </c>
    </row>
    <row r="33" spans="15:20" x14ac:dyDescent="0.3">
      <c r="O33" t="s">
        <v>31</v>
      </c>
      <c r="P33" s="1">
        <f>SUMIFS('Working Data'!E:E,'Working Data'!B:B,$B$3,'Working Data'!A:A,$B$15,'Working Data'!C:C,O33)</f>
        <v>637719</v>
      </c>
      <c r="Q33" s="1" vm="30">
        <v>10383620</v>
      </c>
      <c r="R33" s="10">
        <f t="shared" si="1"/>
        <v>61.415864602132977</v>
      </c>
      <c r="S33" s="9">
        <f>AVERAGEIFS('Working Data'!F:F,'Working Data'!B:B,$B$3,'Working Data'!A:A,$B$15,'Working Data'!C:C,O33)</f>
        <v>72078</v>
      </c>
      <c r="T33" s="11">
        <f t="shared" si="2"/>
        <v>61.415864602132977</v>
      </c>
    </row>
    <row r="34" spans="15:20" x14ac:dyDescent="0.3">
      <c r="O34" t="s">
        <v>32</v>
      </c>
      <c r="P34" s="1">
        <f>SUMIFS('Working Data'!E:E,'Working Data'!B:B,$B$3,'Working Data'!A:A,$B$15,'Working Data'!C:C,O34)</f>
        <v>31642</v>
      </c>
      <c r="Q34" s="1" vm="31">
        <v>760077</v>
      </c>
      <c r="R34" s="10">
        <f t="shared" si="1"/>
        <v>41.629992750734466</v>
      </c>
      <c r="S34" s="9">
        <f>AVERAGEIFS('Working Data'!F:F,'Working Data'!B:B,$B$3,'Working Data'!A:A,$B$15,'Working Data'!C:C,O34)</f>
        <v>65877</v>
      </c>
      <c r="T34" s="11">
        <f t="shared" si="2"/>
        <v>41.629992750734466</v>
      </c>
    </row>
    <row r="35" spans="15:20" x14ac:dyDescent="0.3">
      <c r="O35" t="s">
        <v>33</v>
      </c>
      <c r="P35" s="1">
        <f>SUMIFS('Working Data'!E:E,'Working Data'!B:B,$B$3,'Working Data'!A:A,$B$15,'Working Data'!C:C,O35)</f>
        <v>697244</v>
      </c>
      <c r="Q35" s="1" vm="32">
        <v>11689442</v>
      </c>
      <c r="R35" s="10">
        <f t="shared" si="1"/>
        <v>59.647329615904681</v>
      </c>
      <c r="S35" s="9">
        <f>AVERAGEIFS('Working Data'!F:F,'Working Data'!B:B,$B$3,'Working Data'!A:A,$B$15,'Working Data'!C:C,O35)</f>
        <v>71920</v>
      </c>
      <c r="T35" s="11">
        <f t="shared" si="2"/>
        <v>59.647329615904681</v>
      </c>
    </row>
    <row r="36" spans="15:20" x14ac:dyDescent="0.3">
      <c r="O36" t="s">
        <v>34</v>
      </c>
      <c r="P36" s="1">
        <f>SUMIFS('Working Data'!E:E,'Working Data'!B:B,$B$3,'Working Data'!A:A,$B$15,'Working Data'!C:C,O36)</f>
        <v>185307</v>
      </c>
      <c r="Q36" s="1" vm="33">
        <v>3943079</v>
      </c>
      <c r="R36" s="10">
        <f t="shared" si="1"/>
        <v>46.995507825229978</v>
      </c>
      <c r="S36" s="9">
        <f>AVERAGEIFS('Working Data'!F:F,'Working Data'!B:B,$B$3,'Working Data'!A:A,$B$15,'Working Data'!C:C,O36)</f>
        <v>58539</v>
      </c>
      <c r="T36" s="11">
        <f t="shared" si="2"/>
        <v>46.995507825229978</v>
      </c>
    </row>
    <row r="37" spans="15:20" x14ac:dyDescent="0.3">
      <c r="O37" t="s">
        <v>35</v>
      </c>
      <c r="P37" s="1">
        <f>SUMIFS('Working Data'!E:E,'Working Data'!B:B,$B$3,'Working Data'!A:A,$B$15,'Working Data'!C:C,O37)</f>
        <v>242218</v>
      </c>
      <c r="Q37" s="1" vm="34">
        <v>4190713</v>
      </c>
      <c r="R37" s="10">
        <f t="shared" si="1"/>
        <v>57.798756440729775</v>
      </c>
      <c r="S37" s="9">
        <f>AVERAGEIFS('Working Data'!F:F,'Working Data'!B:B,$B$3,'Working Data'!A:A,$B$15,'Working Data'!C:C,O37)</f>
        <v>81224</v>
      </c>
      <c r="T37" s="11">
        <f t="shared" si="2"/>
        <v>57.798756440729775</v>
      </c>
    </row>
    <row r="38" spans="15:20" x14ac:dyDescent="0.3">
      <c r="O38" t="s">
        <v>36</v>
      </c>
      <c r="P38" s="1">
        <f>SUMIFS('Working Data'!E:E,'Working Data'!B:B,$B$3,'Working Data'!A:A,$B$15,'Working Data'!C:C,O38)</f>
        <v>766122</v>
      </c>
      <c r="Q38" s="1" vm="35">
        <v>12807060</v>
      </c>
      <c r="R38" s="10">
        <f t="shared" si="1"/>
        <v>59.820286623159411</v>
      </c>
      <c r="S38" s="9">
        <f>AVERAGEIFS('Working Data'!F:F,'Working Data'!B:B,$B$3,'Working Data'!A:A,$B$15,'Working Data'!C:C,O38)</f>
        <v>86971</v>
      </c>
      <c r="T38" s="11">
        <f t="shared" si="2"/>
        <v>59.820286623159411</v>
      </c>
    </row>
    <row r="39" spans="15:20" x14ac:dyDescent="0.3">
      <c r="O39" t="s">
        <v>37</v>
      </c>
      <c r="P39" s="1">
        <f>SUMIFS('Working Data'!E:E,'Working Data'!B:B,$B$3,'Working Data'!A:A,$B$15,'Working Data'!C:C,O39)</f>
        <v>65232</v>
      </c>
      <c r="Q39" s="1" vm="36">
        <v>1057315</v>
      </c>
      <c r="R39" s="10">
        <f t="shared" si="1"/>
        <v>61.695899519064803</v>
      </c>
      <c r="S39" s="9">
        <f>AVERAGEIFS('Working Data'!F:F,'Working Data'!B:B,$B$3,'Working Data'!A:A,$B$15,'Working Data'!C:C,O39)</f>
        <v>75829</v>
      </c>
      <c r="T39" s="11">
        <f t="shared" si="2"/>
        <v>61.695899519064803</v>
      </c>
    </row>
    <row r="40" spans="15:20" x14ac:dyDescent="0.3">
      <c r="O40" t="s">
        <v>38</v>
      </c>
      <c r="P40" s="1">
        <f>SUMIFS('Working Data'!E:E,'Working Data'!B:B,$B$3,'Working Data'!A:A,$B$15,'Working Data'!C:C,O40)</f>
        <v>281874</v>
      </c>
      <c r="Q40" s="1" vm="37">
        <v>5084127</v>
      </c>
      <c r="R40" s="10">
        <f t="shared" si="1"/>
        <v>55.441966732931732</v>
      </c>
      <c r="S40" s="9">
        <f>AVERAGEIFS('Working Data'!F:F,'Working Data'!B:B,$B$3,'Working Data'!A:A,$B$15,'Working Data'!C:C,O40)</f>
        <v>56907</v>
      </c>
      <c r="T40" s="11">
        <f t="shared" si="2"/>
        <v>55.441966732931732</v>
      </c>
    </row>
    <row r="41" spans="15:20" x14ac:dyDescent="0.3">
      <c r="O41" t="s">
        <v>39</v>
      </c>
      <c r="P41" s="1">
        <f>SUMIFS('Working Data'!E:E,'Working Data'!B:B,$B$3,'Working Data'!A:A,$B$15,'Working Data'!C:C,O41)</f>
        <v>32771</v>
      </c>
      <c r="Q41" s="1" vm="38">
        <v>882235</v>
      </c>
      <c r="R41" s="10">
        <f t="shared" si="1"/>
        <v>37.145431772713621</v>
      </c>
      <c r="S41" s="9">
        <f>AVERAGEIFS('Working Data'!F:F,'Working Data'!B:B,$B$3,'Working Data'!A:A,$B$15,'Working Data'!C:C,O41)</f>
        <v>63709</v>
      </c>
      <c r="T41" s="11">
        <f t="shared" si="2"/>
        <v>37.145431772713621</v>
      </c>
    </row>
    <row r="42" spans="15:20" x14ac:dyDescent="0.3">
      <c r="O42" t="s">
        <v>40</v>
      </c>
      <c r="P42" s="1">
        <f>SUMIFS('Working Data'!E:E,'Working Data'!B:B,$B$3,'Working Data'!A:A,$B$15,'Working Data'!C:C,O42)</f>
        <v>414644</v>
      </c>
      <c r="Q42" s="1" vm="39">
        <v>6770010</v>
      </c>
      <c r="R42" s="10">
        <f t="shared" si="1"/>
        <v>61.247176887478751</v>
      </c>
      <c r="S42" s="9">
        <f>AVERAGEIFS('Working Data'!F:F,'Working Data'!B:B,$B$3,'Working Data'!A:A,$B$15,'Working Data'!C:C,O42)</f>
        <v>66460</v>
      </c>
      <c r="T42" s="11">
        <f t="shared" si="2"/>
        <v>61.247176887478751</v>
      </c>
    </row>
    <row r="43" spans="15:20" x14ac:dyDescent="0.3">
      <c r="O43" t="s">
        <v>41</v>
      </c>
      <c r="P43" s="1">
        <f>SUMIFS('Working Data'!E:E,'Working Data'!B:B,$B$3,'Working Data'!A:A,$B$15,'Working Data'!C:C,O43)</f>
        <v>1758991</v>
      </c>
      <c r="Q43" s="1" vm="40">
        <v>28701845</v>
      </c>
      <c r="R43" s="10">
        <f t="shared" si="1"/>
        <v>61.2849452709399</v>
      </c>
      <c r="S43" s="9">
        <f>AVERAGEIFS('Working Data'!F:F,'Working Data'!B:B,$B$3,'Working Data'!A:A,$B$15,'Working Data'!C:C,O43)</f>
        <v>81123</v>
      </c>
      <c r="T43" s="11">
        <f t="shared" si="2"/>
        <v>61.2849452709399</v>
      </c>
    </row>
    <row r="44" spans="15:20" x14ac:dyDescent="0.3">
      <c r="O44" t="s">
        <v>42</v>
      </c>
      <c r="P44" s="1">
        <f>SUMIFS('Working Data'!E:E,'Working Data'!B:B,$B$3,'Working Data'!A:A,$B$15,'Working Data'!C:C,O44)</f>
        <v>223284</v>
      </c>
      <c r="Q44" s="1" vm="41">
        <v>3161105</v>
      </c>
      <c r="R44" s="10">
        <f t="shared" si="1"/>
        <v>70.634793845822898</v>
      </c>
      <c r="S44" s="9">
        <f>AVERAGEIFS('Working Data'!F:F,'Working Data'!B:B,$B$3,'Working Data'!A:A,$B$15,'Working Data'!C:C,O44)</f>
        <v>68355</v>
      </c>
      <c r="T44" s="11">
        <f t="shared" si="2"/>
        <v>70.634793845822898</v>
      </c>
    </row>
    <row r="45" spans="15:20" x14ac:dyDescent="0.3">
      <c r="O45" t="s">
        <v>43</v>
      </c>
      <c r="P45" s="1">
        <f>SUMIFS('Working Data'!E:E,'Working Data'!B:B,$B$3,'Working Data'!A:A,$B$15,'Working Data'!C:C,O45)</f>
        <v>28512</v>
      </c>
      <c r="Q45" s="1" vm="42">
        <v>626299</v>
      </c>
      <c r="R45" s="10">
        <f t="shared" si="1"/>
        <v>45.524581709375234</v>
      </c>
      <c r="S45" s="9">
        <f>AVERAGEIFS('Working Data'!F:F,'Working Data'!B:B,$B$3,'Working Data'!A:A,$B$15,'Working Data'!C:C,O45)</f>
        <v>74442</v>
      </c>
      <c r="T45" s="11">
        <f t="shared" si="2"/>
        <v>45.524581709375234</v>
      </c>
    </row>
    <row r="46" spans="15:20" x14ac:dyDescent="0.3">
      <c r="O46" t="s">
        <v>44</v>
      </c>
      <c r="P46" s="1">
        <f>SUMIFS('Working Data'!E:E,'Working Data'!B:B,$B$3,'Working Data'!A:A,$B$15,'Working Data'!C:C,O46)</f>
        <v>752090</v>
      </c>
      <c r="Q46" s="1" vm="43">
        <v>8517685</v>
      </c>
      <c r="R46" s="10">
        <f t="shared" si="1"/>
        <v>88.297465802034239</v>
      </c>
      <c r="S46" s="9">
        <f>AVERAGEIFS('Working Data'!F:F,'Working Data'!B:B,$B$3,'Working Data'!A:A,$B$15,'Working Data'!C:C,O46)</f>
        <v>96046</v>
      </c>
      <c r="T46" s="11">
        <f t="shared" si="2"/>
        <v>88.297465802034239</v>
      </c>
    </row>
    <row r="47" spans="15:20" x14ac:dyDescent="0.3">
      <c r="O47" t="s">
        <v>45</v>
      </c>
      <c r="P47" s="1">
        <f>SUMIFS('Working Data'!E:E,'Working Data'!B:B,$B$3,'Working Data'!A:A,$B$15,'Working Data'!C:C,O47)</f>
        <v>415190</v>
      </c>
      <c r="Q47" s="1" vm="44">
        <v>7614893</v>
      </c>
      <c r="R47" s="10">
        <f t="shared" si="1"/>
        <v>54.523418779489091</v>
      </c>
      <c r="S47" s="9">
        <f>AVERAGEIFS('Working Data'!F:F,'Working Data'!B:B,$B$3,'Working Data'!A:A,$B$15,'Working Data'!C:C,O47)</f>
        <v>92279</v>
      </c>
      <c r="T47" s="11">
        <f t="shared" si="2"/>
        <v>54.523418779489091</v>
      </c>
    </row>
    <row r="48" spans="15:20" x14ac:dyDescent="0.3">
      <c r="O48" t="s">
        <v>46</v>
      </c>
      <c r="P48" s="1">
        <f>SUMIFS('Working Data'!E:E,'Working Data'!B:B,$B$3,'Working Data'!A:A,$B$15,'Working Data'!C:C,O48)</f>
        <v>65715</v>
      </c>
      <c r="Q48" s="1" vm="45">
        <v>1805832</v>
      </c>
      <c r="R48" s="10">
        <f t="shared" si="1"/>
        <v>36.390428345493937</v>
      </c>
      <c r="S48" s="9">
        <f>AVERAGEIFS('Working Data'!F:F,'Working Data'!B:B,$B$3,'Working Data'!A:A,$B$15,'Working Data'!C:C,O48)</f>
        <v>53557</v>
      </c>
      <c r="T48" s="11">
        <f t="shared" si="2"/>
        <v>36.390428345493937</v>
      </c>
    </row>
    <row r="49" spans="15:20" x14ac:dyDescent="0.3">
      <c r="O49" t="s">
        <v>47</v>
      </c>
      <c r="P49" s="1">
        <f>SUMIFS('Working Data'!E:E,'Working Data'!B:B,$B$3,'Working Data'!A:A,$B$15,'Working Data'!C:C,O49)</f>
        <v>309780</v>
      </c>
      <c r="Q49" s="1" vm="46">
        <v>5813568</v>
      </c>
      <c r="R49" s="10">
        <f t="shared" si="1"/>
        <v>53.285693054592294</v>
      </c>
      <c r="S49" s="9">
        <f>AVERAGEIFS('Working Data'!F:F,'Working Data'!B:B,$B$3,'Working Data'!A:A,$B$15,'Working Data'!C:C,O49)</f>
        <v>67254</v>
      </c>
      <c r="T49" s="11">
        <f t="shared" si="2"/>
        <v>53.285693054592294</v>
      </c>
    </row>
    <row r="50" spans="15:20" x14ac:dyDescent="0.3">
      <c r="O50" t="s">
        <v>48</v>
      </c>
      <c r="P50" s="1">
        <f>SUMIFS('Working Data'!E:E,'Working Data'!B:B,$B$3,'Working Data'!A:A,$B$15,'Working Data'!C:C,O50)</f>
        <v>18382</v>
      </c>
      <c r="Q50" s="1" vm="47">
        <v>577737</v>
      </c>
      <c r="R50" s="10">
        <f t="shared" si="1"/>
        <v>31.817245563292644</v>
      </c>
      <c r="S50" s="9">
        <f>AVERAGEIFS('Working Data'!F:F,'Working Data'!B:B,$B$3,'Working Data'!A:A,$B$15,'Working Data'!C:C,O50)</f>
        <v>60233</v>
      </c>
      <c r="T50" s="11">
        <f t="shared" si="2"/>
        <v>31.817245563292644</v>
      </c>
    </row>
  </sheetData>
  <sortState xmlns:xlrd2="http://schemas.microsoft.com/office/spreadsheetml/2017/richdata2" ref="H2:I12">
    <sortCondition descending="1" ref="I2:I1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DD25A-6D6F-405B-8143-6BD3CBE89A63}">
  <dimension ref="A1:L65"/>
  <sheetViews>
    <sheetView showGridLines="0" showRowColHeaders="0" tabSelected="1" workbookViewId="0">
      <selection sqref="A1:B1"/>
    </sheetView>
  </sheetViews>
  <sheetFormatPr defaultColWidth="0" defaultRowHeight="14.4" zeroHeight="1" x14ac:dyDescent="0.3"/>
  <cols>
    <col min="1" max="1" width="7.21875" customWidth="1"/>
    <col min="2" max="2" width="45.6640625" bestFit="1" customWidth="1"/>
    <col min="3" max="3" width="8.88671875" customWidth="1"/>
    <col min="4" max="4" width="50" customWidth="1"/>
    <col min="5" max="5" width="5" customWidth="1"/>
    <col min="6" max="6" width="3.44140625" customWidth="1"/>
    <col min="7" max="8" width="8.88671875" customWidth="1"/>
    <col min="9" max="9" width="35.77734375" bestFit="1" customWidth="1"/>
    <col min="10" max="12" width="8.88671875" customWidth="1"/>
    <col min="13" max="13" width="5.88671875" customWidth="1"/>
    <col min="14" max="16384" width="8.88671875" hidden="1"/>
  </cols>
  <sheetData>
    <row r="1" spans="1:12" x14ac:dyDescent="0.3">
      <c r="A1" s="16">
        <v>8</v>
      </c>
      <c r="B1" s="17">
        <v>2</v>
      </c>
    </row>
    <row r="2" spans="1:12" x14ac:dyDescent="0.3"/>
    <row r="3" spans="1:12" x14ac:dyDescent="0.3"/>
    <row r="4" spans="1:12" x14ac:dyDescent="0.3"/>
    <row r="5" spans="1:12" x14ac:dyDescent="0.3"/>
    <row r="6" spans="1:12" ht="31.2" x14ac:dyDescent="0.6">
      <c r="B6" s="14" t="str">
        <f>INDEX('Data Prep'!D3:D12,11-Dashboard!A1)</f>
        <v>Business Services</v>
      </c>
    </row>
    <row r="7" spans="1:12" x14ac:dyDescent="0.3"/>
    <row r="8" spans="1:12" x14ac:dyDescent="0.3"/>
    <row r="9" spans="1:12" ht="10.8" customHeight="1" x14ac:dyDescent="0.3"/>
    <row r="10" spans="1:12" ht="21" x14ac:dyDescent="0.4">
      <c r="F10" s="12"/>
      <c r="G10" s="12"/>
      <c r="H10" s="12"/>
      <c r="I10" s="13"/>
      <c r="J10" s="12"/>
      <c r="K10" s="12"/>
      <c r="L10" s="12"/>
    </row>
    <row r="11" spans="1:12" ht="10.8" customHeight="1" x14ac:dyDescent="0.3"/>
    <row r="12" spans="1:12" x14ac:dyDescent="0.3"/>
    <row r="13" spans="1:12" x14ac:dyDescent="0.3"/>
    <row r="14" spans="1:12" x14ac:dyDescent="0.3"/>
    <row r="15" spans="1:12" x14ac:dyDescent="0.3"/>
    <row r="16" spans="1:12" x14ac:dyDescent="0.3"/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customFormat="1" x14ac:dyDescent="0.3"/>
    <row r="34" customFormat="1" x14ac:dyDescent="0.3"/>
    <row r="35" customFormat="1" x14ac:dyDescent="0.3"/>
    <row r="36" customFormat="1" x14ac:dyDescent="0.3"/>
    <row r="37" customFormat="1" ht="33" customHeight="1" x14ac:dyDescent="0.3"/>
    <row r="38" customFormat="1" ht="15" hidden="1" customHeight="1" x14ac:dyDescent="0.3"/>
    <row r="39" customFormat="1" hidden="1" x14ac:dyDescent="0.3"/>
    <row r="40" customFormat="1" hidden="1" x14ac:dyDescent="0.3"/>
    <row r="41" customFormat="1" hidden="1" x14ac:dyDescent="0.3"/>
    <row r="42" customFormat="1" hidden="1" x14ac:dyDescent="0.3"/>
    <row r="43" customFormat="1" hidden="1" x14ac:dyDescent="0.3"/>
    <row r="44" customFormat="1" hidden="1" x14ac:dyDescent="0.3"/>
    <row r="45" customFormat="1" hidden="1" x14ac:dyDescent="0.3"/>
    <row r="46" customFormat="1" hidden="1" x14ac:dyDescent="0.3"/>
    <row r="47" customFormat="1" hidden="1" x14ac:dyDescent="0.3"/>
    <row r="48" customFormat="1" hidden="1" x14ac:dyDescent="0.3"/>
    <row r="49" customFormat="1" hidden="1" x14ac:dyDescent="0.3"/>
    <row r="50" customFormat="1" hidden="1" x14ac:dyDescent="0.3"/>
    <row r="51" customFormat="1" hidden="1" x14ac:dyDescent="0.3"/>
    <row r="52" customFormat="1" hidden="1" x14ac:dyDescent="0.3"/>
    <row r="53" customFormat="1" hidden="1" x14ac:dyDescent="0.3"/>
    <row r="54" customFormat="1" hidden="1" x14ac:dyDescent="0.3"/>
    <row r="55" customFormat="1" hidden="1" x14ac:dyDescent="0.3"/>
    <row r="56" customFormat="1" hidden="1" x14ac:dyDescent="0.3"/>
    <row r="57" customFormat="1" hidden="1" x14ac:dyDescent="0.3"/>
    <row r="58" customFormat="1" hidden="1" x14ac:dyDescent="0.3"/>
    <row r="59" customFormat="1" hidden="1" x14ac:dyDescent="0.3"/>
    <row r="60" customFormat="1" hidden="1" x14ac:dyDescent="0.3"/>
    <row r="61" customFormat="1" hidden="1" x14ac:dyDescent="0.3"/>
    <row r="62" customFormat="1" hidden="1" x14ac:dyDescent="0.3"/>
    <row r="63" customFormat="1" hidden="1" x14ac:dyDescent="0.3"/>
    <row r="64" customFormat="1" hidden="1" x14ac:dyDescent="0.3"/>
    <row r="65" customFormat="1" hidden="1" x14ac:dyDescent="0.3"/>
  </sheetData>
  <sheetProtection sheet="1" objects="1" scenarios="1" selectLockedCells="1" selectUnlockedCells="1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28" r:id="rId4" name="Spinner 32">
              <controlPr defaultSize="0" autoPict="0">
                <anchor moveWithCells="1" sizeWithCells="1">
                  <from>
                    <xdr:col>2</xdr:col>
                    <xdr:colOff>7620</xdr:colOff>
                    <xdr:row>5</xdr:row>
                    <xdr:rowOff>0</xdr:rowOff>
                  </from>
                  <to>
                    <xdr:col>2</xdr:col>
                    <xdr:colOff>419100</xdr:colOff>
                    <xdr:row>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5" name="Option Button 35">
              <controlPr defaultSize="0" autoFill="0" autoLine="0" autoPict="0">
                <anchor moveWithCells="1">
                  <from>
                    <xdr:col>7</xdr:col>
                    <xdr:colOff>121920</xdr:colOff>
                    <xdr:row>9</xdr:row>
                    <xdr:rowOff>38100</xdr:rowOff>
                  </from>
                  <to>
                    <xdr:col>8</xdr:col>
                    <xdr:colOff>952500</xdr:colOff>
                    <xdr:row>10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6" name="Option Button 37">
              <controlPr defaultSize="0" autoFill="0" autoLine="0" autoPict="0">
                <anchor moveWithCells="1">
                  <from>
                    <xdr:col>8</xdr:col>
                    <xdr:colOff>1485900</xdr:colOff>
                    <xdr:row>9</xdr:row>
                    <xdr:rowOff>15240</xdr:rowOff>
                  </from>
                  <to>
                    <xdr:col>9</xdr:col>
                    <xdr:colOff>472440</xdr:colOff>
                    <xdr:row>10</xdr:row>
                    <xdr:rowOff>76200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91129D07-99F5-4178-8840-9D8D3E4B6AC0}">
          <x14:formula1>
            <xm:f>'Data Prep'!$A$3:$A$12</xm:f>
          </x14:formula1>
          <xm:sqref>B6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Working Data</vt:lpstr>
      <vt:lpstr>Data Prep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Chaitanya Gabbita</cp:lastModifiedBy>
  <dcterms:created xsi:type="dcterms:W3CDTF">2021-09-21T20:47:02Z</dcterms:created>
  <dcterms:modified xsi:type="dcterms:W3CDTF">2022-09-14T21:36:08Z</dcterms:modified>
</cp:coreProperties>
</file>