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https://d.docs.live.net/7de85a3db300754f/Рабочий стол/Проект/"/>
    </mc:Choice>
  </mc:AlternateContent>
  <xr:revisionPtr revIDLastSave="0" documentId="8_{692F72B0-FA08-41B7-A905-9103505CA8C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Разрез недель и территорий" sheetId="3" r:id="rId1"/>
    <sheet name="топ 3 " sheetId="4" r:id="rId2"/>
    <sheet name="Лист1" sheetId="1" r:id="rId3"/>
    <sheet name="Лист2" sheetId="2" r:id="rId4"/>
  </sheets>
  <definedNames>
    <definedName name="_xlnm._FilterDatabase" localSheetId="2" hidden="1">Лист1!$K$1:$K$1000</definedName>
    <definedName name="_xlnm._FilterDatabase" localSheetId="3" hidden="1">Лист2!$B$1:$B$1000</definedName>
  </definedNames>
  <calcPr calcId="191029"/>
  <pivotCaches>
    <pivotCache cacheId="4" r:id="rId5"/>
    <pivotCache cacheId="10" r:id="rId6"/>
    <pivotCache cacheId="1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r3VgOpKj0LI773MeeqSkWfF1GFyRyFpMSmwpz4xgUMs="/>
    </ext>
  </extLst>
</workbook>
</file>

<file path=xl/calcChain.xml><?xml version="1.0" encoding="utf-8"?>
<calcChain xmlns="http://schemas.openxmlformats.org/spreadsheetml/2006/main">
  <c r="N7" i="1" l="1"/>
  <c r="K10" i="1"/>
  <c r="K11" i="1"/>
  <c r="K12" i="1"/>
  <c r="K15" i="1"/>
  <c r="K16" i="1"/>
  <c r="K20" i="1"/>
  <c r="K23" i="1"/>
  <c r="K24" i="1"/>
  <c r="K25" i="1"/>
  <c r="K26" i="1"/>
  <c r="K32" i="1"/>
  <c r="K33" i="1"/>
  <c r="K34" i="1"/>
  <c r="K35" i="1"/>
  <c r="K36" i="1"/>
  <c r="K42" i="1"/>
  <c r="K43" i="1"/>
  <c r="K44" i="1"/>
  <c r="K47" i="1"/>
  <c r="K48" i="1"/>
  <c r="K52" i="1"/>
  <c r="K55" i="1"/>
  <c r="K56" i="1"/>
  <c r="K57" i="1"/>
  <c r="K58" i="1"/>
  <c r="K64" i="1"/>
  <c r="K65" i="1"/>
  <c r="K66" i="1"/>
  <c r="K67" i="1"/>
  <c r="K68" i="1"/>
  <c r="K74" i="1"/>
  <c r="K75" i="1"/>
  <c r="K76" i="1"/>
  <c r="K79" i="1"/>
  <c r="K80" i="1"/>
  <c r="K84" i="1"/>
  <c r="K87" i="1"/>
  <c r="K88" i="1"/>
  <c r="K89" i="1"/>
  <c r="K90" i="1"/>
  <c r="K96" i="1"/>
  <c r="K97" i="1"/>
  <c r="K98" i="1"/>
  <c r="K99" i="1"/>
  <c r="K100" i="1"/>
  <c r="K106" i="1"/>
  <c r="K107" i="1"/>
  <c r="K108" i="1"/>
  <c r="K111" i="1"/>
  <c r="K112" i="1"/>
  <c r="K116" i="1"/>
  <c r="K119" i="1"/>
  <c r="K120" i="1"/>
  <c r="K121" i="1"/>
  <c r="K122" i="1"/>
  <c r="K128" i="1"/>
  <c r="K129" i="1"/>
  <c r="K130" i="1"/>
  <c r="K131" i="1"/>
  <c r="K132" i="1"/>
  <c r="K138" i="1"/>
  <c r="K139" i="1"/>
  <c r="K140" i="1"/>
  <c r="K143" i="1"/>
  <c r="K144" i="1"/>
  <c r="K148" i="1"/>
  <c r="K151" i="1"/>
  <c r="K152" i="1"/>
  <c r="K153" i="1"/>
  <c r="K154" i="1"/>
  <c r="K160" i="1"/>
  <c r="K161" i="1"/>
  <c r="K162" i="1"/>
  <c r="K163" i="1"/>
  <c r="K164" i="1"/>
  <c r="K170" i="1"/>
  <c r="K171" i="1"/>
  <c r="K172" i="1"/>
  <c r="K175" i="1"/>
  <c r="K176" i="1"/>
  <c r="K180" i="1"/>
  <c r="K183" i="1"/>
  <c r="K184" i="1"/>
  <c r="K185" i="1"/>
  <c r="K186" i="1"/>
  <c r="K192" i="1"/>
  <c r="K193" i="1"/>
  <c r="K194" i="1"/>
  <c r="K195" i="1"/>
  <c r="K196" i="1"/>
  <c r="K202" i="1"/>
  <c r="K203" i="1"/>
  <c r="K204" i="1"/>
  <c r="K207" i="1"/>
  <c r="K208" i="1"/>
  <c r="K212" i="1"/>
  <c r="K215" i="1"/>
  <c r="K216" i="1"/>
  <c r="K217" i="1"/>
  <c r="K218" i="1"/>
  <c r="K224" i="1"/>
  <c r="K225" i="1"/>
  <c r="K226" i="1"/>
  <c r="K227" i="1"/>
  <c r="K228" i="1"/>
  <c r="K234" i="1"/>
  <c r="K235" i="1"/>
  <c r="K236" i="1"/>
  <c r="K239" i="1"/>
  <c r="K240" i="1"/>
  <c r="K244" i="1"/>
  <c r="K247" i="1"/>
  <c r="K248" i="1"/>
  <c r="K249" i="1"/>
  <c r="K250" i="1"/>
  <c r="K256" i="1"/>
  <c r="K257" i="1"/>
  <c r="K258" i="1"/>
  <c r="K259" i="1"/>
  <c r="K260" i="1"/>
  <c r="K266" i="1"/>
  <c r="K267" i="1"/>
  <c r="K268" i="1"/>
  <c r="K271" i="1"/>
  <c r="K272" i="1"/>
  <c r="K276" i="1"/>
  <c r="K279" i="1"/>
  <c r="K280" i="1"/>
  <c r="K281" i="1"/>
  <c r="K282" i="1"/>
  <c r="K288" i="1"/>
  <c r="K289" i="1"/>
  <c r="K290" i="1"/>
  <c r="K291" i="1"/>
  <c r="K292" i="1"/>
  <c r="K298" i="1"/>
  <c r="K299" i="1"/>
  <c r="K300" i="1"/>
  <c r="K303" i="1"/>
  <c r="K304" i="1"/>
  <c r="K308" i="1"/>
  <c r="K311" i="1"/>
  <c r="K312" i="1"/>
  <c r="K313" i="1"/>
  <c r="K314" i="1"/>
  <c r="K320" i="1"/>
  <c r="K321" i="1"/>
  <c r="K322" i="1"/>
  <c r="K323" i="1"/>
  <c r="K324" i="1"/>
  <c r="K330" i="1"/>
  <c r="K331" i="1"/>
  <c r="K332" i="1"/>
  <c r="K335" i="1"/>
  <c r="K336" i="1"/>
  <c r="K340" i="1"/>
  <c r="K343" i="1"/>
  <c r="K344" i="1"/>
  <c r="K345" i="1"/>
  <c r="K346" i="1"/>
  <c r="K352" i="1"/>
  <c r="K353" i="1"/>
  <c r="K354" i="1"/>
  <c r="K355" i="1"/>
  <c r="K356" i="1"/>
  <c r="K362" i="1"/>
  <c r="K363" i="1"/>
  <c r="K364" i="1"/>
  <c r="K367" i="1"/>
  <c r="K368" i="1"/>
  <c r="K372" i="1"/>
  <c r="K375" i="1"/>
  <c r="K376" i="1"/>
  <c r="K377" i="1"/>
  <c r="K378" i="1"/>
  <c r="K384" i="1"/>
  <c r="K385" i="1"/>
  <c r="K386" i="1"/>
  <c r="K387" i="1"/>
  <c r="K388" i="1"/>
  <c r="K394" i="1"/>
  <c r="K395" i="1"/>
  <c r="K396" i="1"/>
  <c r="K399" i="1"/>
  <c r="K400" i="1"/>
  <c r="K404" i="1"/>
  <c r="K407" i="1"/>
  <c r="K408" i="1"/>
  <c r="K409" i="1"/>
  <c r="K410" i="1"/>
  <c r="K416" i="1"/>
  <c r="K417" i="1"/>
  <c r="K418" i="1"/>
  <c r="K419" i="1"/>
  <c r="K420" i="1"/>
  <c r="K426" i="1"/>
  <c r="K427" i="1"/>
  <c r="K428" i="1"/>
  <c r="K431" i="1"/>
  <c r="K432" i="1"/>
  <c r="K436" i="1"/>
  <c r="K439" i="1"/>
  <c r="K440" i="1"/>
  <c r="K441" i="1"/>
  <c r="K442" i="1"/>
  <c r="K448" i="1"/>
  <c r="K449" i="1"/>
  <c r="K450" i="1"/>
  <c r="K451" i="1"/>
  <c r="K452" i="1"/>
  <c r="K458" i="1"/>
  <c r="K459" i="1"/>
  <c r="K460" i="1"/>
  <c r="K463" i="1"/>
  <c r="K464" i="1"/>
  <c r="K468" i="1"/>
  <c r="K471" i="1"/>
  <c r="K472" i="1"/>
  <c r="K473" i="1"/>
  <c r="K474" i="1"/>
  <c r="K480" i="1"/>
  <c r="K481" i="1"/>
  <c r="K482" i="1"/>
  <c r="K483" i="1"/>
  <c r="K484" i="1"/>
  <c r="K490" i="1"/>
  <c r="K491" i="1"/>
  <c r="K492" i="1"/>
  <c r="K495" i="1"/>
  <c r="K496" i="1"/>
  <c r="K500" i="1"/>
  <c r="K503" i="1"/>
  <c r="K504" i="1"/>
  <c r="K505" i="1"/>
  <c r="K4" i="1"/>
  <c r="N5" i="1"/>
  <c r="K5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2" i="1"/>
  <c r="H36" i="1"/>
  <c r="H46" i="1"/>
  <c r="H77" i="1"/>
  <c r="H82" i="1"/>
  <c r="H106" i="1"/>
  <c r="H114" i="1"/>
  <c r="H134" i="1"/>
  <c r="H156" i="1"/>
  <c r="H172" i="1"/>
  <c r="H206" i="1"/>
  <c r="H207" i="1"/>
  <c r="H208" i="1"/>
  <c r="H238" i="1"/>
  <c r="H246" i="1"/>
  <c r="H261" i="1"/>
  <c r="H300" i="1"/>
  <c r="H308" i="1"/>
  <c r="H324" i="1"/>
  <c r="H334" i="1"/>
  <c r="H336" i="1"/>
  <c r="H373" i="1"/>
  <c r="H380" i="1"/>
  <c r="H394" i="1"/>
  <c r="H412" i="1"/>
  <c r="H413" i="1"/>
  <c r="H452" i="1"/>
  <c r="H453" i="1"/>
  <c r="H476" i="1"/>
  <c r="H48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2" i="2"/>
  <c r="C2" i="1"/>
  <c r="H2" i="1" s="1"/>
  <c r="C79" i="1"/>
  <c r="H79" i="1" s="1"/>
  <c r="C80" i="1"/>
  <c r="H80" i="1" s="1"/>
  <c r="C81" i="1"/>
  <c r="H81" i="1" s="1"/>
  <c r="C82" i="1"/>
  <c r="C83" i="1"/>
  <c r="H83" i="1" s="1"/>
  <c r="C84" i="1"/>
  <c r="H84" i="1" s="1"/>
  <c r="C85" i="1"/>
  <c r="H85" i="1" s="1"/>
  <c r="C86" i="1"/>
  <c r="H86" i="1" s="1"/>
  <c r="C87" i="1"/>
  <c r="H87" i="1" s="1"/>
  <c r="C88" i="1"/>
  <c r="H88" i="1" s="1"/>
  <c r="C89" i="1"/>
  <c r="H89" i="1" s="1"/>
  <c r="C90" i="1"/>
  <c r="H90" i="1" s="1"/>
  <c r="C91" i="1"/>
  <c r="H91" i="1" s="1"/>
  <c r="C92" i="1"/>
  <c r="H92" i="1" s="1"/>
  <c r="C93" i="1"/>
  <c r="H93" i="1" s="1"/>
  <c r="C94" i="1"/>
  <c r="H94" i="1" s="1"/>
  <c r="C95" i="1"/>
  <c r="H95" i="1" s="1"/>
  <c r="C96" i="1"/>
  <c r="H96" i="1" s="1"/>
  <c r="C97" i="1"/>
  <c r="H97" i="1" s="1"/>
  <c r="C98" i="1"/>
  <c r="H98" i="1" s="1"/>
  <c r="C99" i="1"/>
  <c r="H99" i="1" s="1"/>
  <c r="C100" i="1"/>
  <c r="H100" i="1" s="1"/>
  <c r="C101" i="1"/>
  <c r="H101" i="1" s="1"/>
  <c r="C102" i="1"/>
  <c r="H102" i="1" s="1"/>
  <c r="C103" i="1"/>
  <c r="H103" i="1" s="1"/>
  <c r="C104" i="1"/>
  <c r="H104" i="1" s="1"/>
  <c r="C105" i="1"/>
  <c r="H105" i="1" s="1"/>
  <c r="C106" i="1"/>
  <c r="C107" i="1"/>
  <c r="H107" i="1" s="1"/>
  <c r="C108" i="1"/>
  <c r="H108" i="1" s="1"/>
  <c r="C109" i="1"/>
  <c r="H109" i="1" s="1"/>
  <c r="C110" i="1"/>
  <c r="H110" i="1" s="1"/>
  <c r="C111" i="1"/>
  <c r="H111" i="1" s="1"/>
  <c r="C112" i="1"/>
  <c r="H112" i="1" s="1"/>
  <c r="C113" i="1"/>
  <c r="H113" i="1" s="1"/>
  <c r="C114" i="1"/>
  <c r="C115" i="1"/>
  <c r="H115" i="1" s="1"/>
  <c r="C116" i="1"/>
  <c r="H116" i="1" s="1"/>
  <c r="C117" i="1"/>
  <c r="H117" i="1" s="1"/>
  <c r="C118" i="1"/>
  <c r="H118" i="1" s="1"/>
  <c r="C119" i="1"/>
  <c r="H119" i="1" s="1"/>
  <c r="C120" i="1"/>
  <c r="H120" i="1" s="1"/>
  <c r="C121" i="1"/>
  <c r="H121" i="1" s="1"/>
  <c r="C122" i="1"/>
  <c r="H122" i="1" s="1"/>
  <c r="C123" i="1"/>
  <c r="H123" i="1" s="1"/>
  <c r="C124" i="1"/>
  <c r="H124" i="1" s="1"/>
  <c r="C125" i="1"/>
  <c r="H125" i="1" s="1"/>
  <c r="C126" i="1"/>
  <c r="H126" i="1" s="1"/>
  <c r="C127" i="1"/>
  <c r="H127" i="1" s="1"/>
  <c r="C128" i="1"/>
  <c r="H128" i="1" s="1"/>
  <c r="C129" i="1"/>
  <c r="H129" i="1" s="1"/>
  <c r="C130" i="1"/>
  <c r="H130" i="1" s="1"/>
  <c r="C131" i="1"/>
  <c r="H131" i="1" s="1"/>
  <c r="C132" i="1"/>
  <c r="H132" i="1" s="1"/>
  <c r="C133" i="1"/>
  <c r="H133" i="1" s="1"/>
  <c r="C134" i="1"/>
  <c r="C135" i="1"/>
  <c r="H135" i="1" s="1"/>
  <c r="C136" i="1"/>
  <c r="H136" i="1" s="1"/>
  <c r="C137" i="1"/>
  <c r="H137" i="1" s="1"/>
  <c r="C138" i="1"/>
  <c r="H138" i="1" s="1"/>
  <c r="C139" i="1"/>
  <c r="H139" i="1" s="1"/>
  <c r="C140" i="1"/>
  <c r="H140" i="1" s="1"/>
  <c r="C141" i="1"/>
  <c r="H141" i="1" s="1"/>
  <c r="C142" i="1"/>
  <c r="H142" i="1" s="1"/>
  <c r="C143" i="1"/>
  <c r="H143" i="1" s="1"/>
  <c r="C144" i="1"/>
  <c r="H144" i="1" s="1"/>
  <c r="C145" i="1"/>
  <c r="H145" i="1" s="1"/>
  <c r="C146" i="1"/>
  <c r="H146" i="1" s="1"/>
  <c r="C147" i="1"/>
  <c r="H147" i="1" s="1"/>
  <c r="C148" i="1"/>
  <c r="H148" i="1" s="1"/>
  <c r="C149" i="1"/>
  <c r="H149" i="1" s="1"/>
  <c r="C150" i="1"/>
  <c r="H150" i="1" s="1"/>
  <c r="C151" i="1"/>
  <c r="H151" i="1" s="1"/>
  <c r="C152" i="1"/>
  <c r="H152" i="1" s="1"/>
  <c r="C153" i="1"/>
  <c r="H153" i="1" s="1"/>
  <c r="C154" i="1"/>
  <c r="H154" i="1" s="1"/>
  <c r="C155" i="1"/>
  <c r="H155" i="1" s="1"/>
  <c r="C156" i="1"/>
  <c r="C157" i="1"/>
  <c r="H157" i="1" s="1"/>
  <c r="C158" i="1"/>
  <c r="H158" i="1" s="1"/>
  <c r="C159" i="1"/>
  <c r="H159" i="1" s="1"/>
  <c r="C160" i="1"/>
  <c r="H160" i="1" s="1"/>
  <c r="C161" i="1"/>
  <c r="H161" i="1" s="1"/>
  <c r="C162" i="1"/>
  <c r="H162" i="1" s="1"/>
  <c r="C163" i="1"/>
  <c r="H163" i="1" s="1"/>
  <c r="C164" i="1"/>
  <c r="H164" i="1" s="1"/>
  <c r="C165" i="1"/>
  <c r="H165" i="1" s="1"/>
  <c r="C166" i="1"/>
  <c r="H166" i="1" s="1"/>
  <c r="C167" i="1"/>
  <c r="H167" i="1" s="1"/>
  <c r="C168" i="1"/>
  <c r="H168" i="1" s="1"/>
  <c r="C169" i="1"/>
  <c r="H169" i="1" s="1"/>
  <c r="C170" i="1"/>
  <c r="H170" i="1" s="1"/>
  <c r="C171" i="1"/>
  <c r="H171" i="1" s="1"/>
  <c r="C172" i="1"/>
  <c r="C173" i="1"/>
  <c r="H173" i="1" s="1"/>
  <c r="C174" i="1"/>
  <c r="H174" i="1" s="1"/>
  <c r="C175" i="1"/>
  <c r="H175" i="1" s="1"/>
  <c r="C176" i="1"/>
  <c r="H176" i="1" s="1"/>
  <c r="C177" i="1"/>
  <c r="H177" i="1" s="1"/>
  <c r="C178" i="1"/>
  <c r="H178" i="1" s="1"/>
  <c r="C179" i="1"/>
  <c r="H179" i="1" s="1"/>
  <c r="C180" i="1"/>
  <c r="H180" i="1" s="1"/>
  <c r="C181" i="1"/>
  <c r="H181" i="1" s="1"/>
  <c r="C182" i="1"/>
  <c r="H182" i="1" s="1"/>
  <c r="C183" i="1"/>
  <c r="H183" i="1" s="1"/>
  <c r="C184" i="1"/>
  <c r="H184" i="1" s="1"/>
  <c r="C185" i="1"/>
  <c r="H185" i="1" s="1"/>
  <c r="C186" i="1"/>
  <c r="H186" i="1" s="1"/>
  <c r="C187" i="1"/>
  <c r="H187" i="1" s="1"/>
  <c r="C188" i="1"/>
  <c r="H188" i="1" s="1"/>
  <c r="C189" i="1"/>
  <c r="H189" i="1" s="1"/>
  <c r="C190" i="1"/>
  <c r="H190" i="1" s="1"/>
  <c r="C191" i="1"/>
  <c r="H191" i="1" s="1"/>
  <c r="C192" i="1"/>
  <c r="H192" i="1" s="1"/>
  <c r="C193" i="1"/>
  <c r="H193" i="1" s="1"/>
  <c r="C194" i="1"/>
  <c r="H194" i="1" s="1"/>
  <c r="C195" i="1"/>
  <c r="H195" i="1" s="1"/>
  <c r="C196" i="1"/>
  <c r="H196" i="1" s="1"/>
  <c r="C197" i="1"/>
  <c r="H197" i="1" s="1"/>
  <c r="C198" i="1"/>
  <c r="H198" i="1" s="1"/>
  <c r="C199" i="1"/>
  <c r="H199" i="1" s="1"/>
  <c r="C200" i="1"/>
  <c r="H200" i="1" s="1"/>
  <c r="C201" i="1"/>
  <c r="H201" i="1" s="1"/>
  <c r="C202" i="1"/>
  <c r="H202" i="1" s="1"/>
  <c r="C203" i="1"/>
  <c r="H203" i="1" s="1"/>
  <c r="C204" i="1"/>
  <c r="H204" i="1" s="1"/>
  <c r="C205" i="1"/>
  <c r="H205" i="1" s="1"/>
  <c r="C206" i="1"/>
  <c r="C207" i="1"/>
  <c r="C208" i="1"/>
  <c r="C209" i="1"/>
  <c r="H209" i="1" s="1"/>
  <c r="C210" i="1"/>
  <c r="H210" i="1" s="1"/>
  <c r="C211" i="1"/>
  <c r="H211" i="1" s="1"/>
  <c r="C212" i="1"/>
  <c r="H212" i="1" s="1"/>
  <c r="C213" i="1"/>
  <c r="H213" i="1" s="1"/>
  <c r="C214" i="1"/>
  <c r="H214" i="1" s="1"/>
  <c r="C215" i="1"/>
  <c r="H215" i="1" s="1"/>
  <c r="C216" i="1"/>
  <c r="H216" i="1" s="1"/>
  <c r="C217" i="1"/>
  <c r="H217" i="1" s="1"/>
  <c r="C218" i="1"/>
  <c r="H218" i="1" s="1"/>
  <c r="C219" i="1"/>
  <c r="H219" i="1" s="1"/>
  <c r="C220" i="1"/>
  <c r="H220" i="1" s="1"/>
  <c r="C221" i="1"/>
  <c r="H221" i="1" s="1"/>
  <c r="C222" i="1"/>
  <c r="H222" i="1" s="1"/>
  <c r="C223" i="1"/>
  <c r="H223" i="1" s="1"/>
  <c r="C224" i="1"/>
  <c r="H224" i="1" s="1"/>
  <c r="C225" i="1"/>
  <c r="H225" i="1" s="1"/>
  <c r="C226" i="1"/>
  <c r="H226" i="1" s="1"/>
  <c r="C227" i="1"/>
  <c r="H227" i="1" s="1"/>
  <c r="C228" i="1"/>
  <c r="H228" i="1" s="1"/>
  <c r="C229" i="1"/>
  <c r="H229" i="1" s="1"/>
  <c r="C230" i="1"/>
  <c r="H230" i="1" s="1"/>
  <c r="C231" i="1"/>
  <c r="H231" i="1" s="1"/>
  <c r="C232" i="1"/>
  <c r="H232" i="1" s="1"/>
  <c r="C233" i="1"/>
  <c r="H233" i="1" s="1"/>
  <c r="C234" i="1"/>
  <c r="H234" i="1" s="1"/>
  <c r="C235" i="1"/>
  <c r="H235" i="1" s="1"/>
  <c r="C236" i="1"/>
  <c r="H236" i="1" s="1"/>
  <c r="C237" i="1"/>
  <c r="H237" i="1" s="1"/>
  <c r="C238" i="1"/>
  <c r="C239" i="1"/>
  <c r="H239" i="1" s="1"/>
  <c r="C240" i="1"/>
  <c r="H240" i="1" s="1"/>
  <c r="C241" i="1"/>
  <c r="H241" i="1" s="1"/>
  <c r="C242" i="1"/>
  <c r="H242" i="1" s="1"/>
  <c r="C243" i="1"/>
  <c r="H243" i="1" s="1"/>
  <c r="C244" i="1"/>
  <c r="H244" i="1" s="1"/>
  <c r="C245" i="1"/>
  <c r="H245" i="1" s="1"/>
  <c r="C246" i="1"/>
  <c r="C247" i="1"/>
  <c r="H247" i="1" s="1"/>
  <c r="C248" i="1"/>
  <c r="H248" i="1" s="1"/>
  <c r="C249" i="1"/>
  <c r="H249" i="1" s="1"/>
  <c r="C250" i="1"/>
  <c r="H250" i="1" s="1"/>
  <c r="C251" i="1"/>
  <c r="H251" i="1" s="1"/>
  <c r="C252" i="1"/>
  <c r="H252" i="1" s="1"/>
  <c r="C253" i="1"/>
  <c r="H253" i="1" s="1"/>
  <c r="C254" i="1"/>
  <c r="H254" i="1" s="1"/>
  <c r="C255" i="1"/>
  <c r="H255" i="1" s="1"/>
  <c r="C256" i="1"/>
  <c r="H256" i="1" s="1"/>
  <c r="C257" i="1"/>
  <c r="H257" i="1" s="1"/>
  <c r="C258" i="1"/>
  <c r="H258" i="1" s="1"/>
  <c r="C259" i="1"/>
  <c r="H259" i="1" s="1"/>
  <c r="C260" i="1"/>
  <c r="H260" i="1" s="1"/>
  <c r="C261" i="1"/>
  <c r="C262" i="1"/>
  <c r="H262" i="1" s="1"/>
  <c r="C263" i="1"/>
  <c r="H263" i="1" s="1"/>
  <c r="C264" i="1"/>
  <c r="H264" i="1" s="1"/>
  <c r="C265" i="1"/>
  <c r="H265" i="1" s="1"/>
  <c r="C266" i="1"/>
  <c r="H266" i="1" s="1"/>
  <c r="C267" i="1"/>
  <c r="H267" i="1" s="1"/>
  <c r="C268" i="1"/>
  <c r="H268" i="1" s="1"/>
  <c r="C269" i="1"/>
  <c r="H269" i="1" s="1"/>
  <c r="C270" i="1"/>
  <c r="H270" i="1" s="1"/>
  <c r="C271" i="1"/>
  <c r="H271" i="1" s="1"/>
  <c r="C272" i="1"/>
  <c r="H272" i="1" s="1"/>
  <c r="C273" i="1"/>
  <c r="H273" i="1" s="1"/>
  <c r="C274" i="1"/>
  <c r="H274" i="1" s="1"/>
  <c r="C275" i="1"/>
  <c r="H275" i="1" s="1"/>
  <c r="C276" i="1"/>
  <c r="H276" i="1" s="1"/>
  <c r="C277" i="1"/>
  <c r="H277" i="1" s="1"/>
  <c r="C278" i="1"/>
  <c r="H278" i="1" s="1"/>
  <c r="C279" i="1"/>
  <c r="H279" i="1" s="1"/>
  <c r="C280" i="1"/>
  <c r="H280" i="1" s="1"/>
  <c r="C281" i="1"/>
  <c r="H281" i="1" s="1"/>
  <c r="C282" i="1"/>
  <c r="H282" i="1" s="1"/>
  <c r="C283" i="1"/>
  <c r="H283" i="1" s="1"/>
  <c r="C284" i="1"/>
  <c r="H284" i="1" s="1"/>
  <c r="C285" i="1"/>
  <c r="H285" i="1" s="1"/>
  <c r="C286" i="1"/>
  <c r="H286" i="1" s="1"/>
  <c r="C287" i="1"/>
  <c r="H287" i="1" s="1"/>
  <c r="C288" i="1"/>
  <c r="H288" i="1" s="1"/>
  <c r="C289" i="1"/>
  <c r="H289" i="1" s="1"/>
  <c r="C290" i="1"/>
  <c r="H290" i="1" s="1"/>
  <c r="C291" i="1"/>
  <c r="H291" i="1" s="1"/>
  <c r="C292" i="1"/>
  <c r="H292" i="1" s="1"/>
  <c r="C293" i="1"/>
  <c r="H293" i="1" s="1"/>
  <c r="C294" i="1"/>
  <c r="H294" i="1" s="1"/>
  <c r="C295" i="1"/>
  <c r="H295" i="1" s="1"/>
  <c r="C296" i="1"/>
  <c r="H296" i="1" s="1"/>
  <c r="C297" i="1"/>
  <c r="H297" i="1" s="1"/>
  <c r="C298" i="1"/>
  <c r="H298" i="1" s="1"/>
  <c r="C299" i="1"/>
  <c r="H299" i="1" s="1"/>
  <c r="C300" i="1"/>
  <c r="C301" i="1"/>
  <c r="H301" i="1" s="1"/>
  <c r="C302" i="1"/>
  <c r="H302" i="1" s="1"/>
  <c r="C303" i="1"/>
  <c r="H303" i="1" s="1"/>
  <c r="C304" i="1"/>
  <c r="H304" i="1" s="1"/>
  <c r="C305" i="1"/>
  <c r="H305" i="1" s="1"/>
  <c r="C306" i="1"/>
  <c r="H306" i="1" s="1"/>
  <c r="C307" i="1"/>
  <c r="H307" i="1" s="1"/>
  <c r="C308" i="1"/>
  <c r="C309" i="1"/>
  <c r="H309" i="1" s="1"/>
  <c r="C310" i="1"/>
  <c r="H310" i="1" s="1"/>
  <c r="C311" i="1"/>
  <c r="H311" i="1" s="1"/>
  <c r="C312" i="1"/>
  <c r="H312" i="1" s="1"/>
  <c r="C313" i="1"/>
  <c r="H313" i="1" s="1"/>
  <c r="C314" i="1"/>
  <c r="H314" i="1" s="1"/>
  <c r="C315" i="1"/>
  <c r="H315" i="1" s="1"/>
  <c r="C316" i="1"/>
  <c r="H316" i="1" s="1"/>
  <c r="C317" i="1"/>
  <c r="H317" i="1" s="1"/>
  <c r="C318" i="1"/>
  <c r="H318" i="1" s="1"/>
  <c r="C319" i="1"/>
  <c r="H319" i="1" s="1"/>
  <c r="C320" i="1"/>
  <c r="H320" i="1" s="1"/>
  <c r="C321" i="1"/>
  <c r="H321" i="1" s="1"/>
  <c r="C322" i="1"/>
  <c r="H322" i="1" s="1"/>
  <c r="C323" i="1"/>
  <c r="H323" i="1" s="1"/>
  <c r="C324" i="1"/>
  <c r="C325" i="1"/>
  <c r="H325" i="1" s="1"/>
  <c r="C326" i="1"/>
  <c r="H326" i="1" s="1"/>
  <c r="C327" i="1"/>
  <c r="H327" i="1" s="1"/>
  <c r="C328" i="1"/>
  <c r="H328" i="1" s="1"/>
  <c r="C329" i="1"/>
  <c r="H329" i="1" s="1"/>
  <c r="C330" i="1"/>
  <c r="H330" i="1" s="1"/>
  <c r="C331" i="1"/>
  <c r="H331" i="1" s="1"/>
  <c r="C332" i="1"/>
  <c r="H332" i="1" s="1"/>
  <c r="C333" i="1"/>
  <c r="H333" i="1" s="1"/>
  <c r="C334" i="1"/>
  <c r="C335" i="1"/>
  <c r="H335" i="1" s="1"/>
  <c r="C336" i="1"/>
  <c r="C337" i="1"/>
  <c r="H337" i="1" s="1"/>
  <c r="C338" i="1"/>
  <c r="H338" i="1" s="1"/>
  <c r="C339" i="1"/>
  <c r="H339" i="1" s="1"/>
  <c r="C340" i="1"/>
  <c r="H340" i="1" s="1"/>
  <c r="C341" i="1"/>
  <c r="H341" i="1" s="1"/>
  <c r="C342" i="1"/>
  <c r="H342" i="1" s="1"/>
  <c r="C343" i="1"/>
  <c r="H343" i="1" s="1"/>
  <c r="C344" i="1"/>
  <c r="H344" i="1" s="1"/>
  <c r="C345" i="1"/>
  <c r="H345" i="1" s="1"/>
  <c r="C346" i="1"/>
  <c r="H346" i="1" s="1"/>
  <c r="C347" i="1"/>
  <c r="H347" i="1" s="1"/>
  <c r="C348" i="1"/>
  <c r="H348" i="1" s="1"/>
  <c r="C349" i="1"/>
  <c r="H349" i="1" s="1"/>
  <c r="C350" i="1"/>
  <c r="H350" i="1" s="1"/>
  <c r="C351" i="1"/>
  <c r="H351" i="1" s="1"/>
  <c r="C352" i="1"/>
  <c r="H352" i="1" s="1"/>
  <c r="C353" i="1"/>
  <c r="H353" i="1" s="1"/>
  <c r="C354" i="1"/>
  <c r="H354" i="1" s="1"/>
  <c r="C355" i="1"/>
  <c r="H355" i="1" s="1"/>
  <c r="C356" i="1"/>
  <c r="H356" i="1" s="1"/>
  <c r="C357" i="1"/>
  <c r="H357" i="1" s="1"/>
  <c r="C358" i="1"/>
  <c r="H358" i="1" s="1"/>
  <c r="C359" i="1"/>
  <c r="H359" i="1" s="1"/>
  <c r="C360" i="1"/>
  <c r="H360" i="1" s="1"/>
  <c r="C361" i="1"/>
  <c r="H361" i="1" s="1"/>
  <c r="C362" i="1"/>
  <c r="H362" i="1" s="1"/>
  <c r="C363" i="1"/>
  <c r="H363" i="1" s="1"/>
  <c r="C364" i="1"/>
  <c r="H364" i="1" s="1"/>
  <c r="C365" i="1"/>
  <c r="H365" i="1" s="1"/>
  <c r="C366" i="1"/>
  <c r="H366" i="1" s="1"/>
  <c r="C367" i="1"/>
  <c r="H367" i="1" s="1"/>
  <c r="C368" i="1"/>
  <c r="H368" i="1" s="1"/>
  <c r="C369" i="1"/>
  <c r="H369" i="1" s="1"/>
  <c r="C370" i="1"/>
  <c r="H370" i="1" s="1"/>
  <c r="C371" i="1"/>
  <c r="H371" i="1" s="1"/>
  <c r="C372" i="1"/>
  <c r="H372" i="1" s="1"/>
  <c r="C373" i="1"/>
  <c r="C374" i="1"/>
  <c r="H374" i="1" s="1"/>
  <c r="C375" i="1"/>
  <c r="H375" i="1" s="1"/>
  <c r="C376" i="1"/>
  <c r="H376" i="1" s="1"/>
  <c r="C377" i="1"/>
  <c r="H377" i="1" s="1"/>
  <c r="C378" i="1"/>
  <c r="H378" i="1" s="1"/>
  <c r="C379" i="1"/>
  <c r="H379" i="1" s="1"/>
  <c r="C380" i="1"/>
  <c r="C381" i="1"/>
  <c r="H381" i="1" s="1"/>
  <c r="C382" i="1"/>
  <c r="H382" i="1" s="1"/>
  <c r="C383" i="1"/>
  <c r="H383" i="1" s="1"/>
  <c r="C384" i="1"/>
  <c r="H384" i="1" s="1"/>
  <c r="C385" i="1"/>
  <c r="H385" i="1" s="1"/>
  <c r="C386" i="1"/>
  <c r="H386" i="1" s="1"/>
  <c r="C387" i="1"/>
  <c r="H387" i="1" s="1"/>
  <c r="C388" i="1"/>
  <c r="H388" i="1" s="1"/>
  <c r="C389" i="1"/>
  <c r="H389" i="1" s="1"/>
  <c r="C390" i="1"/>
  <c r="H390" i="1" s="1"/>
  <c r="C391" i="1"/>
  <c r="H391" i="1" s="1"/>
  <c r="C392" i="1"/>
  <c r="H392" i="1" s="1"/>
  <c r="C393" i="1"/>
  <c r="H393" i="1" s="1"/>
  <c r="C394" i="1"/>
  <c r="C395" i="1"/>
  <c r="H395" i="1" s="1"/>
  <c r="C396" i="1"/>
  <c r="H396" i="1" s="1"/>
  <c r="C397" i="1"/>
  <c r="H397" i="1" s="1"/>
  <c r="C398" i="1"/>
  <c r="H398" i="1" s="1"/>
  <c r="C399" i="1"/>
  <c r="H399" i="1" s="1"/>
  <c r="C400" i="1"/>
  <c r="H400" i="1" s="1"/>
  <c r="C401" i="1"/>
  <c r="H401" i="1" s="1"/>
  <c r="C402" i="1"/>
  <c r="H402" i="1" s="1"/>
  <c r="C403" i="1"/>
  <c r="H403" i="1" s="1"/>
  <c r="C404" i="1"/>
  <c r="H404" i="1" s="1"/>
  <c r="C405" i="1"/>
  <c r="H405" i="1" s="1"/>
  <c r="C406" i="1"/>
  <c r="H406" i="1" s="1"/>
  <c r="C407" i="1"/>
  <c r="H407" i="1" s="1"/>
  <c r="C408" i="1"/>
  <c r="H408" i="1" s="1"/>
  <c r="C409" i="1"/>
  <c r="H409" i="1" s="1"/>
  <c r="C410" i="1"/>
  <c r="H410" i="1" s="1"/>
  <c r="C411" i="1"/>
  <c r="H411" i="1" s="1"/>
  <c r="C412" i="1"/>
  <c r="C413" i="1"/>
  <c r="C414" i="1"/>
  <c r="H414" i="1" s="1"/>
  <c r="C415" i="1"/>
  <c r="H415" i="1" s="1"/>
  <c r="C416" i="1"/>
  <c r="H416" i="1" s="1"/>
  <c r="C417" i="1"/>
  <c r="H417" i="1" s="1"/>
  <c r="C418" i="1"/>
  <c r="H418" i="1" s="1"/>
  <c r="C419" i="1"/>
  <c r="H419" i="1" s="1"/>
  <c r="C420" i="1"/>
  <c r="H420" i="1" s="1"/>
  <c r="C421" i="1"/>
  <c r="H421" i="1" s="1"/>
  <c r="C422" i="1"/>
  <c r="H422" i="1" s="1"/>
  <c r="C423" i="1"/>
  <c r="H423" i="1" s="1"/>
  <c r="C424" i="1"/>
  <c r="H424" i="1" s="1"/>
  <c r="C425" i="1"/>
  <c r="H425" i="1" s="1"/>
  <c r="C426" i="1"/>
  <c r="H426" i="1" s="1"/>
  <c r="C427" i="1"/>
  <c r="H427" i="1" s="1"/>
  <c r="C428" i="1"/>
  <c r="H428" i="1" s="1"/>
  <c r="C429" i="1"/>
  <c r="H429" i="1" s="1"/>
  <c r="C430" i="1"/>
  <c r="H430" i="1" s="1"/>
  <c r="C431" i="1"/>
  <c r="H431" i="1" s="1"/>
  <c r="C432" i="1"/>
  <c r="H432" i="1" s="1"/>
  <c r="C433" i="1"/>
  <c r="H433" i="1" s="1"/>
  <c r="C434" i="1"/>
  <c r="H434" i="1" s="1"/>
  <c r="C435" i="1"/>
  <c r="H435" i="1" s="1"/>
  <c r="C436" i="1"/>
  <c r="H436" i="1" s="1"/>
  <c r="C437" i="1"/>
  <c r="H437" i="1" s="1"/>
  <c r="C438" i="1"/>
  <c r="H438" i="1" s="1"/>
  <c r="C439" i="1"/>
  <c r="H439" i="1" s="1"/>
  <c r="C440" i="1"/>
  <c r="H440" i="1" s="1"/>
  <c r="C441" i="1"/>
  <c r="H441" i="1" s="1"/>
  <c r="C442" i="1"/>
  <c r="H442" i="1" s="1"/>
  <c r="C443" i="1"/>
  <c r="H443" i="1" s="1"/>
  <c r="C444" i="1"/>
  <c r="H444" i="1" s="1"/>
  <c r="C445" i="1"/>
  <c r="H445" i="1" s="1"/>
  <c r="C446" i="1"/>
  <c r="H446" i="1" s="1"/>
  <c r="C447" i="1"/>
  <c r="H447" i="1" s="1"/>
  <c r="C448" i="1"/>
  <c r="H448" i="1" s="1"/>
  <c r="C449" i="1"/>
  <c r="H449" i="1" s="1"/>
  <c r="C450" i="1"/>
  <c r="H450" i="1" s="1"/>
  <c r="C451" i="1"/>
  <c r="H451" i="1" s="1"/>
  <c r="C452" i="1"/>
  <c r="C453" i="1"/>
  <c r="C454" i="1"/>
  <c r="H454" i="1" s="1"/>
  <c r="C455" i="1"/>
  <c r="H455" i="1" s="1"/>
  <c r="C456" i="1"/>
  <c r="H456" i="1" s="1"/>
  <c r="C457" i="1"/>
  <c r="H457" i="1" s="1"/>
  <c r="C458" i="1"/>
  <c r="H458" i="1" s="1"/>
  <c r="C459" i="1"/>
  <c r="H459" i="1" s="1"/>
  <c r="C460" i="1"/>
  <c r="H460" i="1" s="1"/>
  <c r="C461" i="1"/>
  <c r="H461" i="1" s="1"/>
  <c r="C462" i="1"/>
  <c r="H462" i="1" s="1"/>
  <c r="C463" i="1"/>
  <c r="H463" i="1" s="1"/>
  <c r="C464" i="1"/>
  <c r="H464" i="1" s="1"/>
  <c r="C465" i="1"/>
  <c r="H465" i="1" s="1"/>
  <c r="C466" i="1"/>
  <c r="H466" i="1" s="1"/>
  <c r="C467" i="1"/>
  <c r="H467" i="1" s="1"/>
  <c r="C468" i="1"/>
  <c r="H468" i="1" s="1"/>
  <c r="C469" i="1"/>
  <c r="H469" i="1" s="1"/>
  <c r="C470" i="1"/>
  <c r="H470" i="1" s="1"/>
  <c r="C471" i="1"/>
  <c r="H471" i="1" s="1"/>
  <c r="C472" i="1"/>
  <c r="H472" i="1" s="1"/>
  <c r="C473" i="1"/>
  <c r="H473" i="1" s="1"/>
  <c r="C474" i="1"/>
  <c r="H474" i="1" s="1"/>
  <c r="C475" i="1"/>
  <c r="H475" i="1" s="1"/>
  <c r="C476" i="1"/>
  <c r="C477" i="1"/>
  <c r="H477" i="1" s="1"/>
  <c r="C478" i="1"/>
  <c r="H478" i="1" s="1"/>
  <c r="C479" i="1"/>
  <c r="H479" i="1" s="1"/>
  <c r="C480" i="1"/>
  <c r="H480" i="1" s="1"/>
  <c r="C481" i="1"/>
  <c r="H481" i="1" s="1"/>
  <c r="C482" i="1"/>
  <c r="C483" i="1"/>
  <c r="H483" i="1" s="1"/>
  <c r="C484" i="1"/>
  <c r="H484" i="1" s="1"/>
  <c r="C485" i="1"/>
  <c r="H485" i="1" s="1"/>
  <c r="C486" i="1"/>
  <c r="H486" i="1" s="1"/>
  <c r="C487" i="1"/>
  <c r="H487" i="1" s="1"/>
  <c r="C488" i="1"/>
  <c r="H488" i="1" s="1"/>
  <c r="C489" i="1"/>
  <c r="H489" i="1" s="1"/>
  <c r="C490" i="1"/>
  <c r="H490" i="1" s="1"/>
  <c r="C491" i="1"/>
  <c r="H491" i="1" s="1"/>
  <c r="C492" i="1"/>
  <c r="H492" i="1" s="1"/>
  <c r="C493" i="1"/>
  <c r="H493" i="1" s="1"/>
  <c r="C494" i="1"/>
  <c r="H494" i="1" s="1"/>
  <c r="C495" i="1"/>
  <c r="H495" i="1" s="1"/>
  <c r="C496" i="1"/>
  <c r="H496" i="1" s="1"/>
  <c r="C497" i="1"/>
  <c r="H497" i="1" s="1"/>
  <c r="C498" i="1"/>
  <c r="H498" i="1" s="1"/>
  <c r="C499" i="1"/>
  <c r="H499" i="1" s="1"/>
  <c r="C500" i="1"/>
  <c r="H500" i="1" s="1"/>
  <c r="C501" i="1"/>
  <c r="H501" i="1" s="1"/>
  <c r="C502" i="1"/>
  <c r="H502" i="1" s="1"/>
  <c r="C503" i="1"/>
  <c r="H503" i="1" s="1"/>
  <c r="C504" i="1"/>
  <c r="H504" i="1" s="1"/>
  <c r="C505" i="1"/>
  <c r="H505" i="1" s="1"/>
  <c r="C9" i="1"/>
  <c r="H9" i="1" s="1"/>
  <c r="C10" i="1"/>
  <c r="H10" i="1" s="1"/>
  <c r="C11" i="1"/>
  <c r="H11" i="1" s="1"/>
  <c r="C12" i="1"/>
  <c r="H12" i="1" s="1"/>
  <c r="C13" i="1"/>
  <c r="H13" i="1" s="1"/>
  <c r="C14" i="1"/>
  <c r="H14" i="1" s="1"/>
  <c r="C15" i="1"/>
  <c r="H15" i="1" s="1"/>
  <c r="C16" i="1"/>
  <c r="H16" i="1" s="1"/>
  <c r="C17" i="1"/>
  <c r="H17" i="1" s="1"/>
  <c r="C18" i="1"/>
  <c r="H18" i="1" s="1"/>
  <c r="C19" i="1"/>
  <c r="H19" i="1" s="1"/>
  <c r="C20" i="1"/>
  <c r="H20" i="1" s="1"/>
  <c r="C21" i="1"/>
  <c r="H21" i="1" s="1"/>
  <c r="C22" i="1"/>
  <c r="H22" i="1" s="1"/>
  <c r="C23" i="1"/>
  <c r="H23" i="1" s="1"/>
  <c r="C24" i="1"/>
  <c r="H24" i="1" s="1"/>
  <c r="C25" i="1"/>
  <c r="H25" i="1" s="1"/>
  <c r="C26" i="1"/>
  <c r="H26" i="1" s="1"/>
  <c r="C27" i="1"/>
  <c r="H27" i="1" s="1"/>
  <c r="C28" i="1"/>
  <c r="H28" i="1" s="1"/>
  <c r="C29" i="1"/>
  <c r="H29" i="1" s="1"/>
  <c r="C30" i="1"/>
  <c r="H30" i="1" s="1"/>
  <c r="C31" i="1"/>
  <c r="H31" i="1" s="1"/>
  <c r="C32" i="1"/>
  <c r="H32" i="1" s="1"/>
  <c r="C33" i="1"/>
  <c r="H33" i="1" s="1"/>
  <c r="C34" i="1"/>
  <c r="H34" i="1" s="1"/>
  <c r="C35" i="1"/>
  <c r="H35" i="1" s="1"/>
  <c r="C36" i="1"/>
  <c r="C37" i="1"/>
  <c r="H37" i="1" s="1"/>
  <c r="C38" i="1"/>
  <c r="H38" i="1" s="1"/>
  <c r="C39" i="1"/>
  <c r="H39" i="1" s="1"/>
  <c r="C40" i="1"/>
  <c r="H40" i="1" s="1"/>
  <c r="C41" i="1"/>
  <c r="H41" i="1" s="1"/>
  <c r="C42" i="1"/>
  <c r="H42" i="1" s="1"/>
  <c r="C43" i="1"/>
  <c r="H43" i="1" s="1"/>
  <c r="C44" i="1"/>
  <c r="H44" i="1" s="1"/>
  <c r="C45" i="1"/>
  <c r="H45" i="1" s="1"/>
  <c r="C46" i="1"/>
  <c r="C47" i="1"/>
  <c r="H47" i="1" s="1"/>
  <c r="C48" i="1"/>
  <c r="H48" i="1" s="1"/>
  <c r="C49" i="1"/>
  <c r="H49" i="1" s="1"/>
  <c r="C50" i="1"/>
  <c r="H50" i="1" s="1"/>
  <c r="C51" i="1"/>
  <c r="H51" i="1" s="1"/>
  <c r="C52" i="1"/>
  <c r="H52" i="1" s="1"/>
  <c r="C53" i="1"/>
  <c r="H53" i="1" s="1"/>
  <c r="C54" i="1"/>
  <c r="H54" i="1" s="1"/>
  <c r="C55" i="1"/>
  <c r="H55" i="1" s="1"/>
  <c r="C56" i="1"/>
  <c r="H56" i="1" s="1"/>
  <c r="C57" i="1"/>
  <c r="H57" i="1" s="1"/>
  <c r="C58" i="1"/>
  <c r="H58" i="1" s="1"/>
  <c r="C59" i="1"/>
  <c r="H59" i="1" s="1"/>
  <c r="C60" i="1"/>
  <c r="H60" i="1" s="1"/>
  <c r="C61" i="1"/>
  <c r="H61" i="1" s="1"/>
  <c r="C62" i="1"/>
  <c r="H62" i="1" s="1"/>
  <c r="C63" i="1"/>
  <c r="H63" i="1" s="1"/>
  <c r="C64" i="1"/>
  <c r="H64" i="1" s="1"/>
  <c r="C65" i="1"/>
  <c r="H65" i="1" s="1"/>
  <c r="C66" i="1"/>
  <c r="H66" i="1" s="1"/>
  <c r="C67" i="1"/>
  <c r="H67" i="1" s="1"/>
  <c r="C68" i="1"/>
  <c r="H68" i="1" s="1"/>
  <c r="C69" i="1"/>
  <c r="H69" i="1" s="1"/>
  <c r="C70" i="1"/>
  <c r="H70" i="1" s="1"/>
  <c r="C71" i="1"/>
  <c r="H71" i="1" s="1"/>
  <c r="C72" i="1"/>
  <c r="H72" i="1" s="1"/>
  <c r="C73" i="1"/>
  <c r="H73" i="1" s="1"/>
  <c r="C74" i="1"/>
  <c r="H74" i="1" s="1"/>
  <c r="C75" i="1"/>
  <c r="H75" i="1" s="1"/>
  <c r="C76" i="1"/>
  <c r="H76" i="1" s="1"/>
  <c r="C77" i="1"/>
  <c r="C78" i="1"/>
  <c r="H78" i="1" s="1"/>
  <c r="C3" i="1"/>
  <c r="H3" i="1" s="1"/>
  <c r="C4" i="1"/>
  <c r="H4" i="1" s="1"/>
  <c r="C5" i="1"/>
  <c r="H5" i="1" s="1"/>
  <c r="C6" i="1"/>
  <c r="H6" i="1" s="1"/>
  <c r="C7" i="1"/>
  <c r="H7" i="1" s="1"/>
  <c r="C8" i="1"/>
  <c r="H8" i="1" s="1"/>
  <c r="G81" i="1" l="1"/>
  <c r="K499" i="1"/>
  <c r="K489" i="1"/>
  <c r="K479" i="1"/>
  <c r="K467" i="1"/>
  <c r="K457" i="1"/>
  <c r="K447" i="1"/>
  <c r="K435" i="1"/>
  <c r="K425" i="1"/>
  <c r="K415" i="1"/>
  <c r="K403" i="1"/>
  <c r="K393" i="1"/>
  <c r="K383" i="1"/>
  <c r="K371" i="1"/>
  <c r="K361" i="1"/>
  <c r="K351" i="1"/>
  <c r="K339" i="1"/>
  <c r="K329" i="1"/>
  <c r="K319" i="1"/>
  <c r="K307" i="1"/>
  <c r="K297" i="1"/>
  <c r="K287" i="1"/>
  <c r="K275" i="1"/>
  <c r="K265" i="1"/>
  <c r="K255" i="1"/>
  <c r="K243" i="1"/>
  <c r="K233" i="1"/>
  <c r="K223" i="1"/>
  <c r="K211" i="1"/>
  <c r="K201" i="1"/>
  <c r="K191" i="1"/>
  <c r="K179" i="1"/>
  <c r="K169" i="1"/>
  <c r="K159" i="1"/>
  <c r="K147" i="1"/>
  <c r="K137" i="1"/>
  <c r="K127" i="1"/>
  <c r="K115" i="1"/>
  <c r="K105" i="1"/>
  <c r="K95" i="1"/>
  <c r="K83" i="1"/>
  <c r="K73" i="1"/>
  <c r="K63" i="1"/>
  <c r="K51" i="1"/>
  <c r="K41" i="1"/>
  <c r="K31" i="1"/>
  <c r="K19" i="1"/>
  <c r="K9" i="1"/>
  <c r="K2" i="1"/>
  <c r="K498" i="1"/>
  <c r="K488" i="1"/>
  <c r="K476" i="1"/>
  <c r="K466" i="1"/>
  <c r="K456" i="1"/>
  <c r="K444" i="1"/>
  <c r="K434" i="1"/>
  <c r="K424" i="1"/>
  <c r="K412" i="1"/>
  <c r="K402" i="1"/>
  <c r="K392" i="1"/>
  <c r="K380" i="1"/>
  <c r="K370" i="1"/>
  <c r="K360" i="1"/>
  <c r="K348" i="1"/>
  <c r="K338" i="1"/>
  <c r="K328" i="1"/>
  <c r="K316" i="1"/>
  <c r="K306" i="1"/>
  <c r="K296" i="1"/>
  <c r="K284" i="1"/>
  <c r="K274" i="1"/>
  <c r="K264" i="1"/>
  <c r="K252" i="1"/>
  <c r="K242" i="1"/>
  <c r="K232" i="1"/>
  <c r="K220" i="1"/>
  <c r="K210" i="1"/>
  <c r="K200" i="1"/>
  <c r="K188" i="1"/>
  <c r="K178" i="1"/>
  <c r="K168" i="1"/>
  <c r="K156" i="1"/>
  <c r="K146" i="1"/>
  <c r="K136" i="1"/>
  <c r="K124" i="1"/>
  <c r="K114" i="1"/>
  <c r="K104" i="1"/>
  <c r="K92" i="1"/>
  <c r="K82" i="1"/>
  <c r="K72" i="1"/>
  <c r="K60" i="1"/>
  <c r="K50" i="1"/>
  <c r="K40" i="1"/>
  <c r="K28" i="1"/>
  <c r="K18" i="1"/>
  <c r="K8" i="1"/>
  <c r="K3" i="1"/>
  <c r="K497" i="1"/>
  <c r="K487" i="1"/>
  <c r="K475" i="1"/>
  <c r="K465" i="1"/>
  <c r="K455" i="1"/>
  <c r="K443" i="1"/>
  <c r="K433" i="1"/>
  <c r="K423" i="1"/>
  <c r="K411" i="1"/>
  <c r="K401" i="1"/>
  <c r="K391" i="1"/>
  <c r="K379" i="1"/>
  <c r="K369" i="1"/>
  <c r="K359" i="1"/>
  <c r="K347" i="1"/>
  <c r="K337" i="1"/>
  <c r="K327" i="1"/>
  <c r="K315" i="1"/>
  <c r="K305" i="1"/>
  <c r="K295" i="1"/>
  <c r="K283" i="1"/>
  <c r="K273" i="1"/>
  <c r="K263" i="1"/>
  <c r="K251" i="1"/>
  <c r="K241" i="1"/>
  <c r="K231" i="1"/>
  <c r="K219" i="1"/>
  <c r="K209" i="1"/>
  <c r="K199" i="1"/>
  <c r="K187" i="1"/>
  <c r="K177" i="1"/>
  <c r="K167" i="1"/>
  <c r="K155" i="1"/>
  <c r="K145" i="1"/>
  <c r="K135" i="1"/>
  <c r="K123" i="1"/>
  <c r="K113" i="1"/>
  <c r="K103" i="1"/>
  <c r="K91" i="1"/>
  <c r="K81" i="1"/>
  <c r="K71" i="1"/>
  <c r="K59" i="1"/>
  <c r="K49" i="1"/>
  <c r="K39" i="1"/>
  <c r="K27" i="1"/>
  <c r="K17" i="1"/>
  <c r="K7" i="1"/>
  <c r="G9" i="1"/>
  <c r="G34" i="1"/>
  <c r="K502" i="1"/>
  <c r="K494" i="1"/>
  <c r="K486" i="1"/>
  <c r="K478" i="1"/>
  <c r="K470" i="1"/>
  <c r="K462" i="1"/>
  <c r="K454" i="1"/>
  <c r="K446" i="1"/>
  <c r="K438" i="1"/>
  <c r="K430" i="1"/>
  <c r="K422" i="1"/>
  <c r="K414" i="1"/>
  <c r="K406" i="1"/>
  <c r="K398" i="1"/>
  <c r="K390" i="1"/>
  <c r="K382" i="1"/>
  <c r="K374" i="1"/>
  <c r="K366" i="1"/>
  <c r="K358" i="1"/>
  <c r="K350" i="1"/>
  <c r="K342" i="1"/>
  <c r="K334" i="1"/>
  <c r="K326" i="1"/>
  <c r="K318" i="1"/>
  <c r="K310" i="1"/>
  <c r="K302" i="1"/>
  <c r="K294" i="1"/>
  <c r="K286" i="1"/>
  <c r="K278" i="1"/>
  <c r="K270" i="1"/>
  <c r="K262" i="1"/>
  <c r="K254" i="1"/>
  <c r="K246" i="1"/>
  <c r="K238" i="1"/>
  <c r="K230" i="1"/>
  <c r="K222" i="1"/>
  <c r="K214" i="1"/>
  <c r="K206" i="1"/>
  <c r="K198" i="1"/>
  <c r="K190" i="1"/>
  <c r="K182" i="1"/>
  <c r="K174" i="1"/>
  <c r="K166" i="1"/>
  <c r="K158" i="1"/>
  <c r="K150" i="1"/>
  <c r="K142" i="1"/>
  <c r="K134" i="1"/>
  <c r="K126" i="1"/>
  <c r="K118" i="1"/>
  <c r="K110" i="1"/>
  <c r="K102" i="1"/>
  <c r="K94" i="1"/>
  <c r="K86" i="1"/>
  <c r="K78" i="1"/>
  <c r="K70" i="1"/>
  <c r="K62" i="1"/>
  <c r="K54" i="1"/>
  <c r="K46" i="1"/>
  <c r="K38" i="1"/>
  <c r="K30" i="1"/>
  <c r="K22" i="1"/>
  <c r="K14" i="1"/>
  <c r="K6" i="1"/>
  <c r="K501" i="1"/>
  <c r="K493" i="1"/>
  <c r="K485" i="1"/>
  <c r="K477" i="1"/>
  <c r="K469" i="1"/>
  <c r="K461" i="1"/>
  <c r="K453" i="1"/>
  <c r="K445" i="1"/>
  <c r="K437" i="1"/>
  <c r="K429" i="1"/>
  <c r="K421" i="1"/>
  <c r="K413" i="1"/>
  <c r="K405" i="1"/>
  <c r="K397" i="1"/>
  <c r="K389" i="1"/>
  <c r="K381" i="1"/>
  <c r="K373" i="1"/>
  <c r="K365" i="1"/>
  <c r="K357" i="1"/>
  <c r="K349" i="1"/>
  <c r="K341" i="1"/>
  <c r="K333" i="1"/>
  <c r="K325" i="1"/>
  <c r="K317" i="1"/>
  <c r="K309" i="1"/>
  <c r="K301" i="1"/>
  <c r="K293" i="1"/>
  <c r="K285" i="1"/>
  <c r="K277" i="1"/>
  <c r="K269" i="1"/>
  <c r="K261" i="1"/>
  <c r="K253" i="1"/>
  <c r="K245" i="1"/>
  <c r="K237" i="1"/>
  <c r="K229" i="1"/>
  <c r="K221" i="1"/>
  <c r="K213" i="1"/>
  <c r="K205" i="1"/>
  <c r="K197" i="1"/>
  <c r="K189" i="1"/>
  <c r="K181" i="1"/>
  <c r="K173" i="1"/>
  <c r="K165" i="1"/>
  <c r="K157" i="1"/>
  <c r="K149" i="1"/>
  <c r="K141" i="1"/>
  <c r="K133" i="1"/>
  <c r="K125" i="1"/>
  <c r="K117" i="1"/>
  <c r="K109" i="1"/>
  <c r="K101" i="1"/>
  <c r="K93" i="1"/>
  <c r="K85" i="1"/>
  <c r="K77" i="1"/>
  <c r="K69" i="1"/>
  <c r="K61" i="1"/>
  <c r="K53" i="1"/>
  <c r="K45" i="1"/>
  <c r="K37" i="1"/>
  <c r="K29" i="1"/>
  <c r="K21" i="1"/>
  <c r="K13" i="1"/>
  <c r="F401" i="1"/>
  <c r="I401" i="1" s="1"/>
  <c r="G478" i="1"/>
  <c r="G425" i="1"/>
  <c r="G375" i="1"/>
  <c r="G322" i="1"/>
  <c r="G297" i="1"/>
  <c r="G247" i="1"/>
  <c r="G194" i="1"/>
  <c r="G144" i="1"/>
  <c r="G50" i="1"/>
  <c r="G474" i="1"/>
  <c r="G410" i="1"/>
  <c r="G346" i="1"/>
  <c r="G282" i="1"/>
  <c r="G218" i="1"/>
  <c r="G65" i="1"/>
  <c r="F505" i="1"/>
  <c r="I505" i="1" s="1"/>
  <c r="F359" i="1"/>
  <c r="I359" i="1" s="1"/>
  <c r="F232" i="1"/>
  <c r="I232" i="1" s="1"/>
  <c r="F103" i="1"/>
  <c r="I103" i="1" s="1"/>
  <c r="G498" i="1"/>
  <c r="G487" i="1"/>
  <c r="G473" i="1"/>
  <c r="G462" i="1"/>
  <c r="G448" i="1"/>
  <c r="G434" i="1"/>
  <c r="G423" i="1"/>
  <c r="G409" i="1"/>
  <c r="G398" i="1"/>
  <c r="G384" i="1"/>
  <c r="G370" i="1"/>
  <c r="G359" i="1"/>
  <c r="G345" i="1"/>
  <c r="G334" i="1"/>
  <c r="G320" i="1"/>
  <c r="G306" i="1"/>
  <c r="G295" i="1"/>
  <c r="G281" i="1"/>
  <c r="G270" i="1"/>
  <c r="G256" i="1"/>
  <c r="G242" i="1"/>
  <c r="G231" i="1"/>
  <c r="G217" i="1"/>
  <c r="G206" i="1"/>
  <c r="G192" i="1"/>
  <c r="G178" i="1"/>
  <c r="G167" i="1"/>
  <c r="G153" i="1"/>
  <c r="G142" i="1"/>
  <c r="G128" i="1"/>
  <c r="G112" i="1"/>
  <c r="G96" i="1"/>
  <c r="G80" i="1"/>
  <c r="G64" i="1"/>
  <c r="G48" i="1"/>
  <c r="G32" i="1"/>
  <c r="G16" i="1"/>
  <c r="G503" i="1"/>
  <c r="G450" i="1"/>
  <c r="G386" i="1"/>
  <c r="G336" i="1"/>
  <c r="G286" i="1"/>
  <c r="G208" i="1"/>
  <c r="G66" i="1"/>
  <c r="F249" i="1"/>
  <c r="I249" i="1" s="1"/>
  <c r="G463" i="1"/>
  <c r="G385" i="1"/>
  <c r="G321" i="1"/>
  <c r="G246" i="1"/>
  <c r="G168" i="1"/>
  <c r="G143" i="1"/>
  <c r="G113" i="1"/>
  <c r="G97" i="1"/>
  <c r="G17" i="1"/>
  <c r="F25" i="1"/>
  <c r="I25" i="1" s="1"/>
  <c r="F488" i="1"/>
  <c r="I488" i="1" s="1"/>
  <c r="F337" i="1"/>
  <c r="I337" i="1" s="1"/>
  <c r="F191" i="1"/>
  <c r="I191" i="1" s="1"/>
  <c r="F81" i="1"/>
  <c r="I81" i="1" s="1"/>
  <c r="G497" i="1"/>
  <c r="G486" i="1"/>
  <c r="G472" i="1"/>
  <c r="G458" i="1"/>
  <c r="G447" i="1"/>
  <c r="G433" i="1"/>
  <c r="G422" i="1"/>
  <c r="G408" i="1"/>
  <c r="G394" i="1"/>
  <c r="G383" i="1"/>
  <c r="G369" i="1"/>
  <c r="G358" i="1"/>
  <c r="G344" i="1"/>
  <c r="G330" i="1"/>
  <c r="G319" i="1"/>
  <c r="G305" i="1"/>
  <c r="G294" i="1"/>
  <c r="G280" i="1"/>
  <c r="G266" i="1"/>
  <c r="G255" i="1"/>
  <c r="G241" i="1"/>
  <c r="G230" i="1"/>
  <c r="G216" i="1"/>
  <c r="G202" i="1"/>
  <c r="G191" i="1"/>
  <c r="G177" i="1"/>
  <c r="G166" i="1"/>
  <c r="G152" i="1"/>
  <c r="G138" i="1"/>
  <c r="G127" i="1"/>
  <c r="G111" i="1"/>
  <c r="G95" i="1"/>
  <c r="G79" i="1"/>
  <c r="G63" i="1"/>
  <c r="G47" i="1"/>
  <c r="G31" i="1"/>
  <c r="G15" i="1"/>
  <c r="F360" i="1"/>
  <c r="I360" i="1" s="1"/>
  <c r="G488" i="1"/>
  <c r="G424" i="1"/>
  <c r="G360" i="1"/>
  <c r="G296" i="1"/>
  <c r="G232" i="1"/>
  <c r="G182" i="1"/>
  <c r="G154" i="1"/>
  <c r="G129" i="1"/>
  <c r="G33" i="1"/>
  <c r="F447" i="1"/>
  <c r="I447" i="1" s="1"/>
  <c r="F336" i="1"/>
  <c r="I336" i="1" s="1"/>
  <c r="F185" i="1"/>
  <c r="I185" i="1" s="1"/>
  <c r="F80" i="1"/>
  <c r="I80" i="1" s="1"/>
  <c r="G496" i="1"/>
  <c r="G482" i="1"/>
  <c r="G471" i="1"/>
  <c r="G457" i="1"/>
  <c r="G446" i="1"/>
  <c r="G432" i="1"/>
  <c r="G418" i="1"/>
  <c r="G407" i="1"/>
  <c r="G393" i="1"/>
  <c r="G382" i="1"/>
  <c r="G368" i="1"/>
  <c r="G354" i="1"/>
  <c r="G343" i="1"/>
  <c r="G329" i="1"/>
  <c r="G318" i="1"/>
  <c r="G304" i="1"/>
  <c r="G290" i="1"/>
  <c r="G279" i="1"/>
  <c r="G265" i="1"/>
  <c r="G254" i="1"/>
  <c r="G240" i="1"/>
  <c r="G226" i="1"/>
  <c r="G215" i="1"/>
  <c r="G201" i="1"/>
  <c r="G190" i="1"/>
  <c r="G176" i="1"/>
  <c r="G162" i="1"/>
  <c r="G151" i="1"/>
  <c r="G137" i="1"/>
  <c r="G122" i="1"/>
  <c r="G106" i="1"/>
  <c r="G90" i="1"/>
  <c r="G74" i="1"/>
  <c r="G58" i="1"/>
  <c r="G42" i="1"/>
  <c r="G26" i="1"/>
  <c r="G10" i="1"/>
  <c r="F121" i="1"/>
  <c r="I121" i="1" s="1"/>
  <c r="G489" i="1"/>
  <c r="G439" i="1"/>
  <c r="G400" i="1"/>
  <c r="G350" i="1"/>
  <c r="G258" i="1"/>
  <c r="G222" i="1"/>
  <c r="G183" i="1"/>
  <c r="G158" i="1"/>
  <c r="G114" i="1"/>
  <c r="G98" i="1"/>
  <c r="G82" i="1"/>
  <c r="G18" i="1"/>
  <c r="G502" i="1"/>
  <c r="G438" i="1"/>
  <c r="G374" i="1"/>
  <c r="G310" i="1"/>
  <c r="G257" i="1"/>
  <c r="G193" i="1"/>
  <c r="G49" i="1"/>
  <c r="F441" i="1"/>
  <c r="I441" i="1" s="1"/>
  <c r="F319" i="1"/>
  <c r="I319" i="1" s="1"/>
  <c r="F177" i="1"/>
  <c r="I177" i="1" s="1"/>
  <c r="F32" i="1"/>
  <c r="I32" i="1" s="1"/>
  <c r="G495" i="1"/>
  <c r="G481" i="1"/>
  <c r="G470" i="1"/>
  <c r="G456" i="1"/>
  <c r="G442" i="1"/>
  <c r="G431" i="1"/>
  <c r="G417" i="1"/>
  <c r="G406" i="1"/>
  <c r="G392" i="1"/>
  <c r="G378" i="1"/>
  <c r="G367" i="1"/>
  <c r="G353" i="1"/>
  <c r="G342" i="1"/>
  <c r="G328" i="1"/>
  <c r="G314" i="1"/>
  <c r="G303" i="1"/>
  <c r="G289" i="1"/>
  <c r="G278" i="1"/>
  <c r="G264" i="1"/>
  <c r="G250" i="1"/>
  <c r="G239" i="1"/>
  <c r="G225" i="1"/>
  <c r="G214" i="1"/>
  <c r="G200" i="1"/>
  <c r="G186" i="1"/>
  <c r="G175" i="1"/>
  <c r="G161" i="1"/>
  <c r="G150" i="1"/>
  <c r="G136" i="1"/>
  <c r="G121" i="1"/>
  <c r="G105" i="1"/>
  <c r="G89" i="1"/>
  <c r="G73" i="1"/>
  <c r="G57" i="1"/>
  <c r="G41" i="1"/>
  <c r="G25" i="1"/>
  <c r="F255" i="1"/>
  <c r="I255" i="1" s="1"/>
  <c r="G464" i="1"/>
  <c r="G414" i="1"/>
  <c r="G361" i="1"/>
  <c r="G311" i="1"/>
  <c r="G272" i="1"/>
  <c r="G233" i="1"/>
  <c r="G169" i="1"/>
  <c r="G130" i="1"/>
  <c r="F104" i="1"/>
  <c r="I104" i="1" s="1"/>
  <c r="G449" i="1"/>
  <c r="G399" i="1"/>
  <c r="G335" i="1"/>
  <c r="G271" i="1"/>
  <c r="G207" i="1"/>
  <c r="G2" i="1"/>
  <c r="G3" i="1"/>
  <c r="G11" i="1"/>
  <c r="G19" i="1"/>
  <c r="G27" i="1"/>
  <c r="G35" i="1"/>
  <c r="G43" i="1"/>
  <c r="G51" i="1"/>
  <c r="G59" i="1"/>
  <c r="G67" i="1"/>
  <c r="G75" i="1"/>
  <c r="G83" i="1"/>
  <c r="G91" i="1"/>
  <c r="G99" i="1"/>
  <c r="G107" i="1"/>
  <c r="G115" i="1"/>
  <c r="G123" i="1"/>
  <c r="G131" i="1"/>
  <c r="G139" i="1"/>
  <c r="G147" i="1"/>
  <c r="G155" i="1"/>
  <c r="G163" i="1"/>
  <c r="G171" i="1"/>
  <c r="G179" i="1"/>
  <c r="G187" i="1"/>
  <c r="G195" i="1"/>
  <c r="G203" i="1"/>
  <c r="G211" i="1"/>
  <c r="G219" i="1"/>
  <c r="G227" i="1"/>
  <c r="G235" i="1"/>
  <c r="G243" i="1"/>
  <c r="G251" i="1"/>
  <c r="G259" i="1"/>
  <c r="G267" i="1"/>
  <c r="G275" i="1"/>
  <c r="G283" i="1"/>
  <c r="G291" i="1"/>
  <c r="G299" i="1"/>
  <c r="G307" i="1"/>
  <c r="G315" i="1"/>
  <c r="G323" i="1"/>
  <c r="G331" i="1"/>
  <c r="G339" i="1"/>
  <c r="G347" i="1"/>
  <c r="G355" i="1"/>
  <c r="G363" i="1"/>
  <c r="G371" i="1"/>
  <c r="G379" i="1"/>
  <c r="G387" i="1"/>
  <c r="G395" i="1"/>
  <c r="G403" i="1"/>
  <c r="G411" i="1"/>
  <c r="G419" i="1"/>
  <c r="G427" i="1"/>
  <c r="G435" i="1"/>
  <c r="G443" i="1"/>
  <c r="G451" i="1"/>
  <c r="G459" i="1"/>
  <c r="G467" i="1"/>
  <c r="G475" i="1"/>
  <c r="G483" i="1"/>
  <c r="G491" i="1"/>
  <c r="G499" i="1"/>
  <c r="F33" i="1"/>
  <c r="I33" i="1" s="1"/>
  <c r="F127" i="1"/>
  <c r="I127" i="1" s="1"/>
  <c r="F208" i="1"/>
  <c r="I208" i="1" s="1"/>
  <c r="F295" i="1"/>
  <c r="I295" i="1" s="1"/>
  <c r="F377" i="1"/>
  <c r="I377" i="1" s="1"/>
  <c r="F464" i="1"/>
  <c r="I464" i="1" s="1"/>
  <c r="G70" i="1"/>
  <c r="G4" i="1"/>
  <c r="G12" i="1"/>
  <c r="G20" i="1"/>
  <c r="G28" i="1"/>
  <c r="G36" i="1"/>
  <c r="G44" i="1"/>
  <c r="G52" i="1"/>
  <c r="G60" i="1"/>
  <c r="G68" i="1"/>
  <c r="G76" i="1"/>
  <c r="G84" i="1"/>
  <c r="G92" i="1"/>
  <c r="G100" i="1"/>
  <c r="G108" i="1"/>
  <c r="G116" i="1"/>
  <c r="G124" i="1"/>
  <c r="G132" i="1"/>
  <c r="G140" i="1"/>
  <c r="G148" i="1"/>
  <c r="G156" i="1"/>
  <c r="G164" i="1"/>
  <c r="G172" i="1"/>
  <c r="G180" i="1"/>
  <c r="G188" i="1"/>
  <c r="G196" i="1"/>
  <c r="G204" i="1"/>
  <c r="G212" i="1"/>
  <c r="G220" i="1"/>
  <c r="G228" i="1"/>
  <c r="G236" i="1"/>
  <c r="G244" i="1"/>
  <c r="G252" i="1"/>
  <c r="G260" i="1"/>
  <c r="G268" i="1"/>
  <c r="G276" i="1"/>
  <c r="G284" i="1"/>
  <c r="G292" i="1"/>
  <c r="G300" i="1"/>
  <c r="G308" i="1"/>
  <c r="G316" i="1"/>
  <c r="G324" i="1"/>
  <c r="G332" i="1"/>
  <c r="G340" i="1"/>
  <c r="G348" i="1"/>
  <c r="G356" i="1"/>
  <c r="G364" i="1"/>
  <c r="G372" i="1"/>
  <c r="G380" i="1"/>
  <c r="G388" i="1"/>
  <c r="G396" i="1"/>
  <c r="G404" i="1"/>
  <c r="G412" i="1"/>
  <c r="G420" i="1"/>
  <c r="G428" i="1"/>
  <c r="G436" i="1"/>
  <c r="G444" i="1"/>
  <c r="G452" i="1"/>
  <c r="G460" i="1"/>
  <c r="G468" i="1"/>
  <c r="G476" i="1"/>
  <c r="G484" i="1"/>
  <c r="G492" i="1"/>
  <c r="G500" i="1"/>
  <c r="F57" i="1"/>
  <c r="I57" i="1" s="1"/>
  <c r="F144" i="1"/>
  <c r="I144" i="1" s="1"/>
  <c r="F209" i="1"/>
  <c r="I209" i="1" s="1"/>
  <c r="F296" i="1"/>
  <c r="I296" i="1" s="1"/>
  <c r="F383" i="1"/>
  <c r="I383" i="1" s="1"/>
  <c r="F465" i="1"/>
  <c r="I465" i="1" s="1"/>
  <c r="G5" i="1"/>
  <c r="G13" i="1"/>
  <c r="G21" i="1"/>
  <c r="G29" i="1"/>
  <c r="G37" i="1"/>
  <c r="G45" i="1"/>
  <c r="G53" i="1"/>
  <c r="G61" i="1"/>
  <c r="G69" i="1"/>
  <c r="G77" i="1"/>
  <c r="G85" i="1"/>
  <c r="G93" i="1"/>
  <c r="G101" i="1"/>
  <c r="G109" i="1"/>
  <c r="G117" i="1"/>
  <c r="G125" i="1"/>
  <c r="G133" i="1"/>
  <c r="G141" i="1"/>
  <c r="G149" i="1"/>
  <c r="G157" i="1"/>
  <c r="G165" i="1"/>
  <c r="G173" i="1"/>
  <c r="G181" i="1"/>
  <c r="G189" i="1"/>
  <c r="G197" i="1"/>
  <c r="G205" i="1"/>
  <c r="G213" i="1"/>
  <c r="G221" i="1"/>
  <c r="G229" i="1"/>
  <c r="G237" i="1"/>
  <c r="G245" i="1"/>
  <c r="G253" i="1"/>
  <c r="G261" i="1"/>
  <c r="G269" i="1"/>
  <c r="G277" i="1"/>
  <c r="G285" i="1"/>
  <c r="G293" i="1"/>
  <c r="G301" i="1"/>
  <c r="G309" i="1"/>
  <c r="G317" i="1"/>
  <c r="G325" i="1"/>
  <c r="G333" i="1"/>
  <c r="G341" i="1"/>
  <c r="G349" i="1"/>
  <c r="G357" i="1"/>
  <c r="G365" i="1"/>
  <c r="G373" i="1"/>
  <c r="G381" i="1"/>
  <c r="G389" i="1"/>
  <c r="G397" i="1"/>
  <c r="G405" i="1"/>
  <c r="G413" i="1"/>
  <c r="G421" i="1"/>
  <c r="G429" i="1"/>
  <c r="G437" i="1"/>
  <c r="G445" i="1"/>
  <c r="G453" i="1"/>
  <c r="G461" i="1"/>
  <c r="G469" i="1"/>
  <c r="G477" i="1"/>
  <c r="G485" i="1"/>
  <c r="G493" i="1"/>
  <c r="G501" i="1"/>
  <c r="F63" i="1"/>
  <c r="I63" i="1" s="1"/>
  <c r="F145" i="1"/>
  <c r="I145" i="1" s="1"/>
  <c r="F231" i="1"/>
  <c r="I231" i="1" s="1"/>
  <c r="F313" i="1"/>
  <c r="I313" i="1" s="1"/>
  <c r="F400" i="1"/>
  <c r="I400" i="1" s="1"/>
  <c r="F487" i="1"/>
  <c r="I487" i="1" s="1"/>
  <c r="G6" i="1"/>
  <c r="G14" i="1"/>
  <c r="G22" i="1"/>
  <c r="G30" i="1"/>
  <c r="G38" i="1"/>
  <c r="G46" i="1"/>
  <c r="G54" i="1"/>
  <c r="G62" i="1"/>
  <c r="G78" i="1"/>
  <c r="G86" i="1"/>
  <c r="G94" i="1"/>
  <c r="G102" i="1"/>
  <c r="G110" i="1"/>
  <c r="G118" i="1"/>
  <c r="G126" i="1"/>
  <c r="F424" i="1"/>
  <c r="I424" i="1" s="1"/>
  <c r="F273" i="1"/>
  <c r="I273" i="1" s="1"/>
  <c r="F168" i="1"/>
  <c r="I168" i="1" s="1"/>
  <c r="G505" i="1"/>
  <c r="G494" i="1"/>
  <c r="G480" i="1"/>
  <c r="G466" i="1"/>
  <c r="G455" i="1"/>
  <c r="G441" i="1"/>
  <c r="G430" i="1"/>
  <c r="G416" i="1"/>
  <c r="G402" i="1"/>
  <c r="G391" i="1"/>
  <c r="G377" i="1"/>
  <c r="G366" i="1"/>
  <c r="G352" i="1"/>
  <c r="G338" i="1"/>
  <c r="G327" i="1"/>
  <c r="G313" i="1"/>
  <c r="G302" i="1"/>
  <c r="G288" i="1"/>
  <c r="G274" i="1"/>
  <c r="G263" i="1"/>
  <c r="G249" i="1"/>
  <c r="G238" i="1"/>
  <c r="G224" i="1"/>
  <c r="G210" i="1"/>
  <c r="G199" i="1"/>
  <c r="G185" i="1"/>
  <c r="G174" i="1"/>
  <c r="G160" i="1"/>
  <c r="G146" i="1"/>
  <c r="G135" i="1"/>
  <c r="G120" i="1"/>
  <c r="G104" i="1"/>
  <c r="G88" i="1"/>
  <c r="G72" i="1"/>
  <c r="G56" i="1"/>
  <c r="G40" i="1"/>
  <c r="G24" i="1"/>
  <c r="G8" i="1"/>
  <c r="F423" i="1"/>
  <c r="I423" i="1" s="1"/>
  <c r="F272" i="1"/>
  <c r="I272" i="1" s="1"/>
  <c r="F167" i="1"/>
  <c r="I167" i="1" s="1"/>
  <c r="G504" i="1"/>
  <c r="G490" i="1"/>
  <c r="G479" i="1"/>
  <c r="G465" i="1"/>
  <c r="G454" i="1"/>
  <c r="G440" i="1"/>
  <c r="G426" i="1"/>
  <c r="G415" i="1"/>
  <c r="G401" i="1"/>
  <c r="G390" i="1"/>
  <c r="G376" i="1"/>
  <c r="G362" i="1"/>
  <c r="G351" i="1"/>
  <c r="G337" i="1"/>
  <c r="G326" i="1"/>
  <c r="G312" i="1"/>
  <c r="G298" i="1"/>
  <c r="G287" i="1"/>
  <c r="G273" i="1"/>
  <c r="G262" i="1"/>
  <c r="G248" i="1"/>
  <c r="G234" i="1"/>
  <c r="G223" i="1"/>
  <c r="G209" i="1"/>
  <c r="G198" i="1"/>
  <c r="G184" i="1"/>
  <c r="G170" i="1"/>
  <c r="G159" i="1"/>
  <c r="G145" i="1"/>
  <c r="G134" i="1"/>
  <c r="G119" i="1"/>
  <c r="G103" i="1"/>
  <c r="G87" i="1"/>
  <c r="G71" i="1"/>
  <c r="G55" i="1"/>
  <c r="G39" i="1"/>
  <c r="G23" i="1"/>
  <c r="G7" i="1"/>
  <c r="F288" i="1"/>
  <c r="I288" i="1" s="1"/>
  <c r="F200" i="1"/>
  <c r="I200" i="1" s="1"/>
  <c r="F504" i="1"/>
  <c r="I504" i="1" s="1"/>
  <c r="F481" i="1"/>
  <c r="I481" i="1" s="1"/>
  <c r="F463" i="1"/>
  <c r="I463" i="1" s="1"/>
  <c r="F440" i="1"/>
  <c r="I440" i="1" s="1"/>
  <c r="F417" i="1"/>
  <c r="I417" i="1" s="1"/>
  <c r="F399" i="1"/>
  <c r="I399" i="1" s="1"/>
  <c r="F376" i="1"/>
  <c r="I376" i="1" s="1"/>
  <c r="F353" i="1"/>
  <c r="I353" i="1" s="1"/>
  <c r="F335" i="1"/>
  <c r="I335" i="1" s="1"/>
  <c r="F312" i="1"/>
  <c r="I312" i="1" s="1"/>
  <c r="F289" i="1"/>
  <c r="I289" i="1" s="1"/>
  <c r="F271" i="1"/>
  <c r="I271" i="1" s="1"/>
  <c r="F248" i="1"/>
  <c r="I248" i="1" s="1"/>
  <c r="F225" i="1"/>
  <c r="I225" i="1" s="1"/>
  <c r="F207" i="1"/>
  <c r="I207" i="1" s="1"/>
  <c r="F184" i="1"/>
  <c r="I184" i="1" s="1"/>
  <c r="F161" i="1"/>
  <c r="I161" i="1" s="1"/>
  <c r="F143" i="1"/>
  <c r="I143" i="1" s="1"/>
  <c r="F120" i="1"/>
  <c r="I120" i="1" s="1"/>
  <c r="F97" i="1"/>
  <c r="I97" i="1" s="1"/>
  <c r="F79" i="1"/>
  <c r="I79" i="1" s="1"/>
  <c r="F56" i="1"/>
  <c r="I56" i="1" s="1"/>
  <c r="F503" i="1"/>
  <c r="I503" i="1" s="1"/>
  <c r="F480" i="1"/>
  <c r="I480" i="1" s="1"/>
  <c r="F457" i="1"/>
  <c r="I457" i="1" s="1"/>
  <c r="F439" i="1"/>
  <c r="I439" i="1" s="1"/>
  <c r="F416" i="1"/>
  <c r="I416" i="1" s="1"/>
  <c r="F393" i="1"/>
  <c r="I393" i="1" s="1"/>
  <c r="F375" i="1"/>
  <c r="I375" i="1" s="1"/>
  <c r="F352" i="1"/>
  <c r="I352" i="1" s="1"/>
  <c r="F329" i="1"/>
  <c r="I329" i="1" s="1"/>
  <c r="F311" i="1"/>
  <c r="I311" i="1" s="1"/>
  <c r="F265" i="1"/>
  <c r="I265" i="1" s="1"/>
  <c r="F247" i="1"/>
  <c r="I247" i="1" s="1"/>
  <c r="F224" i="1"/>
  <c r="I224" i="1" s="1"/>
  <c r="F201" i="1"/>
  <c r="I201" i="1" s="1"/>
  <c r="F183" i="1"/>
  <c r="I183" i="1" s="1"/>
  <c r="F160" i="1"/>
  <c r="I160" i="1" s="1"/>
  <c r="F137" i="1"/>
  <c r="I137" i="1" s="1"/>
  <c r="F119" i="1"/>
  <c r="I119" i="1" s="1"/>
  <c r="F96" i="1"/>
  <c r="I96" i="1" s="1"/>
  <c r="F73" i="1"/>
  <c r="I73" i="1" s="1"/>
  <c r="F55" i="1"/>
  <c r="I55" i="1" s="1"/>
  <c r="F24" i="1"/>
  <c r="I24" i="1" s="1"/>
  <c r="F497" i="1"/>
  <c r="I497" i="1" s="1"/>
  <c r="F415" i="1"/>
  <c r="I415" i="1" s="1"/>
  <c r="F23" i="1"/>
  <c r="I23" i="1" s="1"/>
  <c r="F14" i="1"/>
  <c r="I14" i="1" s="1"/>
  <c r="F6" i="1"/>
  <c r="I6" i="1" s="1"/>
  <c r="F31" i="1"/>
  <c r="I31" i="1" s="1"/>
  <c r="F39" i="1"/>
  <c r="I39" i="1" s="1"/>
  <c r="F47" i="1"/>
  <c r="I47" i="1" s="1"/>
  <c r="F456" i="1"/>
  <c r="I456" i="1" s="1"/>
  <c r="F392" i="1"/>
  <c r="I392" i="1" s="1"/>
  <c r="F351" i="1"/>
  <c r="I351" i="1" s="1"/>
  <c r="F305" i="1"/>
  <c r="I305" i="1" s="1"/>
  <c r="F287" i="1"/>
  <c r="I287" i="1" s="1"/>
  <c r="F264" i="1"/>
  <c r="I264" i="1" s="1"/>
  <c r="F241" i="1"/>
  <c r="I241" i="1" s="1"/>
  <c r="F223" i="1"/>
  <c r="I223" i="1" s="1"/>
  <c r="F159" i="1"/>
  <c r="I159" i="1" s="1"/>
  <c r="F113" i="1"/>
  <c r="I113" i="1" s="1"/>
  <c r="F72" i="1"/>
  <c r="I72" i="1" s="1"/>
  <c r="F49" i="1"/>
  <c r="I49" i="1" s="1"/>
  <c r="F30" i="1"/>
  <c r="I30" i="1" s="1"/>
  <c r="F473" i="1"/>
  <c r="I473" i="1" s="1"/>
  <c r="F432" i="1"/>
  <c r="I432" i="1" s="1"/>
  <c r="F391" i="1"/>
  <c r="I391" i="1" s="1"/>
  <c r="F345" i="1"/>
  <c r="I345" i="1" s="1"/>
  <c r="F281" i="1"/>
  <c r="I281" i="1" s="1"/>
  <c r="F240" i="1"/>
  <c r="I240" i="1" s="1"/>
  <c r="F199" i="1"/>
  <c r="I199" i="1" s="1"/>
  <c r="F153" i="1"/>
  <c r="I153" i="1" s="1"/>
  <c r="F112" i="1"/>
  <c r="I112" i="1" s="1"/>
  <c r="F71" i="1"/>
  <c r="I71" i="1" s="1"/>
  <c r="F15" i="1"/>
  <c r="I15" i="1" s="1"/>
  <c r="F495" i="1"/>
  <c r="I495" i="1" s="1"/>
  <c r="F472" i="1"/>
  <c r="I472" i="1" s="1"/>
  <c r="F449" i="1"/>
  <c r="I449" i="1" s="1"/>
  <c r="F431" i="1"/>
  <c r="I431" i="1" s="1"/>
  <c r="F408" i="1"/>
  <c r="I408" i="1" s="1"/>
  <c r="F385" i="1"/>
  <c r="I385" i="1" s="1"/>
  <c r="F367" i="1"/>
  <c r="I367" i="1" s="1"/>
  <c r="F344" i="1"/>
  <c r="I344" i="1" s="1"/>
  <c r="F321" i="1"/>
  <c r="I321" i="1" s="1"/>
  <c r="F303" i="1"/>
  <c r="I303" i="1" s="1"/>
  <c r="F280" i="1"/>
  <c r="I280" i="1" s="1"/>
  <c r="F257" i="1"/>
  <c r="I257" i="1" s="1"/>
  <c r="F239" i="1"/>
  <c r="I239" i="1" s="1"/>
  <c r="F216" i="1"/>
  <c r="I216" i="1" s="1"/>
  <c r="F193" i="1"/>
  <c r="I193" i="1" s="1"/>
  <c r="F175" i="1"/>
  <c r="I175" i="1" s="1"/>
  <c r="F152" i="1"/>
  <c r="I152" i="1" s="1"/>
  <c r="F129" i="1"/>
  <c r="I129" i="1" s="1"/>
  <c r="F111" i="1"/>
  <c r="I111" i="1" s="1"/>
  <c r="F88" i="1"/>
  <c r="I88" i="1" s="1"/>
  <c r="F65" i="1"/>
  <c r="I65" i="1" s="1"/>
  <c r="F41" i="1"/>
  <c r="I41" i="1" s="1"/>
  <c r="F8" i="1"/>
  <c r="I8" i="1" s="1"/>
  <c r="F479" i="1"/>
  <c r="I479" i="1" s="1"/>
  <c r="F433" i="1"/>
  <c r="I433" i="1" s="1"/>
  <c r="F369" i="1"/>
  <c r="I369" i="1" s="1"/>
  <c r="F328" i="1"/>
  <c r="I328" i="1" s="1"/>
  <c r="F136" i="1"/>
  <c r="I136" i="1" s="1"/>
  <c r="F95" i="1"/>
  <c r="I95" i="1" s="1"/>
  <c r="F16" i="1"/>
  <c r="I16" i="1" s="1"/>
  <c r="F496" i="1"/>
  <c r="I496" i="1" s="1"/>
  <c r="F455" i="1"/>
  <c r="I455" i="1" s="1"/>
  <c r="F409" i="1"/>
  <c r="I409" i="1" s="1"/>
  <c r="F368" i="1"/>
  <c r="I368" i="1" s="1"/>
  <c r="F327" i="1"/>
  <c r="I327" i="1" s="1"/>
  <c r="F304" i="1"/>
  <c r="I304" i="1" s="1"/>
  <c r="F263" i="1"/>
  <c r="I263" i="1" s="1"/>
  <c r="F217" i="1"/>
  <c r="I217" i="1" s="1"/>
  <c r="F176" i="1"/>
  <c r="I176" i="1" s="1"/>
  <c r="F135" i="1"/>
  <c r="I135" i="1" s="1"/>
  <c r="F89" i="1"/>
  <c r="I89" i="1" s="1"/>
  <c r="F48" i="1"/>
  <c r="I48" i="1" s="1"/>
  <c r="F489" i="1"/>
  <c r="I489" i="1" s="1"/>
  <c r="F471" i="1"/>
  <c r="I471" i="1" s="1"/>
  <c r="F448" i="1"/>
  <c r="I448" i="1" s="1"/>
  <c r="F425" i="1"/>
  <c r="I425" i="1" s="1"/>
  <c r="F407" i="1"/>
  <c r="I407" i="1" s="1"/>
  <c r="F384" i="1"/>
  <c r="I384" i="1" s="1"/>
  <c r="F361" i="1"/>
  <c r="I361" i="1" s="1"/>
  <c r="F343" i="1"/>
  <c r="I343" i="1" s="1"/>
  <c r="F320" i="1"/>
  <c r="I320" i="1" s="1"/>
  <c r="F297" i="1"/>
  <c r="I297" i="1" s="1"/>
  <c r="F279" i="1"/>
  <c r="I279" i="1" s="1"/>
  <c r="F256" i="1"/>
  <c r="I256" i="1" s="1"/>
  <c r="F233" i="1"/>
  <c r="I233" i="1" s="1"/>
  <c r="F215" i="1"/>
  <c r="I215" i="1" s="1"/>
  <c r="F192" i="1"/>
  <c r="I192" i="1" s="1"/>
  <c r="F169" i="1"/>
  <c r="I169" i="1" s="1"/>
  <c r="F151" i="1"/>
  <c r="I151" i="1" s="1"/>
  <c r="F128" i="1"/>
  <c r="I128" i="1" s="1"/>
  <c r="F105" i="1"/>
  <c r="I105" i="1" s="1"/>
  <c r="F87" i="1"/>
  <c r="I87" i="1" s="1"/>
  <c r="F64" i="1"/>
  <c r="I64" i="1" s="1"/>
  <c r="F40" i="1"/>
  <c r="I40" i="1" s="1"/>
  <c r="F7" i="1"/>
  <c r="I7" i="1" s="1"/>
  <c r="F486" i="1"/>
  <c r="I486" i="1" s="1"/>
  <c r="F454" i="1"/>
  <c r="I454" i="1" s="1"/>
  <c r="F422" i="1"/>
  <c r="I422" i="1" s="1"/>
  <c r="F406" i="1"/>
  <c r="I406" i="1" s="1"/>
  <c r="F374" i="1"/>
  <c r="I374" i="1" s="1"/>
  <c r="F342" i="1"/>
  <c r="I342" i="1" s="1"/>
  <c r="F318" i="1"/>
  <c r="I318" i="1" s="1"/>
  <c r="F286" i="1"/>
  <c r="I286" i="1" s="1"/>
  <c r="F270" i="1"/>
  <c r="I270" i="1" s="1"/>
  <c r="F238" i="1"/>
  <c r="I238" i="1" s="1"/>
  <c r="F206" i="1"/>
  <c r="I206" i="1" s="1"/>
  <c r="F174" i="1"/>
  <c r="I174" i="1" s="1"/>
  <c r="F150" i="1"/>
  <c r="I150" i="1" s="1"/>
  <c r="F118" i="1"/>
  <c r="I118" i="1" s="1"/>
  <c r="F102" i="1"/>
  <c r="I102" i="1" s="1"/>
  <c r="F70" i="1"/>
  <c r="I70" i="1" s="1"/>
  <c r="F46" i="1"/>
  <c r="I46" i="1" s="1"/>
  <c r="F22" i="1"/>
  <c r="I22" i="1" s="1"/>
  <c r="F501" i="1"/>
  <c r="I501" i="1" s="1"/>
  <c r="F493" i="1"/>
  <c r="I493" i="1" s="1"/>
  <c r="F485" i="1"/>
  <c r="I485" i="1" s="1"/>
  <c r="F477" i="1"/>
  <c r="I477" i="1" s="1"/>
  <c r="F469" i="1"/>
  <c r="I469" i="1" s="1"/>
  <c r="F461" i="1"/>
  <c r="I461" i="1" s="1"/>
  <c r="F453" i="1"/>
  <c r="I453" i="1" s="1"/>
  <c r="F445" i="1"/>
  <c r="I445" i="1" s="1"/>
  <c r="F437" i="1"/>
  <c r="I437" i="1" s="1"/>
  <c r="F429" i="1"/>
  <c r="I429" i="1" s="1"/>
  <c r="F421" i="1"/>
  <c r="I421" i="1" s="1"/>
  <c r="F413" i="1"/>
  <c r="I413" i="1" s="1"/>
  <c r="F405" i="1"/>
  <c r="I405" i="1" s="1"/>
  <c r="F397" i="1"/>
  <c r="I397" i="1" s="1"/>
  <c r="F389" i="1"/>
  <c r="I389" i="1" s="1"/>
  <c r="F381" i="1"/>
  <c r="I381" i="1" s="1"/>
  <c r="F373" i="1"/>
  <c r="I373" i="1" s="1"/>
  <c r="F365" i="1"/>
  <c r="I365" i="1" s="1"/>
  <c r="F357" i="1"/>
  <c r="I357" i="1" s="1"/>
  <c r="F349" i="1"/>
  <c r="I349" i="1" s="1"/>
  <c r="F341" i="1"/>
  <c r="I341" i="1" s="1"/>
  <c r="F333" i="1"/>
  <c r="I333" i="1" s="1"/>
  <c r="F325" i="1"/>
  <c r="I325" i="1" s="1"/>
  <c r="F317" i="1"/>
  <c r="I317" i="1" s="1"/>
  <c r="F309" i="1"/>
  <c r="I309" i="1" s="1"/>
  <c r="F301" i="1"/>
  <c r="I301" i="1" s="1"/>
  <c r="F293" i="1"/>
  <c r="I293" i="1" s="1"/>
  <c r="F285" i="1"/>
  <c r="I285" i="1" s="1"/>
  <c r="F277" i="1"/>
  <c r="I277" i="1" s="1"/>
  <c r="F269" i="1"/>
  <c r="I269" i="1" s="1"/>
  <c r="F261" i="1"/>
  <c r="I261" i="1" s="1"/>
  <c r="F253" i="1"/>
  <c r="I253" i="1" s="1"/>
  <c r="F245" i="1"/>
  <c r="I245" i="1" s="1"/>
  <c r="F237" i="1"/>
  <c r="I237" i="1" s="1"/>
  <c r="F229" i="1"/>
  <c r="I229" i="1" s="1"/>
  <c r="F221" i="1"/>
  <c r="I221" i="1" s="1"/>
  <c r="F213" i="1"/>
  <c r="I213" i="1" s="1"/>
  <c r="F205" i="1"/>
  <c r="I205" i="1" s="1"/>
  <c r="F197" i="1"/>
  <c r="I197" i="1" s="1"/>
  <c r="F189" i="1"/>
  <c r="I189" i="1" s="1"/>
  <c r="F181" i="1"/>
  <c r="I181" i="1" s="1"/>
  <c r="F173" i="1"/>
  <c r="I173" i="1" s="1"/>
  <c r="F165" i="1"/>
  <c r="I165" i="1" s="1"/>
  <c r="F157" i="1"/>
  <c r="I157" i="1" s="1"/>
  <c r="F149" i="1"/>
  <c r="I149" i="1" s="1"/>
  <c r="F141" i="1"/>
  <c r="I141" i="1" s="1"/>
  <c r="F133" i="1"/>
  <c r="I133" i="1" s="1"/>
  <c r="F125" i="1"/>
  <c r="I125" i="1" s="1"/>
  <c r="F117" i="1"/>
  <c r="I117" i="1" s="1"/>
  <c r="F109" i="1"/>
  <c r="I109" i="1" s="1"/>
  <c r="F101" i="1"/>
  <c r="I101" i="1" s="1"/>
  <c r="F93" i="1"/>
  <c r="I93" i="1" s="1"/>
  <c r="F85" i="1"/>
  <c r="I85" i="1" s="1"/>
  <c r="F77" i="1"/>
  <c r="I77" i="1" s="1"/>
  <c r="F69" i="1"/>
  <c r="I69" i="1" s="1"/>
  <c r="F61" i="1"/>
  <c r="I61" i="1" s="1"/>
  <c r="F53" i="1"/>
  <c r="I53" i="1" s="1"/>
  <c r="F45" i="1"/>
  <c r="I45" i="1" s="1"/>
  <c r="F37" i="1"/>
  <c r="I37" i="1" s="1"/>
  <c r="F29" i="1"/>
  <c r="I29" i="1" s="1"/>
  <c r="F21" i="1"/>
  <c r="I21" i="1" s="1"/>
  <c r="F12" i="1"/>
  <c r="I12" i="1" s="1"/>
  <c r="F4" i="1"/>
  <c r="I4" i="1" s="1"/>
  <c r="F494" i="1"/>
  <c r="I494" i="1" s="1"/>
  <c r="F462" i="1"/>
  <c r="I462" i="1" s="1"/>
  <c r="F438" i="1"/>
  <c r="I438" i="1" s="1"/>
  <c r="F398" i="1"/>
  <c r="I398" i="1" s="1"/>
  <c r="F366" i="1"/>
  <c r="I366" i="1" s="1"/>
  <c r="F334" i="1"/>
  <c r="I334" i="1" s="1"/>
  <c r="F302" i="1"/>
  <c r="I302" i="1" s="1"/>
  <c r="F262" i="1"/>
  <c r="I262" i="1" s="1"/>
  <c r="F230" i="1"/>
  <c r="I230" i="1" s="1"/>
  <c r="F198" i="1"/>
  <c r="I198" i="1" s="1"/>
  <c r="F166" i="1"/>
  <c r="I166" i="1" s="1"/>
  <c r="F134" i="1"/>
  <c r="I134" i="1" s="1"/>
  <c r="F110" i="1"/>
  <c r="I110" i="1" s="1"/>
  <c r="F78" i="1"/>
  <c r="I78" i="1" s="1"/>
  <c r="F54" i="1"/>
  <c r="I54" i="1" s="1"/>
  <c r="F5" i="1"/>
  <c r="I5" i="1" s="1"/>
  <c r="F500" i="1"/>
  <c r="I500" i="1" s="1"/>
  <c r="F492" i="1"/>
  <c r="I492" i="1" s="1"/>
  <c r="F484" i="1"/>
  <c r="I484" i="1" s="1"/>
  <c r="F476" i="1"/>
  <c r="I476" i="1" s="1"/>
  <c r="F468" i="1"/>
  <c r="I468" i="1" s="1"/>
  <c r="F460" i="1"/>
  <c r="I460" i="1" s="1"/>
  <c r="F452" i="1"/>
  <c r="I452" i="1" s="1"/>
  <c r="F444" i="1"/>
  <c r="I444" i="1" s="1"/>
  <c r="F436" i="1"/>
  <c r="I436" i="1" s="1"/>
  <c r="F428" i="1"/>
  <c r="I428" i="1" s="1"/>
  <c r="F420" i="1"/>
  <c r="I420" i="1" s="1"/>
  <c r="F412" i="1"/>
  <c r="I412" i="1" s="1"/>
  <c r="F404" i="1"/>
  <c r="I404" i="1" s="1"/>
  <c r="F396" i="1"/>
  <c r="I396" i="1" s="1"/>
  <c r="F388" i="1"/>
  <c r="I388" i="1" s="1"/>
  <c r="F380" i="1"/>
  <c r="I380" i="1" s="1"/>
  <c r="F372" i="1"/>
  <c r="I372" i="1" s="1"/>
  <c r="F364" i="1"/>
  <c r="I364" i="1" s="1"/>
  <c r="F356" i="1"/>
  <c r="I356" i="1" s="1"/>
  <c r="F348" i="1"/>
  <c r="I348" i="1" s="1"/>
  <c r="F340" i="1"/>
  <c r="I340" i="1" s="1"/>
  <c r="F332" i="1"/>
  <c r="I332" i="1" s="1"/>
  <c r="F324" i="1"/>
  <c r="I324" i="1" s="1"/>
  <c r="F316" i="1"/>
  <c r="I316" i="1" s="1"/>
  <c r="F308" i="1"/>
  <c r="I308" i="1" s="1"/>
  <c r="F300" i="1"/>
  <c r="I300" i="1" s="1"/>
  <c r="F292" i="1"/>
  <c r="I292" i="1" s="1"/>
  <c r="F284" i="1"/>
  <c r="I284" i="1" s="1"/>
  <c r="F276" i="1"/>
  <c r="I276" i="1" s="1"/>
  <c r="F268" i="1"/>
  <c r="I268" i="1" s="1"/>
  <c r="F260" i="1"/>
  <c r="I260" i="1" s="1"/>
  <c r="F252" i="1"/>
  <c r="I252" i="1" s="1"/>
  <c r="F244" i="1"/>
  <c r="I244" i="1" s="1"/>
  <c r="F236" i="1"/>
  <c r="I236" i="1" s="1"/>
  <c r="F228" i="1"/>
  <c r="I228" i="1" s="1"/>
  <c r="F220" i="1"/>
  <c r="I220" i="1" s="1"/>
  <c r="F212" i="1"/>
  <c r="I212" i="1" s="1"/>
  <c r="F204" i="1"/>
  <c r="I204" i="1" s="1"/>
  <c r="F196" i="1"/>
  <c r="I196" i="1" s="1"/>
  <c r="F188" i="1"/>
  <c r="I188" i="1" s="1"/>
  <c r="F180" i="1"/>
  <c r="I180" i="1" s="1"/>
  <c r="F172" i="1"/>
  <c r="I172" i="1" s="1"/>
  <c r="F164" i="1"/>
  <c r="I164" i="1" s="1"/>
  <c r="F156" i="1"/>
  <c r="I156" i="1" s="1"/>
  <c r="F148" i="1"/>
  <c r="I148" i="1" s="1"/>
  <c r="F140" i="1"/>
  <c r="I140" i="1" s="1"/>
  <c r="F132" i="1"/>
  <c r="I132" i="1" s="1"/>
  <c r="F124" i="1"/>
  <c r="I124" i="1" s="1"/>
  <c r="F116" i="1"/>
  <c r="I116" i="1" s="1"/>
  <c r="F108" i="1"/>
  <c r="I108" i="1" s="1"/>
  <c r="F100" i="1"/>
  <c r="I100" i="1" s="1"/>
  <c r="F92" i="1"/>
  <c r="I92" i="1" s="1"/>
  <c r="F84" i="1"/>
  <c r="I84" i="1" s="1"/>
  <c r="F76" i="1"/>
  <c r="I76" i="1" s="1"/>
  <c r="F68" i="1"/>
  <c r="I68" i="1" s="1"/>
  <c r="F60" i="1"/>
  <c r="I60" i="1" s="1"/>
  <c r="F52" i="1"/>
  <c r="I52" i="1" s="1"/>
  <c r="F44" i="1"/>
  <c r="I44" i="1" s="1"/>
  <c r="F36" i="1"/>
  <c r="I36" i="1" s="1"/>
  <c r="F28" i="1"/>
  <c r="I28" i="1" s="1"/>
  <c r="F20" i="1"/>
  <c r="I20" i="1" s="1"/>
  <c r="F11" i="1"/>
  <c r="I11" i="1" s="1"/>
  <c r="F3" i="1"/>
  <c r="I3" i="1" s="1"/>
  <c r="F502" i="1"/>
  <c r="I502" i="1" s="1"/>
  <c r="F470" i="1"/>
  <c r="I470" i="1" s="1"/>
  <c r="F430" i="1"/>
  <c r="I430" i="1" s="1"/>
  <c r="F390" i="1"/>
  <c r="I390" i="1" s="1"/>
  <c r="F358" i="1"/>
  <c r="I358" i="1" s="1"/>
  <c r="F326" i="1"/>
  <c r="I326" i="1" s="1"/>
  <c r="F294" i="1"/>
  <c r="I294" i="1" s="1"/>
  <c r="F254" i="1"/>
  <c r="I254" i="1" s="1"/>
  <c r="F214" i="1"/>
  <c r="I214" i="1" s="1"/>
  <c r="F182" i="1"/>
  <c r="I182" i="1" s="1"/>
  <c r="F142" i="1"/>
  <c r="I142" i="1" s="1"/>
  <c r="F94" i="1"/>
  <c r="I94" i="1" s="1"/>
  <c r="F13" i="1"/>
  <c r="I13" i="1" s="1"/>
  <c r="F499" i="1"/>
  <c r="I499" i="1" s="1"/>
  <c r="F491" i="1"/>
  <c r="I491" i="1" s="1"/>
  <c r="F483" i="1"/>
  <c r="I483" i="1" s="1"/>
  <c r="F475" i="1"/>
  <c r="I475" i="1" s="1"/>
  <c r="F467" i="1"/>
  <c r="I467" i="1" s="1"/>
  <c r="F459" i="1"/>
  <c r="I459" i="1" s="1"/>
  <c r="F451" i="1"/>
  <c r="I451" i="1" s="1"/>
  <c r="F443" i="1"/>
  <c r="I443" i="1" s="1"/>
  <c r="F435" i="1"/>
  <c r="I435" i="1" s="1"/>
  <c r="F427" i="1"/>
  <c r="I427" i="1" s="1"/>
  <c r="F419" i="1"/>
  <c r="I419" i="1" s="1"/>
  <c r="F411" i="1"/>
  <c r="I411" i="1" s="1"/>
  <c r="F403" i="1"/>
  <c r="I403" i="1" s="1"/>
  <c r="F395" i="1"/>
  <c r="I395" i="1" s="1"/>
  <c r="F387" i="1"/>
  <c r="I387" i="1" s="1"/>
  <c r="F379" i="1"/>
  <c r="I379" i="1" s="1"/>
  <c r="F371" i="1"/>
  <c r="I371" i="1" s="1"/>
  <c r="F363" i="1"/>
  <c r="I363" i="1" s="1"/>
  <c r="F355" i="1"/>
  <c r="I355" i="1" s="1"/>
  <c r="F347" i="1"/>
  <c r="I347" i="1" s="1"/>
  <c r="F339" i="1"/>
  <c r="I339" i="1" s="1"/>
  <c r="F331" i="1"/>
  <c r="I331" i="1" s="1"/>
  <c r="F323" i="1"/>
  <c r="I323" i="1" s="1"/>
  <c r="F315" i="1"/>
  <c r="I315" i="1" s="1"/>
  <c r="F307" i="1"/>
  <c r="I307" i="1" s="1"/>
  <c r="F299" i="1"/>
  <c r="I299" i="1" s="1"/>
  <c r="F291" i="1"/>
  <c r="I291" i="1" s="1"/>
  <c r="F283" i="1"/>
  <c r="I283" i="1" s="1"/>
  <c r="F275" i="1"/>
  <c r="I275" i="1" s="1"/>
  <c r="F267" i="1"/>
  <c r="I267" i="1" s="1"/>
  <c r="F259" i="1"/>
  <c r="I259" i="1" s="1"/>
  <c r="F251" i="1"/>
  <c r="I251" i="1" s="1"/>
  <c r="F243" i="1"/>
  <c r="I243" i="1" s="1"/>
  <c r="F235" i="1"/>
  <c r="I235" i="1" s="1"/>
  <c r="F227" i="1"/>
  <c r="I227" i="1" s="1"/>
  <c r="F219" i="1"/>
  <c r="I219" i="1" s="1"/>
  <c r="F211" i="1"/>
  <c r="I211" i="1" s="1"/>
  <c r="F203" i="1"/>
  <c r="I203" i="1" s="1"/>
  <c r="F195" i="1"/>
  <c r="I195" i="1" s="1"/>
  <c r="F187" i="1"/>
  <c r="I187" i="1" s="1"/>
  <c r="F179" i="1"/>
  <c r="I179" i="1" s="1"/>
  <c r="F171" i="1"/>
  <c r="I171" i="1" s="1"/>
  <c r="F163" i="1"/>
  <c r="I163" i="1" s="1"/>
  <c r="F155" i="1"/>
  <c r="I155" i="1" s="1"/>
  <c r="F147" i="1"/>
  <c r="I147" i="1" s="1"/>
  <c r="F139" i="1"/>
  <c r="I139" i="1" s="1"/>
  <c r="F131" i="1"/>
  <c r="I131" i="1" s="1"/>
  <c r="F123" i="1"/>
  <c r="I123" i="1" s="1"/>
  <c r="F115" i="1"/>
  <c r="I115" i="1" s="1"/>
  <c r="F107" i="1"/>
  <c r="I107" i="1" s="1"/>
  <c r="F99" i="1"/>
  <c r="I99" i="1" s="1"/>
  <c r="F91" i="1"/>
  <c r="I91" i="1" s="1"/>
  <c r="F83" i="1"/>
  <c r="I83" i="1" s="1"/>
  <c r="F75" i="1"/>
  <c r="I75" i="1" s="1"/>
  <c r="F67" i="1"/>
  <c r="I67" i="1" s="1"/>
  <c r="F59" i="1"/>
  <c r="I59" i="1" s="1"/>
  <c r="F51" i="1"/>
  <c r="I51" i="1" s="1"/>
  <c r="F43" i="1"/>
  <c r="I43" i="1" s="1"/>
  <c r="F35" i="1"/>
  <c r="I35" i="1" s="1"/>
  <c r="F27" i="1"/>
  <c r="I27" i="1" s="1"/>
  <c r="F19" i="1"/>
  <c r="I19" i="1" s="1"/>
  <c r="F10" i="1"/>
  <c r="I10" i="1" s="1"/>
  <c r="F18" i="1"/>
  <c r="I18" i="1" s="1"/>
  <c r="F478" i="1"/>
  <c r="I478" i="1" s="1"/>
  <c r="F446" i="1"/>
  <c r="I446" i="1" s="1"/>
  <c r="F414" i="1"/>
  <c r="I414" i="1" s="1"/>
  <c r="F382" i="1"/>
  <c r="I382" i="1" s="1"/>
  <c r="F350" i="1"/>
  <c r="I350" i="1" s="1"/>
  <c r="F310" i="1"/>
  <c r="I310" i="1" s="1"/>
  <c r="F278" i="1"/>
  <c r="I278" i="1" s="1"/>
  <c r="F246" i="1"/>
  <c r="I246" i="1" s="1"/>
  <c r="F222" i="1"/>
  <c r="I222" i="1" s="1"/>
  <c r="F190" i="1"/>
  <c r="I190" i="1" s="1"/>
  <c r="F158" i="1"/>
  <c r="I158" i="1" s="1"/>
  <c r="F126" i="1"/>
  <c r="I126" i="1" s="1"/>
  <c r="F86" i="1"/>
  <c r="I86" i="1" s="1"/>
  <c r="F62" i="1"/>
  <c r="I62" i="1" s="1"/>
  <c r="F38" i="1"/>
  <c r="I38" i="1" s="1"/>
  <c r="F2" i="1"/>
  <c r="I2" i="1" s="1"/>
  <c r="F498" i="1"/>
  <c r="I498" i="1" s="1"/>
  <c r="F490" i="1"/>
  <c r="I490" i="1" s="1"/>
  <c r="F482" i="1"/>
  <c r="I482" i="1" s="1"/>
  <c r="F474" i="1"/>
  <c r="I474" i="1" s="1"/>
  <c r="F466" i="1"/>
  <c r="I466" i="1" s="1"/>
  <c r="F458" i="1"/>
  <c r="I458" i="1" s="1"/>
  <c r="F450" i="1"/>
  <c r="I450" i="1" s="1"/>
  <c r="F442" i="1"/>
  <c r="I442" i="1" s="1"/>
  <c r="F434" i="1"/>
  <c r="I434" i="1" s="1"/>
  <c r="F426" i="1"/>
  <c r="I426" i="1" s="1"/>
  <c r="F418" i="1"/>
  <c r="I418" i="1" s="1"/>
  <c r="F410" i="1"/>
  <c r="I410" i="1" s="1"/>
  <c r="F402" i="1"/>
  <c r="I402" i="1" s="1"/>
  <c r="F394" i="1"/>
  <c r="I394" i="1" s="1"/>
  <c r="F386" i="1"/>
  <c r="I386" i="1" s="1"/>
  <c r="F378" i="1"/>
  <c r="I378" i="1" s="1"/>
  <c r="F370" i="1"/>
  <c r="I370" i="1" s="1"/>
  <c r="F362" i="1"/>
  <c r="I362" i="1" s="1"/>
  <c r="F354" i="1"/>
  <c r="I354" i="1" s="1"/>
  <c r="F346" i="1"/>
  <c r="I346" i="1" s="1"/>
  <c r="F338" i="1"/>
  <c r="I338" i="1" s="1"/>
  <c r="F330" i="1"/>
  <c r="I330" i="1" s="1"/>
  <c r="F322" i="1"/>
  <c r="I322" i="1" s="1"/>
  <c r="F314" i="1"/>
  <c r="I314" i="1" s="1"/>
  <c r="F306" i="1"/>
  <c r="I306" i="1" s="1"/>
  <c r="F298" i="1"/>
  <c r="I298" i="1" s="1"/>
  <c r="F290" i="1"/>
  <c r="I290" i="1" s="1"/>
  <c r="F282" i="1"/>
  <c r="I282" i="1" s="1"/>
  <c r="F274" i="1"/>
  <c r="I274" i="1" s="1"/>
  <c r="F266" i="1"/>
  <c r="I266" i="1" s="1"/>
  <c r="F258" i="1"/>
  <c r="I258" i="1" s="1"/>
  <c r="F250" i="1"/>
  <c r="I250" i="1" s="1"/>
  <c r="F242" i="1"/>
  <c r="I242" i="1" s="1"/>
  <c r="F234" i="1"/>
  <c r="I234" i="1" s="1"/>
  <c r="F226" i="1"/>
  <c r="I226" i="1" s="1"/>
  <c r="F218" i="1"/>
  <c r="I218" i="1" s="1"/>
  <c r="F210" i="1"/>
  <c r="I210" i="1" s="1"/>
  <c r="F202" i="1"/>
  <c r="I202" i="1" s="1"/>
  <c r="F194" i="1"/>
  <c r="I194" i="1" s="1"/>
  <c r="F186" i="1"/>
  <c r="I186" i="1" s="1"/>
  <c r="F178" i="1"/>
  <c r="I178" i="1" s="1"/>
  <c r="F170" i="1"/>
  <c r="I170" i="1" s="1"/>
  <c r="F162" i="1"/>
  <c r="I162" i="1" s="1"/>
  <c r="F154" i="1"/>
  <c r="I154" i="1" s="1"/>
  <c r="F146" i="1"/>
  <c r="I146" i="1" s="1"/>
  <c r="F138" i="1"/>
  <c r="I138" i="1" s="1"/>
  <c r="F130" i="1"/>
  <c r="I130" i="1" s="1"/>
  <c r="F122" i="1"/>
  <c r="I122" i="1" s="1"/>
  <c r="F114" i="1"/>
  <c r="I114" i="1" s="1"/>
  <c r="F106" i="1"/>
  <c r="I106" i="1" s="1"/>
  <c r="F98" i="1"/>
  <c r="I98" i="1" s="1"/>
  <c r="F90" i="1"/>
  <c r="I90" i="1" s="1"/>
  <c r="F82" i="1"/>
  <c r="I82" i="1" s="1"/>
  <c r="F74" i="1"/>
  <c r="I74" i="1" s="1"/>
  <c r="F66" i="1"/>
  <c r="I66" i="1" s="1"/>
  <c r="F58" i="1"/>
  <c r="I58" i="1" s="1"/>
  <c r="F50" i="1"/>
  <c r="I50" i="1" s="1"/>
  <c r="F42" i="1"/>
  <c r="I42" i="1" s="1"/>
  <c r="F34" i="1"/>
  <c r="I34" i="1" s="1"/>
  <c r="F26" i="1"/>
  <c r="I26" i="1" s="1"/>
  <c r="F17" i="1"/>
  <c r="I17" i="1" s="1"/>
  <c r="F9" i="1"/>
  <c r="I9" i="1" s="1"/>
</calcChain>
</file>

<file path=xl/sharedStrings.xml><?xml version="1.0" encoding="utf-8"?>
<sst xmlns="http://schemas.openxmlformats.org/spreadsheetml/2006/main" count="1071" uniqueCount="37">
  <si>
    <t>Дата</t>
  </si>
  <si>
    <t>Территория</t>
  </si>
  <si>
    <t>Товарооборот, шт</t>
  </si>
  <si>
    <t>Товарооборот, руб</t>
  </si>
  <si>
    <t>Количество складов</t>
  </si>
  <si>
    <t>Количество заказов</t>
  </si>
  <si>
    <t>Количество клиентов</t>
  </si>
  <si>
    <t>Товарооборот на склад</t>
  </si>
  <si>
    <t>Неделя</t>
  </si>
  <si>
    <t>Самара</t>
  </si>
  <si>
    <t>Кемерово</t>
  </si>
  <si>
    <t>Екатеринбург</t>
  </si>
  <si>
    <t>Тольятти</t>
  </si>
  <si>
    <t>Нижний Новгород</t>
  </si>
  <si>
    <t>Санкт-Петербург Юг</t>
  </si>
  <si>
    <t>Санкт-Петербург Север</t>
  </si>
  <si>
    <t>Волгоград</t>
  </si>
  <si>
    <t>Казань</t>
  </si>
  <si>
    <t>Пермь</t>
  </si>
  <si>
    <t>Ростов-на-Дону</t>
  </si>
  <si>
    <t>Краснодар</t>
  </si>
  <si>
    <t>Москва Запад</t>
  </si>
  <si>
    <t>Москва Восток</t>
  </si>
  <si>
    <t>Новосибирск</t>
  </si>
  <si>
    <t>Тюмень</t>
  </si>
  <si>
    <t>Томск</t>
  </si>
  <si>
    <t>Уфа</t>
  </si>
  <si>
    <t>Key</t>
  </si>
  <si>
    <t>Названия строк</t>
  </si>
  <si>
    <t>(пусто)</t>
  </si>
  <si>
    <t>Общий итог</t>
  </si>
  <si>
    <t>Названия столбцов</t>
  </si>
  <si>
    <t>Сумма по полю Товарооборот, руб</t>
  </si>
  <si>
    <t>Доля (%)</t>
  </si>
  <si>
    <t>Сумма по полю Товарооборот на склад</t>
  </si>
  <si>
    <t xml:space="preserve">топ-3 территорий по товарообороту на склад за последнюю неделю. </t>
  </si>
  <si>
    <t>топ-3 территорий по доле в общем товарообороте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</si>
</sst>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1"/>
      <color theme="0"/>
      <name val="Calibri"/>
    </font>
    <font>
      <sz val="11"/>
      <color theme="1"/>
      <name val="Calibri"/>
    </font>
    <font>
      <sz val="11"/>
      <color theme="1"/>
      <name val="Calibri"/>
    </font>
    <font>
      <sz val="11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</fills>
  <borders count="8">
    <border>
      <left/>
      <right/>
      <top/>
      <bottom/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/>
      <right/>
      <top style="thin">
        <color rgb="FF8EAADB"/>
      </top>
      <bottom style="thin">
        <color rgb="FF8EAADB"/>
      </bottom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 style="thin">
        <color rgb="FF8EAADB"/>
      </left>
      <right/>
      <top style="thin">
        <color rgb="FF8EAADB"/>
      </top>
      <bottom style="thin">
        <color rgb="FF8EAADB"/>
      </bottom>
      <diagonal/>
    </border>
    <border>
      <left/>
      <right/>
      <top style="thin">
        <color rgb="FF8EAADB"/>
      </top>
      <bottom style="thin">
        <color rgb="FF8EAADB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3" borderId="2" xfId="0" applyFont="1" applyFill="1" applyBorder="1"/>
    <xf numFmtId="0" fontId="3" fillId="0" borderId="0" xfId="0" applyFont="1"/>
    <xf numFmtId="0" fontId="2" fillId="0" borderId="5" xfId="0" applyFont="1" applyBorder="1"/>
    <xf numFmtId="0" fontId="2" fillId="0" borderId="7" xfId="0" applyFont="1" applyBorder="1"/>
    <xf numFmtId="0" fontId="1" fillId="2" borderId="5" xfId="0" applyFont="1" applyFill="1" applyBorder="1" applyAlignment="1">
      <alignment vertical="center" wrapText="1"/>
    </xf>
    <xf numFmtId="0" fontId="2" fillId="3" borderId="5" xfId="0" applyFont="1" applyFill="1" applyBorder="1"/>
    <xf numFmtId="14" fontId="1" fillId="2" borderId="1" xfId="0" applyNumberFormat="1" applyFont="1" applyFill="1" applyBorder="1" applyAlignment="1">
      <alignment vertical="center" wrapText="1"/>
    </xf>
    <xf numFmtId="14" fontId="2" fillId="3" borderId="1" xfId="0" applyNumberFormat="1" applyFont="1" applyFill="1" applyBorder="1"/>
    <xf numFmtId="14" fontId="2" fillId="0" borderId="4" xfId="0" applyNumberFormat="1" applyFont="1" applyBorder="1"/>
    <xf numFmtId="14" fontId="2" fillId="0" borderId="6" xfId="0" applyNumberFormat="1" applyFont="1" applyBorder="1"/>
    <xf numFmtId="14" fontId="0" fillId="0" borderId="0" xfId="0" applyNumberFormat="1"/>
    <xf numFmtId="0" fontId="1" fillId="2" borderId="7" xfId="0" applyFont="1" applyFill="1" applyBorder="1" applyAlignment="1">
      <alignment vertical="center" wrapText="1"/>
    </xf>
    <xf numFmtId="14" fontId="1" fillId="2" borderId="3" xfId="0" applyNumberFormat="1" applyFont="1" applyFill="1" applyBorder="1" applyAlignment="1">
      <alignment vertical="center" wrapText="1"/>
    </xf>
    <xf numFmtId="14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4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[Тестирование Аналитик .xlsx]топ 3 !Сводная таблица4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Понедельная динамика товарооборота</a:t>
            </a:r>
            <a:endParaRPr lang="ru-RU"/>
          </a:p>
        </c:rich>
      </c:tx>
      <c:layout>
        <c:manualLayout>
          <c:xMode val="edge"/>
          <c:yMode val="edge"/>
          <c:x val="0.14856233595800522"/>
          <c:y val="0.90638670166229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691426071741033"/>
          <c:y val="0.14249781277340332"/>
          <c:w val="0.46419685039370079"/>
          <c:h val="0.65853091280256637"/>
        </c:manualLayout>
      </c:layout>
      <c:lineChart>
        <c:grouping val="standard"/>
        <c:varyColors val="0"/>
        <c:ser>
          <c:idx val="0"/>
          <c:order val="0"/>
          <c:tx>
            <c:strRef>
              <c:f>'топ 3 '!$B$24</c:f>
              <c:strCache>
                <c:ptCount val="1"/>
                <c:pt idx="0">
                  <c:v>Сумма по полю Товарооборот, руб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'топ 3 '!$A$25:$A$31</c:f>
              <c:strCach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strCache>
            </c:strRef>
          </c:cat>
          <c:val>
            <c:numRef>
              <c:f>'топ 3 '!$B$25:$B$31</c:f>
              <c:numCache>
                <c:formatCode>General</c:formatCode>
                <c:ptCount val="6"/>
                <c:pt idx="0">
                  <c:v>836803032</c:v>
                </c:pt>
                <c:pt idx="1">
                  <c:v>983915409.85664999</c:v>
                </c:pt>
                <c:pt idx="2">
                  <c:v>947263006.72395003</c:v>
                </c:pt>
                <c:pt idx="3">
                  <c:v>1002691883.0466</c:v>
                </c:pt>
                <c:pt idx="4">
                  <c:v>1055653508.75385</c:v>
                </c:pt>
                <c:pt idx="5">
                  <c:v>136032376.68134999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5-456F-8297-5413CA9A9945}"/>
            </c:ext>
          </c:extLst>
        </c:ser>
        <c:ser>
          <c:idx val="1"/>
          <c:order val="1"/>
          <c:tx>
            <c:strRef>
              <c:f>'топ 3 '!$C$24</c:f>
              <c:strCache>
                <c:ptCount val="1"/>
                <c:pt idx="0">
                  <c:v>Сумма по полю Товарооборот на склад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'топ 3 '!$A$25:$A$31</c:f>
              <c:strCach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strCache>
            </c:strRef>
          </c:cat>
          <c:val>
            <c:numRef>
              <c:f>'топ 3 '!$C$25:$C$31</c:f>
              <c:numCache>
                <c:formatCode>General</c:formatCode>
                <c:ptCount val="6"/>
                <c:pt idx="0">
                  <c:v>15050189.484421248</c:v>
                </c:pt>
                <c:pt idx="1">
                  <c:v>17810866.503784601</c:v>
                </c:pt>
                <c:pt idx="2">
                  <c:v>17504431.254499577</c:v>
                </c:pt>
                <c:pt idx="3">
                  <c:v>18752594.736982953</c:v>
                </c:pt>
                <c:pt idx="4">
                  <c:v>20458986.916362662</c:v>
                </c:pt>
                <c:pt idx="5">
                  <c:v>2786041.4356766073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5-456F-8297-5413CA9A9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7228560"/>
        <c:axId val="1367236240"/>
      </c:lineChart>
      <c:catAx>
        <c:axId val="136722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367236240"/>
        <c:crosses val="autoZero"/>
        <c:auto val="1"/>
        <c:lblAlgn val="ctr"/>
        <c:lblOffset val="100"/>
        <c:noMultiLvlLbl val="0"/>
      </c:catAx>
      <c:valAx>
        <c:axId val="136723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36722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22</xdr:row>
      <xdr:rowOff>148590</xdr:rowOff>
    </xdr:from>
    <xdr:to>
      <xdr:col>11</xdr:col>
      <xdr:colOff>350520</xdr:colOff>
      <xdr:row>37</xdr:row>
      <xdr:rowOff>148590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21A4D35-C8B6-9990-E3A9-4F03E3BDFA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853.660264004633" createdVersion="8" refreshedVersion="8" minRefreshableVersion="3" recordCount="512" xr:uid="{AB940EA6-5001-4C10-9A0A-74AC6CF31DC9}">
  <cacheSource type="worksheet">
    <worksheetSource ref="A1:J1048576" sheet="Лист1"/>
  </cacheSource>
  <cacheFields count="10">
    <cacheField name="Дата" numFmtId="14">
      <sharedItems containsNonDate="0" containsDate="1" containsString="0" containsBlank="1" minDate="2020-04-28T00:00:00" maxDate="2020-06-02T00:00:00"/>
    </cacheField>
    <cacheField name="Территория" numFmtId="0">
      <sharedItems containsBlank="1" count="19">
        <s v="Самара"/>
        <s v="Кемерово"/>
        <s v="Екатеринбург"/>
        <s v="Тольятти"/>
        <s v="Нижний Новгород"/>
        <s v="Санкт-Петербург Юг"/>
        <s v="Санкт-Петербург Север"/>
        <s v="Волгоград"/>
        <s v="Казань"/>
        <s v="Пермь"/>
        <s v="Ростов-на-Дону"/>
        <s v="Краснодар"/>
        <s v="Москва Запад"/>
        <s v="Москва Восток"/>
        <s v="Новосибирск"/>
        <s v="Тюмень"/>
        <s v="Томск"/>
        <s v="Уфа"/>
        <m/>
      </sharedItems>
    </cacheField>
    <cacheField name="Key" numFmtId="0">
      <sharedItems containsBlank="1"/>
    </cacheField>
    <cacheField name="Товарооборот, шт" numFmtId="0">
      <sharedItems containsString="0" containsBlank="1" containsNumber="1" minValue="4285.5" maxValue="524481"/>
    </cacheField>
    <cacheField name="Товарооборот, руб" numFmtId="0">
      <sharedItems containsString="0" containsBlank="1" containsNumber="1" minValue="389013" maxValue="54172029"/>
    </cacheField>
    <cacheField name="Количество складов" numFmtId="0">
      <sharedItems containsString="0" containsBlank="1" containsNumber="1" containsInteger="1" minValue="6" maxValue="129"/>
    </cacheField>
    <cacheField name="Количество заказов" numFmtId="0">
      <sharedItems containsString="0" containsBlank="1" containsNumber="1" containsInteger="1" minValue="237" maxValue="25828"/>
    </cacheField>
    <cacheField name="Количество клиентов" numFmtId="0">
      <sharedItems containsString="0" containsBlank="1" containsNumber="1" containsInteger="1" minValue="175" maxValue="23974"/>
    </cacheField>
    <cacheField name="Товарооборот на склад" numFmtId="0">
      <sharedItems containsString="0" containsBlank="1" containsNumber="1" minValue="26979.4" maxValue="496418.99999999994"/>
    </cacheField>
    <cacheField name="Неделя" numFmtId="0">
      <sharedItems containsString="0" containsBlank="1" containsNumber="1" containsInteger="1" minValue="18" maxValue="23" count="7">
        <n v="22"/>
        <n v="20"/>
        <n v="21"/>
        <n v="19"/>
        <n v="18"/>
        <n v="2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853.666178356485" createdVersion="8" refreshedVersion="8" minRefreshableVersion="3" recordCount="1000" xr:uid="{A5D6886B-9953-401D-A80C-75D8202D5DE9}">
  <cacheSource type="worksheet">
    <worksheetSource ref="A1:K1048576" sheet="Лист1"/>
  </cacheSource>
  <cacheFields count="11">
    <cacheField name="Дата" numFmtId="14">
      <sharedItems containsNonDate="0" containsDate="1" containsString="0" containsBlank="1" minDate="2020-04-28T00:00:00" maxDate="2020-06-02T00:00:00"/>
    </cacheField>
    <cacheField name="Территория" numFmtId="0">
      <sharedItems containsBlank="1" count="19">
        <s v="Самара"/>
        <s v="Кемерово"/>
        <s v="Екатеринбург"/>
        <s v="Тольятти"/>
        <s v="Нижний Новгород"/>
        <s v="Санкт-Петербург Юг"/>
        <s v="Санкт-Петербург Север"/>
        <s v="Волгоград"/>
        <s v="Казань"/>
        <s v="Пермь"/>
        <s v="Ростов-на-Дону"/>
        <s v="Краснодар"/>
        <s v="Москва Запад"/>
        <s v="Москва Восток"/>
        <s v="Новосибирск"/>
        <s v="Тюмень"/>
        <s v="Томск"/>
        <s v="Уфа"/>
        <m/>
      </sharedItems>
    </cacheField>
    <cacheField name="Key" numFmtId="0">
      <sharedItems containsBlank="1"/>
    </cacheField>
    <cacheField name="Товарооборот, шт" numFmtId="0">
      <sharedItems containsString="0" containsBlank="1" containsNumber="1" minValue="4285.5" maxValue="524481"/>
    </cacheField>
    <cacheField name="Товарооборот, руб" numFmtId="0">
      <sharedItems containsString="0" containsBlank="1" containsNumber="1" minValue="389013" maxValue="54172029"/>
    </cacheField>
    <cacheField name="Количество складов" numFmtId="0">
      <sharedItems containsString="0" containsBlank="1" containsNumber="1" containsInteger="1" minValue="6" maxValue="129"/>
    </cacheField>
    <cacheField name="Количество заказов" numFmtId="0">
      <sharedItems containsString="0" containsBlank="1" containsNumber="1" containsInteger="1" minValue="237" maxValue="25828"/>
    </cacheField>
    <cacheField name="Количество клиентов" numFmtId="0">
      <sharedItems containsString="0" containsBlank="1" containsNumber="1" containsInteger="1" minValue="175" maxValue="23974"/>
    </cacheField>
    <cacheField name="Товарооборот на склад" numFmtId="0">
      <sharedItems containsString="0" containsBlank="1" containsNumber="1" minValue="26979.4" maxValue="496418.99999999994"/>
    </cacheField>
    <cacheField name="Неделя" numFmtId="0">
      <sharedItems containsString="0" containsBlank="1" containsNumber="1" containsInteger="1" minValue="18" maxValue="23" count="7">
        <n v="22"/>
        <n v="20"/>
        <n v="21"/>
        <n v="19"/>
        <n v="18"/>
        <n v="23"/>
        <m/>
      </sharedItems>
    </cacheField>
    <cacheField name="Доля (%)" numFmtId="10">
      <sharedItems containsString="0" containsBlank="1" containsNumber="1" minValue="7.8392752919303284E-5" maxValue="1.0916587580708953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857.845214351852" createdVersion="8" refreshedVersion="8" minRefreshableVersion="3" recordCount="504" xr:uid="{14E90132-C131-4C71-A2C8-2CFD2EFC0BD4}">
  <cacheSource type="worksheet">
    <worksheetSource ref="A1:K505" sheet="Лист1"/>
  </cacheSource>
  <cacheFields count="11">
    <cacheField name="Дата" numFmtId="14">
      <sharedItems containsSemiMixedTypes="0" containsNonDate="0" containsDate="1" containsString="0" minDate="2020-04-28T00:00:00" maxDate="2020-06-02T00:00:00"/>
    </cacheField>
    <cacheField name="Территория" numFmtId="0">
      <sharedItems/>
    </cacheField>
    <cacheField name="Key" numFmtId="0">
      <sharedItems/>
    </cacheField>
    <cacheField name="Товарооборот, шт" numFmtId="0">
      <sharedItems containsSemiMixedTypes="0" containsString="0" containsNumber="1" minValue="4285.5" maxValue="524481"/>
    </cacheField>
    <cacheField name="Товарооборот, руб" numFmtId="0">
      <sharedItems containsSemiMixedTypes="0" containsString="0" containsNumber="1" minValue="389013" maxValue="54172029" count="504">
        <n v="623971.5"/>
        <n v="787101"/>
        <n v="643944"/>
        <n v="3395892"/>
        <n v="2771116.5"/>
        <n v="2882458.5"/>
        <n v="2831019"/>
        <n v="2372310"/>
        <n v="2623480.5"/>
        <n v="2711247"/>
        <n v="2970330"/>
        <n v="3031254"/>
        <n v="2595778.5"/>
        <n v="2744382"/>
        <n v="2929330.5"/>
        <n v="2906763"/>
        <n v="2411587.5"/>
        <n v="2629782"/>
        <n v="2434914"/>
        <n v="2938623"/>
        <n v="3628726.5"/>
        <n v="3176580"/>
        <n v="2817196.5"/>
        <n v="3312967.5"/>
        <n v="2645160"/>
        <n v="2472213"/>
        <n v="2924746.5"/>
        <n v="3473895"/>
        <n v="3921784.5"/>
        <n v="2827773"/>
        <n v="7583758.5"/>
        <n v="6815511"/>
        <n v="6774946.5"/>
        <n v="6264933"/>
        <n v="6642249"/>
        <n v="7180498.5"/>
        <n v="5554192.5"/>
        <n v="6676459.5"/>
        <n v="8893024.5"/>
        <n v="6398361"/>
        <n v="6633847.5"/>
        <n v="7247575.5"/>
        <n v="6921316.5"/>
        <n v="7163644.5"/>
        <n v="6993952.5"/>
        <n v="7013670"/>
        <n v="6168657"/>
        <n v="8089143"/>
        <n v="6645603"/>
        <n v="7023727.5"/>
        <n v="7483194"/>
        <n v="6293776.5"/>
        <n v="6591883.5"/>
        <n v="6451032"/>
        <n v="1130506.5"/>
        <n v="938764.5"/>
        <n v="843727.5"/>
        <n v="1046400"/>
        <n v="728890.5"/>
        <n v="797919"/>
        <n v="617881.5"/>
        <n v="983109"/>
        <n v="891139.5"/>
        <n v="732964.5"/>
        <n v="935523"/>
        <n v="1037247"/>
        <n v="793320"/>
        <n v="869983.5"/>
        <n v="865714.5"/>
        <n v="7512646.5"/>
        <n v="637881"/>
        <n v="9164707.5"/>
        <n v="696832.5"/>
        <n v="1241383.5"/>
        <n v="6641569.5"/>
        <n v="1030440"/>
        <n v="716196"/>
        <n v="1004788.5"/>
        <n v="959703"/>
        <n v="863754"/>
        <n v="828984"/>
        <n v="1045515"/>
        <n v="1260483"/>
        <n v="1114552.5"/>
        <n v="3222517.5"/>
        <n v="2865337.5"/>
        <n v="2694289.5"/>
        <n v="2902167"/>
        <n v="2450968.5"/>
        <n v="2397588"/>
        <n v="1799230.5"/>
        <n v="2907411"/>
        <n v="2374356"/>
        <n v="2370432"/>
        <n v="2853181.5"/>
        <n v="2692230"/>
        <n v="2079900"/>
        <n v="2136817.5"/>
        <n v="2373337.5"/>
        <n v="2170309.5"/>
        <n v="2232519"/>
        <n v="3385372.5"/>
        <n v="2865727.5"/>
        <n v="2267664"/>
        <n v="2862298.5"/>
        <n v="2271454.5"/>
        <n v="2350672.5"/>
        <n v="2915533.5"/>
        <n v="2991999"/>
        <n v="3654166.5"/>
        <n v="3004213.5"/>
        <n v="32235864"/>
        <n v="27093624"/>
        <n v="26659930.5"/>
        <n v="29768199"/>
        <n v="29357940"/>
        <n v="30869287.5"/>
        <n v="24342016.5"/>
        <n v="27872617.898850001"/>
        <n v="31053316.5"/>
        <n v="29042520"/>
        <n v="27852900"/>
        <n v="29368771.617449999"/>
        <n v="27278441.145"/>
        <n v="29159032.5"/>
        <n v="26467453.5"/>
        <n v="28427001"/>
        <n v="28770810.105599999"/>
        <n v="35103926.711549997"/>
        <n v="27165913.5"/>
        <n v="32418879"/>
        <n v="29536176.10605"/>
        <n v="38091556.5"/>
        <n v="25325271"/>
        <n v="28188534"/>
        <n v="42323631"/>
        <n v="37023243"/>
        <n v="36834567"/>
        <n v="38693427"/>
        <n v="38406954"/>
        <n v="41559384"/>
        <n v="31843737"/>
        <n v="38365960.5"/>
        <n v="40077193.5"/>
        <n v="39578577"/>
        <n v="37902156.57"/>
        <n v="39639309"/>
        <n v="35671734"/>
        <n v="39918028.5"/>
        <n v="37197115.5"/>
        <n v="29327766"/>
        <n v="36631999.5"/>
        <n v="35724493.5"/>
        <n v="38092344"/>
        <n v="46408080"/>
        <n v="28151004.75"/>
        <n v="36883428"/>
        <n v="43028734.5"/>
        <n v="39010875"/>
        <n v="49123180.5"/>
        <n v="33763989"/>
        <n v="38191381.5"/>
        <n v="6652179"/>
        <n v="6173463"/>
        <n v="5952802.5"/>
        <n v="7253427"/>
        <n v="5561452.5"/>
        <n v="6454458"/>
        <n v="4118251.5"/>
        <n v="5864989.5"/>
        <n v="7032225"/>
        <n v="5523145.5"/>
        <n v="5864085"/>
        <n v="7121946"/>
        <n v="5770539"/>
        <n v="6288246"/>
        <n v="6333828"/>
        <n v="39380178"/>
        <n v="6221320.5"/>
        <n v="46370904"/>
        <n v="5454121.5"/>
        <n v="7173117"/>
        <n v="37947688.5"/>
        <n v="5704650"/>
        <n v="6819594"/>
        <n v="7726069.5"/>
        <n v="5365708.5"/>
        <n v="6175837.5"/>
        <n v="6098236.5"/>
        <n v="4025148"/>
        <n v="3552937.5"/>
        <n v="3191155.5"/>
        <n v="3084892.5"/>
        <n v="2817853.5"/>
        <n v="2627595"/>
        <n v="2470465.5"/>
        <n v="3700311"/>
        <n v="4293241.5"/>
        <n v="3080614.5"/>
        <n v="3810394.5"/>
        <n v="3918987"/>
        <n v="2648688"/>
        <n v="2863600.5"/>
        <n v="3288069"/>
        <n v="6500848.5"/>
        <n v="2720002.5"/>
        <n v="9098386.5"/>
        <n v="2738127"/>
        <n v="3883215"/>
        <n v="6101931"/>
        <n v="3561655.5"/>
        <n v="2853310.5"/>
        <n v="3549097.5"/>
        <n v="3201358.5"/>
        <n v="2934504"/>
        <n v="3449302.5"/>
        <n v="3994153.5"/>
        <n v="4456441.5"/>
        <n v="3893680.5"/>
        <n v="1601425.5"/>
        <n v="1364847"/>
        <n v="1377577.5"/>
        <n v="1222932"/>
        <n v="1085211"/>
        <n v="1115992.5"/>
        <n v="1053220.5"/>
        <n v="1489132.5"/>
        <n v="1465842"/>
        <n v="1123830"/>
        <n v="1380751.5"/>
        <n v="1430254.5"/>
        <n v="1384179"/>
        <n v="1102887"/>
        <n v="1243507.5"/>
        <n v="1120009.5"/>
        <n v="1221057"/>
        <n v="1854001.5"/>
        <n v="1507867.5"/>
        <n v="1103068.5"/>
        <n v="1471537.5"/>
        <n v="1269786"/>
        <n v="1123894.5"/>
        <n v="1548099"/>
        <n v="1215033"/>
        <n v="1403047.5"/>
        <n v="1060489.5"/>
        <n v="1081216.5"/>
        <n v="610855.5"/>
        <n v="2360914.5"/>
        <n v="433243.5"/>
        <n v="1152054"/>
        <n v="505572"/>
        <n v="989632.5"/>
        <n v="1103623.5"/>
        <n v="1104858"/>
        <n v="694593"/>
        <n v="2277072"/>
        <n v="949912.5"/>
        <n v="1592119.5"/>
        <n v="665302.5"/>
        <n v="2457252"/>
        <n v="739291.5"/>
        <n v="1315075.5"/>
        <n v="1487928"/>
        <n v="1230687"/>
        <n v="404691"/>
        <n v="1198285.5"/>
        <n v="798759"/>
        <n v="769276.5"/>
        <n v="1184865"/>
        <n v="2922883.5"/>
        <n v="2446530"/>
        <n v="2435632.5"/>
        <n v="2384937"/>
        <n v="2155668"/>
        <n v="1682851.5"/>
        <n v="2410803"/>
        <n v="3168510"/>
        <n v="2243160"/>
        <n v="2198935.5"/>
        <n v="2520759"/>
        <n v="2380333.5"/>
        <n v="2263651.5"/>
        <n v="1336789.5"/>
        <n v="1906557"/>
        <n v="1609090.5"/>
        <n v="2159350.5"/>
        <n v="3089140.5"/>
        <n v="1239747"/>
        <n v="2512803"/>
        <n v="2560080"/>
        <n v="2767270.5"/>
        <n v="2235960"/>
        <n v="2308336.5"/>
        <n v="2526909"/>
        <n v="21615333"/>
        <n v="21114898.5"/>
        <n v="2794324.5"/>
        <n v="3005334"/>
        <n v="2559211.5"/>
        <n v="23689383"/>
        <n v="21945858"/>
        <n v="19546386"/>
        <n v="19218631.5"/>
        <n v="24292218"/>
        <n v="20871391.5"/>
        <n v="19625364"/>
        <n v="25163431.5"/>
        <n v="25413351"/>
        <n v="19205179.5"/>
        <n v="22253295"/>
        <n v="21959286"/>
        <n v="21919435.5"/>
        <n v="20003263.5"/>
        <n v="19437273"/>
        <n v="26492278.5"/>
        <n v="23032992"/>
        <n v="28590910.5"/>
        <n v="20582743.5"/>
        <n v="22530000"/>
        <n v="24890404.5"/>
        <n v="23881948.5"/>
        <n v="22460130"/>
        <n v="19959801"/>
        <n v="22355338.5"/>
        <n v="20590072.5"/>
        <n v="18449091"/>
        <n v="18085798.5"/>
        <n v="22796827.5"/>
        <n v="18625921.5"/>
        <n v="23856345"/>
        <n v="23953536"/>
        <n v="18718036.5"/>
        <n v="21042673.5"/>
        <n v="21411349.5"/>
        <n v="20880142.5"/>
        <n v="18784000.5"/>
        <n v="21585316.5"/>
        <n v="25519072.5"/>
        <n v="24527245.5"/>
        <n v="22126444.5"/>
        <n v="26806626"/>
        <n v="20535733.5"/>
        <n v="19806927"/>
        <n v="21740460"/>
        <n v="23443725"/>
        <n v="22846078.5"/>
        <n v="21463023"/>
        <n v="19071117"/>
        <n v="981519"/>
        <n v="992541"/>
        <n v="20717248.5"/>
        <n v="24151980"/>
        <n v="19549036.5"/>
        <n v="1316350.5"/>
        <n v="1126810.5"/>
        <n v="1157529"/>
        <n v="955801.5"/>
        <n v="906343.5"/>
        <n v="816859.5"/>
        <n v="833815.5"/>
        <n v="1134444"/>
        <n v="1092277.5"/>
        <n v="1172574"/>
        <n v="1217749.5"/>
        <n v="1145575.5"/>
        <n v="1172691"/>
        <n v="816150"/>
        <n v="1016566.5"/>
        <n v="1457391"/>
        <n v="1326705"/>
        <n v="1004511"/>
        <n v="1216557"/>
        <n v="1046848.5"/>
        <n v="965880"/>
        <n v="1386262.5"/>
        <n v="1210456.5"/>
        <n v="636345"/>
        <n v="493893"/>
        <n v="928675.5"/>
        <n v="651237"/>
        <n v="694669.5"/>
        <n v="3015751.5"/>
        <n v="3091069.5"/>
        <n v="468835.5"/>
        <n v="2479396.5"/>
        <n v="1773154.5"/>
        <n v="1387443"/>
        <n v="2826379.5"/>
        <n v="2703132"/>
        <n v="3038293.5"/>
        <n v="2945035.5"/>
        <n v="866023.5"/>
        <n v="3193167"/>
        <n v="6701083.5"/>
        <n v="7728465"/>
        <n v="6829921.5"/>
        <n v="1423410"/>
        <n v="6398719.5"/>
        <n v="6609714"/>
        <n v="6053649"/>
        <n v="6876454.5"/>
        <n v="1054798.5"/>
        <n v="1455049.5"/>
        <n v="1007742"/>
        <n v="734335.5"/>
        <n v="7387116"/>
        <n v="936427.5"/>
        <n v="981564"/>
        <n v="1150579.5"/>
        <n v="1273464"/>
        <n v="2924133"/>
        <n v="3414180"/>
        <n v="3013512"/>
        <n v="3911979"/>
        <n v="2588148"/>
        <n v="2441520"/>
        <n v="2949078"/>
        <n v="3258054"/>
        <n v="29256993"/>
        <n v="29465769"/>
        <n v="27770092.5"/>
        <n v="24628233.223949999"/>
        <n v="27535284.147600003"/>
        <n v="28181292"/>
        <n v="32354331"/>
        <n v="39034861.5"/>
        <n v="39498373.5"/>
        <n v="37257840.18135"/>
        <n v="33781581"/>
        <n v="41767140.105000004"/>
        <n v="36876888"/>
        <n v="37963150.5"/>
        <n v="42271377"/>
        <n v="5985894"/>
        <n v="5943489"/>
        <n v="5800290"/>
        <n v="5178169.5"/>
        <n v="54172029"/>
        <n v="5798476.5"/>
        <n v="5366602.5"/>
        <n v="6293952"/>
        <n v="3780852"/>
        <n v="4840833"/>
        <n v="3865251"/>
        <n v="3079630.5"/>
        <n v="7228395"/>
        <n v="3360135"/>
        <n v="3166479"/>
        <n v="3772258.5"/>
        <n v="4108596"/>
        <n v="1603084.5"/>
        <n v="1774329"/>
        <n v="1526608.5"/>
        <n v="1096002"/>
        <n v="1246162.5"/>
        <n v="1223491.5"/>
        <n v="1370482.5"/>
        <n v="1211457"/>
        <n v="1411909.5"/>
        <n v="1565632.5"/>
        <n v="1081158"/>
        <n v="1764669"/>
        <n v="1115146.5"/>
        <n v="963502.5"/>
        <n v="1122730.5"/>
        <n v="2458555.5"/>
        <n v="2540715"/>
        <n v="2538967.5"/>
        <n v="2164365"/>
        <n v="1549020"/>
        <n v="2324490"/>
        <n v="2225341.5"/>
        <n v="2477487"/>
        <n v="2854741.5"/>
        <n v="22342300.5"/>
        <n v="22380772.5"/>
        <n v="19465372.5"/>
        <n v="17919144"/>
        <n v="20422435.5"/>
        <n v="19942435.5"/>
        <n v="23085222"/>
        <n v="20953324.5"/>
        <n v="20812585.5"/>
        <n v="18914194.5"/>
        <n v="16971231"/>
        <n v="23120443.5"/>
        <n v="19855122"/>
        <n v="18640998"/>
        <n v="21895294.5"/>
        <n v="22416151.5"/>
        <n v="687684"/>
        <n v="1398771"/>
        <n v="389013"/>
        <n v="880356"/>
        <n v="1230711"/>
        <n v="1131676.5"/>
        <n v="1091040"/>
        <n v="1350199.5"/>
        <n v="410892"/>
        <n v="850840.5"/>
        <n v="802447.5"/>
        <n v="1438255.5"/>
        <n v="1293219"/>
      </sharedItems>
    </cacheField>
    <cacheField name="Количество складов" numFmtId="0">
      <sharedItems containsSemiMixedTypes="0" containsString="0" containsNumber="1" containsInteger="1" minValue="6" maxValue="129"/>
    </cacheField>
    <cacheField name="Количество заказов" numFmtId="0">
      <sharedItems containsSemiMixedTypes="0" containsString="0" containsNumber="1" containsInteger="1" minValue="237" maxValue="25828"/>
    </cacheField>
    <cacheField name="Количество клиентов" numFmtId="0">
      <sharedItems containsSemiMixedTypes="0" containsString="0" containsNumber="1" containsInteger="1" minValue="175" maxValue="23974"/>
    </cacheField>
    <cacheField name="Товарооборот на склад" numFmtId="0">
      <sharedItems containsSemiMixedTypes="0" containsString="0" containsNumber="1" minValue="26979.4" maxValue="496418.99999999994"/>
    </cacheField>
    <cacheField name="Неделя" numFmtId="0">
      <sharedItems containsSemiMixedTypes="0" containsString="0" containsNumber="1" containsInteger="1" minValue="18" maxValue="23" count="6">
        <n v="22"/>
        <n v="20"/>
        <n v="21"/>
        <n v="19"/>
        <n v="18"/>
        <n v="23"/>
      </sharedItems>
    </cacheField>
    <cacheField name="Доля (%)" numFmtId="10">
      <sharedItems containsSemiMixedTypes="0" containsString="0" containsNumber="1" minValue="7.8392752919303284E-5" maxValue="1.0916587580708953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2">
  <r>
    <d v="2020-05-31T00:00:00"/>
    <x v="0"/>
    <s v="31.05.2020|Самара"/>
    <n v="7944"/>
    <n v="623971.5"/>
    <n v="15"/>
    <n v="441"/>
    <n v="368"/>
    <n v="41598.100000000006"/>
    <x v="0"/>
  </r>
  <r>
    <d v="2020-05-30T00:00:00"/>
    <x v="0"/>
    <s v="30.05.2020|Самара"/>
    <n v="10029"/>
    <n v="787101"/>
    <n v="15"/>
    <n v="490"/>
    <n v="409"/>
    <n v="52473.400000000009"/>
    <x v="0"/>
  </r>
  <r>
    <d v="2020-05-28T00:00:00"/>
    <x v="0"/>
    <s v="28.05.2020|Самара"/>
    <n v="8536.5"/>
    <n v="643944"/>
    <n v="15"/>
    <n v="464"/>
    <n v="390"/>
    <n v="42929.600000000006"/>
    <x v="0"/>
  </r>
  <r>
    <d v="2020-05-16T00:00:00"/>
    <x v="1"/>
    <s v="16.05.2020|Кемерово"/>
    <n v="38947.5"/>
    <n v="3395892"/>
    <n v="21"/>
    <n v="2145"/>
    <n v="1947"/>
    <n v="161709.14285714284"/>
    <x v="1"/>
  </r>
  <r>
    <d v="2020-05-19T00:00:00"/>
    <x v="1"/>
    <s v="19.05.2020|Кемерово"/>
    <n v="31842"/>
    <n v="2771116.5"/>
    <n v="21"/>
    <n v="1860"/>
    <n v="1704"/>
    <n v="131957.92857142858"/>
    <x v="2"/>
  </r>
  <r>
    <d v="2020-05-17T00:00:00"/>
    <x v="1"/>
    <s v="17.05.2020|Кемерово"/>
    <n v="32023.5"/>
    <n v="2882458.5"/>
    <n v="21"/>
    <n v="1874"/>
    <n v="1705"/>
    <n v="137259.92857142855"/>
    <x v="1"/>
  </r>
  <r>
    <d v="2020-05-09T00:00:00"/>
    <x v="1"/>
    <s v="09.05.2020|Кемерово"/>
    <n v="31147.5"/>
    <n v="2831019"/>
    <n v="21"/>
    <n v="1735"/>
    <n v="1568"/>
    <n v="134810.42857142858"/>
    <x v="3"/>
  </r>
  <r>
    <d v="2020-05-04T00:00:00"/>
    <x v="1"/>
    <s v="04.05.2020|Кемерово"/>
    <n v="25566"/>
    <n v="2372310"/>
    <n v="20"/>
    <n v="1519"/>
    <n v="1372"/>
    <n v="118615.5"/>
    <x v="3"/>
  </r>
  <r>
    <d v="2020-04-29T00:00:00"/>
    <x v="1"/>
    <s v="29.04.2020|Кемерово"/>
    <n v="29319"/>
    <n v="2623480.5"/>
    <n v="18"/>
    <n v="1684"/>
    <n v="1528"/>
    <n v="145748.91666666666"/>
    <x v="4"/>
  </r>
  <r>
    <d v="2020-05-02T00:00:00"/>
    <x v="1"/>
    <s v="02.05.2020|Кемерово"/>
    <n v="29031"/>
    <n v="2711247"/>
    <n v="18"/>
    <n v="1708"/>
    <n v="1534"/>
    <n v="150624.83333333331"/>
    <x v="4"/>
  </r>
  <r>
    <d v="2020-05-26T00:00:00"/>
    <x v="1"/>
    <s v="26.05.2020|Кемерово"/>
    <n v="33423"/>
    <n v="2970330"/>
    <n v="20"/>
    <n v="2044"/>
    <n v="1863"/>
    <n v="148516.5"/>
    <x v="0"/>
  </r>
  <r>
    <d v="2020-05-01T00:00:00"/>
    <x v="1"/>
    <s v="01.05.2020|Кемерово"/>
    <n v="32487"/>
    <n v="3031254"/>
    <n v="18"/>
    <n v="1826"/>
    <n v="1633"/>
    <n v="168403"/>
    <x v="4"/>
  </r>
  <r>
    <d v="2020-05-12T00:00:00"/>
    <x v="1"/>
    <s v="12.05.2020|Кемерово"/>
    <n v="28219.5"/>
    <n v="2595778.5"/>
    <n v="21"/>
    <n v="1656"/>
    <n v="1516"/>
    <n v="123608.5"/>
    <x v="1"/>
  </r>
  <r>
    <d v="2020-05-21T00:00:00"/>
    <x v="1"/>
    <s v="21.05.2020|Кемерово"/>
    <n v="31272"/>
    <n v="2744382"/>
    <n v="21"/>
    <n v="1787"/>
    <n v="1626"/>
    <n v="130684.85714285714"/>
    <x v="2"/>
  </r>
  <r>
    <d v="2020-05-20T00:00:00"/>
    <x v="1"/>
    <s v="20.05.2020|Кемерово"/>
    <n v="34077"/>
    <n v="2929330.5"/>
    <n v="21"/>
    <n v="1921"/>
    <n v="1767"/>
    <n v="139491.92857142858"/>
    <x v="2"/>
  </r>
  <r>
    <d v="2020-05-05T00:00:00"/>
    <x v="1"/>
    <s v="05.05.2020|Кемерово"/>
    <n v="31566"/>
    <n v="2906763"/>
    <n v="20"/>
    <n v="1773"/>
    <n v="1604"/>
    <n v="145338.15"/>
    <x v="3"/>
  </r>
  <r>
    <d v="2020-04-28T00:00:00"/>
    <x v="1"/>
    <s v="28.04.2020|Кемерово"/>
    <n v="26940"/>
    <n v="2411587.5"/>
    <n v="18"/>
    <n v="1539"/>
    <n v="1404"/>
    <n v="133977.08333333334"/>
    <x v="4"/>
  </r>
  <r>
    <d v="2020-05-13T00:00:00"/>
    <x v="1"/>
    <s v="13.05.2020|Кемерово"/>
    <n v="29241"/>
    <n v="2629782"/>
    <n v="21"/>
    <n v="1698"/>
    <n v="1554"/>
    <n v="125227.71428571428"/>
    <x v="1"/>
  </r>
  <r>
    <d v="2020-05-03T00:00:00"/>
    <x v="1"/>
    <s v="03.05.2020|Кемерово"/>
    <n v="26082"/>
    <n v="2434914"/>
    <n v="20"/>
    <n v="1520"/>
    <n v="1373"/>
    <n v="121745.7"/>
    <x v="4"/>
  </r>
  <r>
    <d v="2020-05-06T00:00:00"/>
    <x v="1"/>
    <s v="06.05.2020|Кемерово"/>
    <n v="32511"/>
    <n v="2938623"/>
    <n v="20"/>
    <n v="1784"/>
    <n v="1632"/>
    <n v="146931.15"/>
    <x v="3"/>
  </r>
  <r>
    <d v="2020-05-23T00:00:00"/>
    <x v="1"/>
    <s v="23.05.2020|Кемерово"/>
    <n v="42703.5"/>
    <n v="3628726.5"/>
    <n v="21"/>
    <n v="2340"/>
    <n v="2146"/>
    <n v="172796.5"/>
    <x v="2"/>
  </r>
  <r>
    <d v="2020-05-25T00:00:00"/>
    <x v="1"/>
    <s v="25.05.2020|Кемерово"/>
    <n v="35592"/>
    <n v="3176580"/>
    <n v="20"/>
    <n v="2087"/>
    <n v="1914"/>
    <n v="158829"/>
    <x v="0"/>
  </r>
  <r>
    <d v="2020-04-30T00:00:00"/>
    <x v="1"/>
    <s v="30.04.2020|Кемерово"/>
    <n v="30445.5"/>
    <n v="2817196.5"/>
    <n v="19"/>
    <n v="1712"/>
    <n v="1552"/>
    <n v="148273.5"/>
    <x v="4"/>
  </r>
  <r>
    <d v="2020-05-10T00:00:00"/>
    <x v="1"/>
    <s v="10.05.2020|Кемерово"/>
    <n v="36619.5"/>
    <n v="3312967.5"/>
    <n v="21"/>
    <n v="2016"/>
    <n v="1846"/>
    <n v="157760.35714285713"/>
    <x v="3"/>
  </r>
  <r>
    <d v="2020-05-08T00:00:00"/>
    <x v="1"/>
    <s v="08.05.2020|Кемерово"/>
    <n v="29409"/>
    <n v="2645160"/>
    <n v="21"/>
    <n v="1646"/>
    <n v="1492"/>
    <n v="125959.99999999999"/>
    <x v="3"/>
  </r>
  <r>
    <d v="2020-05-07T00:00:00"/>
    <x v="1"/>
    <s v="07.05.2020|Кемерово"/>
    <n v="27018"/>
    <n v="2472213"/>
    <n v="21"/>
    <n v="1542"/>
    <n v="1405"/>
    <n v="117724.42857142858"/>
    <x v="3"/>
  </r>
  <r>
    <d v="2020-05-24T00:00:00"/>
    <x v="1"/>
    <s v="24.05.2020|Кемерово"/>
    <n v="34303.5"/>
    <n v="2924746.5"/>
    <n v="20"/>
    <n v="1999"/>
    <n v="1829"/>
    <n v="146237.32500000001"/>
    <x v="2"/>
  </r>
  <r>
    <d v="2020-05-31T00:00:00"/>
    <x v="1"/>
    <s v="31.05.2020|Кемерово"/>
    <n v="36999"/>
    <n v="3473895"/>
    <n v="21"/>
    <n v="2271"/>
    <n v="2085"/>
    <n v="165423.57142857145"/>
    <x v="0"/>
  </r>
  <r>
    <d v="2020-05-30T00:00:00"/>
    <x v="1"/>
    <s v="30.05.2020|Кемерово"/>
    <n v="44001"/>
    <n v="3921784.5"/>
    <n v="20"/>
    <n v="2597"/>
    <n v="2376"/>
    <n v="196089.22500000003"/>
    <x v="0"/>
  </r>
  <r>
    <d v="2020-05-28T00:00:00"/>
    <x v="1"/>
    <s v="28.05.2020|Кемерово"/>
    <n v="30982.5"/>
    <n v="2827773"/>
    <n v="20"/>
    <n v="1886"/>
    <n v="1736"/>
    <n v="141388.65"/>
    <x v="0"/>
  </r>
  <r>
    <d v="2020-05-16T00:00:00"/>
    <x v="2"/>
    <s v="16.05.2020|Екатеринбург"/>
    <n v="88063.5"/>
    <n v="7583758.5"/>
    <n v="31"/>
    <n v="5593"/>
    <n v="5177"/>
    <n v="244637.37096774194"/>
    <x v="1"/>
  </r>
  <r>
    <d v="2020-05-19T00:00:00"/>
    <x v="2"/>
    <s v="19.05.2020|Екатеринбург"/>
    <n v="84024"/>
    <n v="6815511"/>
    <n v="31"/>
    <n v="5389"/>
    <n v="5024"/>
    <n v="219855.19354838709"/>
    <x v="2"/>
  </r>
  <r>
    <d v="2020-05-17T00:00:00"/>
    <x v="2"/>
    <s v="17.05.2020|Екатеринбург"/>
    <n v="78057"/>
    <n v="6774946.5"/>
    <n v="31"/>
    <n v="5206"/>
    <n v="4843"/>
    <n v="218546.66129032258"/>
    <x v="1"/>
  </r>
  <r>
    <d v="2020-05-09T00:00:00"/>
    <x v="2"/>
    <s v="09.05.2020|Екатеринбург"/>
    <n v="69720"/>
    <n v="6264933"/>
    <n v="31"/>
    <n v="4556"/>
    <n v="4220"/>
    <n v="202094.61290322579"/>
    <x v="3"/>
  </r>
  <r>
    <d v="2020-05-04T00:00:00"/>
    <x v="2"/>
    <s v="04.05.2020|Екатеринбург"/>
    <n v="72928.5"/>
    <n v="6642249"/>
    <n v="31"/>
    <n v="4968"/>
    <n v="4596"/>
    <n v="214266.09677419355"/>
    <x v="3"/>
  </r>
  <r>
    <d v="2020-04-29T00:00:00"/>
    <x v="2"/>
    <s v="29.04.2020|Екатеринбург"/>
    <n v="79527"/>
    <n v="7180498.5"/>
    <n v="31"/>
    <n v="5378"/>
    <n v="4985"/>
    <n v="231628.98387096776"/>
    <x v="4"/>
  </r>
  <r>
    <d v="2020-05-02T00:00:00"/>
    <x v="2"/>
    <s v="02.05.2020|Екатеринбург"/>
    <n v="60463.5"/>
    <n v="5554192.5"/>
    <n v="31"/>
    <n v="4157"/>
    <n v="3823"/>
    <n v="179167.5"/>
    <x v="4"/>
  </r>
  <r>
    <d v="2020-05-26T00:00:00"/>
    <x v="2"/>
    <s v="26.05.2020|Екатеринбург"/>
    <n v="79975.5"/>
    <n v="6676459.5"/>
    <n v="31"/>
    <n v="5493"/>
    <n v="5119"/>
    <n v="215369.66129032261"/>
    <x v="0"/>
  </r>
  <r>
    <d v="2020-05-01T00:00:00"/>
    <x v="2"/>
    <s v="01.05.2020|Екатеринбург"/>
    <n v="97534.5"/>
    <n v="8893024.5"/>
    <n v="31"/>
    <n v="6118"/>
    <n v="5564"/>
    <n v="286871.75806451612"/>
    <x v="4"/>
  </r>
  <r>
    <d v="2020-05-12T00:00:00"/>
    <x v="2"/>
    <s v="12.05.2020|Екатеринбург"/>
    <n v="71520"/>
    <n v="6398361"/>
    <n v="31"/>
    <n v="4800"/>
    <n v="4470"/>
    <n v="206398.74193548385"/>
    <x v="1"/>
  </r>
  <r>
    <d v="2020-05-21T00:00:00"/>
    <x v="2"/>
    <s v="21.05.2020|Екатеринбург"/>
    <n v="79485"/>
    <n v="6633847.5"/>
    <n v="31"/>
    <n v="5207"/>
    <n v="4868"/>
    <n v="213995.08064516127"/>
    <x v="2"/>
  </r>
  <r>
    <d v="2020-05-20T00:00:00"/>
    <x v="2"/>
    <s v="20.05.2020|Екатеринбург"/>
    <n v="93313.5"/>
    <n v="7247575.5"/>
    <n v="31"/>
    <n v="5698"/>
    <n v="5258"/>
    <n v="233792.75806451612"/>
    <x v="2"/>
  </r>
  <r>
    <d v="2020-05-05T00:00:00"/>
    <x v="2"/>
    <s v="05.05.2020|Екатеринбург"/>
    <n v="76585.5"/>
    <n v="6921316.5"/>
    <n v="31"/>
    <n v="5188"/>
    <n v="4800"/>
    <n v="223268.27419354839"/>
    <x v="3"/>
  </r>
  <r>
    <d v="2020-04-28T00:00:00"/>
    <x v="2"/>
    <s v="28.04.2020|Екатеринбург"/>
    <n v="81826.5"/>
    <n v="7163644.5"/>
    <n v="31"/>
    <n v="5465"/>
    <n v="5096"/>
    <n v="231085.30645161291"/>
    <x v="4"/>
  </r>
  <r>
    <d v="2020-05-13T00:00:00"/>
    <x v="2"/>
    <s v="13.05.2020|Екатеринбург"/>
    <n v="78846"/>
    <n v="6993952.5"/>
    <n v="31"/>
    <n v="5251"/>
    <n v="4853"/>
    <n v="225611.37096774194"/>
    <x v="1"/>
  </r>
  <r>
    <d v="2020-05-03T00:00:00"/>
    <x v="2"/>
    <s v="03.05.2020|Екатеринбург"/>
    <n v="77263.5"/>
    <n v="7013670"/>
    <n v="31"/>
    <n v="5155"/>
    <n v="4762"/>
    <n v="226247.41935483873"/>
    <x v="4"/>
  </r>
  <r>
    <d v="2020-05-06T00:00:00"/>
    <x v="2"/>
    <s v="06.05.2020|Екатеринбург"/>
    <n v="68994"/>
    <n v="6168657"/>
    <n v="31"/>
    <n v="4709"/>
    <n v="4348"/>
    <n v="198988.93548387094"/>
    <x v="3"/>
  </r>
  <r>
    <d v="2020-05-23T00:00:00"/>
    <x v="2"/>
    <s v="23.05.2020|Екатеринбург"/>
    <n v="102889.5"/>
    <n v="8089143"/>
    <n v="31"/>
    <n v="6276"/>
    <n v="5801"/>
    <n v="260940.09677419357"/>
    <x v="2"/>
  </r>
  <r>
    <d v="2020-05-25T00:00:00"/>
    <x v="2"/>
    <s v="25.05.2020|Екатеринбург"/>
    <n v="76999.5"/>
    <n v="6645603"/>
    <n v="31"/>
    <n v="5210"/>
    <n v="4841"/>
    <n v="214374.29032258067"/>
    <x v="0"/>
  </r>
  <r>
    <d v="2020-04-30T00:00:00"/>
    <x v="2"/>
    <s v="30.04.2020|Екатеринбург"/>
    <n v="77565"/>
    <n v="7023727.5"/>
    <n v="31"/>
    <n v="5120"/>
    <n v="4737"/>
    <n v="226571.85483870967"/>
    <x v="4"/>
  </r>
  <r>
    <d v="2020-05-10T00:00:00"/>
    <x v="2"/>
    <s v="10.05.2020|Екатеринбург"/>
    <n v="84132"/>
    <n v="7483194"/>
    <n v="31"/>
    <n v="5495"/>
    <n v="5093"/>
    <n v="241393.3548387097"/>
    <x v="3"/>
  </r>
  <r>
    <d v="2020-05-08T00:00:00"/>
    <x v="2"/>
    <s v="08.05.2020|Екатеринбург"/>
    <n v="69544.5"/>
    <n v="6293776.5"/>
    <n v="31"/>
    <n v="4635"/>
    <n v="4266"/>
    <n v="203025.04838709679"/>
    <x v="3"/>
  </r>
  <r>
    <d v="2020-05-07T00:00:00"/>
    <x v="2"/>
    <s v="07.05.2020|Екатеринбург"/>
    <n v="73204.5"/>
    <n v="6591883.5"/>
    <n v="31"/>
    <n v="4903"/>
    <n v="4527"/>
    <n v="212641.40322580645"/>
    <x v="3"/>
  </r>
  <r>
    <d v="2020-05-24T00:00:00"/>
    <x v="2"/>
    <s v="24.05.2020|Екатеринбург"/>
    <n v="76663.5"/>
    <n v="6451032"/>
    <n v="31"/>
    <n v="5035"/>
    <n v="4683"/>
    <n v="208097.80645161291"/>
    <x v="2"/>
  </r>
  <r>
    <d v="2020-05-16T00:00:00"/>
    <x v="3"/>
    <s v="16.05.2020|Тольятти"/>
    <n v="14265"/>
    <n v="1130506.5"/>
    <n v="10"/>
    <n v="760"/>
    <n v="672"/>
    <n v="113050.65000000001"/>
    <x v="1"/>
  </r>
  <r>
    <d v="2020-05-19T00:00:00"/>
    <x v="3"/>
    <s v="19.05.2020|Тольятти"/>
    <n v="11526"/>
    <n v="938764.5"/>
    <n v="10"/>
    <n v="649"/>
    <n v="568"/>
    <n v="93876.449999999983"/>
    <x v="2"/>
  </r>
  <r>
    <d v="2020-05-17T00:00:00"/>
    <x v="3"/>
    <s v="17.05.2020|Тольятти"/>
    <n v="10402.5"/>
    <n v="843727.5"/>
    <n v="10"/>
    <n v="591"/>
    <n v="513"/>
    <n v="84372.75"/>
    <x v="1"/>
  </r>
  <r>
    <d v="2020-05-09T00:00:00"/>
    <x v="3"/>
    <s v="09.05.2020|Тольятти"/>
    <n v="13216.5"/>
    <n v="1046400"/>
    <n v="10"/>
    <n v="644"/>
    <n v="559"/>
    <n v="104640.00000000001"/>
    <x v="3"/>
  </r>
  <r>
    <d v="2020-05-04T00:00:00"/>
    <x v="3"/>
    <s v="04.05.2020|Тольятти"/>
    <n v="9130.5"/>
    <n v="728890.5"/>
    <n v="10"/>
    <n v="462"/>
    <n v="396"/>
    <n v="72889.05"/>
    <x v="3"/>
  </r>
  <r>
    <d v="2020-04-29T00:00:00"/>
    <x v="3"/>
    <s v="29.04.2020|Тольятти"/>
    <n v="10840.5"/>
    <n v="797919"/>
    <n v="10"/>
    <n v="502"/>
    <n v="433"/>
    <n v="79791.900000000009"/>
    <x v="4"/>
  </r>
  <r>
    <d v="2020-05-02T00:00:00"/>
    <x v="3"/>
    <s v="02.05.2020|Тольятти"/>
    <n v="7866"/>
    <n v="617881.5"/>
    <n v="10"/>
    <n v="416"/>
    <n v="341"/>
    <n v="61788.150000000009"/>
    <x v="4"/>
  </r>
  <r>
    <d v="2020-05-26T00:00:00"/>
    <x v="3"/>
    <s v="26.05.2020|Тольятти"/>
    <n v="11835"/>
    <n v="983109"/>
    <n v="10"/>
    <n v="692"/>
    <n v="601"/>
    <n v="98310.9"/>
    <x v="0"/>
  </r>
  <r>
    <d v="2020-05-01T00:00:00"/>
    <x v="3"/>
    <s v="01.05.2020|Тольятти"/>
    <n v="11619"/>
    <n v="891139.5"/>
    <n v="10"/>
    <n v="554"/>
    <n v="472"/>
    <n v="89113.95"/>
    <x v="4"/>
  </r>
  <r>
    <d v="2020-05-12T00:00:00"/>
    <x v="3"/>
    <s v="12.05.2020|Тольятти"/>
    <n v="9328.5"/>
    <n v="732964.5"/>
    <n v="10"/>
    <n v="526"/>
    <n v="448"/>
    <n v="73296.450000000012"/>
    <x v="1"/>
  </r>
  <r>
    <d v="2020-05-21T00:00:00"/>
    <x v="3"/>
    <s v="21.05.2020|Тольятти"/>
    <n v="11250"/>
    <n v="935523"/>
    <n v="10"/>
    <n v="677"/>
    <n v="591"/>
    <n v="93552.3"/>
    <x v="2"/>
  </r>
  <r>
    <d v="2020-05-20T00:00:00"/>
    <x v="3"/>
    <s v="20.05.2020|Тольятти"/>
    <n v="13063.5"/>
    <n v="1037247"/>
    <n v="10"/>
    <n v="745"/>
    <n v="654"/>
    <n v="103724.7"/>
    <x v="2"/>
  </r>
  <r>
    <d v="2020-05-05T00:00:00"/>
    <x v="3"/>
    <s v="05.05.2020|Тольятти"/>
    <n v="10147.5"/>
    <n v="793320"/>
    <n v="10"/>
    <n v="511"/>
    <n v="437"/>
    <n v="79332"/>
    <x v="3"/>
  </r>
  <r>
    <d v="2020-04-28T00:00:00"/>
    <x v="3"/>
    <s v="28.04.2020|Тольятти"/>
    <n v="12331.5"/>
    <n v="869983.5"/>
    <n v="10"/>
    <n v="580"/>
    <n v="506"/>
    <n v="86998.35"/>
    <x v="4"/>
  </r>
  <r>
    <d v="2020-05-13T00:00:00"/>
    <x v="3"/>
    <s v="13.05.2020|Тольятти"/>
    <n v="11202"/>
    <n v="865714.5"/>
    <n v="10"/>
    <n v="612"/>
    <n v="530"/>
    <n v="86571.450000000012"/>
    <x v="1"/>
  </r>
  <r>
    <d v="2020-05-31T00:00:00"/>
    <x v="2"/>
    <s v="31.05.2020|Екатеринбург"/>
    <n v="89149.5"/>
    <n v="7512646.5"/>
    <n v="31"/>
    <n v="5760"/>
    <n v="5367"/>
    <n v="242343.435483871"/>
    <x v="0"/>
  </r>
  <r>
    <d v="2020-05-03T00:00:00"/>
    <x v="3"/>
    <s v="03.05.2020|Тольятти"/>
    <n v="8185.5"/>
    <n v="637881"/>
    <n v="10"/>
    <n v="402"/>
    <n v="333"/>
    <n v="63788.1"/>
    <x v="4"/>
  </r>
  <r>
    <d v="2020-05-30T00:00:00"/>
    <x v="2"/>
    <s v="30.05.2020|Екатеринбург"/>
    <n v="108123"/>
    <n v="9164707.5"/>
    <n v="31"/>
    <n v="6735"/>
    <n v="6264"/>
    <n v="295635.72580645164"/>
    <x v="0"/>
  </r>
  <r>
    <d v="2020-05-06T00:00:00"/>
    <x v="3"/>
    <s v="06.05.2020|Тольятти"/>
    <n v="9210"/>
    <n v="696832.5"/>
    <n v="10"/>
    <n v="465"/>
    <n v="390"/>
    <n v="69683.25"/>
    <x v="3"/>
  </r>
  <r>
    <d v="2020-05-23T00:00:00"/>
    <x v="3"/>
    <s v="23.05.2020|Тольятти"/>
    <n v="14773.5"/>
    <n v="1241383.5"/>
    <n v="10"/>
    <n v="828"/>
    <n v="734"/>
    <n v="124138.34999999999"/>
    <x v="2"/>
  </r>
  <r>
    <d v="2020-05-28T00:00:00"/>
    <x v="2"/>
    <s v="28.05.2020|Екатеринбург"/>
    <n v="78141"/>
    <n v="6641569.5"/>
    <n v="31"/>
    <n v="5355"/>
    <n v="4969"/>
    <n v="214244.17741935482"/>
    <x v="0"/>
  </r>
  <r>
    <d v="2020-05-25T00:00:00"/>
    <x v="3"/>
    <s v="25.05.2020|Тольятти"/>
    <n v="12280.5"/>
    <n v="1030440"/>
    <n v="10"/>
    <n v="739"/>
    <n v="642"/>
    <n v="103044"/>
    <x v="0"/>
  </r>
  <r>
    <d v="2020-04-30T00:00:00"/>
    <x v="3"/>
    <s v="30.04.2020|Тольятти"/>
    <n v="8934"/>
    <n v="716196"/>
    <n v="10"/>
    <n v="448"/>
    <n v="376"/>
    <n v="71619.599999999991"/>
    <x v="4"/>
  </r>
  <r>
    <d v="2020-05-10T00:00:00"/>
    <x v="3"/>
    <s v="10.05.2020|Тольятти"/>
    <n v="12918"/>
    <n v="1004788.5"/>
    <n v="10"/>
    <n v="642"/>
    <n v="556"/>
    <n v="100478.85"/>
    <x v="3"/>
  </r>
  <r>
    <d v="2020-05-08T00:00:00"/>
    <x v="3"/>
    <s v="08.05.2020|Тольятти"/>
    <n v="12528"/>
    <n v="959703"/>
    <n v="10"/>
    <n v="638"/>
    <n v="547"/>
    <n v="95970.3"/>
    <x v="3"/>
  </r>
  <r>
    <d v="2020-05-07T00:00:00"/>
    <x v="3"/>
    <s v="07.05.2020|Тольятти"/>
    <n v="11029.5"/>
    <n v="863754"/>
    <n v="10"/>
    <n v="563"/>
    <n v="486"/>
    <n v="86375.400000000009"/>
    <x v="3"/>
  </r>
  <r>
    <d v="2020-05-24T00:00:00"/>
    <x v="3"/>
    <s v="24.05.2020|Тольятти"/>
    <n v="9994.5"/>
    <n v="828984"/>
    <n v="10"/>
    <n v="639"/>
    <n v="557"/>
    <n v="82898.400000000009"/>
    <x v="2"/>
  </r>
  <r>
    <d v="2020-05-31T00:00:00"/>
    <x v="3"/>
    <s v="31.05.2020|Тольятти"/>
    <n v="12724.5"/>
    <n v="1045515"/>
    <n v="10"/>
    <n v="749"/>
    <n v="655"/>
    <n v="104551.50000000001"/>
    <x v="0"/>
  </r>
  <r>
    <d v="2020-05-30T00:00:00"/>
    <x v="3"/>
    <s v="30.05.2020|Тольятти"/>
    <n v="14728.5"/>
    <n v="1260483"/>
    <n v="10"/>
    <n v="865"/>
    <n v="763"/>
    <n v="126048.29999999999"/>
    <x v="0"/>
  </r>
  <r>
    <d v="2020-05-28T00:00:00"/>
    <x v="3"/>
    <s v="28.05.2020|Тольятти"/>
    <n v="13038"/>
    <n v="1114552.5"/>
    <n v="10"/>
    <n v="791"/>
    <n v="697"/>
    <n v="111455.24999999999"/>
    <x v="0"/>
  </r>
  <r>
    <d v="2020-05-16T00:00:00"/>
    <x v="4"/>
    <s v="16.05.2020|Нижний Новгород"/>
    <n v="35482.5"/>
    <n v="3222517.5"/>
    <n v="19"/>
    <n v="2080"/>
    <n v="1844"/>
    <n v="169606.18421052632"/>
    <x v="1"/>
  </r>
  <r>
    <d v="2020-05-19T00:00:00"/>
    <x v="4"/>
    <s v="19.05.2020|Нижний Новгород"/>
    <n v="32434.5"/>
    <n v="2865337.5"/>
    <n v="19"/>
    <n v="1999"/>
    <n v="1799"/>
    <n v="150807.23684210528"/>
    <x v="2"/>
  </r>
  <r>
    <d v="2020-05-17T00:00:00"/>
    <x v="4"/>
    <s v="17.05.2020|Нижний Новгород"/>
    <n v="30486"/>
    <n v="2694289.5"/>
    <n v="19"/>
    <n v="1871"/>
    <n v="1660"/>
    <n v="141804.71052631579"/>
    <x v="1"/>
  </r>
  <r>
    <d v="2020-05-09T00:00:00"/>
    <x v="4"/>
    <s v="09.05.2020|Нижний Новгород"/>
    <n v="32079"/>
    <n v="2902167"/>
    <n v="19"/>
    <n v="1851"/>
    <n v="1635"/>
    <n v="152745.63157894736"/>
    <x v="3"/>
  </r>
  <r>
    <d v="2020-05-04T00:00:00"/>
    <x v="4"/>
    <s v="04.05.2020|Нижний Новгород"/>
    <n v="27072"/>
    <n v="2450968.5"/>
    <n v="19"/>
    <n v="1582"/>
    <n v="1403"/>
    <n v="128998.34210526316"/>
    <x v="3"/>
  </r>
  <r>
    <d v="2020-04-29T00:00:00"/>
    <x v="4"/>
    <s v="29.04.2020|Нижний Новгород"/>
    <n v="25917"/>
    <n v="2397588"/>
    <n v="18"/>
    <n v="1534"/>
    <n v="1369"/>
    <n v="133199.33333333331"/>
    <x v="4"/>
  </r>
  <r>
    <d v="2020-05-02T00:00:00"/>
    <x v="4"/>
    <s v="02.05.2020|Нижний Новгород"/>
    <n v="19461"/>
    <n v="1799230.5"/>
    <n v="19"/>
    <n v="1217"/>
    <n v="1048"/>
    <n v="94696.34210526316"/>
    <x v="4"/>
  </r>
  <r>
    <d v="2020-05-26T00:00:00"/>
    <x v="4"/>
    <s v="26.05.2020|Нижний Новгород"/>
    <n v="31407"/>
    <n v="2907411"/>
    <n v="20"/>
    <n v="2036"/>
    <n v="1790"/>
    <n v="145370.54999999999"/>
    <x v="0"/>
  </r>
  <r>
    <d v="2020-05-01T00:00:00"/>
    <x v="4"/>
    <s v="01.05.2020|Нижний Новгород"/>
    <n v="25792.5"/>
    <n v="2374356"/>
    <n v="19"/>
    <n v="1497"/>
    <n v="1291"/>
    <n v="124966.10526315788"/>
    <x v="4"/>
  </r>
  <r>
    <d v="2020-05-12T00:00:00"/>
    <x v="4"/>
    <s v="12.05.2020|Нижний Новгород"/>
    <n v="26032.5"/>
    <n v="2370432"/>
    <n v="19"/>
    <n v="1649"/>
    <n v="1460"/>
    <n v="124759.57894736841"/>
    <x v="1"/>
  </r>
  <r>
    <d v="2020-05-21T00:00:00"/>
    <x v="4"/>
    <s v="21.05.2020|Нижний Новгород"/>
    <n v="31707"/>
    <n v="2853181.5"/>
    <n v="19"/>
    <n v="1949"/>
    <n v="1724"/>
    <n v="150167.44736842107"/>
    <x v="2"/>
  </r>
  <r>
    <d v="2020-05-20T00:00:00"/>
    <x v="4"/>
    <s v="20.05.2020|Нижний Новгород"/>
    <n v="29955"/>
    <n v="2692230"/>
    <n v="19"/>
    <n v="1889"/>
    <n v="1690"/>
    <n v="141696.31578947368"/>
    <x v="2"/>
  </r>
  <r>
    <d v="2020-05-05T00:00:00"/>
    <x v="4"/>
    <s v="05.05.2020|Нижний Новгород"/>
    <n v="22848"/>
    <n v="2079900"/>
    <n v="19"/>
    <n v="1417"/>
    <n v="1245"/>
    <n v="109468.42105263157"/>
    <x v="3"/>
  </r>
  <r>
    <d v="2020-04-28T00:00:00"/>
    <x v="4"/>
    <s v="28.04.2020|Нижний Новгород"/>
    <n v="23314.5"/>
    <n v="2136817.5"/>
    <n v="17"/>
    <n v="1439"/>
    <n v="1265"/>
    <n v="125695.14705882352"/>
    <x v="4"/>
  </r>
  <r>
    <d v="2020-05-13T00:00:00"/>
    <x v="4"/>
    <s v="13.05.2020|Нижний Новгород"/>
    <n v="26464.5"/>
    <n v="2373337.5"/>
    <n v="19"/>
    <n v="1625"/>
    <n v="1444"/>
    <n v="124912.50000000001"/>
    <x v="1"/>
  </r>
  <r>
    <d v="2020-05-03T00:00:00"/>
    <x v="4"/>
    <s v="03.05.2020|Нижний Новгород"/>
    <n v="23539.5"/>
    <n v="2170309.5"/>
    <n v="19"/>
    <n v="1402"/>
    <n v="1234"/>
    <n v="114226.81578947368"/>
    <x v="4"/>
  </r>
  <r>
    <d v="2020-05-06T00:00:00"/>
    <x v="4"/>
    <s v="06.05.2020|Нижний Новгород"/>
    <n v="24678"/>
    <n v="2232519"/>
    <n v="19"/>
    <n v="1499"/>
    <n v="1323"/>
    <n v="117501"/>
    <x v="3"/>
  </r>
  <r>
    <d v="2020-05-23T00:00:00"/>
    <x v="4"/>
    <s v="23.05.2020|Нижний Новгород"/>
    <n v="38176.5"/>
    <n v="3385372.5"/>
    <n v="20"/>
    <n v="2266"/>
    <n v="1993"/>
    <n v="169268.625"/>
    <x v="2"/>
  </r>
  <r>
    <d v="2020-05-25T00:00:00"/>
    <x v="4"/>
    <s v="25.05.2020|Нижний Новгород"/>
    <n v="30603"/>
    <n v="2865727.5"/>
    <n v="20"/>
    <n v="2011"/>
    <n v="1791"/>
    <n v="143286.375"/>
    <x v="0"/>
  </r>
  <r>
    <d v="2020-04-30T00:00:00"/>
    <x v="4"/>
    <s v="30.04.2020|Нижний Новгород"/>
    <n v="24211.5"/>
    <n v="2267664"/>
    <n v="19"/>
    <n v="1499"/>
    <n v="1322"/>
    <n v="119350.73684210527"/>
    <x v="4"/>
  </r>
  <r>
    <d v="2020-05-10T00:00:00"/>
    <x v="4"/>
    <s v="10.05.2020|Нижний Новгород"/>
    <n v="31399.5"/>
    <n v="2862298.5"/>
    <n v="19"/>
    <n v="1848"/>
    <n v="1649"/>
    <n v="150647.28947368421"/>
    <x v="3"/>
  </r>
  <r>
    <d v="2020-05-08T00:00:00"/>
    <x v="4"/>
    <s v="08.05.2020|Нижний Новгород"/>
    <n v="25294.5"/>
    <n v="2271454.5"/>
    <n v="19"/>
    <n v="1522"/>
    <n v="1340"/>
    <n v="119550.23684210527"/>
    <x v="3"/>
  </r>
  <r>
    <d v="2020-05-07T00:00:00"/>
    <x v="4"/>
    <s v="07.05.2020|Нижний Новгород"/>
    <n v="25468.5"/>
    <n v="2350672.5"/>
    <n v="19"/>
    <n v="1530"/>
    <n v="1338"/>
    <n v="123719.60526315791"/>
    <x v="3"/>
  </r>
  <r>
    <d v="2020-05-24T00:00:00"/>
    <x v="4"/>
    <s v="24.05.2020|Нижний Новгород"/>
    <n v="31854"/>
    <n v="2915533.5"/>
    <n v="20"/>
    <n v="2015"/>
    <n v="1803"/>
    <n v="145776.67500000002"/>
    <x v="2"/>
  </r>
  <r>
    <d v="2020-05-31T00:00:00"/>
    <x v="4"/>
    <s v="31.05.2020|Нижний Новгород"/>
    <n v="32359.5"/>
    <n v="2991999"/>
    <n v="20"/>
    <n v="2060"/>
    <n v="1826"/>
    <n v="149599.95000000001"/>
    <x v="0"/>
  </r>
  <r>
    <d v="2020-05-30T00:00:00"/>
    <x v="4"/>
    <s v="30.05.2020|Нижний Новгород"/>
    <n v="39867"/>
    <n v="3654166.5"/>
    <n v="20"/>
    <n v="2451"/>
    <n v="2178"/>
    <n v="182708.32500000001"/>
    <x v="0"/>
  </r>
  <r>
    <d v="2020-05-28T00:00:00"/>
    <x v="4"/>
    <s v="28.05.2020|Нижний Новгород"/>
    <n v="31974"/>
    <n v="3004213.5"/>
    <n v="20"/>
    <n v="2088"/>
    <n v="1848"/>
    <n v="150210.67499999999"/>
    <x v="0"/>
  </r>
  <r>
    <d v="2020-05-16T00:00:00"/>
    <x v="5"/>
    <s v="16.05.2020|Санкт-Петербург Юг"/>
    <n v="321412.5"/>
    <n v="32235864"/>
    <n v="129"/>
    <n v="17914"/>
    <n v="16631"/>
    <n v="249890.41860465117"/>
    <x v="1"/>
  </r>
  <r>
    <d v="2020-05-19T00:00:00"/>
    <x v="5"/>
    <s v="19.05.2020|Санкт-Петербург Юг"/>
    <n v="276568.5"/>
    <n v="27093624"/>
    <n v="129"/>
    <n v="16191"/>
    <n v="15102"/>
    <n v="210028.09302325585"/>
    <x v="2"/>
  </r>
  <r>
    <d v="2020-05-17T00:00:00"/>
    <x v="5"/>
    <s v="17.05.2020|Санкт-Петербург Юг"/>
    <n v="269029.5"/>
    <n v="26659930.5"/>
    <n v="129"/>
    <n v="15744"/>
    <n v="14685"/>
    <n v="206666.12790697673"/>
    <x v="1"/>
  </r>
  <r>
    <d v="2020-05-09T00:00:00"/>
    <x v="5"/>
    <s v="09.05.2020|Санкт-Петербург Юг"/>
    <n v="285972"/>
    <n v="29768199"/>
    <n v="129"/>
    <n v="16420"/>
    <n v="15169"/>
    <n v="230761.23255813951"/>
    <x v="3"/>
  </r>
  <r>
    <d v="2020-05-04T00:00:00"/>
    <x v="5"/>
    <s v="04.05.2020|Санкт-Петербург Юг"/>
    <n v="283942.5"/>
    <n v="29357940"/>
    <n v="129"/>
    <n v="16525"/>
    <n v="15310"/>
    <n v="227580.93023255811"/>
    <x v="3"/>
  </r>
  <r>
    <d v="2020-04-29T00:00:00"/>
    <x v="5"/>
    <s v="29.04.2020|Санкт-Петербург Юг"/>
    <n v="298059"/>
    <n v="30869287.5"/>
    <n v="128"/>
    <n v="17368"/>
    <n v="16077"/>
    <n v="241166.30859375"/>
    <x v="4"/>
  </r>
  <r>
    <d v="2020-05-02T00:00:00"/>
    <x v="5"/>
    <s v="02.05.2020|Санкт-Петербург Юг"/>
    <n v="232903.5"/>
    <n v="24342016.5"/>
    <n v="129"/>
    <n v="14009"/>
    <n v="12920"/>
    <n v="188697.8023255814"/>
    <x v="4"/>
  </r>
  <r>
    <d v="2020-05-26T00:00:00"/>
    <x v="5"/>
    <s v="26.05.2020|Санкт-Петербург Юг"/>
    <n v="276966"/>
    <n v="27872617.898850001"/>
    <n v="129"/>
    <n v="16459"/>
    <n v="15355"/>
    <n v="216066.80541744191"/>
    <x v="0"/>
  </r>
  <r>
    <d v="2020-05-01T00:00:00"/>
    <x v="5"/>
    <s v="01.05.2020|Санкт-Петербург Юг"/>
    <n v="296149.5"/>
    <n v="31053316.5"/>
    <n v="129"/>
    <n v="17002"/>
    <n v="15570"/>
    <n v="240723.38372093023"/>
    <x v="4"/>
  </r>
  <r>
    <d v="2020-05-12T00:00:00"/>
    <x v="5"/>
    <s v="12.05.2020|Санкт-Петербург Юг"/>
    <n v="281796"/>
    <n v="29042520"/>
    <n v="129"/>
    <n v="16387"/>
    <n v="15322"/>
    <n v="225135.81395348837"/>
    <x v="1"/>
  </r>
  <r>
    <d v="2020-05-21T00:00:00"/>
    <x v="5"/>
    <s v="21.05.2020|Санкт-Петербург Юг"/>
    <n v="288936"/>
    <n v="27852900"/>
    <n v="129"/>
    <n v="16373"/>
    <n v="15223"/>
    <n v="215913.95348837212"/>
    <x v="2"/>
  </r>
  <r>
    <d v="2020-05-20T00:00:00"/>
    <x v="5"/>
    <s v="20.05.2020|Санкт-Петербург Юг"/>
    <n v="300151.5"/>
    <n v="29368771.617449999"/>
    <n v="129"/>
    <n v="17095"/>
    <n v="15919"/>
    <n v="227664.89625930233"/>
    <x v="2"/>
  </r>
  <r>
    <d v="2020-05-05T00:00:00"/>
    <x v="5"/>
    <s v="05.05.2020|Санкт-Петербург Юг"/>
    <n v="262734"/>
    <n v="27278441.145"/>
    <n v="129"/>
    <n v="15665"/>
    <n v="14501"/>
    <n v="211460.78406976745"/>
    <x v="3"/>
  </r>
  <r>
    <d v="2020-04-28T00:00:00"/>
    <x v="5"/>
    <s v="28.04.2020|Санкт-Петербург Юг"/>
    <n v="286002"/>
    <n v="29159032.5"/>
    <n v="128"/>
    <n v="16450"/>
    <n v="15320"/>
    <n v="227804.94140625"/>
    <x v="4"/>
  </r>
  <r>
    <d v="2020-05-13T00:00:00"/>
    <x v="5"/>
    <s v="13.05.2020|Санкт-Петербург Юг"/>
    <n v="258459"/>
    <n v="26467453.5"/>
    <n v="129"/>
    <n v="15304"/>
    <n v="14315"/>
    <n v="205174.0581395349"/>
    <x v="1"/>
  </r>
  <r>
    <d v="2020-05-03T00:00:00"/>
    <x v="5"/>
    <s v="03.05.2020|Санкт-Петербург Юг"/>
    <n v="274083"/>
    <n v="28427001"/>
    <n v="129"/>
    <n v="15778"/>
    <n v="14624"/>
    <n v="220364.34883720931"/>
    <x v="4"/>
  </r>
  <r>
    <d v="2020-05-06T00:00:00"/>
    <x v="5"/>
    <s v="06.05.2020|Санкт-Петербург Юг"/>
    <n v="277512"/>
    <n v="28770810.105599999"/>
    <n v="129"/>
    <n v="16376"/>
    <n v="15197"/>
    <n v="223029.53570232558"/>
    <x v="3"/>
  </r>
  <r>
    <d v="2020-05-23T00:00:00"/>
    <x v="5"/>
    <s v="23.05.2020|Санкт-Петербург Юг"/>
    <n v="356982"/>
    <n v="35103926.711549997"/>
    <n v="129"/>
    <n v="19856"/>
    <n v="18325"/>
    <n v="272123.46288023255"/>
    <x v="2"/>
  </r>
  <r>
    <d v="2020-05-25T00:00:00"/>
    <x v="5"/>
    <s v="25.05.2020|Санкт-Петербург Юг"/>
    <n v="266983.5"/>
    <n v="27165913.5"/>
    <n v="129"/>
    <n v="15822"/>
    <n v="14753"/>
    <n v="210588.47674418605"/>
    <x v="0"/>
  </r>
  <r>
    <d v="2020-04-30T00:00:00"/>
    <x v="5"/>
    <s v="30.04.2020|Санкт-Петербург Юг"/>
    <n v="311131.5"/>
    <n v="32418879"/>
    <n v="129"/>
    <n v="18042"/>
    <n v="16631"/>
    <n v="251309.13953488372"/>
    <x v="4"/>
  </r>
  <r>
    <d v="2020-05-10T00:00:00"/>
    <x v="5"/>
    <s v="10.05.2020|Санкт-Петербург Юг"/>
    <n v="287206.5"/>
    <n v="29536176.10605"/>
    <n v="129"/>
    <n v="16437"/>
    <n v="15285"/>
    <n v="228962.6054732558"/>
    <x v="3"/>
  </r>
  <r>
    <d v="2020-05-08T00:00:00"/>
    <x v="5"/>
    <s v="08.05.2020|Санкт-Петербург Юг"/>
    <n v="370092"/>
    <n v="38091556.5"/>
    <n v="129"/>
    <n v="20452"/>
    <n v="18857"/>
    <n v="295283.3837209302"/>
    <x v="3"/>
  </r>
  <r>
    <d v="2020-05-07T00:00:00"/>
    <x v="5"/>
    <s v="07.05.2020|Санкт-Петербург Юг"/>
    <n v="247813.5"/>
    <n v="25325271"/>
    <n v="129"/>
    <n v="14582"/>
    <n v="13512"/>
    <n v="196319.93023255814"/>
    <x v="3"/>
  </r>
  <r>
    <d v="2020-05-24T00:00:00"/>
    <x v="5"/>
    <s v="24.05.2020|Санкт-Петербург Юг"/>
    <n v="287740.5"/>
    <n v="28188534"/>
    <n v="129"/>
    <n v="16432"/>
    <n v="15345"/>
    <n v="218515.76744186049"/>
    <x v="2"/>
  </r>
  <r>
    <d v="2020-05-16T00:00:00"/>
    <x v="6"/>
    <s v="16.05.2020|Санкт-Петербург Север"/>
    <n v="408810"/>
    <n v="42323631"/>
    <n v="125"/>
    <n v="22291"/>
    <n v="20635"/>
    <n v="338589.04800000001"/>
    <x v="1"/>
  </r>
  <r>
    <d v="2020-05-19T00:00:00"/>
    <x v="6"/>
    <s v="19.05.2020|Санкт-Петербург Север"/>
    <n v="362536.5"/>
    <n v="37023243"/>
    <n v="125"/>
    <n v="20771"/>
    <n v="19338"/>
    <n v="296185.94400000002"/>
    <x v="2"/>
  </r>
  <r>
    <d v="2020-05-17T00:00:00"/>
    <x v="6"/>
    <s v="17.05.2020|Санкт-Петербург Север"/>
    <n v="357072"/>
    <n v="36834567"/>
    <n v="125"/>
    <n v="20079"/>
    <n v="18721"/>
    <n v="294676.53600000002"/>
    <x v="1"/>
  </r>
  <r>
    <d v="2020-05-09T00:00:00"/>
    <x v="6"/>
    <s v="09.05.2020|Санкт-Петербург Север"/>
    <n v="359214"/>
    <n v="38693427"/>
    <n v="125"/>
    <n v="20132"/>
    <n v="18617"/>
    <n v="309547.41599999997"/>
    <x v="3"/>
  </r>
  <r>
    <d v="2020-05-04T00:00:00"/>
    <x v="6"/>
    <s v="04.05.2020|Санкт-Петербург Север"/>
    <n v="360255"/>
    <n v="38406954"/>
    <n v="125"/>
    <n v="20495"/>
    <n v="18964"/>
    <n v="307255.63199999998"/>
    <x v="3"/>
  </r>
  <r>
    <d v="2020-04-29T00:00:00"/>
    <x v="6"/>
    <s v="29.04.2020|Санкт-Петербург Север"/>
    <n v="387220.5"/>
    <n v="41559384"/>
    <n v="125"/>
    <n v="21863"/>
    <n v="20160"/>
    <n v="332475.07200000004"/>
    <x v="4"/>
  </r>
  <r>
    <d v="2020-05-02T00:00:00"/>
    <x v="6"/>
    <s v="02.05.2020|Санкт-Петербург Север"/>
    <n v="296580"/>
    <n v="31843737"/>
    <n v="125"/>
    <n v="16932"/>
    <n v="15601"/>
    <n v="254749.89599999998"/>
    <x v="4"/>
  </r>
  <r>
    <d v="2020-05-26T00:00:00"/>
    <x v="6"/>
    <s v="26.05.2020|Санкт-Петербург Север"/>
    <n v="369861"/>
    <n v="38365960.5"/>
    <n v="124"/>
    <n v="21153"/>
    <n v="19673"/>
    <n v="309402.90725806449"/>
    <x v="0"/>
  </r>
  <r>
    <d v="2020-05-01T00:00:00"/>
    <x v="6"/>
    <s v="01.05.2020|Санкт-Петербург Север"/>
    <n v="372504"/>
    <n v="40077193.5"/>
    <n v="125"/>
    <n v="20602"/>
    <n v="18845"/>
    <n v="320617.54800000001"/>
    <x v="4"/>
  </r>
  <r>
    <d v="2020-05-12T00:00:00"/>
    <x v="6"/>
    <s v="12.05.2020|Санкт-Петербург Север"/>
    <n v="373392"/>
    <n v="39578577"/>
    <n v="125"/>
    <n v="21106"/>
    <n v="19651"/>
    <n v="316628.61599999998"/>
    <x v="1"/>
  </r>
  <r>
    <d v="2020-05-21T00:00:00"/>
    <x v="6"/>
    <s v="21.05.2020|Санкт-Петербург Север"/>
    <n v="378043.5"/>
    <n v="37902156.57"/>
    <n v="125"/>
    <n v="20911"/>
    <n v="19358"/>
    <n v="303217.25255999999"/>
    <x v="2"/>
  </r>
  <r>
    <d v="2020-05-20T00:00:00"/>
    <x v="6"/>
    <s v="20.05.2020|Санкт-Петербург Север"/>
    <n v="388668"/>
    <n v="39639309"/>
    <n v="125"/>
    <n v="21674"/>
    <n v="20155"/>
    <n v="317114.47200000001"/>
    <x v="2"/>
  </r>
  <r>
    <d v="2020-05-05T00:00:00"/>
    <x v="6"/>
    <s v="05.05.2020|Санкт-Петербург Север"/>
    <n v="333792"/>
    <n v="35671734"/>
    <n v="125"/>
    <n v="18944"/>
    <n v="17541"/>
    <n v="285373.87199999997"/>
    <x v="3"/>
  </r>
  <r>
    <d v="2020-04-28T00:00:00"/>
    <x v="6"/>
    <s v="28.04.2020|Санкт-Петербург Север"/>
    <n v="376060.5"/>
    <n v="39918028.5"/>
    <n v="125"/>
    <n v="20914"/>
    <n v="19479"/>
    <n v="319344.228"/>
    <x v="4"/>
  </r>
  <r>
    <d v="2020-05-13T00:00:00"/>
    <x v="6"/>
    <s v="13.05.2020|Санкт-Петербург Север"/>
    <n v="350068.5"/>
    <n v="37197115.5"/>
    <n v="125"/>
    <n v="19965"/>
    <n v="18573"/>
    <n v="297576.924"/>
    <x v="1"/>
  </r>
  <r>
    <d v="2020-05-31T00:00:00"/>
    <x v="5"/>
    <s v="31.05.2020|Санкт-Петербург Юг"/>
    <n v="294337.5"/>
    <n v="29327766"/>
    <n v="129"/>
    <n v="17235"/>
    <n v="16052"/>
    <n v="227347.02325581393"/>
    <x v="0"/>
  </r>
  <r>
    <d v="2020-05-03T00:00:00"/>
    <x v="6"/>
    <s v="03.05.2020|Санкт-Петербург Север"/>
    <n v="342666"/>
    <n v="36631999.5"/>
    <n v="125"/>
    <n v="18861"/>
    <n v="17420"/>
    <n v="293055.99599999998"/>
    <x v="4"/>
  </r>
  <r>
    <d v="2020-05-30T00:00:00"/>
    <x v="5"/>
    <s v="30.05.2020|Санкт-Петербург Юг"/>
    <n v="364882.5"/>
    <n v="35724493.5"/>
    <n v="129"/>
    <n v="20243"/>
    <n v="18711"/>
    <n v="276934.0581395349"/>
    <x v="0"/>
  </r>
  <r>
    <d v="2020-05-06T00:00:00"/>
    <x v="6"/>
    <s v="06.05.2020|Санкт-Петербург Север"/>
    <n v="355278"/>
    <n v="38092344"/>
    <n v="125"/>
    <n v="20218"/>
    <n v="18647"/>
    <n v="304738.75200000004"/>
    <x v="3"/>
  </r>
  <r>
    <d v="2020-05-23T00:00:00"/>
    <x v="6"/>
    <s v="23.05.2020|Санкт-Петербург Север"/>
    <n v="456885"/>
    <n v="46408080"/>
    <n v="125"/>
    <n v="24574"/>
    <n v="22609"/>
    <n v="371264.63999999996"/>
    <x v="2"/>
  </r>
  <r>
    <d v="2020-05-28T00:00:00"/>
    <x v="5"/>
    <s v="28.05.2020|Санкт-Петербург Юг"/>
    <n v="278491.5"/>
    <n v="28151004.75"/>
    <n v="129"/>
    <n v="16453"/>
    <n v="15289"/>
    <n v="218224.84302325582"/>
    <x v="0"/>
  </r>
  <r>
    <d v="2020-05-25T00:00:00"/>
    <x v="6"/>
    <s v="25.05.2020|Санкт-Петербург Север"/>
    <n v="349734"/>
    <n v="36883428"/>
    <n v="124"/>
    <n v="20358"/>
    <n v="18890"/>
    <n v="297447"/>
    <x v="0"/>
  </r>
  <r>
    <d v="2020-04-30T00:00:00"/>
    <x v="6"/>
    <s v="30.04.2020|Санкт-Петербург Север"/>
    <n v="401580"/>
    <n v="43028734.5"/>
    <n v="125"/>
    <n v="22368"/>
    <n v="20625"/>
    <n v="344229.87599999999"/>
    <x v="4"/>
  </r>
  <r>
    <d v="2020-05-10T00:00:00"/>
    <x v="6"/>
    <s v="10.05.2020|Санкт-Петербург Север"/>
    <n v="368649"/>
    <n v="39010875"/>
    <n v="125"/>
    <n v="20368"/>
    <n v="18884"/>
    <n v="312087"/>
    <x v="3"/>
  </r>
  <r>
    <d v="2020-05-08T00:00:00"/>
    <x v="6"/>
    <s v="08.05.2020|Санкт-Петербург Север"/>
    <n v="463530"/>
    <n v="49123180.5"/>
    <n v="125"/>
    <n v="24620"/>
    <n v="22641"/>
    <n v="392985.44399999996"/>
    <x v="3"/>
  </r>
  <r>
    <d v="2020-05-07T00:00:00"/>
    <x v="6"/>
    <s v="07.05.2020|Санкт-Петербург Север"/>
    <n v="319110"/>
    <n v="33763989"/>
    <n v="125"/>
    <n v="18014"/>
    <n v="16675"/>
    <n v="270111.91200000001"/>
    <x v="3"/>
  </r>
  <r>
    <d v="2020-05-24T00:00:00"/>
    <x v="6"/>
    <s v="24.05.2020|Санкт-Петербург Север"/>
    <n v="375744"/>
    <n v="38191381.5"/>
    <n v="125"/>
    <n v="21004"/>
    <n v="19556"/>
    <n v="305531.05200000003"/>
    <x v="2"/>
  </r>
  <r>
    <d v="2020-05-16T00:00:00"/>
    <x v="7"/>
    <s v="16.05.2020|Волгоград"/>
    <n v="81331.5"/>
    <n v="6652179"/>
    <n v="36"/>
    <n v="5286"/>
    <n v="4867"/>
    <n v="184782.75000000003"/>
    <x v="1"/>
  </r>
  <r>
    <d v="2020-05-19T00:00:00"/>
    <x v="7"/>
    <s v="19.05.2020|Волгоград"/>
    <n v="75796.5"/>
    <n v="6173463"/>
    <n v="36"/>
    <n v="5094"/>
    <n v="4716"/>
    <n v="171485.08333333334"/>
    <x v="2"/>
  </r>
  <r>
    <d v="2020-05-17T00:00:00"/>
    <x v="7"/>
    <s v="17.05.2020|Волгоград"/>
    <n v="72861"/>
    <n v="5952802.5"/>
    <n v="36"/>
    <n v="4918"/>
    <n v="4554"/>
    <n v="165355.625"/>
    <x v="1"/>
  </r>
  <r>
    <d v="2020-05-09T00:00:00"/>
    <x v="7"/>
    <s v="09.05.2020|Волгоград"/>
    <n v="83373"/>
    <n v="7253427"/>
    <n v="36"/>
    <n v="5413"/>
    <n v="4959"/>
    <n v="201484.08333333334"/>
    <x v="3"/>
  </r>
  <r>
    <d v="2020-05-04T00:00:00"/>
    <x v="7"/>
    <s v="04.05.2020|Волгоград"/>
    <n v="64108.5"/>
    <n v="5561452.5"/>
    <n v="36"/>
    <n v="4508"/>
    <n v="4149"/>
    <n v="154484.79166666666"/>
    <x v="3"/>
  </r>
  <r>
    <d v="2020-04-29T00:00:00"/>
    <x v="7"/>
    <s v="29.04.2020|Волгоград"/>
    <n v="74707.5"/>
    <n v="6454458"/>
    <n v="36"/>
    <n v="4937"/>
    <n v="4561"/>
    <n v="179290.50000000003"/>
    <x v="4"/>
  </r>
  <r>
    <d v="2020-05-02T00:00:00"/>
    <x v="7"/>
    <s v="02.05.2020|Волгоград"/>
    <n v="46216.5"/>
    <n v="4118251.5"/>
    <n v="36"/>
    <n v="3442"/>
    <n v="3147"/>
    <n v="114395.87500000001"/>
    <x v="4"/>
  </r>
  <r>
    <d v="2020-05-26T00:00:00"/>
    <x v="7"/>
    <s v="26.05.2020|Волгоград"/>
    <n v="67726.5"/>
    <n v="5864989.5"/>
    <n v="36"/>
    <n v="4770"/>
    <n v="4424"/>
    <n v="162916.375"/>
    <x v="0"/>
  </r>
  <r>
    <d v="2020-05-01T00:00:00"/>
    <x v="7"/>
    <s v="01.05.2020|Волгоград"/>
    <n v="82228.5"/>
    <n v="7032225"/>
    <n v="36"/>
    <n v="5457"/>
    <n v="4916"/>
    <n v="195339.58333333334"/>
    <x v="4"/>
  </r>
  <r>
    <d v="2020-05-12T00:00:00"/>
    <x v="7"/>
    <s v="12.05.2020|Волгоград"/>
    <n v="64390.5"/>
    <n v="5523145.5"/>
    <n v="36"/>
    <n v="4418"/>
    <n v="4088"/>
    <n v="153420.70833333334"/>
    <x v="1"/>
  </r>
  <r>
    <d v="2020-05-21T00:00:00"/>
    <x v="7"/>
    <s v="21.05.2020|Волгоград"/>
    <n v="73126.5"/>
    <n v="5864085"/>
    <n v="36"/>
    <n v="4816"/>
    <n v="4452"/>
    <n v="162891.25"/>
    <x v="2"/>
  </r>
  <r>
    <d v="2020-05-20T00:00:00"/>
    <x v="7"/>
    <s v="20.05.2020|Волгоград"/>
    <n v="99631.5"/>
    <n v="7121946"/>
    <n v="36"/>
    <n v="5914"/>
    <n v="5384"/>
    <n v="197831.83333333331"/>
    <x v="2"/>
  </r>
  <r>
    <d v="2020-05-05T00:00:00"/>
    <x v="7"/>
    <s v="05.05.2020|Волгоград"/>
    <n v="66396"/>
    <n v="5770539"/>
    <n v="36"/>
    <n v="4575"/>
    <n v="4206"/>
    <n v="160292.74999999997"/>
    <x v="3"/>
  </r>
  <r>
    <d v="2020-04-28T00:00:00"/>
    <x v="7"/>
    <s v="28.04.2020|Волгоград"/>
    <n v="73147.5"/>
    <n v="6288246"/>
    <n v="36"/>
    <n v="4923"/>
    <n v="4560"/>
    <n v="174673.5"/>
    <x v="4"/>
  </r>
  <r>
    <d v="2020-05-13T00:00:00"/>
    <x v="7"/>
    <s v="13.05.2020|Волгоград"/>
    <n v="73062"/>
    <n v="6333828"/>
    <n v="36"/>
    <n v="4967"/>
    <n v="4583"/>
    <n v="175939.66666666669"/>
    <x v="1"/>
  </r>
  <r>
    <d v="2020-05-31T00:00:00"/>
    <x v="6"/>
    <s v="31.05.2020|Санкт-Петербург Север"/>
    <n v="379663.5"/>
    <n v="39380178"/>
    <n v="124"/>
    <n v="21392"/>
    <n v="19869"/>
    <n v="317582.08064516127"/>
    <x v="0"/>
  </r>
  <r>
    <d v="2020-05-03T00:00:00"/>
    <x v="7"/>
    <s v="03.05.2020|Волгоград"/>
    <n v="70581"/>
    <n v="6221320.5"/>
    <n v="36"/>
    <n v="4751"/>
    <n v="4370"/>
    <n v="172814.45833333331"/>
    <x v="4"/>
  </r>
  <r>
    <d v="2020-05-30T00:00:00"/>
    <x v="6"/>
    <s v="30.05.2020|Санкт-Петербург Север"/>
    <n v="453123"/>
    <n v="46370904"/>
    <n v="124"/>
    <n v="24325"/>
    <n v="22469"/>
    <n v="373958.90322580648"/>
    <x v="0"/>
  </r>
  <r>
    <d v="2020-05-06T00:00:00"/>
    <x v="7"/>
    <s v="06.05.2020|Волгоград"/>
    <n v="63012"/>
    <n v="5454121.5"/>
    <n v="36"/>
    <n v="4384"/>
    <n v="4025"/>
    <n v="151503.375"/>
    <x v="3"/>
  </r>
  <r>
    <d v="2020-05-23T00:00:00"/>
    <x v="7"/>
    <s v="23.05.2020|Волгоград"/>
    <n v="89556"/>
    <n v="7173117"/>
    <n v="36"/>
    <n v="5651"/>
    <n v="5212"/>
    <n v="199253.25"/>
    <x v="2"/>
  </r>
  <r>
    <d v="2020-05-28T00:00:00"/>
    <x v="6"/>
    <s v="28.05.2020|Санкт-Петербург Север"/>
    <n v="364638"/>
    <n v="37947688.5"/>
    <n v="124"/>
    <n v="20868"/>
    <n v="19342"/>
    <n v="306029.74596774194"/>
    <x v="0"/>
  </r>
  <r>
    <d v="2020-05-25T00:00:00"/>
    <x v="7"/>
    <s v="25.05.2020|Волгоград"/>
    <n v="66316.5"/>
    <n v="5704650"/>
    <n v="36"/>
    <n v="4641"/>
    <n v="4274"/>
    <n v="158462.5"/>
    <x v="0"/>
  </r>
  <r>
    <d v="2020-04-30T00:00:00"/>
    <x v="7"/>
    <s v="30.04.2020|Волгоград"/>
    <n v="78235.5"/>
    <n v="6819594"/>
    <n v="36"/>
    <n v="5143"/>
    <n v="4715"/>
    <n v="189433.16666666669"/>
    <x v="4"/>
  </r>
  <r>
    <d v="2020-05-10T00:00:00"/>
    <x v="7"/>
    <s v="10.05.2020|Волгоград"/>
    <n v="88311"/>
    <n v="7726069.5"/>
    <n v="36"/>
    <n v="5746"/>
    <n v="5277"/>
    <n v="214613.04166666669"/>
    <x v="3"/>
  </r>
  <r>
    <d v="2020-05-08T00:00:00"/>
    <x v="7"/>
    <s v="08.05.2020|Волгоград"/>
    <n v="61804.5"/>
    <n v="5365708.5"/>
    <n v="36"/>
    <n v="4199"/>
    <n v="3867"/>
    <n v="149047.45833333331"/>
    <x v="3"/>
  </r>
  <r>
    <d v="2020-05-07T00:00:00"/>
    <x v="7"/>
    <s v="07.05.2020|Волгоград"/>
    <n v="71067"/>
    <n v="6175837.5"/>
    <n v="36"/>
    <n v="4826"/>
    <n v="4426"/>
    <n v="171551.04166666666"/>
    <x v="3"/>
  </r>
  <r>
    <d v="2020-05-24T00:00:00"/>
    <x v="7"/>
    <s v="24.05.2020|Волгоград"/>
    <n v="74649"/>
    <n v="6098236.5"/>
    <n v="36"/>
    <n v="4915"/>
    <n v="4562"/>
    <n v="169395.45833333334"/>
    <x v="2"/>
  </r>
  <r>
    <d v="2020-05-16T00:00:00"/>
    <x v="8"/>
    <s v="16.05.2020|Казань"/>
    <n v="44560.5"/>
    <n v="4025148"/>
    <n v="21"/>
    <n v="2427"/>
    <n v="2213"/>
    <n v="191673.71428571429"/>
    <x v="1"/>
  </r>
  <r>
    <d v="2020-05-19T00:00:00"/>
    <x v="8"/>
    <s v="19.05.2020|Казань"/>
    <n v="38250"/>
    <n v="3552937.5"/>
    <n v="21"/>
    <n v="2245"/>
    <n v="2053"/>
    <n v="169187.5"/>
    <x v="2"/>
  </r>
  <r>
    <d v="2020-05-17T00:00:00"/>
    <x v="8"/>
    <s v="17.05.2020|Казань"/>
    <n v="34830"/>
    <n v="3191155.5"/>
    <n v="21"/>
    <n v="2054"/>
    <n v="1883"/>
    <n v="151959.78571428571"/>
    <x v="1"/>
  </r>
  <r>
    <d v="2020-05-09T00:00:00"/>
    <x v="8"/>
    <s v="09.05.2020|Казань"/>
    <n v="32239.5"/>
    <n v="3084892.5"/>
    <n v="21"/>
    <n v="1891"/>
    <n v="1709"/>
    <n v="146899.64285714287"/>
    <x v="3"/>
  </r>
  <r>
    <d v="2020-05-04T00:00:00"/>
    <x v="8"/>
    <s v="04.05.2020|Казань"/>
    <n v="30780"/>
    <n v="2817853.5"/>
    <n v="20"/>
    <n v="1804"/>
    <n v="1638"/>
    <n v="140892.67499999999"/>
    <x v="3"/>
  </r>
  <r>
    <d v="2020-04-29T00:00:00"/>
    <x v="8"/>
    <s v="29.04.2020|Казань"/>
    <n v="29142"/>
    <n v="2627595"/>
    <n v="19"/>
    <n v="1676"/>
    <n v="1516"/>
    <n v="138294.47368421053"/>
    <x v="4"/>
  </r>
  <r>
    <d v="2020-05-02T00:00:00"/>
    <x v="8"/>
    <s v="02.05.2020|Казань"/>
    <n v="26428.5"/>
    <n v="2470465.5"/>
    <n v="20"/>
    <n v="1613"/>
    <n v="1457"/>
    <n v="123523.27499999999"/>
    <x v="4"/>
  </r>
  <r>
    <d v="2020-05-26T00:00:00"/>
    <x v="8"/>
    <s v="26.05.2020|Казань"/>
    <n v="40744.5"/>
    <n v="3700311"/>
    <n v="21"/>
    <n v="2418"/>
    <n v="2215"/>
    <n v="176205.28571428571"/>
    <x v="0"/>
  </r>
  <r>
    <d v="2020-05-01T00:00:00"/>
    <x v="8"/>
    <s v="01.05.2020|Казань"/>
    <n v="46620"/>
    <n v="4293241.5"/>
    <n v="20"/>
    <n v="2468"/>
    <n v="2221"/>
    <n v="214662.07499999998"/>
    <x v="4"/>
  </r>
  <r>
    <d v="2020-05-12T00:00:00"/>
    <x v="8"/>
    <s v="12.05.2020|Казань"/>
    <n v="32419.5"/>
    <n v="3080614.5"/>
    <n v="21"/>
    <n v="1926"/>
    <n v="1745"/>
    <n v="146695.92857142855"/>
    <x v="1"/>
  </r>
  <r>
    <d v="2020-05-21T00:00:00"/>
    <x v="8"/>
    <s v="21.05.2020|Казань"/>
    <n v="40819.5"/>
    <n v="3810394.5"/>
    <n v="21"/>
    <n v="2335"/>
    <n v="2126"/>
    <n v="181447.35714285713"/>
    <x v="2"/>
  </r>
  <r>
    <d v="2020-05-20T00:00:00"/>
    <x v="8"/>
    <s v="20.05.2020|Казань"/>
    <n v="41391"/>
    <n v="3918987"/>
    <n v="21"/>
    <n v="2410"/>
    <n v="2202"/>
    <n v="186618.42857142855"/>
    <x v="2"/>
  </r>
  <r>
    <d v="2020-05-05T00:00:00"/>
    <x v="8"/>
    <s v="05.05.2020|Казань"/>
    <n v="29482.5"/>
    <n v="2648688"/>
    <n v="20"/>
    <n v="1757"/>
    <n v="1596"/>
    <n v="132434.4"/>
    <x v="3"/>
  </r>
  <r>
    <d v="2020-04-28T00:00:00"/>
    <x v="8"/>
    <s v="28.04.2020|Казань"/>
    <n v="32181"/>
    <n v="2863600.5"/>
    <n v="19"/>
    <n v="1846"/>
    <n v="1681"/>
    <n v="150715.81578947368"/>
    <x v="4"/>
  </r>
  <r>
    <d v="2020-05-13T00:00:00"/>
    <x v="8"/>
    <s v="13.05.2020|Казань"/>
    <n v="35535"/>
    <n v="3288069"/>
    <n v="21"/>
    <n v="2061"/>
    <n v="1876"/>
    <n v="156574.71428571429"/>
    <x v="1"/>
  </r>
  <r>
    <d v="2020-05-31T00:00:00"/>
    <x v="7"/>
    <s v="31.05.2020|Волгоград"/>
    <n v="76234.5"/>
    <n v="6500848.5"/>
    <n v="37"/>
    <n v="5215"/>
    <n v="4848"/>
    <n v="175698.60810810814"/>
    <x v="0"/>
  </r>
  <r>
    <d v="2020-05-03T00:00:00"/>
    <x v="8"/>
    <s v="03.05.2020|Казань"/>
    <n v="29935.5"/>
    <n v="2720002.5"/>
    <n v="20"/>
    <n v="1716"/>
    <n v="1561"/>
    <n v="136000.125"/>
    <x v="4"/>
  </r>
  <r>
    <d v="2020-05-30T00:00:00"/>
    <x v="7"/>
    <s v="30.05.2020|Волгоград"/>
    <n v="106926"/>
    <n v="9098386.5"/>
    <n v="37"/>
    <n v="6645"/>
    <n v="6122"/>
    <n v="245902.33783783784"/>
    <x v="0"/>
  </r>
  <r>
    <d v="2020-05-06T00:00:00"/>
    <x v="8"/>
    <s v="06.05.2020|Казань"/>
    <n v="30342"/>
    <n v="2738127"/>
    <n v="20"/>
    <n v="1747"/>
    <n v="1570"/>
    <n v="136906.35"/>
    <x v="3"/>
  </r>
  <r>
    <d v="2020-05-23T00:00:00"/>
    <x v="8"/>
    <s v="23.05.2020|Казань"/>
    <n v="42999"/>
    <n v="3883215"/>
    <n v="21"/>
    <n v="2460"/>
    <n v="2226"/>
    <n v="184915"/>
    <x v="2"/>
  </r>
  <r>
    <d v="2020-05-28T00:00:00"/>
    <x v="7"/>
    <s v="28.05.2020|Волгоград"/>
    <n v="69945"/>
    <n v="6101931"/>
    <n v="37"/>
    <n v="4840"/>
    <n v="4475"/>
    <n v="164917.05405405405"/>
    <x v="0"/>
  </r>
  <r>
    <d v="2020-05-25T00:00:00"/>
    <x v="8"/>
    <s v="25.05.2020|Казань"/>
    <n v="38740.5"/>
    <n v="3561655.5"/>
    <n v="21"/>
    <n v="2330"/>
    <n v="2142"/>
    <n v="169602.64285714284"/>
    <x v="0"/>
  </r>
  <r>
    <d v="2020-04-30T00:00:00"/>
    <x v="8"/>
    <s v="30.04.2020|Казань"/>
    <n v="31231.5"/>
    <n v="2853310.5"/>
    <n v="20"/>
    <n v="1756"/>
    <n v="1586"/>
    <n v="142665.52499999999"/>
    <x v="4"/>
  </r>
  <r>
    <d v="2020-05-10T00:00:00"/>
    <x v="8"/>
    <s v="10.05.2020|Казань"/>
    <n v="37489.5"/>
    <n v="3549097.5"/>
    <n v="21"/>
    <n v="2120"/>
    <n v="1921"/>
    <n v="169004.64285714287"/>
    <x v="3"/>
  </r>
  <r>
    <d v="2020-05-08T00:00:00"/>
    <x v="8"/>
    <s v="08.05.2020|Казань"/>
    <n v="34399.5"/>
    <n v="3201358.5"/>
    <n v="21"/>
    <n v="1957"/>
    <n v="1755"/>
    <n v="152445.64285714287"/>
    <x v="3"/>
  </r>
  <r>
    <d v="2020-05-07T00:00:00"/>
    <x v="8"/>
    <s v="07.05.2020|Казань"/>
    <n v="32851.5"/>
    <n v="2934504"/>
    <n v="21"/>
    <n v="1879"/>
    <n v="1695"/>
    <n v="139738.28571428571"/>
    <x v="3"/>
  </r>
  <r>
    <d v="2020-05-24T00:00:00"/>
    <x v="8"/>
    <s v="24.05.2020|Казань"/>
    <n v="38194.5"/>
    <n v="3449302.5"/>
    <n v="21"/>
    <n v="2254"/>
    <n v="2061"/>
    <n v="164252.49999999997"/>
    <x v="2"/>
  </r>
  <r>
    <d v="2020-05-31T00:00:00"/>
    <x v="8"/>
    <s v="31.05.2020|Казань"/>
    <n v="42423"/>
    <n v="3994153.5"/>
    <n v="23"/>
    <n v="2522"/>
    <n v="2295"/>
    <n v="173658.84782608695"/>
    <x v="0"/>
  </r>
  <r>
    <d v="2020-05-30T00:00:00"/>
    <x v="8"/>
    <s v="30.05.2020|Казань"/>
    <n v="48286.5"/>
    <n v="4456441.5"/>
    <n v="22"/>
    <n v="2793"/>
    <n v="2539"/>
    <n v="202565.52272727271"/>
    <x v="0"/>
  </r>
  <r>
    <d v="2020-05-28T00:00:00"/>
    <x v="8"/>
    <s v="28.05.2020|Казань"/>
    <n v="41442"/>
    <n v="3893680.5"/>
    <n v="22"/>
    <n v="2454"/>
    <n v="2239"/>
    <n v="176985.47727272729"/>
    <x v="0"/>
  </r>
  <r>
    <d v="2020-05-16T00:00:00"/>
    <x v="9"/>
    <s v="16.05.2020|Пермь"/>
    <n v="18600"/>
    <n v="1601425.5"/>
    <n v="15"/>
    <n v="1111"/>
    <n v="992"/>
    <n v="106761.7"/>
    <x v="1"/>
  </r>
  <r>
    <d v="2020-05-19T00:00:00"/>
    <x v="9"/>
    <s v="19.05.2020|Пермь"/>
    <n v="16638"/>
    <n v="1364847"/>
    <n v="16"/>
    <n v="1012"/>
    <n v="900"/>
    <n v="85302.9375"/>
    <x v="2"/>
  </r>
  <r>
    <d v="2020-05-17T00:00:00"/>
    <x v="9"/>
    <s v="17.05.2020|Пермь"/>
    <n v="15609"/>
    <n v="1377577.5"/>
    <n v="15"/>
    <n v="971"/>
    <n v="856"/>
    <n v="91838.5"/>
    <x v="1"/>
  </r>
  <r>
    <d v="2020-05-09T00:00:00"/>
    <x v="9"/>
    <s v="09.05.2020|Пермь"/>
    <n v="13948.5"/>
    <n v="1222932"/>
    <n v="15"/>
    <n v="849"/>
    <n v="740"/>
    <n v="81528.800000000003"/>
    <x v="3"/>
  </r>
  <r>
    <d v="2020-05-04T00:00:00"/>
    <x v="9"/>
    <s v="04.05.2020|Пермь"/>
    <n v="12301.5"/>
    <n v="1085211"/>
    <n v="15"/>
    <n v="750"/>
    <n v="647"/>
    <n v="72347.400000000009"/>
    <x v="3"/>
  </r>
  <r>
    <d v="2020-04-29T00:00:00"/>
    <x v="9"/>
    <s v="29.04.2020|Пермь"/>
    <n v="13014"/>
    <n v="1115992.5"/>
    <n v="15"/>
    <n v="786"/>
    <n v="695"/>
    <n v="74399.5"/>
    <x v="4"/>
  </r>
  <r>
    <d v="2020-05-02T00:00:00"/>
    <x v="9"/>
    <s v="02.05.2020|Пермь"/>
    <n v="12313.5"/>
    <n v="1053220.5"/>
    <n v="15"/>
    <n v="751"/>
    <n v="651"/>
    <n v="70214.7"/>
    <x v="4"/>
  </r>
  <r>
    <d v="2020-05-26T00:00:00"/>
    <x v="9"/>
    <s v="26.05.2020|Пермь"/>
    <n v="17391"/>
    <n v="1489132.5"/>
    <n v="17"/>
    <n v="1140"/>
    <n v="1016"/>
    <n v="87596.029411764699"/>
    <x v="0"/>
  </r>
  <r>
    <d v="2020-05-01T00:00:00"/>
    <x v="9"/>
    <s v="01.05.2020|Пермь"/>
    <n v="17113.5"/>
    <n v="1465842"/>
    <n v="15"/>
    <n v="996"/>
    <n v="888"/>
    <n v="97722.800000000017"/>
    <x v="4"/>
  </r>
  <r>
    <d v="2020-05-12T00:00:00"/>
    <x v="9"/>
    <s v="12.05.2020|Пермь"/>
    <n v="12802.5"/>
    <n v="1123830"/>
    <n v="15"/>
    <n v="845"/>
    <n v="743"/>
    <n v="74922"/>
    <x v="1"/>
  </r>
  <r>
    <d v="2020-05-21T00:00:00"/>
    <x v="9"/>
    <s v="21.05.2020|Пермь"/>
    <n v="16554"/>
    <n v="1380751.5"/>
    <n v="17"/>
    <n v="1045"/>
    <n v="930"/>
    <n v="81220.676470588238"/>
    <x v="2"/>
  </r>
  <r>
    <d v="2020-05-20T00:00:00"/>
    <x v="9"/>
    <s v="20.05.2020|Пермь"/>
    <n v="17329.5"/>
    <n v="1430254.5"/>
    <n v="16"/>
    <n v="1050"/>
    <n v="938"/>
    <n v="89390.90625"/>
    <x v="2"/>
  </r>
  <r>
    <d v="2020-05-05T00:00:00"/>
    <x v="9"/>
    <s v="05.05.2020|Пермь"/>
    <n v="15987"/>
    <n v="1384179"/>
    <n v="15"/>
    <n v="922"/>
    <n v="823"/>
    <n v="92278.6"/>
    <x v="3"/>
  </r>
  <r>
    <d v="2020-04-28T00:00:00"/>
    <x v="9"/>
    <s v="28.04.2020|Пермь"/>
    <n v="13303.5"/>
    <n v="1102887"/>
    <n v="15"/>
    <n v="780"/>
    <n v="690"/>
    <n v="73525.8"/>
    <x v="4"/>
  </r>
  <r>
    <d v="2020-05-13T00:00:00"/>
    <x v="9"/>
    <s v="13.05.2020|Пермь"/>
    <n v="14305.5"/>
    <n v="1243507.5"/>
    <n v="15"/>
    <n v="898"/>
    <n v="795"/>
    <n v="82900.5"/>
    <x v="1"/>
  </r>
  <r>
    <d v="2020-05-03T00:00:00"/>
    <x v="9"/>
    <s v="03.05.2020|Пермь"/>
    <n v="12924"/>
    <n v="1120009.5"/>
    <n v="15"/>
    <n v="784"/>
    <n v="696"/>
    <n v="74667.3"/>
    <x v="4"/>
  </r>
  <r>
    <d v="2020-05-06T00:00:00"/>
    <x v="9"/>
    <s v="06.05.2020|Пермь"/>
    <n v="14061"/>
    <n v="1221057"/>
    <n v="15"/>
    <n v="839"/>
    <n v="733"/>
    <n v="81403.8"/>
    <x v="3"/>
  </r>
  <r>
    <d v="2020-05-23T00:00:00"/>
    <x v="9"/>
    <s v="23.05.2020|Пермь"/>
    <n v="21958.5"/>
    <n v="1854001.5"/>
    <n v="17"/>
    <n v="1294"/>
    <n v="1155"/>
    <n v="109058.91176470589"/>
    <x v="2"/>
  </r>
  <r>
    <d v="2020-05-25T00:00:00"/>
    <x v="9"/>
    <s v="25.05.2020|Пермь"/>
    <n v="17211"/>
    <n v="1507867.5"/>
    <n v="17"/>
    <n v="1142"/>
    <n v="1020"/>
    <n v="88698.088235294126"/>
    <x v="0"/>
  </r>
  <r>
    <d v="2020-04-30T00:00:00"/>
    <x v="9"/>
    <s v="30.04.2020|Пермь"/>
    <n v="12753"/>
    <n v="1103068.5"/>
    <n v="15"/>
    <n v="791"/>
    <n v="691"/>
    <n v="73537.900000000009"/>
    <x v="4"/>
  </r>
  <r>
    <d v="2020-05-10T00:00:00"/>
    <x v="9"/>
    <s v="10.05.2020|Пермь"/>
    <n v="16435.5"/>
    <n v="1471537.5"/>
    <n v="15"/>
    <n v="950"/>
    <n v="848"/>
    <n v="98102.500000000015"/>
    <x v="3"/>
  </r>
  <r>
    <d v="2020-05-08T00:00:00"/>
    <x v="9"/>
    <s v="08.05.2020|Пермь"/>
    <n v="14494.5"/>
    <n v="1269786"/>
    <n v="15"/>
    <n v="879"/>
    <n v="768"/>
    <n v="84652.4"/>
    <x v="3"/>
  </r>
  <r>
    <d v="2020-05-07T00:00:00"/>
    <x v="9"/>
    <s v="07.05.2020|Пермь"/>
    <n v="12705"/>
    <n v="1123894.5"/>
    <n v="15"/>
    <n v="805"/>
    <n v="703"/>
    <n v="74926.3"/>
    <x v="3"/>
  </r>
  <r>
    <d v="2020-05-24T00:00:00"/>
    <x v="9"/>
    <s v="24.05.2020|Пермь"/>
    <n v="18075"/>
    <n v="1548099"/>
    <n v="17"/>
    <n v="1128"/>
    <n v="1001"/>
    <n v="91064.647058823539"/>
    <x v="2"/>
  </r>
  <r>
    <d v="2020-05-16T00:00:00"/>
    <x v="10"/>
    <s v="16.05.2020|Ростов-на-Дону"/>
    <n v="13120.5"/>
    <n v="1215033"/>
    <n v="15"/>
    <n v="747"/>
    <n v="647"/>
    <n v="81002.2"/>
    <x v="1"/>
  </r>
  <r>
    <d v="2020-05-19T00:00:00"/>
    <x v="10"/>
    <s v="19.05.2020|Ростов-на-Дону"/>
    <n v="16237.5"/>
    <n v="1403047.5"/>
    <n v="15"/>
    <n v="930"/>
    <n v="827"/>
    <n v="93536.5"/>
    <x v="2"/>
  </r>
  <r>
    <d v="2020-05-17T00:00:00"/>
    <x v="10"/>
    <s v="17.05.2020|Ростов-на-Дону"/>
    <n v="11967"/>
    <n v="1060489.5"/>
    <n v="15"/>
    <n v="692"/>
    <n v="591"/>
    <n v="70699.3"/>
    <x v="1"/>
  </r>
  <r>
    <d v="2020-05-09T00:00:00"/>
    <x v="10"/>
    <s v="09.05.2020|Ростов-на-Дону"/>
    <n v="12037.5"/>
    <n v="1081216.5"/>
    <n v="15"/>
    <n v="623"/>
    <n v="535"/>
    <n v="72081.099999999991"/>
    <x v="3"/>
  </r>
  <r>
    <d v="2020-05-04T00:00:00"/>
    <x v="10"/>
    <s v="04.05.2020|Ростов-на-Дону"/>
    <n v="7087.5"/>
    <n v="610855.5"/>
    <n v="15"/>
    <n v="390"/>
    <n v="315"/>
    <n v="40723.699999999997"/>
    <x v="3"/>
  </r>
  <r>
    <d v="2020-04-29T00:00:00"/>
    <x v="11"/>
    <s v="29.04.2020|Краснодар"/>
    <n v="25816.5"/>
    <n v="2360914.5"/>
    <n v="18"/>
    <n v="1599"/>
    <n v="1450"/>
    <n v="131161.91666666666"/>
    <x v="4"/>
  </r>
  <r>
    <d v="2020-05-02T00:00:00"/>
    <x v="10"/>
    <s v="02.05.2020|Ростов-на-Дону"/>
    <n v="4624.5"/>
    <n v="433243.5"/>
    <n v="15"/>
    <n v="274"/>
    <n v="203"/>
    <n v="28882.9"/>
    <x v="4"/>
  </r>
  <r>
    <d v="2020-05-26T00:00:00"/>
    <x v="10"/>
    <s v="26.05.2020|Ростов-на-Дону"/>
    <n v="12259.5"/>
    <n v="1152054"/>
    <n v="15"/>
    <n v="812"/>
    <n v="711"/>
    <n v="76803.599999999991"/>
    <x v="0"/>
  </r>
  <r>
    <d v="2020-05-01T00:00:00"/>
    <x v="10"/>
    <s v="01.05.2020|Ростов-на-Дону"/>
    <n v="5446.5"/>
    <n v="505572"/>
    <n v="15"/>
    <n v="294"/>
    <n v="225"/>
    <n v="33704.800000000003"/>
    <x v="4"/>
  </r>
  <r>
    <d v="2020-05-12T00:00:00"/>
    <x v="10"/>
    <s v="12.05.2020|Ростов-на-Дону"/>
    <n v="11296.5"/>
    <n v="989632.5"/>
    <n v="15"/>
    <n v="624"/>
    <n v="538"/>
    <n v="65975.5"/>
    <x v="1"/>
  </r>
  <r>
    <d v="2020-05-21T00:00:00"/>
    <x v="10"/>
    <s v="21.05.2020|Ростов-на-Дону"/>
    <n v="12135"/>
    <n v="1103623.5"/>
    <n v="15"/>
    <n v="749"/>
    <n v="652"/>
    <n v="73574.899999999994"/>
    <x v="2"/>
  </r>
  <r>
    <d v="2020-05-20T00:00:00"/>
    <x v="10"/>
    <s v="20.05.2020|Ростов-на-Дону"/>
    <n v="12630"/>
    <n v="1104858"/>
    <n v="15"/>
    <n v="760"/>
    <n v="664"/>
    <n v="73657.200000000012"/>
    <x v="2"/>
  </r>
  <r>
    <d v="2020-05-05T00:00:00"/>
    <x v="10"/>
    <s v="05.05.2020|Ростов-на-Дону"/>
    <n v="8223"/>
    <n v="694593"/>
    <n v="15"/>
    <n v="455"/>
    <n v="381"/>
    <n v="46306.200000000004"/>
    <x v="3"/>
  </r>
  <r>
    <d v="2020-04-28T00:00:00"/>
    <x v="11"/>
    <s v="28.04.2020|Краснодар"/>
    <n v="25149"/>
    <n v="2277072"/>
    <n v="18"/>
    <n v="1505"/>
    <n v="1368"/>
    <n v="126504"/>
    <x v="4"/>
  </r>
  <r>
    <d v="2020-05-13T00:00:00"/>
    <x v="10"/>
    <s v="13.05.2020|Ростов-на-Дону"/>
    <n v="10401"/>
    <n v="949912.5"/>
    <n v="15"/>
    <n v="599"/>
    <n v="515"/>
    <n v="63327.5"/>
    <x v="1"/>
  </r>
  <r>
    <d v="2020-05-31T00:00:00"/>
    <x v="9"/>
    <s v="31.05.2020|Пермь"/>
    <n v="17689.5"/>
    <n v="1592119.5"/>
    <n v="17"/>
    <n v="1186"/>
    <n v="1054"/>
    <n v="93654.088235294112"/>
    <x v="0"/>
  </r>
  <r>
    <d v="2020-05-03T00:00:00"/>
    <x v="10"/>
    <s v="03.05.2020|Ростов-на-Дону"/>
    <n v="8127"/>
    <n v="665302.5"/>
    <n v="15"/>
    <n v="455"/>
    <n v="384"/>
    <n v="44353.5"/>
    <x v="4"/>
  </r>
  <r>
    <d v="2020-05-30T00:00:00"/>
    <x v="9"/>
    <s v="30.05.2020|Пермь"/>
    <n v="27250.5"/>
    <n v="2457252"/>
    <n v="17"/>
    <n v="1697"/>
    <n v="1499"/>
    <n v="144544.23529411765"/>
    <x v="0"/>
  </r>
  <r>
    <d v="2020-05-06T00:00:00"/>
    <x v="10"/>
    <s v="06.05.2020|Ростов-на-Дону"/>
    <n v="8464.5"/>
    <n v="739291.5"/>
    <n v="15"/>
    <n v="467"/>
    <n v="389"/>
    <n v="49286.099999999991"/>
    <x v="3"/>
  </r>
  <r>
    <d v="2020-05-23T00:00:00"/>
    <x v="10"/>
    <s v="23.05.2020|Ростов-на-Дону"/>
    <n v="14167.5"/>
    <n v="1315075.5"/>
    <n v="15"/>
    <n v="840"/>
    <n v="725"/>
    <n v="87671.7"/>
    <x v="2"/>
  </r>
  <r>
    <d v="2020-05-28T00:00:00"/>
    <x v="9"/>
    <s v="28.05.2020|Пермь"/>
    <n v="16500"/>
    <n v="1487928"/>
    <n v="17"/>
    <n v="1097"/>
    <n v="968"/>
    <n v="87525.176470588238"/>
    <x v="0"/>
  </r>
  <r>
    <d v="2020-05-25T00:00:00"/>
    <x v="10"/>
    <s v="25.05.2020|Ростов-на-Дону"/>
    <n v="13260"/>
    <n v="1230687"/>
    <n v="15"/>
    <n v="835"/>
    <n v="736"/>
    <n v="82045.8"/>
    <x v="0"/>
  </r>
  <r>
    <d v="2020-04-30T00:00:00"/>
    <x v="10"/>
    <s v="30.04.2020|Ростов-на-Дону"/>
    <n v="4285.5"/>
    <n v="404691"/>
    <n v="15"/>
    <n v="262"/>
    <n v="195"/>
    <n v="26979.4"/>
    <x v="4"/>
  </r>
  <r>
    <d v="2020-05-10T00:00:00"/>
    <x v="10"/>
    <s v="10.05.2020|Ростов-на-Дону"/>
    <n v="13440"/>
    <n v="1198285.5"/>
    <n v="15"/>
    <n v="706"/>
    <n v="608"/>
    <n v="79885.7"/>
    <x v="3"/>
  </r>
  <r>
    <d v="2020-05-08T00:00:00"/>
    <x v="10"/>
    <s v="08.05.2020|Ростов-на-Дону"/>
    <n v="9058.5"/>
    <n v="798759"/>
    <n v="15"/>
    <n v="492"/>
    <n v="412"/>
    <n v="53250.6"/>
    <x v="3"/>
  </r>
  <r>
    <d v="2020-05-07T00:00:00"/>
    <x v="10"/>
    <s v="07.05.2020|Ростов-на-Дону"/>
    <n v="8719.5"/>
    <n v="769276.5"/>
    <n v="15"/>
    <n v="480"/>
    <n v="398"/>
    <n v="51285.099999999991"/>
    <x v="3"/>
  </r>
  <r>
    <d v="2020-05-24T00:00:00"/>
    <x v="10"/>
    <s v="24.05.2020|Ростов-на-Дону"/>
    <n v="12666"/>
    <n v="1184865"/>
    <n v="15"/>
    <n v="779"/>
    <n v="673"/>
    <n v="78991"/>
    <x v="2"/>
  </r>
  <r>
    <d v="2020-05-16T00:00:00"/>
    <x v="11"/>
    <s v="16.05.2020|Краснодар"/>
    <n v="34563"/>
    <n v="2922883.5"/>
    <n v="19"/>
    <n v="2039"/>
    <n v="1868"/>
    <n v="153835.97368421053"/>
    <x v="1"/>
  </r>
  <r>
    <d v="2020-05-19T00:00:00"/>
    <x v="11"/>
    <s v="19.05.2020|Краснодар"/>
    <n v="28882.5"/>
    <n v="2446530"/>
    <n v="19"/>
    <n v="1831"/>
    <n v="1667"/>
    <n v="128764.73684210525"/>
    <x v="2"/>
  </r>
  <r>
    <d v="2020-05-17T00:00:00"/>
    <x v="11"/>
    <s v="17.05.2020|Краснодар"/>
    <n v="28275"/>
    <n v="2435632.5"/>
    <n v="19"/>
    <n v="1790"/>
    <n v="1633"/>
    <n v="128191.18421052632"/>
    <x v="1"/>
  </r>
  <r>
    <d v="2020-05-09T00:00:00"/>
    <x v="11"/>
    <s v="09.05.2020|Краснодар"/>
    <n v="26271"/>
    <n v="2384937"/>
    <n v="19"/>
    <n v="1542"/>
    <n v="1412"/>
    <n v="125523"/>
    <x v="3"/>
  </r>
  <r>
    <d v="2020-05-04T00:00:00"/>
    <x v="11"/>
    <s v="04.05.2020|Краснодар"/>
    <n v="23587.5"/>
    <n v="2155668"/>
    <n v="19"/>
    <n v="1479"/>
    <n v="1346"/>
    <n v="113456.21052631579"/>
    <x v="3"/>
  </r>
  <r>
    <d v="2020-05-02T00:00:00"/>
    <x v="11"/>
    <s v="02.05.2020|Краснодар"/>
    <n v="18427.5"/>
    <n v="1682851.5"/>
    <n v="19"/>
    <n v="1206"/>
    <n v="1080"/>
    <n v="88571.131578947374"/>
    <x v="4"/>
  </r>
  <r>
    <d v="2020-05-26T00:00:00"/>
    <x v="11"/>
    <s v="26.05.2020|Краснодар"/>
    <n v="27156"/>
    <n v="2410803"/>
    <n v="20"/>
    <n v="1814"/>
    <n v="1655"/>
    <n v="120540.15"/>
    <x v="0"/>
  </r>
  <r>
    <d v="2020-05-01T00:00:00"/>
    <x v="11"/>
    <s v="01.05.2020|Краснодар"/>
    <n v="35190"/>
    <n v="3168510"/>
    <n v="19"/>
    <n v="1987"/>
    <n v="1791"/>
    <n v="166763.68421052632"/>
    <x v="4"/>
  </r>
  <r>
    <d v="2020-05-12T00:00:00"/>
    <x v="11"/>
    <s v="12.05.2020|Краснодар"/>
    <n v="25483.5"/>
    <n v="2243160"/>
    <n v="19"/>
    <n v="1598"/>
    <n v="1454"/>
    <n v="118061.05263157895"/>
    <x v="1"/>
  </r>
  <r>
    <d v="2020-05-21T00:00:00"/>
    <x v="11"/>
    <s v="21.05.2020|Краснодар"/>
    <n v="25362"/>
    <n v="2198935.5"/>
    <n v="19"/>
    <n v="1650"/>
    <n v="1505"/>
    <n v="115733.44736842105"/>
    <x v="2"/>
  </r>
  <r>
    <d v="2020-05-20T00:00:00"/>
    <x v="11"/>
    <s v="20.05.2020|Краснодар"/>
    <n v="28849.5"/>
    <n v="2520759"/>
    <n v="19"/>
    <n v="1823"/>
    <n v="1678"/>
    <n v="132671.52631578947"/>
    <x v="2"/>
  </r>
  <r>
    <d v="2020-05-05T00:00:00"/>
    <x v="11"/>
    <s v="05.05.2020|Краснодар"/>
    <n v="26367"/>
    <n v="2380333.5"/>
    <n v="19"/>
    <n v="1622"/>
    <n v="1482"/>
    <n v="125280.71052631577"/>
    <x v="3"/>
  </r>
  <r>
    <d v="2020-05-13T00:00:00"/>
    <x v="11"/>
    <s v="13.05.2020|Краснодар"/>
    <n v="25539"/>
    <n v="2263651.5"/>
    <n v="19"/>
    <n v="1605"/>
    <n v="1447"/>
    <n v="119139.55263157895"/>
    <x v="1"/>
  </r>
  <r>
    <d v="2020-05-31T00:00:00"/>
    <x v="10"/>
    <s v="31.05.2020|Ростов-на-Дону"/>
    <n v="14808"/>
    <n v="1336789.5"/>
    <n v="16"/>
    <n v="917"/>
    <n v="802"/>
    <n v="83549.34375"/>
    <x v="0"/>
  </r>
  <r>
    <d v="2020-05-03T00:00:00"/>
    <x v="11"/>
    <s v="03.05.2020|Краснодар"/>
    <n v="21343.5"/>
    <n v="1906557"/>
    <n v="19"/>
    <n v="1314"/>
    <n v="1192"/>
    <n v="100345.10526315789"/>
    <x v="4"/>
  </r>
  <r>
    <d v="2020-05-30T00:00:00"/>
    <x v="10"/>
    <s v="30.05.2020|Ростов-на-Дону"/>
    <n v="17946"/>
    <n v="1609090.5"/>
    <n v="16"/>
    <n v="1048"/>
    <n v="918"/>
    <n v="100568.15625"/>
    <x v="0"/>
  </r>
  <r>
    <d v="2020-05-06T00:00:00"/>
    <x v="11"/>
    <s v="06.05.2020|Краснодар"/>
    <n v="24337.5"/>
    <n v="2159350.5"/>
    <n v="19"/>
    <n v="1509"/>
    <n v="1374"/>
    <n v="113650.02631578948"/>
    <x v="3"/>
  </r>
  <r>
    <d v="2020-05-23T00:00:00"/>
    <x v="11"/>
    <s v="23.05.2020|Краснодар"/>
    <n v="36997.5"/>
    <n v="3089140.5"/>
    <n v="19"/>
    <n v="2195"/>
    <n v="1999"/>
    <n v="162586.34210526317"/>
    <x v="2"/>
  </r>
  <r>
    <d v="2020-05-28T00:00:00"/>
    <x v="10"/>
    <s v="28.05.2020|Ростов-на-Дону"/>
    <n v="13864.5"/>
    <n v="1239747"/>
    <n v="16"/>
    <n v="876"/>
    <n v="762"/>
    <n v="77484.1875"/>
    <x v="0"/>
  </r>
  <r>
    <d v="2020-05-25T00:00:00"/>
    <x v="11"/>
    <s v="25.05.2020|Краснодар"/>
    <n v="28494"/>
    <n v="2512803"/>
    <n v="20"/>
    <n v="1899"/>
    <n v="1738"/>
    <n v="125640.15000000001"/>
    <x v="0"/>
  </r>
  <r>
    <d v="2020-04-30T00:00:00"/>
    <x v="11"/>
    <s v="30.04.2020|Краснодар"/>
    <n v="27883.5"/>
    <n v="2560080"/>
    <n v="19"/>
    <n v="1662"/>
    <n v="1506"/>
    <n v="134741.05263157893"/>
    <x v="4"/>
  </r>
  <r>
    <d v="2020-05-10T00:00:00"/>
    <x v="11"/>
    <s v="10.05.2020|Краснодар"/>
    <n v="31224"/>
    <n v="2767270.5"/>
    <n v="19"/>
    <n v="1836"/>
    <n v="1680"/>
    <n v="145645.81578947368"/>
    <x v="3"/>
  </r>
  <r>
    <d v="2020-05-08T00:00:00"/>
    <x v="11"/>
    <s v="08.05.2020|Краснодар"/>
    <n v="25020"/>
    <n v="2235960"/>
    <n v="19"/>
    <n v="1520"/>
    <n v="1380"/>
    <n v="117682.10526315789"/>
    <x v="3"/>
  </r>
  <r>
    <d v="2020-05-07T00:00:00"/>
    <x v="11"/>
    <s v="07.05.2020|Краснодар"/>
    <n v="26184"/>
    <n v="2308336.5"/>
    <n v="19"/>
    <n v="1580"/>
    <n v="1435"/>
    <n v="121491.39473684212"/>
    <x v="3"/>
  </r>
  <r>
    <d v="2020-05-24T00:00:00"/>
    <x v="11"/>
    <s v="24.05.2020|Краснодар"/>
    <n v="29824.5"/>
    <n v="2526909"/>
    <n v="19"/>
    <n v="1868"/>
    <n v="1706"/>
    <n v="132995.21052631579"/>
    <x v="2"/>
  </r>
  <r>
    <d v="2020-04-29T00:00:00"/>
    <x v="12"/>
    <s v="29.04.2020|Москва Запад"/>
    <n v="208351.5"/>
    <n v="21615333"/>
    <n v="59"/>
    <n v="13186"/>
    <n v="12251"/>
    <n v="366361.57627118647"/>
    <x v="4"/>
  </r>
  <r>
    <d v="2020-04-28T00:00:00"/>
    <x v="12"/>
    <s v="28.04.2020|Москва Запад"/>
    <n v="204637.5"/>
    <n v="21114898.5"/>
    <n v="59"/>
    <n v="12943"/>
    <n v="12072"/>
    <n v="357879.63559322036"/>
    <x v="4"/>
  </r>
  <r>
    <d v="2020-05-31T00:00:00"/>
    <x v="11"/>
    <s v="31.05.2020|Краснодар"/>
    <n v="31372.5"/>
    <n v="2794324.5"/>
    <n v="21"/>
    <n v="2056"/>
    <n v="1879"/>
    <n v="133063.07142857142"/>
    <x v="0"/>
  </r>
  <r>
    <d v="2020-05-30T00:00:00"/>
    <x v="11"/>
    <s v="30.05.2020|Краснодар"/>
    <n v="34681.5"/>
    <n v="3005334"/>
    <n v="20"/>
    <n v="2174"/>
    <n v="1957"/>
    <n v="150266.70000000001"/>
    <x v="0"/>
  </r>
  <r>
    <d v="2020-05-28T00:00:00"/>
    <x v="11"/>
    <s v="28.05.2020|Краснодар"/>
    <n v="28197"/>
    <n v="2559211.5"/>
    <n v="20"/>
    <n v="1875"/>
    <n v="1701"/>
    <n v="127960.57499999998"/>
    <x v="0"/>
  </r>
  <r>
    <d v="2020-05-16T00:00:00"/>
    <x v="12"/>
    <s v="16.05.2020|Москва Запад"/>
    <n v="236551.5"/>
    <n v="23689383"/>
    <n v="60"/>
    <n v="14049"/>
    <n v="13118"/>
    <n v="394823.05"/>
    <x v="1"/>
  </r>
  <r>
    <d v="2020-05-19T00:00:00"/>
    <x v="12"/>
    <s v="19.05.2020|Москва Запад"/>
    <n v="223597.5"/>
    <n v="21945858"/>
    <n v="60"/>
    <n v="13867"/>
    <n v="12987"/>
    <n v="365764.3"/>
    <x v="2"/>
  </r>
  <r>
    <d v="2020-05-17T00:00:00"/>
    <x v="12"/>
    <s v="17.05.2020|Москва Запад"/>
    <n v="193363.5"/>
    <n v="19546386"/>
    <n v="60"/>
    <n v="11698"/>
    <n v="10989"/>
    <n v="325773.10000000003"/>
    <x v="1"/>
  </r>
  <r>
    <d v="2020-05-09T00:00:00"/>
    <x v="12"/>
    <s v="09.05.2020|Москва Запад"/>
    <n v="188319"/>
    <n v="19218631.5"/>
    <n v="59"/>
    <n v="12016"/>
    <n v="11137"/>
    <n v="325739.51694915257"/>
    <x v="3"/>
  </r>
  <r>
    <d v="2020-05-04T00:00:00"/>
    <x v="12"/>
    <s v="04.05.2020|Москва Запад"/>
    <n v="237544.5"/>
    <n v="24292218"/>
    <n v="59"/>
    <n v="14423"/>
    <n v="13432"/>
    <n v="411732.50847457629"/>
    <x v="3"/>
  </r>
  <r>
    <d v="2020-04-29T00:00:00"/>
    <x v="13"/>
    <s v="29.04.2020|Москва Восток"/>
    <n v="203209.5"/>
    <n v="20871391.5"/>
    <n v="54"/>
    <n v="12747"/>
    <n v="11884"/>
    <n v="386507.24999999994"/>
    <x v="4"/>
  </r>
  <r>
    <d v="2020-05-02T00:00:00"/>
    <x v="12"/>
    <s v="02.05.2020|Москва Запад"/>
    <n v="185979"/>
    <n v="19625364"/>
    <n v="59"/>
    <n v="12429"/>
    <n v="11477"/>
    <n v="332633.28813559317"/>
    <x v="4"/>
  </r>
  <r>
    <d v="2020-05-26T00:00:00"/>
    <x v="12"/>
    <s v="26.05.2020|Москва Запад"/>
    <n v="244905"/>
    <n v="25163431.5"/>
    <n v="59"/>
    <n v="15369"/>
    <n v="14299"/>
    <n v="426498.8389830509"/>
    <x v="0"/>
  </r>
  <r>
    <d v="2020-05-01T00:00:00"/>
    <x v="12"/>
    <s v="01.05.2020|Москва Запад"/>
    <n v="239409"/>
    <n v="25413351"/>
    <n v="59"/>
    <n v="15222"/>
    <n v="13873"/>
    <n v="430734.76271186443"/>
    <x v="4"/>
  </r>
  <r>
    <d v="2020-05-12T00:00:00"/>
    <x v="12"/>
    <s v="12.05.2020|Москва Запад"/>
    <n v="192886.5"/>
    <n v="19205179.5"/>
    <n v="60"/>
    <n v="12000"/>
    <n v="11194"/>
    <n v="320086.32500000001"/>
    <x v="1"/>
  </r>
  <r>
    <d v="2020-05-21T00:00:00"/>
    <x v="12"/>
    <s v="21.05.2020|Москва Запад"/>
    <n v="224233.5"/>
    <n v="22253295"/>
    <n v="60"/>
    <n v="14005"/>
    <n v="13002"/>
    <n v="370888.25"/>
    <x v="2"/>
  </r>
  <r>
    <d v="2020-05-20T00:00:00"/>
    <x v="12"/>
    <s v="20.05.2020|Москва Запад"/>
    <n v="219622.5"/>
    <n v="21959286"/>
    <n v="60"/>
    <n v="13792"/>
    <n v="12834"/>
    <n v="365988.1"/>
    <x v="2"/>
  </r>
  <r>
    <d v="2020-05-05T00:00:00"/>
    <x v="12"/>
    <s v="05.05.2020|Москва Запад"/>
    <n v="213582"/>
    <n v="21919435.5"/>
    <n v="59"/>
    <n v="13469"/>
    <n v="12486"/>
    <n v="371515.85593220341"/>
    <x v="3"/>
  </r>
  <r>
    <d v="2020-04-28T00:00:00"/>
    <x v="13"/>
    <s v="28.04.2020|Москва Восток"/>
    <n v="195705"/>
    <n v="20003263.5"/>
    <n v="54"/>
    <n v="12306"/>
    <n v="11532"/>
    <n v="370430.8055555555"/>
    <x v="4"/>
  </r>
  <r>
    <d v="2020-05-13T00:00:00"/>
    <x v="12"/>
    <s v="13.05.2020|Москва Запад"/>
    <n v="193722"/>
    <n v="19437273"/>
    <n v="60"/>
    <n v="12007"/>
    <n v="11245"/>
    <n v="323954.55"/>
    <x v="1"/>
  </r>
  <r>
    <d v="2020-05-03T00:00:00"/>
    <x v="12"/>
    <s v="03.05.2020|Москва Запад"/>
    <n v="257215.5"/>
    <n v="26492278.5"/>
    <n v="59"/>
    <n v="15277"/>
    <n v="14163"/>
    <n v="449021.66949152533"/>
    <x v="4"/>
  </r>
  <r>
    <d v="2020-05-06T00:00:00"/>
    <x v="12"/>
    <s v="06.05.2020|Москва Запад"/>
    <n v="224779.5"/>
    <n v="23032992"/>
    <n v="59"/>
    <n v="14103"/>
    <n v="13118"/>
    <n v="390389.69491525425"/>
    <x v="3"/>
  </r>
  <r>
    <d v="2020-05-23T00:00:00"/>
    <x v="12"/>
    <s v="23.05.2020|Москва Запад"/>
    <n v="292018.5"/>
    <n v="28590910.5"/>
    <n v="60"/>
    <n v="17295"/>
    <n v="16010"/>
    <n v="476515.17499999999"/>
    <x v="2"/>
  </r>
  <r>
    <d v="2020-05-25T00:00:00"/>
    <x v="12"/>
    <s v="25.05.2020|Москва Запад"/>
    <n v="198751.5"/>
    <n v="20582743.5"/>
    <n v="59"/>
    <n v="12983"/>
    <n v="12056"/>
    <n v="348860.05932203389"/>
    <x v="0"/>
  </r>
  <r>
    <d v="2020-04-30T00:00:00"/>
    <x v="12"/>
    <s v="30.04.2020|Москва Запад"/>
    <n v="214386"/>
    <n v="22530000"/>
    <n v="59"/>
    <n v="13251"/>
    <n v="12255"/>
    <n v="381864.40677966096"/>
    <x v="4"/>
  </r>
  <r>
    <d v="2020-05-10T00:00:00"/>
    <x v="12"/>
    <s v="10.05.2020|Москва Запад"/>
    <n v="243825"/>
    <n v="24890404.5"/>
    <n v="59"/>
    <n v="14569"/>
    <n v="13566"/>
    <n v="421871.26271186443"/>
    <x v="3"/>
  </r>
  <r>
    <d v="2020-05-08T00:00:00"/>
    <x v="12"/>
    <s v="08.05.2020|Москва Запад"/>
    <n v="232701"/>
    <n v="23881948.5"/>
    <n v="59"/>
    <n v="14098"/>
    <n v="13106"/>
    <n v="404778.78813559323"/>
    <x v="3"/>
  </r>
  <r>
    <d v="2020-05-07T00:00:00"/>
    <x v="12"/>
    <s v="07.05.2020|Москва Запад"/>
    <n v="219411"/>
    <n v="22460130"/>
    <n v="59"/>
    <n v="13495"/>
    <n v="12517"/>
    <n v="380680.16949152539"/>
    <x v="3"/>
  </r>
  <r>
    <d v="2020-05-24T00:00:00"/>
    <x v="12"/>
    <s v="24.05.2020|Москва Запад"/>
    <n v="200029.5"/>
    <n v="19959801"/>
    <n v="60"/>
    <n v="12822"/>
    <n v="11916"/>
    <n v="332663.34999999998"/>
    <x v="2"/>
  </r>
  <r>
    <d v="2020-05-16T00:00:00"/>
    <x v="13"/>
    <s v="16.05.2020|Москва Восток"/>
    <n v="225480"/>
    <n v="22355338.5"/>
    <n v="54"/>
    <n v="13170"/>
    <n v="12299"/>
    <n v="413987.75"/>
    <x v="1"/>
  </r>
  <r>
    <d v="2020-05-19T00:00:00"/>
    <x v="13"/>
    <s v="19.05.2020|Москва Восток"/>
    <n v="211453.5"/>
    <n v="20590072.5"/>
    <n v="54"/>
    <n v="13070"/>
    <n v="12244"/>
    <n v="381297.63888888893"/>
    <x v="2"/>
  </r>
  <r>
    <d v="2020-05-17T00:00:00"/>
    <x v="13"/>
    <s v="17.05.2020|Москва Восток"/>
    <n v="184801.5"/>
    <n v="18449091"/>
    <n v="54"/>
    <n v="11128"/>
    <n v="10467"/>
    <n v="341649.83333333331"/>
    <x v="1"/>
  </r>
  <r>
    <d v="2020-05-09T00:00:00"/>
    <x v="13"/>
    <s v="09.05.2020|Москва Восток"/>
    <n v="177976.5"/>
    <n v="18085798.5"/>
    <n v="54"/>
    <n v="11288"/>
    <n v="10492"/>
    <n v="334922.19444444444"/>
    <x v="3"/>
  </r>
  <r>
    <d v="2020-05-04T00:00:00"/>
    <x v="13"/>
    <s v="04.05.2020|Москва Восток"/>
    <n v="223617"/>
    <n v="22796827.5"/>
    <n v="54"/>
    <n v="13606"/>
    <n v="12697"/>
    <n v="422163.47222222225"/>
    <x v="3"/>
  </r>
  <r>
    <d v="2020-05-02T00:00:00"/>
    <x v="13"/>
    <s v="02.05.2020|Москва Восток"/>
    <n v="176397"/>
    <n v="18625921.5"/>
    <n v="54"/>
    <n v="11622"/>
    <n v="10754"/>
    <n v="344924.47222222225"/>
    <x v="4"/>
  </r>
  <r>
    <d v="2020-05-26T00:00:00"/>
    <x v="13"/>
    <s v="26.05.2020|Москва Восток"/>
    <n v="232369.5"/>
    <n v="23856345"/>
    <n v="54"/>
    <n v="14482"/>
    <n v="13510"/>
    <n v="441784.16666666669"/>
    <x v="0"/>
  </r>
  <r>
    <d v="2020-05-01T00:00:00"/>
    <x v="13"/>
    <s v="01.05.2020|Москва Восток"/>
    <n v="226540.5"/>
    <n v="23953536"/>
    <n v="54"/>
    <n v="14205"/>
    <n v="13026"/>
    <n v="443584"/>
    <x v="4"/>
  </r>
  <r>
    <d v="2020-05-12T00:00:00"/>
    <x v="13"/>
    <s v="12.05.2020|Москва Восток"/>
    <n v="189679.5"/>
    <n v="18718036.5"/>
    <n v="54"/>
    <n v="11614"/>
    <n v="10862"/>
    <n v="346630.30555555562"/>
    <x v="1"/>
  </r>
  <r>
    <d v="2020-05-21T00:00:00"/>
    <x v="13"/>
    <s v="21.05.2020|Москва Восток"/>
    <n v="213640.5"/>
    <n v="21042673.5"/>
    <n v="54"/>
    <n v="13240"/>
    <n v="12360"/>
    <n v="389679.13888888893"/>
    <x v="2"/>
  </r>
  <r>
    <d v="2020-05-20T00:00:00"/>
    <x v="13"/>
    <s v="20.05.2020|Москва Восток"/>
    <n v="214885.5"/>
    <n v="21411349.5"/>
    <n v="54"/>
    <n v="13298"/>
    <n v="12428"/>
    <n v="396506.47222222225"/>
    <x v="2"/>
  </r>
  <r>
    <d v="2020-05-05T00:00:00"/>
    <x v="13"/>
    <s v="05.05.2020|Москва Восток"/>
    <n v="203832"/>
    <n v="20880142.5"/>
    <n v="54"/>
    <n v="12775"/>
    <n v="11887"/>
    <n v="386669.30555555556"/>
    <x v="3"/>
  </r>
  <r>
    <d v="2020-05-13T00:00:00"/>
    <x v="13"/>
    <s v="13.05.2020|Москва Восток"/>
    <n v="188662.5"/>
    <n v="18784000.5"/>
    <n v="54"/>
    <n v="11522"/>
    <n v="10803"/>
    <n v="347851.86111111112"/>
    <x v="1"/>
  </r>
  <r>
    <d v="2020-05-31T00:00:00"/>
    <x v="12"/>
    <s v="31.05.2020|Москва Запад"/>
    <n v="215277"/>
    <n v="21585316.5"/>
    <n v="59"/>
    <n v="13684"/>
    <n v="12690"/>
    <n v="365852.82203389832"/>
    <x v="0"/>
  </r>
  <r>
    <d v="2020-05-03T00:00:00"/>
    <x v="13"/>
    <s v="03.05.2020|Москва Восток"/>
    <n v="248148"/>
    <n v="25519072.5"/>
    <n v="54"/>
    <n v="14823"/>
    <n v="13751"/>
    <n v="472575.41666666663"/>
    <x v="4"/>
  </r>
  <r>
    <d v="2020-05-30T00:00:00"/>
    <x v="12"/>
    <s v="30.05.2020|Москва Запад"/>
    <n v="246414"/>
    <n v="24527245.5"/>
    <n v="59"/>
    <n v="15030"/>
    <n v="13956"/>
    <n v="415716.02542372886"/>
    <x v="0"/>
  </r>
  <r>
    <d v="2020-05-06T00:00:00"/>
    <x v="13"/>
    <s v="06.05.2020|Москва Восток"/>
    <n v="216498"/>
    <n v="22126444.5"/>
    <n v="54"/>
    <n v="13406"/>
    <n v="12518"/>
    <n v="409748.97222222219"/>
    <x v="3"/>
  </r>
  <r>
    <d v="2020-05-23T00:00:00"/>
    <x v="13"/>
    <s v="23.05.2020|Москва Восток"/>
    <n v="275793"/>
    <n v="26806626"/>
    <n v="54"/>
    <n v="16221"/>
    <n v="15065"/>
    <n v="496418.99999999994"/>
    <x v="2"/>
  </r>
  <r>
    <d v="2020-05-28T00:00:00"/>
    <x v="12"/>
    <s v="28.05.2020|Москва Запад"/>
    <n v="199753.5"/>
    <n v="20535733.5"/>
    <n v="60"/>
    <n v="12854"/>
    <n v="11954"/>
    <n v="342262.22499999998"/>
    <x v="0"/>
  </r>
  <r>
    <d v="2020-05-25T00:00:00"/>
    <x v="13"/>
    <s v="25.05.2020|Москва Восток"/>
    <n v="192948"/>
    <n v="19806927"/>
    <n v="54"/>
    <n v="12336"/>
    <n v="11519"/>
    <n v="366794.9444444445"/>
    <x v="0"/>
  </r>
  <r>
    <d v="2020-04-30T00:00:00"/>
    <x v="13"/>
    <s v="30.04.2020|Москва Восток"/>
    <n v="206038.5"/>
    <n v="21740460"/>
    <n v="54"/>
    <n v="12817"/>
    <n v="11865"/>
    <n v="402601.11111111112"/>
    <x v="4"/>
  </r>
  <r>
    <d v="2020-05-10T00:00:00"/>
    <x v="13"/>
    <s v="10.05.2020|Москва Восток"/>
    <n v="231559.5"/>
    <n v="23443725"/>
    <n v="54"/>
    <n v="13832"/>
    <n v="12864"/>
    <n v="434143.05555555556"/>
    <x v="3"/>
  </r>
  <r>
    <d v="2020-05-08T00:00:00"/>
    <x v="13"/>
    <s v="08.05.2020|Москва Восток"/>
    <n v="225076.5"/>
    <n v="22846078.5"/>
    <n v="54"/>
    <n v="13563"/>
    <n v="12604"/>
    <n v="423075.52777777775"/>
    <x v="3"/>
  </r>
  <r>
    <d v="2020-05-07T00:00:00"/>
    <x v="13"/>
    <s v="07.05.2020|Москва Восток"/>
    <n v="209415"/>
    <n v="21463023"/>
    <n v="54"/>
    <n v="12743"/>
    <n v="11858"/>
    <n v="397463.38888888888"/>
    <x v="3"/>
  </r>
  <r>
    <d v="2020-05-24T00:00:00"/>
    <x v="13"/>
    <s v="24.05.2020|Москва Восток"/>
    <n v="193719"/>
    <n v="19071117"/>
    <n v="54"/>
    <n v="12211"/>
    <n v="11427"/>
    <n v="353168.83333333331"/>
    <x v="2"/>
  </r>
  <r>
    <d v="2020-04-29T00:00:00"/>
    <x v="14"/>
    <s v="29.04.2020|Новосибирск"/>
    <n v="12250.5"/>
    <n v="981519"/>
    <n v="15"/>
    <n v="659"/>
    <n v="575"/>
    <n v="65434.600000000006"/>
    <x v="4"/>
  </r>
  <r>
    <d v="2020-04-28T00:00:00"/>
    <x v="14"/>
    <s v="28.04.2020|Новосибирск"/>
    <n v="12541.5"/>
    <n v="992541"/>
    <n v="15"/>
    <n v="636"/>
    <n v="547"/>
    <n v="66169.399999999994"/>
    <x v="4"/>
  </r>
  <r>
    <d v="2020-05-31T00:00:00"/>
    <x v="13"/>
    <s v="31.05.2020|Москва Восток"/>
    <n v="206758.5"/>
    <n v="20717248.5"/>
    <n v="54"/>
    <n v="13106"/>
    <n v="12164"/>
    <n v="383652.75"/>
    <x v="0"/>
  </r>
  <r>
    <d v="2020-05-30T00:00:00"/>
    <x v="13"/>
    <s v="30.05.2020|Москва Восток"/>
    <n v="244734"/>
    <n v="24151980"/>
    <n v="54"/>
    <n v="14590"/>
    <n v="13551"/>
    <n v="447258.88888888893"/>
    <x v="0"/>
  </r>
  <r>
    <d v="2020-05-28T00:00:00"/>
    <x v="13"/>
    <s v="28.05.2020|Москва Восток"/>
    <n v="191641.5"/>
    <n v="19549036.5"/>
    <n v="54"/>
    <n v="12409"/>
    <n v="11582"/>
    <n v="362019.19444444444"/>
    <x v="0"/>
  </r>
  <r>
    <d v="2020-05-16T00:00:00"/>
    <x v="14"/>
    <s v="16.05.2020|Новосибирск"/>
    <n v="16368"/>
    <n v="1316350.5"/>
    <n v="16"/>
    <n v="920"/>
    <n v="818"/>
    <n v="82271.90625"/>
    <x v="1"/>
  </r>
  <r>
    <d v="2020-05-19T00:00:00"/>
    <x v="14"/>
    <s v="19.05.2020|Новосибирск"/>
    <n v="14427"/>
    <n v="1126810.5"/>
    <n v="17"/>
    <n v="857"/>
    <n v="757"/>
    <n v="66282.970588235286"/>
    <x v="2"/>
  </r>
  <r>
    <d v="2020-05-17T00:00:00"/>
    <x v="14"/>
    <s v="17.05.2020|Новосибирск"/>
    <n v="13440"/>
    <n v="1157529"/>
    <n v="16"/>
    <n v="859"/>
    <n v="746"/>
    <n v="72345.5625"/>
    <x v="1"/>
  </r>
  <r>
    <d v="2020-05-09T00:00:00"/>
    <x v="14"/>
    <s v="09.05.2020|Новосибирск"/>
    <n v="11745"/>
    <n v="955801.5"/>
    <n v="15"/>
    <n v="654"/>
    <n v="570"/>
    <n v="63720.1"/>
    <x v="3"/>
  </r>
  <r>
    <d v="2020-05-04T00:00:00"/>
    <x v="14"/>
    <s v="04.05.2020|Новосибирск"/>
    <n v="11062.5"/>
    <n v="906343.5"/>
    <n v="15"/>
    <n v="622"/>
    <n v="538"/>
    <n v="60422.9"/>
    <x v="3"/>
  </r>
  <r>
    <d v="2020-05-02T00:00:00"/>
    <x v="14"/>
    <s v="02.05.2020|Новосибирск"/>
    <n v="10018.5"/>
    <n v="816859.5"/>
    <n v="15"/>
    <n v="567"/>
    <n v="493"/>
    <n v="54457.299999999996"/>
    <x v="4"/>
  </r>
  <r>
    <d v="2020-05-26T00:00:00"/>
    <x v="15"/>
    <s v="26.05.2020|Тюмень"/>
    <n v="10437"/>
    <n v="833815.5"/>
    <n v="7"/>
    <n v="577"/>
    <n v="389"/>
    <n v="119116.5"/>
    <x v="0"/>
  </r>
  <r>
    <d v="2020-05-01T00:00:00"/>
    <x v="14"/>
    <s v="01.05.2020|Новосибирск"/>
    <n v="13644"/>
    <n v="1134444"/>
    <n v="15"/>
    <n v="721"/>
    <n v="625"/>
    <n v="75629.600000000006"/>
    <x v="4"/>
  </r>
  <r>
    <d v="2020-05-12T00:00:00"/>
    <x v="14"/>
    <s v="12.05.2020|Новосибирск"/>
    <n v="13443"/>
    <n v="1092277.5"/>
    <n v="15"/>
    <n v="750"/>
    <n v="659"/>
    <n v="72818.5"/>
    <x v="1"/>
  </r>
  <r>
    <d v="2020-05-21T00:00:00"/>
    <x v="14"/>
    <s v="21.05.2020|Новосибирск"/>
    <n v="14182.5"/>
    <n v="1172574"/>
    <n v="18"/>
    <n v="888"/>
    <n v="786"/>
    <n v="65142.999999999993"/>
    <x v="2"/>
  </r>
  <r>
    <d v="2020-05-20T00:00:00"/>
    <x v="14"/>
    <s v="20.05.2020|Новосибирск"/>
    <n v="14928"/>
    <n v="1217749.5"/>
    <n v="17"/>
    <n v="890"/>
    <n v="794"/>
    <n v="71632.323529411777"/>
    <x v="2"/>
  </r>
  <r>
    <d v="2020-05-05T00:00:00"/>
    <x v="14"/>
    <s v="05.05.2020|Новосибирск"/>
    <n v="13941"/>
    <n v="1145575.5"/>
    <n v="15"/>
    <n v="750"/>
    <n v="658"/>
    <n v="76371.7"/>
    <x v="3"/>
  </r>
  <r>
    <d v="2020-05-13T00:00:00"/>
    <x v="14"/>
    <s v="13.05.2020|Новосибирск"/>
    <n v="14643"/>
    <n v="1172691"/>
    <n v="15"/>
    <n v="854"/>
    <n v="756"/>
    <n v="78179.399999999994"/>
    <x v="1"/>
  </r>
  <r>
    <d v="2020-05-03T00:00:00"/>
    <x v="14"/>
    <s v="03.05.2020|Новосибирск"/>
    <n v="10032"/>
    <n v="816150"/>
    <n v="15"/>
    <n v="585"/>
    <n v="502"/>
    <n v="54410"/>
    <x v="4"/>
  </r>
  <r>
    <d v="2020-05-06T00:00:00"/>
    <x v="14"/>
    <s v="06.05.2020|Новосибирск"/>
    <n v="12468"/>
    <n v="1016566.5"/>
    <n v="15"/>
    <n v="701"/>
    <n v="611"/>
    <n v="67771.100000000006"/>
    <x v="3"/>
  </r>
  <r>
    <d v="2020-05-23T00:00:00"/>
    <x v="14"/>
    <s v="23.05.2020|Новосибирск"/>
    <n v="17943"/>
    <n v="1457391"/>
    <n v="18"/>
    <n v="1031"/>
    <n v="918"/>
    <n v="80966.166666666672"/>
    <x v="2"/>
  </r>
  <r>
    <d v="2020-05-25T00:00:00"/>
    <x v="14"/>
    <s v="25.05.2020|Новосибирск"/>
    <n v="15807"/>
    <n v="1326705"/>
    <n v="18"/>
    <n v="989"/>
    <n v="887"/>
    <n v="73705.833333333328"/>
    <x v="0"/>
  </r>
  <r>
    <d v="2020-04-30T00:00:00"/>
    <x v="14"/>
    <s v="30.04.2020|Новосибирск"/>
    <n v="11976"/>
    <n v="1004511"/>
    <n v="15"/>
    <n v="644"/>
    <n v="550"/>
    <n v="66967.399999999994"/>
    <x v="4"/>
  </r>
  <r>
    <d v="2020-05-10T00:00:00"/>
    <x v="14"/>
    <s v="10.05.2020|Новосибирск"/>
    <n v="14566.5"/>
    <n v="1216557"/>
    <n v="15"/>
    <n v="792"/>
    <n v="695"/>
    <n v="81103.8"/>
    <x v="3"/>
  </r>
  <r>
    <d v="2020-05-08T00:00:00"/>
    <x v="14"/>
    <s v="08.05.2020|Новосибирск"/>
    <n v="12976.5"/>
    <n v="1046848.5"/>
    <n v="15"/>
    <n v="703"/>
    <n v="609"/>
    <n v="69789.900000000009"/>
    <x v="3"/>
  </r>
  <r>
    <d v="2020-05-07T00:00:00"/>
    <x v="14"/>
    <s v="07.05.2020|Новосибирск"/>
    <n v="11719.5"/>
    <n v="965880"/>
    <n v="15"/>
    <n v="676"/>
    <n v="591"/>
    <n v="64392"/>
    <x v="3"/>
  </r>
  <r>
    <d v="2020-05-24T00:00:00"/>
    <x v="14"/>
    <s v="24.05.2020|Новосибирск"/>
    <n v="17197.5"/>
    <n v="1386262.5"/>
    <n v="18"/>
    <n v="1006"/>
    <n v="904"/>
    <n v="77014.583333333328"/>
    <x v="2"/>
  </r>
  <r>
    <d v="2020-05-26T00:00:00"/>
    <x v="14"/>
    <s v="26.05.2020|Новосибирск"/>
    <n v="14419.5"/>
    <n v="1210456.5"/>
    <n v="18"/>
    <n v="914"/>
    <n v="804"/>
    <n v="67247.583333333343"/>
    <x v="0"/>
  </r>
  <r>
    <d v="2020-06-01T00:00:00"/>
    <x v="0"/>
    <s v="01.06.2020|Самара"/>
    <n v="7816.5"/>
    <n v="636345"/>
    <n v="15"/>
    <n v="453"/>
    <n v="370"/>
    <n v="42423"/>
    <x v="5"/>
  </r>
  <r>
    <d v="2020-05-31T00:00:00"/>
    <x v="16"/>
    <s v="31.05.2020|Томск"/>
    <n v="6409.5"/>
    <n v="493893"/>
    <n v="9"/>
    <n v="345"/>
    <n v="255"/>
    <n v="54877"/>
    <x v="0"/>
  </r>
  <r>
    <d v="2020-05-30T00:00:00"/>
    <x v="15"/>
    <s v="30.05.2020|Тюмень"/>
    <n v="11220"/>
    <n v="928675.5"/>
    <n v="7"/>
    <n v="532"/>
    <n v="449"/>
    <n v="132667.92857142858"/>
    <x v="0"/>
  </r>
  <r>
    <d v="2020-05-29T00:00:00"/>
    <x v="0"/>
    <s v="29.05.2020|Самара"/>
    <n v="8350.5"/>
    <n v="651237"/>
    <n v="15"/>
    <n v="400"/>
    <n v="329"/>
    <n v="43415.8"/>
    <x v="0"/>
  </r>
  <r>
    <d v="2020-05-28T00:00:00"/>
    <x v="15"/>
    <s v="28.05.2020|Тюмень"/>
    <n v="8428.5"/>
    <n v="694669.5"/>
    <n v="7"/>
    <n v="420"/>
    <n v="347"/>
    <n v="99238.5"/>
    <x v="0"/>
  </r>
  <r>
    <d v="2020-05-27T00:00:00"/>
    <x v="1"/>
    <s v="27.05.2020|Кемерово"/>
    <n v="32817"/>
    <n v="3015751.5"/>
    <n v="20"/>
    <n v="2079"/>
    <n v="1893"/>
    <n v="150787.57500000001"/>
    <x v="0"/>
  </r>
  <r>
    <d v="2020-05-22T00:00:00"/>
    <x v="1"/>
    <s v="22.05.2020|Кемерово"/>
    <n v="36031.5"/>
    <n v="3091069.5"/>
    <n v="21"/>
    <n v="2046"/>
    <n v="1853"/>
    <n v="147193.78571428571"/>
    <x v="2"/>
  </r>
  <r>
    <d v="2020-05-31T00:00:00"/>
    <x v="17"/>
    <s v="31.05.2020|Уфа"/>
    <n v="5127"/>
    <n v="468835.5"/>
    <n v="6"/>
    <n v="261"/>
    <n v="188"/>
    <n v="78139.25"/>
    <x v="0"/>
  </r>
  <r>
    <d v="2020-05-11T00:00:00"/>
    <x v="1"/>
    <s v="11.05.2020|Кемерово"/>
    <n v="27187.5"/>
    <n v="2479396.5"/>
    <n v="21"/>
    <n v="1597"/>
    <n v="1457"/>
    <n v="118066.5"/>
    <x v="1"/>
  </r>
  <r>
    <d v="2020-05-30T00:00:00"/>
    <x v="14"/>
    <s v="30.05.2020|Новосибирск"/>
    <n v="20688"/>
    <n v="1773154.5"/>
    <n v="18"/>
    <n v="1216"/>
    <n v="1101"/>
    <n v="98508.583333333314"/>
    <x v="0"/>
  </r>
  <r>
    <d v="2020-05-28T00:00:00"/>
    <x v="14"/>
    <s v="28.05.2020|Новосибирск"/>
    <n v="15678"/>
    <n v="1387443"/>
    <n v="18"/>
    <n v="1020"/>
    <n v="911"/>
    <n v="77080.166666666672"/>
    <x v="0"/>
  </r>
  <r>
    <d v="2020-05-18T00:00:00"/>
    <x v="1"/>
    <s v="18.05.2020|Кемерово"/>
    <n v="31329"/>
    <n v="2826379.5"/>
    <n v="21"/>
    <n v="1834"/>
    <n v="1660"/>
    <n v="134589.5"/>
    <x v="2"/>
  </r>
  <r>
    <d v="2020-05-14T00:00:00"/>
    <x v="1"/>
    <s v="14.05.2020|Кемерово"/>
    <n v="29658"/>
    <n v="2703132"/>
    <n v="21"/>
    <n v="1706"/>
    <n v="1548"/>
    <n v="128720.57142857142"/>
    <x v="1"/>
  </r>
  <r>
    <d v="2020-05-15T00:00:00"/>
    <x v="1"/>
    <s v="15.05.2020|Кемерово"/>
    <n v="34150.5"/>
    <n v="3038293.5"/>
    <n v="21"/>
    <n v="1926"/>
    <n v="1742"/>
    <n v="144680.64285714287"/>
    <x v="1"/>
  </r>
  <r>
    <d v="2020-06-01T00:00:00"/>
    <x v="1"/>
    <s v="01.06.2020|Кемерово"/>
    <n v="31947"/>
    <n v="2945035.5"/>
    <n v="21"/>
    <n v="2025"/>
    <n v="1849"/>
    <n v="140239.78571428571"/>
    <x v="5"/>
  </r>
  <r>
    <d v="2020-05-31T00:00:00"/>
    <x v="15"/>
    <s v="31.05.2020|Тюмень"/>
    <n v="10416"/>
    <n v="866023.5"/>
    <n v="7"/>
    <n v="530"/>
    <n v="447"/>
    <n v="123717.64285714284"/>
    <x v="0"/>
  </r>
  <r>
    <d v="2020-05-29T00:00:00"/>
    <x v="1"/>
    <s v="29.05.2020|Кемерово"/>
    <n v="35431.5"/>
    <n v="3193167"/>
    <n v="20"/>
    <n v="2111"/>
    <n v="1917"/>
    <n v="159658.35"/>
    <x v="0"/>
  </r>
  <r>
    <d v="2020-05-27T00:00:00"/>
    <x v="2"/>
    <s v="27.05.2020|Екатеринбург"/>
    <n v="78544.5"/>
    <n v="6701083.5"/>
    <n v="31"/>
    <n v="5330"/>
    <n v="4977"/>
    <n v="216163.98387096773"/>
    <x v="0"/>
  </r>
  <r>
    <d v="2020-05-22T00:00:00"/>
    <x v="2"/>
    <s v="22.05.2020|Екатеринбург"/>
    <n v="97963.5"/>
    <n v="7728465"/>
    <n v="31"/>
    <n v="5965"/>
    <n v="5533"/>
    <n v="249305.32258064515"/>
    <x v="2"/>
  </r>
  <r>
    <d v="2020-06-01T00:00:00"/>
    <x v="2"/>
    <s v="01.06.2020|Екатеринбург"/>
    <n v="77269.5"/>
    <n v="6829921.5"/>
    <n v="31"/>
    <n v="5468"/>
    <n v="5081"/>
    <n v="220320.04838709679"/>
    <x v="5"/>
  </r>
  <r>
    <d v="2020-05-31T00:00:00"/>
    <x v="14"/>
    <s v="31.05.2020|Новосибирск"/>
    <n v="16143"/>
    <n v="1423410"/>
    <n v="18"/>
    <n v="1029"/>
    <n v="925"/>
    <n v="79078.333333333328"/>
    <x v="0"/>
  </r>
  <r>
    <d v="2020-05-11T00:00:00"/>
    <x v="2"/>
    <s v="11.05.2020|Екатеринбург"/>
    <n v="72220.5"/>
    <n v="6398719.5"/>
    <n v="31"/>
    <n v="4826"/>
    <n v="4483"/>
    <n v="206410.30645161288"/>
    <x v="1"/>
  </r>
  <r>
    <d v="2020-05-18T00:00:00"/>
    <x v="2"/>
    <s v="18.05.2020|Екатеринбург"/>
    <n v="78058.5"/>
    <n v="6609714"/>
    <n v="31"/>
    <n v="5165"/>
    <n v="4813"/>
    <n v="213216.58064516127"/>
    <x v="2"/>
  </r>
  <r>
    <d v="2020-05-14T00:00:00"/>
    <x v="2"/>
    <s v="14.05.2020|Екатеринбург"/>
    <n v="70498.5"/>
    <n v="6053649"/>
    <n v="31"/>
    <n v="4695"/>
    <n v="4372"/>
    <n v="195278.99999999997"/>
    <x v="1"/>
  </r>
  <r>
    <d v="2020-05-15T00:00:00"/>
    <x v="2"/>
    <s v="15.05.2020|Екатеринбург"/>
    <n v="78961.5"/>
    <n v="6876454.5"/>
    <n v="31"/>
    <n v="5184"/>
    <n v="4778"/>
    <n v="221821.11290322579"/>
    <x v="1"/>
  </r>
  <r>
    <d v="2020-05-27T00:00:00"/>
    <x v="3"/>
    <s v="27.05.2020|Тольятти"/>
    <n v="12490.5"/>
    <n v="1054798.5"/>
    <n v="10"/>
    <n v="757"/>
    <n v="660"/>
    <n v="105479.85"/>
    <x v="0"/>
  </r>
  <r>
    <d v="2020-05-22T00:00:00"/>
    <x v="3"/>
    <s v="22.05.2020|Тольятти"/>
    <n v="18036"/>
    <n v="1455049.5"/>
    <n v="10"/>
    <n v="965"/>
    <n v="861"/>
    <n v="145504.95000000001"/>
    <x v="2"/>
  </r>
  <r>
    <d v="2020-06-01T00:00:00"/>
    <x v="3"/>
    <s v="01.06.2020|Тольятти"/>
    <n v="11416.5"/>
    <n v="1007742"/>
    <n v="10"/>
    <n v="719"/>
    <n v="627"/>
    <n v="100774.20000000001"/>
    <x v="5"/>
  </r>
  <r>
    <d v="2020-05-11T00:00:00"/>
    <x v="3"/>
    <s v="11.05.2020|Тольятти"/>
    <n v="9007.5"/>
    <n v="734335.5"/>
    <n v="10"/>
    <n v="494"/>
    <n v="421"/>
    <n v="73433.55"/>
    <x v="1"/>
  </r>
  <r>
    <d v="2020-05-29T00:00:00"/>
    <x v="2"/>
    <s v="29.05.2020|Екатеринбург"/>
    <n v="87552"/>
    <n v="7387116"/>
    <n v="31"/>
    <n v="5751"/>
    <n v="5319"/>
    <n v="238294.06451612906"/>
    <x v="0"/>
  </r>
  <r>
    <d v="2020-05-18T00:00:00"/>
    <x v="3"/>
    <s v="18.05.2020|Тольятти"/>
    <n v="11680.5"/>
    <n v="936427.5"/>
    <n v="10"/>
    <n v="645"/>
    <n v="565"/>
    <n v="93642.75"/>
    <x v="2"/>
  </r>
  <r>
    <d v="2020-05-14T00:00:00"/>
    <x v="3"/>
    <s v="14.05.2020|Тольятти"/>
    <n v="12037.5"/>
    <n v="981564"/>
    <n v="10"/>
    <n v="627"/>
    <n v="545"/>
    <n v="98156.400000000009"/>
    <x v="1"/>
  </r>
  <r>
    <d v="2020-05-15T00:00:00"/>
    <x v="3"/>
    <s v="15.05.2020|Тольятти"/>
    <n v="14421"/>
    <n v="1150579.5"/>
    <n v="10"/>
    <n v="743"/>
    <n v="652"/>
    <n v="115057.95"/>
    <x v="1"/>
  </r>
  <r>
    <d v="2020-05-29T00:00:00"/>
    <x v="3"/>
    <s v="29.05.2020|Тольятти"/>
    <n v="14823"/>
    <n v="1273464"/>
    <n v="10"/>
    <n v="873"/>
    <n v="770"/>
    <n v="127346.4"/>
    <x v="0"/>
  </r>
  <r>
    <d v="2020-05-27T00:00:00"/>
    <x v="4"/>
    <s v="27.05.2020|Нижний Новгород"/>
    <n v="31257"/>
    <n v="2924133"/>
    <n v="20"/>
    <n v="2079"/>
    <n v="1856"/>
    <n v="146206.65"/>
    <x v="0"/>
  </r>
  <r>
    <d v="2020-05-22T00:00:00"/>
    <x v="4"/>
    <s v="22.05.2020|Нижний Новгород"/>
    <n v="38074.5"/>
    <n v="3414180"/>
    <n v="20"/>
    <n v="2306"/>
    <n v="2054"/>
    <n v="170709"/>
    <x v="2"/>
  </r>
  <r>
    <d v="2020-06-01T00:00:00"/>
    <x v="4"/>
    <s v="01.06.2020|Нижний Новгород"/>
    <n v="32170.5"/>
    <n v="3013512"/>
    <n v="20"/>
    <n v="2136"/>
    <n v="1899"/>
    <n v="150675.6"/>
    <x v="5"/>
  </r>
  <r>
    <d v="2020-05-11T00:00:00"/>
    <x v="4"/>
    <s v="11.05.2020|Нижний Новгород"/>
    <n v="42397.5"/>
    <n v="3911979"/>
    <n v="19"/>
    <n v="2530"/>
    <n v="2270"/>
    <n v="205893.63157894736"/>
    <x v="1"/>
  </r>
  <r>
    <d v="2020-05-18T00:00:00"/>
    <x v="4"/>
    <s v="18.05.2020|Нижний Новгород"/>
    <n v="28668"/>
    <n v="2588148"/>
    <n v="19"/>
    <n v="1858"/>
    <n v="1648"/>
    <n v="136218.31578947368"/>
    <x v="2"/>
  </r>
  <r>
    <d v="2020-05-14T00:00:00"/>
    <x v="4"/>
    <s v="14.05.2020|Нижний Новгород"/>
    <n v="27411"/>
    <n v="2441520"/>
    <n v="19"/>
    <n v="1675"/>
    <n v="1475"/>
    <n v="128501.05263157895"/>
    <x v="1"/>
  </r>
  <r>
    <d v="2020-05-15T00:00:00"/>
    <x v="4"/>
    <s v="15.05.2020|Нижний Новгород"/>
    <n v="32854.5"/>
    <n v="2949078"/>
    <n v="19"/>
    <n v="1940"/>
    <n v="1715"/>
    <n v="155214.63157894736"/>
    <x v="1"/>
  </r>
  <r>
    <d v="2020-05-29T00:00:00"/>
    <x v="4"/>
    <s v="29.05.2020|Нижний Новгород"/>
    <n v="35346"/>
    <n v="3258054"/>
    <n v="20"/>
    <n v="2249"/>
    <n v="2000"/>
    <n v="162902.70000000001"/>
    <x v="0"/>
  </r>
  <r>
    <d v="2020-05-27T00:00:00"/>
    <x v="5"/>
    <s v="27.05.2020|Санкт-Петербург Юг"/>
    <n v="286558.5"/>
    <n v="29256993"/>
    <n v="129"/>
    <n v="17115"/>
    <n v="15962"/>
    <n v="226798.39534883716"/>
    <x v="0"/>
  </r>
  <r>
    <d v="2020-05-22T00:00:00"/>
    <x v="5"/>
    <s v="22.05.2020|Санкт-Петербург Юг"/>
    <n v="304092"/>
    <n v="29465769"/>
    <n v="129"/>
    <n v="17088"/>
    <n v="15804"/>
    <n v="228416.81395348837"/>
    <x v="2"/>
  </r>
  <r>
    <d v="2020-06-01T00:00:00"/>
    <x v="5"/>
    <s v="01.06.2020|Санкт-Петербург Юг"/>
    <n v="272926.5"/>
    <n v="27770092.5"/>
    <n v="128"/>
    <n v="16285"/>
    <n v="15130"/>
    <n v="216953.84765625"/>
    <x v="5"/>
  </r>
  <r>
    <d v="2020-05-11T00:00:00"/>
    <x v="5"/>
    <s v="11.05.2020|Санкт-Петербург Юг"/>
    <n v="237099"/>
    <n v="24628233.223949999"/>
    <n v="129"/>
    <n v="14043"/>
    <n v="13167"/>
    <n v="190916.53661976743"/>
    <x v="1"/>
  </r>
  <r>
    <d v="2020-05-18T00:00:00"/>
    <x v="5"/>
    <s v="18.05.2020|Санкт-Петербург Юг"/>
    <n v="273900"/>
    <n v="27535284.147600003"/>
    <n v="129"/>
    <n v="16110"/>
    <n v="14992"/>
    <n v="213451.81509767444"/>
    <x v="2"/>
  </r>
  <r>
    <d v="2020-05-14T00:00:00"/>
    <x v="5"/>
    <s v="14.05.2020|Санкт-Петербург Юг"/>
    <n v="274059"/>
    <n v="28181292"/>
    <n v="129"/>
    <n v="15804"/>
    <n v="14738"/>
    <n v="218459.62790697676"/>
    <x v="1"/>
  </r>
  <r>
    <d v="2020-05-15T00:00:00"/>
    <x v="5"/>
    <s v="15.05.2020|Санкт-Петербург Юг"/>
    <n v="318816"/>
    <n v="32354331"/>
    <n v="129"/>
    <n v="17808"/>
    <n v="16486"/>
    <n v="250808.76744186049"/>
    <x v="1"/>
  </r>
  <r>
    <d v="2020-05-27T00:00:00"/>
    <x v="6"/>
    <s v="27.05.2020|Санкт-Петербург Север"/>
    <n v="370012.5"/>
    <n v="39034861.5"/>
    <n v="124"/>
    <n v="21384"/>
    <n v="19897"/>
    <n v="314797.27016129036"/>
    <x v="0"/>
  </r>
  <r>
    <d v="2020-05-22T00:00:00"/>
    <x v="6"/>
    <s v="22.05.2020|Санкт-Петербург Север"/>
    <n v="393018"/>
    <n v="39498373.5"/>
    <n v="125"/>
    <n v="21427"/>
    <n v="19799"/>
    <n v="315986.98799999995"/>
    <x v="2"/>
  </r>
  <r>
    <d v="2020-06-01T00:00:00"/>
    <x v="6"/>
    <s v="01.06.2020|Санкт-Петербург Север"/>
    <n v="349699.5"/>
    <n v="37257840.18135"/>
    <n v="123"/>
    <n v="20325"/>
    <n v="18935"/>
    <n v="302909.26976707316"/>
    <x v="5"/>
  </r>
  <r>
    <d v="2020-05-11T00:00:00"/>
    <x v="6"/>
    <s v="11.05.2020|Санкт-Петербург Север"/>
    <n v="318565.5"/>
    <n v="33781581"/>
    <n v="125"/>
    <n v="18066"/>
    <n v="16883"/>
    <n v="270252.64799999999"/>
    <x v="1"/>
  </r>
  <r>
    <d v="2020-05-29T00:00:00"/>
    <x v="5"/>
    <s v="29.05.2020|Санкт-Петербург Юг"/>
    <n v="422965.5"/>
    <n v="41767140.105000004"/>
    <n v="129"/>
    <n v="22403"/>
    <n v="20676"/>
    <n v="323776.27988372097"/>
    <x v="0"/>
  </r>
  <r>
    <d v="2020-05-18T00:00:00"/>
    <x v="6"/>
    <s v="18.05.2020|Санкт-Петербург Север"/>
    <n v="355081.5"/>
    <n v="36876888"/>
    <n v="125"/>
    <n v="20449"/>
    <n v="19060"/>
    <n v="295015.10399999999"/>
    <x v="2"/>
  </r>
  <r>
    <d v="2020-05-14T00:00:00"/>
    <x v="6"/>
    <s v="14.05.2020|Санкт-Петербург Север"/>
    <n v="358387.5"/>
    <n v="37963150.5"/>
    <n v="125"/>
    <n v="20247"/>
    <n v="18812"/>
    <n v="303705.20399999997"/>
    <x v="1"/>
  </r>
  <r>
    <d v="2020-05-15T00:00:00"/>
    <x v="6"/>
    <s v="15.05.2020|Санкт-Петербург Север"/>
    <n v="403261.5"/>
    <n v="42271377"/>
    <n v="125"/>
    <n v="21862"/>
    <n v="20235"/>
    <n v="338171.016"/>
    <x v="1"/>
  </r>
  <r>
    <d v="2020-05-27T00:00:00"/>
    <x v="7"/>
    <s v="27.05.2020|Волгоград"/>
    <n v="69010.5"/>
    <n v="5985894"/>
    <n v="36"/>
    <n v="4951"/>
    <n v="4584"/>
    <n v="166274.83333333334"/>
    <x v="0"/>
  </r>
  <r>
    <d v="2020-05-22T00:00:00"/>
    <x v="7"/>
    <s v="22.05.2020|Волгоград"/>
    <n v="75820.5"/>
    <n v="5943489"/>
    <n v="36"/>
    <n v="4857"/>
    <n v="4456"/>
    <n v="165096.91666666666"/>
    <x v="2"/>
  </r>
  <r>
    <d v="2020-06-01T00:00:00"/>
    <x v="7"/>
    <s v="01.06.2020|Волгоград"/>
    <n v="64740"/>
    <n v="5800290"/>
    <n v="37"/>
    <n v="4722"/>
    <n v="4352"/>
    <n v="156764.59459459459"/>
    <x v="5"/>
  </r>
  <r>
    <d v="2020-05-11T00:00:00"/>
    <x v="7"/>
    <s v="11.05.2020|Волгоград"/>
    <n v="59574"/>
    <n v="5178169.5"/>
    <n v="36"/>
    <n v="4150"/>
    <n v="3838"/>
    <n v="143838.04166666669"/>
    <x v="1"/>
  </r>
  <r>
    <d v="2020-05-29T00:00:00"/>
    <x v="6"/>
    <s v="29.05.2020|Санкт-Петербург Север"/>
    <n v="524481"/>
    <n v="54172029"/>
    <n v="124"/>
    <n v="25828"/>
    <n v="23974"/>
    <n v="436871.20161290321"/>
    <x v="0"/>
  </r>
  <r>
    <d v="2020-05-18T00:00:00"/>
    <x v="7"/>
    <s v="18.05.2020|Волгоград"/>
    <n v="70278"/>
    <n v="5798476.5"/>
    <n v="36"/>
    <n v="4885"/>
    <n v="4502"/>
    <n v="161068.79166666669"/>
    <x v="2"/>
  </r>
  <r>
    <d v="2020-05-14T00:00:00"/>
    <x v="7"/>
    <s v="14.05.2020|Волгоград"/>
    <n v="63645"/>
    <n v="5366602.5"/>
    <n v="36"/>
    <n v="4285"/>
    <n v="3950"/>
    <n v="149072.29166666669"/>
    <x v="1"/>
  </r>
  <r>
    <d v="2020-05-15T00:00:00"/>
    <x v="7"/>
    <s v="15.05.2020|Волгоград"/>
    <n v="75642"/>
    <n v="6293952"/>
    <n v="36"/>
    <n v="4862"/>
    <n v="4476"/>
    <n v="174831.99999999997"/>
    <x v="1"/>
  </r>
  <r>
    <d v="2020-05-27T00:00:00"/>
    <x v="8"/>
    <s v="27.05.2020|Казань"/>
    <n v="40420.5"/>
    <n v="3780852"/>
    <n v="21"/>
    <n v="2430"/>
    <n v="2216"/>
    <n v="180040.57142857145"/>
    <x v="0"/>
  </r>
  <r>
    <d v="2020-05-22T00:00:00"/>
    <x v="8"/>
    <s v="22.05.2020|Казань"/>
    <n v="53838"/>
    <n v="4840833"/>
    <n v="21"/>
    <n v="2861"/>
    <n v="2612"/>
    <n v="230515.85714285716"/>
    <x v="2"/>
  </r>
  <r>
    <d v="2020-06-01T00:00:00"/>
    <x v="8"/>
    <s v="01.06.2020|Казань"/>
    <n v="40528.5"/>
    <n v="3865251"/>
    <n v="23"/>
    <n v="2531"/>
    <n v="2296"/>
    <n v="168054.39130434784"/>
    <x v="5"/>
  </r>
  <r>
    <d v="2020-05-11T00:00:00"/>
    <x v="8"/>
    <s v="11.05.2020|Казань"/>
    <n v="32733"/>
    <n v="3079630.5"/>
    <n v="21"/>
    <n v="1916"/>
    <n v="1733"/>
    <n v="146649.07142857145"/>
    <x v="1"/>
  </r>
  <r>
    <d v="2020-05-29T00:00:00"/>
    <x v="7"/>
    <s v="29.05.2020|Волгоград"/>
    <n v="84433.5"/>
    <n v="7228395"/>
    <n v="37"/>
    <n v="5672"/>
    <n v="5198"/>
    <n v="195362.02702702704"/>
    <x v="0"/>
  </r>
  <r>
    <d v="2020-05-18T00:00:00"/>
    <x v="8"/>
    <s v="18.05.2020|Казань"/>
    <n v="36655.5"/>
    <n v="3360135"/>
    <n v="21"/>
    <n v="2136"/>
    <n v="1947"/>
    <n v="160006.42857142858"/>
    <x v="2"/>
  </r>
  <r>
    <d v="2020-05-14T00:00:00"/>
    <x v="8"/>
    <s v="14.05.2020|Казань"/>
    <n v="33886.5"/>
    <n v="3166479"/>
    <n v="21"/>
    <n v="1993"/>
    <n v="1796"/>
    <n v="150784.71428571429"/>
    <x v="1"/>
  </r>
  <r>
    <d v="2020-05-15T00:00:00"/>
    <x v="8"/>
    <s v="15.05.2020|Казань"/>
    <n v="41697"/>
    <n v="3772258.5"/>
    <n v="21"/>
    <n v="2255"/>
    <n v="2045"/>
    <n v="179631.35714285716"/>
    <x v="1"/>
  </r>
  <r>
    <d v="2020-05-29T00:00:00"/>
    <x v="8"/>
    <s v="29.05.2020|Казань"/>
    <n v="44569.5"/>
    <n v="4108596"/>
    <n v="22"/>
    <n v="2597"/>
    <n v="2379"/>
    <n v="186754.36363636365"/>
    <x v="0"/>
  </r>
  <r>
    <d v="2020-05-27T00:00:00"/>
    <x v="9"/>
    <s v="27.05.2020|Пермь"/>
    <n v="18069"/>
    <n v="1603084.5"/>
    <n v="17"/>
    <n v="1203"/>
    <n v="1077"/>
    <n v="94299.088235294126"/>
    <x v="0"/>
  </r>
  <r>
    <d v="2020-05-22T00:00:00"/>
    <x v="9"/>
    <s v="22.05.2020|Пермь"/>
    <n v="21483"/>
    <n v="1774329"/>
    <n v="17"/>
    <n v="1268"/>
    <n v="1129"/>
    <n v="104372.29411764706"/>
    <x v="2"/>
  </r>
  <r>
    <d v="2020-06-01T00:00:00"/>
    <x v="9"/>
    <s v="01.06.2020|Пермь"/>
    <n v="16687.5"/>
    <n v="1526608.5"/>
    <n v="17"/>
    <n v="1185"/>
    <n v="1042"/>
    <n v="89800.5"/>
    <x v="5"/>
  </r>
  <r>
    <d v="2020-05-11T00:00:00"/>
    <x v="9"/>
    <s v="11.05.2020|Пермь"/>
    <n v="12238.5"/>
    <n v="1096002"/>
    <n v="15"/>
    <n v="812"/>
    <n v="714"/>
    <n v="73066.8"/>
    <x v="1"/>
  </r>
  <r>
    <d v="2020-05-18T00:00:00"/>
    <x v="9"/>
    <s v="18.05.2020|Пермь"/>
    <n v="14290.5"/>
    <n v="1246162.5"/>
    <n v="16"/>
    <n v="925"/>
    <n v="816"/>
    <n v="77885.15625"/>
    <x v="2"/>
  </r>
  <r>
    <d v="2020-05-14T00:00:00"/>
    <x v="9"/>
    <s v="14.05.2020|Пермь"/>
    <n v="14385"/>
    <n v="1223491.5"/>
    <n v="15"/>
    <n v="890"/>
    <n v="777"/>
    <n v="81566.100000000006"/>
    <x v="1"/>
  </r>
  <r>
    <d v="2020-05-15T00:00:00"/>
    <x v="9"/>
    <s v="15.05.2020|Пермь"/>
    <n v="16498.5"/>
    <n v="1370482.5"/>
    <n v="15"/>
    <n v="980"/>
    <n v="867"/>
    <n v="91365.500000000015"/>
    <x v="1"/>
  </r>
  <r>
    <d v="2020-05-27T00:00:00"/>
    <x v="10"/>
    <s v="27.05.2020|Ростов-на-Дону"/>
    <n v="13203"/>
    <n v="1211457"/>
    <n v="15"/>
    <n v="809"/>
    <n v="702"/>
    <n v="80763.8"/>
    <x v="0"/>
  </r>
  <r>
    <d v="2020-05-22T00:00:00"/>
    <x v="10"/>
    <s v="22.05.2020|Ростов-на-Дону"/>
    <n v="15802.5"/>
    <n v="1411909.5"/>
    <n v="15"/>
    <n v="903"/>
    <n v="792"/>
    <n v="94127.3"/>
    <x v="2"/>
  </r>
  <r>
    <d v="2020-06-01T00:00:00"/>
    <x v="10"/>
    <s v="01.06.2020|Ростов-на-Дону"/>
    <n v="16476"/>
    <n v="1565632.5"/>
    <n v="16"/>
    <n v="1019"/>
    <n v="895"/>
    <n v="97852.03125"/>
    <x v="5"/>
  </r>
  <r>
    <d v="2020-05-11T00:00:00"/>
    <x v="10"/>
    <s v="11.05.2020|Ростов-на-Дону"/>
    <n v="12654"/>
    <n v="1081158"/>
    <n v="15"/>
    <n v="684"/>
    <n v="585"/>
    <n v="72077.200000000012"/>
    <x v="1"/>
  </r>
  <r>
    <d v="2020-05-29T00:00:00"/>
    <x v="9"/>
    <s v="29.05.2020|Пермь"/>
    <n v="19647"/>
    <n v="1764669"/>
    <n v="17"/>
    <n v="1296"/>
    <n v="1153"/>
    <n v="103804.05882352941"/>
    <x v="0"/>
  </r>
  <r>
    <d v="2020-05-18T00:00:00"/>
    <x v="10"/>
    <s v="18.05.2020|Ростов-на-Дону"/>
    <n v="12450"/>
    <n v="1115146.5"/>
    <n v="15"/>
    <n v="729"/>
    <n v="636"/>
    <n v="74343.099999999991"/>
    <x v="2"/>
  </r>
  <r>
    <d v="2020-05-14T00:00:00"/>
    <x v="10"/>
    <s v="14.05.2020|Ростов-на-Дону"/>
    <n v="11161.5"/>
    <n v="963502.5"/>
    <n v="15"/>
    <n v="638"/>
    <n v="548"/>
    <n v="64233.5"/>
    <x v="1"/>
  </r>
  <r>
    <d v="2020-05-15T00:00:00"/>
    <x v="10"/>
    <s v="15.05.2020|Ростов-на-Дону"/>
    <n v="12229.5"/>
    <n v="1122730.5"/>
    <n v="15"/>
    <n v="688"/>
    <n v="598"/>
    <n v="74848.7"/>
    <x v="1"/>
  </r>
  <r>
    <d v="2020-05-27T00:00:00"/>
    <x v="11"/>
    <s v="27.05.2020|Краснодар"/>
    <n v="28050"/>
    <n v="2458555.5"/>
    <n v="20"/>
    <n v="1873"/>
    <n v="1715"/>
    <n v="122927.77500000001"/>
    <x v="0"/>
  </r>
  <r>
    <d v="2020-05-22T00:00:00"/>
    <x v="11"/>
    <s v="22.05.2020|Краснодар"/>
    <n v="30781.5"/>
    <n v="2540715"/>
    <n v="19"/>
    <n v="1859"/>
    <n v="1697"/>
    <n v="133721.84210526317"/>
    <x v="2"/>
  </r>
  <r>
    <d v="2020-06-01T00:00:00"/>
    <x v="11"/>
    <s v="01.06.2020|Краснодар"/>
    <n v="27960"/>
    <n v="2538967.5"/>
    <n v="21"/>
    <n v="1879"/>
    <n v="1720"/>
    <n v="120903.21428571428"/>
    <x v="5"/>
  </r>
  <r>
    <d v="2020-05-11T00:00:00"/>
    <x v="11"/>
    <s v="11.05.2020|Краснодар"/>
    <n v="23629.5"/>
    <n v="2164365"/>
    <n v="19"/>
    <n v="1527"/>
    <n v="1389"/>
    <n v="113913.94736842105"/>
    <x v="1"/>
  </r>
  <r>
    <d v="2020-05-29T00:00:00"/>
    <x v="10"/>
    <s v="29.05.2020|Ростов-на-Дону"/>
    <n v="17052"/>
    <n v="1549020"/>
    <n v="16"/>
    <n v="981"/>
    <n v="859"/>
    <n v="96813.75"/>
    <x v="0"/>
  </r>
  <r>
    <d v="2020-05-18T00:00:00"/>
    <x v="11"/>
    <s v="18.05.2020|Краснодар"/>
    <n v="27181.5"/>
    <n v="2324490"/>
    <n v="19"/>
    <n v="1741"/>
    <n v="1597"/>
    <n v="122341.57894736843"/>
    <x v="2"/>
  </r>
  <r>
    <d v="2020-05-14T00:00:00"/>
    <x v="11"/>
    <s v="14.05.2020|Краснодар"/>
    <n v="25656"/>
    <n v="2225341.5"/>
    <n v="19"/>
    <n v="1635"/>
    <n v="1487"/>
    <n v="117123.23684210527"/>
    <x v="1"/>
  </r>
  <r>
    <d v="2020-05-15T00:00:00"/>
    <x v="11"/>
    <s v="15.05.2020|Краснодар"/>
    <n v="29283"/>
    <n v="2477487"/>
    <n v="19"/>
    <n v="1780"/>
    <n v="1615"/>
    <n v="130394.05263157893"/>
    <x v="1"/>
  </r>
  <r>
    <d v="2020-05-29T00:00:00"/>
    <x v="11"/>
    <s v="29.05.2020|Краснодар"/>
    <n v="32782.5"/>
    <n v="2854741.5"/>
    <n v="20"/>
    <n v="2064"/>
    <n v="1896"/>
    <n v="142737.07500000001"/>
    <x v="0"/>
  </r>
  <r>
    <d v="2020-05-27T00:00:00"/>
    <x v="12"/>
    <s v="27.05.2020|Москва Запад"/>
    <n v="215592"/>
    <n v="22342300.5"/>
    <n v="59"/>
    <n v="13942"/>
    <n v="12986"/>
    <n v="378683.05932203389"/>
    <x v="0"/>
  </r>
  <r>
    <d v="2020-05-22T00:00:00"/>
    <x v="12"/>
    <s v="22.05.2020|Москва Запад"/>
    <n v="228334.5"/>
    <n v="22380772.5"/>
    <n v="60"/>
    <n v="14050"/>
    <n v="13027"/>
    <n v="373012.875"/>
    <x v="2"/>
  </r>
  <r>
    <d v="2020-06-01T00:00:00"/>
    <x v="12"/>
    <s v="01.06.2020|Москва Запад"/>
    <n v="188776.5"/>
    <n v="19465372.5"/>
    <n v="59"/>
    <n v="12299"/>
    <n v="11448"/>
    <n v="329921.56779661018"/>
    <x v="5"/>
  </r>
  <r>
    <d v="2020-05-11T00:00:00"/>
    <x v="12"/>
    <s v="11.05.2020|Москва Запад"/>
    <n v="175293"/>
    <n v="17919144"/>
    <n v="60"/>
    <n v="11100"/>
    <n v="10407"/>
    <n v="298652.40000000002"/>
    <x v="1"/>
  </r>
  <r>
    <d v="2020-05-18T00:00:00"/>
    <x v="12"/>
    <s v="18.05.2020|Москва Запад"/>
    <n v="201999"/>
    <n v="20422435.5"/>
    <n v="60"/>
    <n v="12460"/>
    <n v="11665"/>
    <n v="340373.92500000005"/>
    <x v="2"/>
  </r>
  <r>
    <d v="2020-05-14T00:00:00"/>
    <x v="12"/>
    <s v="14.05.2020|Москва Запад"/>
    <n v="197946"/>
    <n v="19942435.5"/>
    <n v="60"/>
    <n v="11935"/>
    <n v="11178"/>
    <n v="332373.92499999999"/>
    <x v="1"/>
  </r>
  <r>
    <d v="2020-05-15T00:00:00"/>
    <x v="12"/>
    <s v="15.05.2020|Москва Запад"/>
    <n v="230896.5"/>
    <n v="23085222"/>
    <n v="60"/>
    <n v="13544"/>
    <n v="12643"/>
    <n v="384753.7"/>
    <x v="1"/>
  </r>
  <r>
    <d v="2020-05-27T00:00:00"/>
    <x v="13"/>
    <s v="27.05.2020|Москва Восток"/>
    <n v="203532"/>
    <n v="20953324.5"/>
    <n v="54"/>
    <n v="13091"/>
    <n v="12216"/>
    <n v="388024.52777777781"/>
    <x v="0"/>
  </r>
  <r>
    <d v="2020-05-22T00:00:00"/>
    <x v="13"/>
    <s v="22.05.2020|Москва Восток"/>
    <n v="214428"/>
    <n v="20812585.5"/>
    <n v="54"/>
    <n v="13014"/>
    <n v="12095"/>
    <n v="385418.25"/>
    <x v="2"/>
  </r>
  <r>
    <d v="2020-06-01T00:00:00"/>
    <x v="13"/>
    <s v="01.06.2020|Москва Восток"/>
    <n v="183228"/>
    <n v="18914194.5"/>
    <n v="54"/>
    <n v="11864"/>
    <n v="11071"/>
    <n v="350262.86111111112"/>
    <x v="5"/>
  </r>
  <r>
    <d v="2020-05-11T00:00:00"/>
    <x v="13"/>
    <s v="11.05.2020|Москва Восток"/>
    <n v="166948.5"/>
    <n v="16971231"/>
    <n v="54"/>
    <n v="10570"/>
    <n v="9926"/>
    <n v="314282.05555555556"/>
    <x v="1"/>
  </r>
  <r>
    <d v="2020-05-29T00:00:00"/>
    <x v="12"/>
    <s v="29.05.2020|Москва Запад"/>
    <n v="232102.5"/>
    <n v="23120443.5"/>
    <n v="59"/>
    <n v="14507"/>
    <n v="13386"/>
    <n v="391871.92372881353"/>
    <x v="0"/>
  </r>
  <r>
    <d v="2020-05-18T00:00:00"/>
    <x v="13"/>
    <s v="18.05.2020|Москва Восток"/>
    <n v="196560"/>
    <n v="19855122"/>
    <n v="54"/>
    <n v="12012"/>
    <n v="11308"/>
    <n v="367687.44444444444"/>
    <x v="2"/>
  </r>
  <r>
    <d v="2020-05-14T00:00:00"/>
    <x v="13"/>
    <s v="14.05.2020|Москва Восток"/>
    <n v="186496.5"/>
    <n v="18640998"/>
    <n v="54"/>
    <n v="11194"/>
    <n v="10554"/>
    <n v="345203.66666666663"/>
    <x v="1"/>
  </r>
  <r>
    <d v="2020-05-15T00:00:00"/>
    <x v="13"/>
    <s v="15.05.2020|Москва Восток"/>
    <n v="219772.5"/>
    <n v="21895294.5"/>
    <n v="54"/>
    <n v="12791"/>
    <n v="11950"/>
    <n v="405468.41666666669"/>
    <x v="1"/>
  </r>
  <r>
    <d v="2020-05-29T00:00:00"/>
    <x v="13"/>
    <s v="29.05.2020|Москва Восток"/>
    <n v="226476"/>
    <n v="22416151.5"/>
    <n v="54"/>
    <n v="14031"/>
    <n v="12943"/>
    <n v="415113.91666666669"/>
    <x v="0"/>
  </r>
  <r>
    <d v="2020-05-27T00:00:00"/>
    <x v="15"/>
    <s v="27.05.2020|Тюмень"/>
    <n v="8362.5"/>
    <n v="687684"/>
    <n v="7"/>
    <n v="409"/>
    <n v="329"/>
    <n v="98240.571428571435"/>
    <x v="0"/>
  </r>
  <r>
    <d v="2020-05-22T00:00:00"/>
    <x v="14"/>
    <s v="22.05.2020|Новосибирск"/>
    <n v="17008.5"/>
    <n v="1398771"/>
    <n v="18"/>
    <n v="985"/>
    <n v="861"/>
    <n v="77709.5"/>
    <x v="2"/>
  </r>
  <r>
    <d v="2020-06-01T00:00:00"/>
    <x v="16"/>
    <s v="01.06.2020|Томск"/>
    <n v="5166"/>
    <n v="389013"/>
    <n v="9"/>
    <n v="294"/>
    <n v="224"/>
    <n v="43223.666666666672"/>
    <x v="5"/>
  </r>
  <r>
    <d v="2020-05-11T00:00:00"/>
    <x v="14"/>
    <s v="11.05.2020|Новосибирск"/>
    <n v="10941"/>
    <n v="880356"/>
    <n v="15"/>
    <n v="654"/>
    <n v="564"/>
    <n v="58690.400000000001"/>
    <x v="1"/>
  </r>
  <r>
    <d v="2020-05-18T00:00:00"/>
    <x v="14"/>
    <s v="18.05.2020|Новосибирск"/>
    <n v="14497.5"/>
    <n v="1230711"/>
    <n v="16"/>
    <n v="864"/>
    <n v="765"/>
    <n v="76919.4375"/>
    <x v="2"/>
  </r>
  <r>
    <d v="2020-05-14T00:00:00"/>
    <x v="14"/>
    <s v="14.05.2020|Новосибирск"/>
    <n v="13810.5"/>
    <n v="1131676.5"/>
    <n v="16"/>
    <n v="834"/>
    <n v="735"/>
    <n v="70729.78125"/>
    <x v="1"/>
  </r>
  <r>
    <d v="2020-05-15T00:00:00"/>
    <x v="14"/>
    <s v="15.05.2020|Новосибирск"/>
    <n v="13752"/>
    <n v="1091040"/>
    <n v="16"/>
    <n v="817"/>
    <n v="718"/>
    <n v="68190"/>
    <x v="1"/>
  </r>
  <r>
    <d v="2020-05-27T00:00:00"/>
    <x v="14"/>
    <s v="27.05.2020|Новосибирск"/>
    <n v="15276"/>
    <n v="1350199.5"/>
    <n v="18"/>
    <n v="962"/>
    <n v="859"/>
    <n v="75011.083333333328"/>
    <x v="0"/>
  </r>
  <r>
    <d v="2020-06-01T00:00:00"/>
    <x v="17"/>
    <s v="01.06.2020|Уфа"/>
    <n v="4408.5"/>
    <n v="410892"/>
    <n v="6"/>
    <n v="237"/>
    <n v="175"/>
    <n v="68482"/>
    <x v="5"/>
  </r>
  <r>
    <d v="2020-05-29T00:00:00"/>
    <x v="15"/>
    <s v="29.05.2020|Тюмень"/>
    <n v="9927"/>
    <n v="850840.5"/>
    <n v="7"/>
    <n v="491"/>
    <n v="411"/>
    <n v="121548.64285714286"/>
    <x v="0"/>
  </r>
  <r>
    <d v="2020-06-01T00:00:00"/>
    <x v="15"/>
    <s v="01.06.2020|Тюмень"/>
    <n v="9474"/>
    <n v="802447.5"/>
    <n v="7"/>
    <n v="500"/>
    <n v="418"/>
    <n v="114635.35714285714"/>
    <x v="5"/>
  </r>
  <r>
    <d v="2020-05-29T00:00:00"/>
    <x v="14"/>
    <s v="29.05.2020|Новосибирск"/>
    <n v="16878"/>
    <n v="1438255.5"/>
    <n v="18"/>
    <n v="1014"/>
    <n v="893"/>
    <n v="79903.083333333328"/>
    <x v="0"/>
  </r>
  <r>
    <d v="2020-06-01T00:00:00"/>
    <x v="14"/>
    <s v="01.06.2020|Новосибирск"/>
    <n v="14238"/>
    <n v="1293219"/>
    <n v="18"/>
    <n v="923"/>
    <n v="824"/>
    <n v="71845.5"/>
    <x v="5"/>
  </r>
  <r>
    <m/>
    <x v="18"/>
    <m/>
    <m/>
    <m/>
    <m/>
    <m/>
    <m/>
    <m/>
    <x v="6"/>
  </r>
  <r>
    <m/>
    <x v="18"/>
    <m/>
    <m/>
    <m/>
    <m/>
    <m/>
    <m/>
    <m/>
    <x v="6"/>
  </r>
  <r>
    <m/>
    <x v="18"/>
    <m/>
    <m/>
    <m/>
    <m/>
    <m/>
    <m/>
    <m/>
    <x v="6"/>
  </r>
  <r>
    <m/>
    <x v="18"/>
    <m/>
    <m/>
    <m/>
    <m/>
    <m/>
    <m/>
    <m/>
    <x v="6"/>
  </r>
  <r>
    <m/>
    <x v="18"/>
    <m/>
    <m/>
    <m/>
    <m/>
    <m/>
    <m/>
    <m/>
    <x v="6"/>
  </r>
  <r>
    <m/>
    <x v="18"/>
    <m/>
    <m/>
    <m/>
    <m/>
    <m/>
    <m/>
    <m/>
    <x v="6"/>
  </r>
  <r>
    <m/>
    <x v="18"/>
    <m/>
    <m/>
    <m/>
    <m/>
    <m/>
    <m/>
    <m/>
    <x v="6"/>
  </r>
  <r>
    <m/>
    <x v="18"/>
    <m/>
    <m/>
    <m/>
    <m/>
    <m/>
    <m/>
    <m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d v="2020-05-31T00:00:00"/>
    <x v="0"/>
    <s v="31.05.2020|Самара"/>
    <n v="7944"/>
    <n v="623971.5"/>
    <n v="15"/>
    <n v="441"/>
    <n v="368"/>
    <n v="41598.100000000006"/>
    <x v="0"/>
    <n v="1.2574089716330057E-4"/>
  </r>
  <r>
    <d v="2020-05-30T00:00:00"/>
    <x v="0"/>
    <s v="30.05.2020|Самара"/>
    <n v="10029"/>
    <n v="787101"/>
    <n v="15"/>
    <n v="490"/>
    <n v="409"/>
    <n v="52473.400000000009"/>
    <x v="0"/>
    <n v="1.5861427308479803E-4"/>
  </r>
  <r>
    <d v="2020-05-28T00:00:00"/>
    <x v="0"/>
    <s v="28.05.2020|Самара"/>
    <n v="8536.5"/>
    <n v="643944"/>
    <n v="15"/>
    <n v="464"/>
    <n v="390"/>
    <n v="42929.600000000006"/>
    <x v="0"/>
    <n v="1.297656964828112E-4"/>
  </r>
  <r>
    <d v="2020-05-16T00:00:00"/>
    <x v="1"/>
    <s v="16.05.2020|Кемерово"/>
    <n v="38947.5"/>
    <n v="3395892"/>
    <n v="21"/>
    <n v="2145"/>
    <n v="1947"/>
    <n v="161709.14285714284"/>
    <x v="1"/>
    <n v="6.8433014448524509E-4"/>
  </r>
  <r>
    <d v="2020-05-19T00:00:00"/>
    <x v="1"/>
    <s v="19.05.2020|Кемерово"/>
    <n v="31842"/>
    <n v="2771116.5"/>
    <n v="21"/>
    <n v="1860"/>
    <n v="1704"/>
    <n v="131957.92857142858"/>
    <x v="2"/>
    <n v="5.5842722761219928E-4"/>
  </r>
  <r>
    <d v="2020-05-17T00:00:00"/>
    <x v="1"/>
    <s v="17.05.2020|Кемерово"/>
    <n v="32023.5"/>
    <n v="2882458.5"/>
    <n v="21"/>
    <n v="1874"/>
    <n v="1705"/>
    <n v="137259.92857142855"/>
    <x v="1"/>
    <n v="5.8086453920729009E-4"/>
  </r>
  <r>
    <d v="2020-05-09T00:00:00"/>
    <x v="1"/>
    <s v="09.05.2020|Кемерово"/>
    <n v="31147.5"/>
    <n v="2831019"/>
    <n v="21"/>
    <n v="1735"/>
    <n v="1568"/>
    <n v="134810.42857142858"/>
    <x v="3"/>
    <n v="5.7049860281495237E-4"/>
  </r>
  <r>
    <d v="2020-05-04T00:00:00"/>
    <x v="1"/>
    <s v="04.05.2020|Кемерово"/>
    <n v="25566"/>
    <n v="2372310"/>
    <n v="20"/>
    <n v="1519"/>
    <n v="1372"/>
    <n v="118615.5"/>
    <x v="3"/>
    <n v="4.7806091744489868E-4"/>
  </r>
  <r>
    <d v="2020-04-29T00:00:00"/>
    <x v="1"/>
    <s v="29.04.2020|Кемерово"/>
    <n v="29319"/>
    <n v="2623480.5"/>
    <n v="18"/>
    <n v="1684"/>
    <n v="1528"/>
    <n v="145748.91666666666"/>
    <x v="4"/>
    <n v="5.2867605613465417E-4"/>
  </r>
  <r>
    <d v="2020-05-02T00:00:00"/>
    <x v="1"/>
    <s v="02.05.2020|Кемерово"/>
    <n v="29031"/>
    <n v="2711247"/>
    <n v="18"/>
    <n v="1708"/>
    <n v="1534"/>
    <n v="150624.83333333331"/>
    <x v="4"/>
    <n v="5.4636250247215969E-4"/>
  </r>
  <r>
    <d v="2020-05-26T00:00:00"/>
    <x v="1"/>
    <s v="26.05.2020|Кемерово"/>
    <n v="33423"/>
    <n v="2970330"/>
    <n v="20"/>
    <n v="2044"/>
    <n v="1863"/>
    <n v="148516.5"/>
    <x v="0"/>
    <n v="5.9857214483524743E-4"/>
  </r>
  <r>
    <d v="2020-05-01T00:00:00"/>
    <x v="1"/>
    <s v="01.05.2020|Кемерово"/>
    <n v="32487"/>
    <n v="3031254"/>
    <n v="18"/>
    <n v="1826"/>
    <n v="1633"/>
    <n v="168403"/>
    <x v="4"/>
    <n v="6.1084936970653872E-4"/>
  </r>
  <r>
    <d v="2020-05-12T00:00:00"/>
    <x v="1"/>
    <s v="12.05.2020|Кемерово"/>
    <n v="28219.5"/>
    <n v="2595778.5"/>
    <n v="21"/>
    <n v="1656"/>
    <n v="1516"/>
    <n v="123608.5"/>
    <x v="1"/>
    <n v="5.2309363076231312E-4"/>
  </r>
  <r>
    <d v="2020-05-21T00:00:00"/>
    <x v="1"/>
    <s v="21.05.2020|Кемерово"/>
    <n v="31272"/>
    <n v="2744382"/>
    <n v="21"/>
    <n v="1787"/>
    <n v="1626"/>
    <n v="130684.85714285714"/>
    <x v="2"/>
    <n v="5.5303976998759264E-4"/>
  </r>
  <r>
    <d v="2020-05-20T00:00:00"/>
    <x v="1"/>
    <s v="20.05.2020|Кемерово"/>
    <n v="34077"/>
    <n v="2929330.5"/>
    <n v="21"/>
    <n v="1921"/>
    <n v="1767"/>
    <n v="139491.92857142858"/>
    <x v="2"/>
    <n v="5.9031004646497459E-4"/>
  </r>
  <r>
    <d v="2020-05-05T00:00:00"/>
    <x v="1"/>
    <s v="05.05.2020|Кемерово"/>
    <n v="31566"/>
    <n v="2906763"/>
    <n v="20"/>
    <n v="1773"/>
    <n v="1604"/>
    <n v="145338.15"/>
    <x v="3"/>
    <n v="5.8576231039572657E-4"/>
  </r>
  <r>
    <d v="2020-04-28T00:00:00"/>
    <x v="1"/>
    <s v="28.04.2020|Кемерово"/>
    <n v="26940"/>
    <n v="2411587.5"/>
    <n v="18"/>
    <n v="1539"/>
    <n v="1404"/>
    <n v="133977.08333333334"/>
    <x v="4"/>
    <n v="4.8597600345176204E-4"/>
  </r>
  <r>
    <d v="2020-05-13T00:00:00"/>
    <x v="1"/>
    <s v="13.05.2020|Кемерово"/>
    <n v="29241"/>
    <n v="2629782"/>
    <n v="21"/>
    <n v="1698"/>
    <n v="1554"/>
    <n v="125227.71428571428"/>
    <x v="1"/>
    <n v="5.2994591583734019E-4"/>
  </r>
  <r>
    <d v="2020-05-03T00:00:00"/>
    <x v="1"/>
    <s v="03.05.2020|Кемерово"/>
    <n v="26082"/>
    <n v="2434914"/>
    <n v="20"/>
    <n v="1520"/>
    <n v="1373"/>
    <n v="121745.7"/>
    <x v="4"/>
    <n v="4.9067669096341875E-4"/>
  </r>
  <r>
    <d v="2020-05-06T00:00:00"/>
    <x v="1"/>
    <s v="06.05.2020|Кемерово"/>
    <n v="32511"/>
    <n v="2938623"/>
    <n v="20"/>
    <n v="1784"/>
    <n v="1632"/>
    <n v="146931.15"/>
    <x v="3"/>
    <n v="5.9218264366995904E-4"/>
  </r>
  <r>
    <d v="2020-05-23T00:00:00"/>
    <x v="1"/>
    <s v="23.05.2020|Кемерово"/>
    <n v="42703.5"/>
    <n v="3628726.5"/>
    <n v="21"/>
    <n v="2340"/>
    <n v="2146"/>
    <n v="172796.5"/>
    <x v="2"/>
    <n v="7.3125026651096024E-4"/>
  </r>
  <r>
    <d v="2020-05-25T00:00:00"/>
    <x v="1"/>
    <s v="25.05.2020|Кемерово"/>
    <n v="35592"/>
    <n v="3176580"/>
    <n v="20"/>
    <n v="2087"/>
    <n v="1914"/>
    <n v="158829"/>
    <x v="0"/>
    <n v="6.4013503679414424E-4"/>
  </r>
  <r>
    <d v="2020-04-30T00:00:00"/>
    <x v="1"/>
    <s v="30.04.2020|Кемерово"/>
    <n v="30445.5"/>
    <n v="2817196.5"/>
    <n v="19"/>
    <n v="1712"/>
    <n v="1552"/>
    <n v="148273.5"/>
    <x v="4"/>
    <n v="5.6771313336476158E-4"/>
  </r>
  <r>
    <d v="2020-05-10T00:00:00"/>
    <x v="1"/>
    <s v="10.05.2020|Кемерово"/>
    <n v="36619.5"/>
    <n v="3312967.5"/>
    <n v="21"/>
    <n v="2016"/>
    <n v="1846"/>
    <n v="157760.35714285713"/>
    <x v="3"/>
    <n v="6.6761944371314559E-4"/>
  </r>
  <r>
    <d v="2020-05-08T00:00:00"/>
    <x v="1"/>
    <s v="08.05.2020|Кемерово"/>
    <n v="29409"/>
    <n v="2645160"/>
    <n v="21"/>
    <n v="1646"/>
    <n v="1492"/>
    <n v="125959.99999999999"/>
    <x v="3"/>
    <n v="5.3304484506179559E-4"/>
  </r>
  <r>
    <d v="2020-05-07T00:00:00"/>
    <x v="1"/>
    <s v="07.05.2020|Кемерово"/>
    <n v="27018"/>
    <n v="2472213"/>
    <n v="21"/>
    <n v="1542"/>
    <n v="1405"/>
    <n v="117724.42857142858"/>
    <x v="3"/>
    <n v="4.9819307548305467E-4"/>
  </r>
  <r>
    <d v="2020-05-24T00:00:00"/>
    <x v="1"/>
    <s v="24.05.2020|Кемерово"/>
    <n v="34303.5"/>
    <n v="2924746.5"/>
    <n v="20"/>
    <n v="1999"/>
    <n v="1829"/>
    <n v="146237.32500000001"/>
    <x v="2"/>
    <n v="5.8938629229896445E-4"/>
  </r>
  <r>
    <d v="2020-05-31T00:00:00"/>
    <x v="1"/>
    <s v="31.05.2020|Кемерово"/>
    <n v="36999"/>
    <n v="3473895"/>
    <n v="21"/>
    <n v="2271"/>
    <n v="2085"/>
    <n v="165423.57142857145"/>
    <x v="0"/>
    <n v="7.0004907908631096E-4"/>
  </r>
  <r>
    <d v="2020-05-30T00:00:00"/>
    <x v="1"/>
    <s v="30.05.2020|Кемерово"/>
    <n v="44001"/>
    <n v="3921784.5"/>
    <n v="20"/>
    <n v="2597"/>
    <n v="2376"/>
    <n v="196089.22500000003"/>
    <x v="0"/>
    <n v="7.9030645071309538E-4"/>
  </r>
  <r>
    <d v="2020-05-28T00:00:00"/>
    <x v="1"/>
    <s v="28.05.2020|Кемерово"/>
    <n v="30982.5"/>
    <n v="2827773"/>
    <n v="20"/>
    <n v="1886"/>
    <n v="1736"/>
    <n v="141388.65"/>
    <x v="0"/>
    <n v="5.6984447846441383E-4"/>
  </r>
  <r>
    <d v="2020-05-16T00:00:00"/>
    <x v="2"/>
    <s v="16.05.2020|Екатеринбург"/>
    <n v="88063.5"/>
    <n v="7583758.5"/>
    <n v="31"/>
    <n v="5593"/>
    <n v="5177"/>
    <n v="244637.37096774194"/>
    <x v="1"/>
    <n v="1.5282566554078298E-3"/>
  </r>
  <r>
    <d v="2020-05-19T00:00:00"/>
    <x v="2"/>
    <s v="19.05.2020|Екатеринбург"/>
    <n v="84024"/>
    <n v="6815511"/>
    <n v="31"/>
    <n v="5389"/>
    <n v="5024"/>
    <n v="219855.19354838709"/>
    <x v="2"/>
    <n v="1.3734416840614418E-3"/>
  </r>
  <r>
    <d v="2020-05-17T00:00:00"/>
    <x v="2"/>
    <s v="17.05.2020|Екатеринбург"/>
    <n v="78057"/>
    <n v="6774946.5"/>
    <n v="31"/>
    <n v="5206"/>
    <n v="4843"/>
    <n v="218546.66129032258"/>
    <x v="1"/>
    <n v="1.3652672456087548E-3"/>
  </r>
  <r>
    <d v="2020-05-09T00:00:00"/>
    <x v="2"/>
    <s v="09.05.2020|Екатеринбург"/>
    <n v="69720"/>
    <n v="6264933"/>
    <n v="31"/>
    <n v="4556"/>
    <n v="4220"/>
    <n v="202094.61290322579"/>
    <x v="3"/>
    <n v="1.2624908286483728E-3"/>
  </r>
  <r>
    <d v="2020-05-04T00:00:00"/>
    <x v="2"/>
    <s v="04.05.2020|Екатеринбург"/>
    <n v="72928.5"/>
    <n v="6642249"/>
    <n v="31"/>
    <n v="4968"/>
    <n v="4596"/>
    <n v="214266.09677419355"/>
    <x v="3"/>
    <n v="1.3385264366113454E-3"/>
  </r>
  <r>
    <d v="2020-04-29T00:00:00"/>
    <x v="2"/>
    <s v="29.04.2020|Екатеринбург"/>
    <n v="79527"/>
    <n v="7180498.5"/>
    <n v="31"/>
    <n v="5378"/>
    <n v="4985"/>
    <n v="231628.98387096776"/>
    <x v="4"/>
    <n v="1.4469928890497947E-3"/>
  </r>
  <r>
    <d v="2020-05-02T00:00:00"/>
    <x v="2"/>
    <s v="02.05.2020|Екатеринбург"/>
    <n v="60463.5"/>
    <n v="5554192.5"/>
    <n v="31"/>
    <n v="4157"/>
    <n v="3823"/>
    <n v="179167.5"/>
    <x v="4"/>
    <n v="1.119264498406859E-3"/>
  </r>
  <r>
    <d v="2020-05-26T00:00:00"/>
    <x v="2"/>
    <s v="26.05.2020|Екатеринбург"/>
    <n v="79975.5"/>
    <n v="6676459.5"/>
    <n v="31"/>
    <n v="5493"/>
    <n v="5119"/>
    <n v="215369.66129032261"/>
    <x v="0"/>
    <n v="1.3454204357161205E-3"/>
  </r>
  <r>
    <d v="2020-05-01T00:00:00"/>
    <x v="2"/>
    <s v="01.05.2020|Екатеринбург"/>
    <n v="97534.5"/>
    <n v="8893024.5"/>
    <n v="31"/>
    <n v="6118"/>
    <n v="5564"/>
    <n v="286871.75806451612"/>
    <x v="4"/>
    <n v="1.7920960799094391E-3"/>
  </r>
  <r>
    <d v="2020-05-12T00:00:00"/>
    <x v="2"/>
    <s v="12.05.2020|Екатеринбург"/>
    <n v="71520"/>
    <n v="6398361"/>
    <n v="31"/>
    <n v="4800"/>
    <n v="4470"/>
    <n v="206398.74193548385"/>
    <x v="1"/>
    <n v="1.2893788458522113E-3"/>
  </r>
  <r>
    <d v="2020-05-21T00:00:00"/>
    <x v="2"/>
    <s v="21.05.2020|Екатеринбург"/>
    <n v="79485"/>
    <n v="6633847.5"/>
    <n v="31"/>
    <n v="5207"/>
    <n v="4868"/>
    <n v="213995.08064516127"/>
    <x v="2"/>
    <n v="1.3368333910996233E-3"/>
  </r>
  <r>
    <d v="2020-05-20T00:00:00"/>
    <x v="2"/>
    <s v="20.05.2020|Екатеринбург"/>
    <n v="93313.5"/>
    <n v="7247575.5"/>
    <n v="31"/>
    <n v="5698"/>
    <n v="5258"/>
    <n v="233792.75806451612"/>
    <x v="2"/>
    <n v="1.4605100483415618E-3"/>
  </r>
  <r>
    <d v="2020-05-05T00:00:00"/>
    <x v="2"/>
    <s v="05.05.2020|Екатеринбург"/>
    <n v="76585.5"/>
    <n v="6921316.5"/>
    <n v="31"/>
    <n v="5188"/>
    <n v="4800"/>
    <n v="223268.27419354839"/>
    <x v="3"/>
    <n v="1.3947632964985668E-3"/>
  </r>
  <r>
    <d v="2020-04-28T00:00:00"/>
    <x v="2"/>
    <s v="28.04.2020|Екатеринбург"/>
    <n v="81826.5"/>
    <n v="7163644.5"/>
    <n v="31"/>
    <n v="5465"/>
    <n v="5096"/>
    <n v="231085.30645161291"/>
    <x v="4"/>
    <n v="1.4435965206567028E-3"/>
  </r>
  <r>
    <d v="2020-05-13T00:00:00"/>
    <x v="2"/>
    <s v="13.05.2020|Екатеринбург"/>
    <n v="78846"/>
    <n v="6993952.5"/>
    <n v="31"/>
    <n v="5251"/>
    <n v="4853"/>
    <n v="225611.37096774194"/>
    <x v="1"/>
    <n v="1.4094006890819676E-3"/>
  </r>
  <r>
    <d v="2020-05-03T00:00:00"/>
    <x v="2"/>
    <s v="03.05.2020|Екатеринбург"/>
    <n v="77263.5"/>
    <n v="7013670"/>
    <n v="31"/>
    <n v="5155"/>
    <n v="4762"/>
    <n v="226247.41935483873"/>
    <x v="4"/>
    <n v="1.4133741015532383E-3"/>
  </r>
  <r>
    <d v="2020-05-06T00:00:00"/>
    <x v="2"/>
    <s v="06.05.2020|Екатеринбург"/>
    <n v="68994"/>
    <n v="6168657"/>
    <n v="31"/>
    <n v="4709"/>
    <n v="4348"/>
    <n v="198988.93548387094"/>
    <x v="3"/>
    <n v="1.2430895729575377E-3"/>
  </r>
  <r>
    <d v="2020-05-23T00:00:00"/>
    <x v="2"/>
    <s v="23.05.2020|Екатеринбург"/>
    <n v="102889.5"/>
    <n v="8089143"/>
    <n v="31"/>
    <n v="6276"/>
    <n v="5801"/>
    <n v="260940.09677419357"/>
    <x v="2"/>
    <n v="1.6301002499348651E-3"/>
  </r>
  <r>
    <d v="2020-05-25T00:00:00"/>
    <x v="2"/>
    <s v="25.05.2020|Екатеринбург"/>
    <n v="76999.5"/>
    <n v="6645603"/>
    <n v="31"/>
    <n v="5210"/>
    <n v="4841"/>
    <n v="214374.29032258067"/>
    <x v="0"/>
    <n v="1.3392023248034915E-3"/>
  </r>
  <r>
    <d v="2020-04-30T00:00:00"/>
    <x v="2"/>
    <s v="30.04.2020|Екатеринбург"/>
    <n v="77565"/>
    <n v="7023727.5"/>
    <n v="31"/>
    <n v="5120"/>
    <n v="4737"/>
    <n v="226571.85483870967"/>
    <x v="4"/>
    <n v="1.4154008593029429E-3"/>
  </r>
  <r>
    <d v="2020-05-10T00:00:00"/>
    <x v="2"/>
    <s v="10.05.2020|Екатеринбург"/>
    <n v="84132"/>
    <n v="7483194"/>
    <n v="31"/>
    <n v="5495"/>
    <n v="5093"/>
    <n v="241393.3548387097"/>
    <x v="3"/>
    <n v="1.5079911938398274E-3"/>
  </r>
  <r>
    <d v="2020-05-08T00:00:00"/>
    <x v="2"/>
    <s v="08.05.2020|Екатеринбург"/>
    <n v="69544.5"/>
    <n v="6293776.5"/>
    <n v="31"/>
    <n v="4635"/>
    <n v="4266"/>
    <n v="203025.04838709679"/>
    <x v="3"/>
    <n v="1.2683032857354829E-3"/>
  </r>
  <r>
    <d v="2020-05-07T00:00:00"/>
    <x v="2"/>
    <s v="07.05.2020|Екатеринбург"/>
    <n v="73204.5"/>
    <n v="6591883.5"/>
    <n v="31"/>
    <n v="4903"/>
    <n v="4527"/>
    <n v="212641.40322580645"/>
    <x v="3"/>
    <n v="1.3283769295327718E-3"/>
  </r>
  <r>
    <d v="2020-05-24T00:00:00"/>
    <x v="2"/>
    <s v="24.05.2020|Екатеринбург"/>
    <n v="76663.5"/>
    <n v="6451032"/>
    <n v="31"/>
    <n v="5035"/>
    <n v="4683"/>
    <n v="208097.80645161291"/>
    <x v="2"/>
    <n v="1.2999929504939908E-3"/>
  </r>
  <r>
    <d v="2020-05-16T00:00:00"/>
    <x v="3"/>
    <s v="16.05.2020|Тольятти"/>
    <n v="14265"/>
    <n v="1130506.5"/>
    <n v="10"/>
    <n v="760"/>
    <n v="672"/>
    <n v="113050.65000000001"/>
    <x v="1"/>
    <n v="2.2781633705857218E-4"/>
  </r>
  <r>
    <d v="2020-05-19T00:00:00"/>
    <x v="3"/>
    <s v="19.05.2020|Тольятти"/>
    <n v="11526"/>
    <n v="938764.5"/>
    <n v="10"/>
    <n v="649"/>
    <n v="568"/>
    <n v="93876.449999999983"/>
    <x v="2"/>
    <n v="1.8917705448895868E-4"/>
  </r>
  <r>
    <d v="2020-05-17T00:00:00"/>
    <x v="3"/>
    <s v="17.05.2020|Тольятти"/>
    <n v="10402.5"/>
    <n v="843727.5"/>
    <n v="10"/>
    <n v="591"/>
    <n v="513"/>
    <n v="84372.75"/>
    <x v="1"/>
    <n v="1.7002547842545482E-4"/>
  </r>
  <r>
    <d v="2020-05-09T00:00:00"/>
    <x v="3"/>
    <s v="09.05.2020|Тольятти"/>
    <n v="13216.5"/>
    <n v="1046400"/>
    <n v="10"/>
    <n v="644"/>
    <n v="559"/>
    <n v="104640.00000000001"/>
    <x v="3"/>
    <n v="2.108674431311009E-4"/>
  </r>
  <r>
    <d v="2020-05-04T00:00:00"/>
    <x v="3"/>
    <s v="04.05.2020|Тольятти"/>
    <n v="9130.5"/>
    <n v="728890.5"/>
    <n v="10"/>
    <n v="462"/>
    <n v="396"/>
    <n v="72889.05"/>
    <x v="3"/>
    <n v="1.468838647338969E-4"/>
  </r>
  <r>
    <d v="2020-04-29T00:00:00"/>
    <x v="3"/>
    <s v="29.04.2020|Тольятти"/>
    <n v="10840.5"/>
    <n v="797919"/>
    <n v="10"/>
    <n v="502"/>
    <n v="433"/>
    <n v="79791.900000000009"/>
    <x v="4"/>
    <n v="1.6079428455248939E-4"/>
  </r>
  <r>
    <d v="2020-05-02T00:00:00"/>
    <x v="3"/>
    <s v="02.05.2020|Тольятти"/>
    <n v="7866"/>
    <n v="617881.5"/>
    <n v="10"/>
    <n v="416"/>
    <n v="341"/>
    <n v="61788.150000000009"/>
    <x v="4"/>
    <n v="1.2451365831709607E-4"/>
  </r>
  <r>
    <d v="2020-05-26T00:00:00"/>
    <x v="3"/>
    <s v="26.05.2020|Тольятти"/>
    <n v="11835"/>
    <n v="983109"/>
    <n v="10"/>
    <n v="692"/>
    <n v="601"/>
    <n v="98310.9"/>
    <x v="0"/>
    <n v="1.9811322739791043E-4"/>
  </r>
  <r>
    <d v="2020-05-01T00:00:00"/>
    <x v="3"/>
    <s v="01.05.2020|Тольятти"/>
    <n v="11619"/>
    <n v="891139.5"/>
    <n v="10"/>
    <n v="554"/>
    <n v="472"/>
    <n v="89113.95"/>
    <x v="4"/>
    <n v="1.7957980489117709E-4"/>
  </r>
  <r>
    <d v="2020-05-12T00:00:00"/>
    <x v="3"/>
    <s v="12.05.2020|Тольятти"/>
    <n v="9328.5"/>
    <n v="732964.5"/>
    <n v="10"/>
    <n v="526"/>
    <n v="448"/>
    <n v="73296.450000000012"/>
    <x v="1"/>
    <n v="1.477048452034268E-4"/>
  </r>
  <r>
    <d v="2020-05-21T00:00:00"/>
    <x v="3"/>
    <s v="21.05.2020|Тольятти"/>
    <n v="11250"/>
    <n v="935523"/>
    <n v="10"/>
    <n v="677"/>
    <n v="591"/>
    <n v="93552.3"/>
    <x v="2"/>
    <n v="1.8852383696515377E-4"/>
  </r>
  <r>
    <d v="2020-05-20T00:00:00"/>
    <x v="3"/>
    <s v="20.05.2020|Тольятти"/>
    <n v="13063.5"/>
    <n v="1037247"/>
    <n v="10"/>
    <n v="745"/>
    <n v="654"/>
    <n v="103724.7"/>
    <x v="2"/>
    <n v="2.0902295755485955E-4"/>
  </r>
  <r>
    <d v="2020-05-05T00:00:00"/>
    <x v="3"/>
    <s v="05.05.2020|Тольятти"/>
    <n v="10147.5"/>
    <n v="793320"/>
    <n v="10"/>
    <n v="511"/>
    <n v="437"/>
    <n v="79332"/>
    <x v="3"/>
    <n v="1.5986750763070047E-4"/>
  </r>
  <r>
    <d v="2020-04-28T00:00:00"/>
    <x v="3"/>
    <s v="28.04.2020|Тольятти"/>
    <n v="12331.5"/>
    <n v="869983.5"/>
    <n v="10"/>
    <n v="580"/>
    <n v="506"/>
    <n v="86998.35"/>
    <x v="4"/>
    <n v="1.7531651014071685E-4"/>
  </r>
  <r>
    <d v="2020-05-13T00:00:00"/>
    <x v="3"/>
    <s v="13.05.2020|Тольятти"/>
    <n v="11202"/>
    <n v="865714.5"/>
    <n v="10"/>
    <n v="612"/>
    <n v="530"/>
    <n v="86571.450000000012"/>
    <x v="1"/>
    <n v="1.7445623384606217E-4"/>
  </r>
  <r>
    <d v="2020-05-31T00:00:00"/>
    <x v="2"/>
    <s v="31.05.2020|Екатеринбург"/>
    <n v="89149.5"/>
    <n v="7512646.5"/>
    <n v="31"/>
    <n v="5760"/>
    <n v="5367"/>
    <n v="242343.435483871"/>
    <x v="0"/>
    <n v="1.5139263748115579E-3"/>
  </r>
  <r>
    <d v="2020-05-03T00:00:00"/>
    <x v="3"/>
    <s v="03.05.2020|Тольятти"/>
    <n v="8185.5"/>
    <n v="637881"/>
    <n v="10"/>
    <n v="402"/>
    <n v="333"/>
    <n v="63788.1"/>
    <x v="4"/>
    <n v="1.2854389859700858E-4"/>
  </r>
  <r>
    <d v="2020-05-30T00:00:00"/>
    <x v="2"/>
    <s v="30.05.2020|Екатеринбург"/>
    <n v="108123"/>
    <n v="9164707.5"/>
    <n v="31"/>
    <n v="6735"/>
    <n v="6264"/>
    <n v="295635.72580645164"/>
    <x v="0"/>
    <n v="1.846844837126743E-3"/>
  </r>
  <r>
    <d v="2020-05-06T00:00:00"/>
    <x v="3"/>
    <s v="06.05.2020|Тольятти"/>
    <n v="9210"/>
    <n v="696832.5"/>
    <n v="10"/>
    <n v="465"/>
    <n v="390"/>
    <n v="69683.25"/>
    <x v="3"/>
    <n v="1.4042363108338385E-4"/>
  </r>
  <r>
    <d v="2020-05-23T00:00:00"/>
    <x v="3"/>
    <s v="23.05.2020|Тольятти"/>
    <n v="14773.5"/>
    <n v="1241383.5"/>
    <n v="10"/>
    <n v="828"/>
    <n v="734"/>
    <n v="124138.34999999999"/>
    <x v="2"/>
    <n v="2.5015994322451928E-4"/>
  </r>
  <r>
    <d v="2020-05-28T00:00:00"/>
    <x v="2"/>
    <s v="28.05.2020|Екатеринбург"/>
    <n v="78141"/>
    <n v="6641569.5"/>
    <n v="31"/>
    <n v="5355"/>
    <n v="4969"/>
    <n v="214244.17741935482"/>
    <x v="0"/>
    <n v="1.3383895057745645E-3"/>
  </r>
  <r>
    <d v="2020-05-25T00:00:00"/>
    <x v="3"/>
    <s v="25.05.2020|Тольятти"/>
    <n v="12280.5"/>
    <n v="1030440"/>
    <n v="10"/>
    <n v="739"/>
    <n v="642"/>
    <n v="103044"/>
    <x v="0"/>
    <n v="2.07651230982427E-4"/>
  </r>
  <r>
    <d v="2020-04-30T00:00:00"/>
    <x v="3"/>
    <s v="30.04.2020|Тольятти"/>
    <n v="8934"/>
    <n v="716196"/>
    <n v="10"/>
    <n v="448"/>
    <n v="376"/>
    <n v="71619.599999999991"/>
    <x v="4"/>
    <n v="1.4432570651827403E-4"/>
  </r>
  <r>
    <d v="2020-05-10T00:00:00"/>
    <x v="3"/>
    <s v="10.05.2020|Тольятти"/>
    <n v="12918"/>
    <n v="1004788.5"/>
    <n v="10"/>
    <n v="642"/>
    <n v="556"/>
    <n v="100478.85"/>
    <x v="3"/>
    <n v="2.0248201632505177E-4"/>
  </r>
  <r>
    <d v="2020-05-08T00:00:00"/>
    <x v="3"/>
    <s v="08.05.2020|Тольятти"/>
    <n v="12528"/>
    <n v="959703"/>
    <n v="10"/>
    <n v="638"/>
    <n v="547"/>
    <n v="95970.3"/>
    <x v="3"/>
    <n v="1.9339651928062588E-4"/>
  </r>
  <r>
    <d v="2020-05-07T00:00:00"/>
    <x v="3"/>
    <s v="07.05.2020|Тольятти"/>
    <n v="11029.5"/>
    <n v="863754"/>
    <n v="10"/>
    <n v="563"/>
    <n v="486"/>
    <n v="86375.400000000009"/>
    <x v="3"/>
    <n v="1.7406115966576923E-4"/>
  </r>
  <r>
    <d v="2020-05-24T00:00:00"/>
    <x v="3"/>
    <s v="24.05.2020|Тольятти"/>
    <n v="9994.5"/>
    <n v="828984"/>
    <n v="10"/>
    <n v="639"/>
    <n v="557"/>
    <n v="82898.400000000009"/>
    <x v="2"/>
    <n v="1.6705441177044394E-4"/>
  </r>
  <r>
    <d v="2020-05-31T00:00:00"/>
    <x v="3"/>
    <s v="31.05.2020|Тольятти"/>
    <n v="12724.5"/>
    <n v="1045515"/>
    <n v="10"/>
    <n v="749"/>
    <n v="655"/>
    <n v="104551.50000000001"/>
    <x v="0"/>
    <n v="2.1068910054015001E-4"/>
  </r>
  <r>
    <d v="2020-05-30T00:00:00"/>
    <x v="3"/>
    <s v="30.05.2020|Тольятти"/>
    <n v="14728.5"/>
    <n v="1260483"/>
    <n v="10"/>
    <n v="865"/>
    <n v="763"/>
    <n v="126048.29999999999"/>
    <x v="0"/>
    <n v="2.5400881815770208E-4"/>
  </r>
  <r>
    <d v="2020-05-28T00:00:00"/>
    <x v="3"/>
    <s v="28.05.2020|Тольятти"/>
    <n v="13038"/>
    <n v="1114552.5"/>
    <n v="10"/>
    <n v="791"/>
    <n v="697"/>
    <n v="111455.24999999999"/>
    <x v="0"/>
    <n v="2.2460133401220979E-4"/>
  </r>
  <r>
    <d v="2020-05-16T00:00:00"/>
    <x v="4"/>
    <s v="16.05.2020|Нижний Новгород"/>
    <n v="35482.5"/>
    <n v="3222517.5"/>
    <n v="19"/>
    <n v="2080"/>
    <n v="1844"/>
    <n v="169606.18421052632"/>
    <x v="1"/>
    <n v="6.4939222636680762E-4"/>
  </r>
  <r>
    <d v="2020-05-19T00:00:00"/>
    <x v="4"/>
    <s v="19.05.2020|Нижний Новгород"/>
    <n v="32434.5"/>
    <n v="2865337.5"/>
    <n v="19"/>
    <n v="1999"/>
    <n v="1799"/>
    <n v="150807.23684210528"/>
    <x v="2"/>
    <n v="5.774143657613349E-4"/>
  </r>
  <r>
    <d v="2020-05-17T00:00:00"/>
    <x v="4"/>
    <s v="17.05.2020|Нижний Новгород"/>
    <n v="30486"/>
    <n v="2694289.5"/>
    <n v="19"/>
    <n v="1871"/>
    <n v="1660"/>
    <n v="141804.71052631579"/>
    <x v="1"/>
    <n v="5.4294527706419372E-4"/>
  </r>
  <r>
    <d v="2020-05-09T00:00:00"/>
    <x v="4"/>
    <s v="09.05.2020|Нижний Новгород"/>
    <n v="32079"/>
    <n v="2902167"/>
    <n v="19"/>
    <n v="1851"/>
    <n v="1635"/>
    <n v="152745.63157894736"/>
    <x v="3"/>
    <n v="5.8483613802509334E-4"/>
  </r>
  <r>
    <d v="2020-05-04T00:00:00"/>
    <x v="4"/>
    <s v="04.05.2020|Нижний Новгород"/>
    <n v="27072"/>
    <n v="2450968.5"/>
    <n v="19"/>
    <n v="1582"/>
    <n v="1403"/>
    <n v="128998.34210526316"/>
    <x v="3"/>
    <n v="4.9391194647349927E-4"/>
  </r>
  <r>
    <d v="2020-04-29T00:00:00"/>
    <x v="4"/>
    <s v="29.04.2020|Нижний Новгород"/>
    <n v="25917"/>
    <n v="2397588"/>
    <n v="18"/>
    <n v="1534"/>
    <n v="1369"/>
    <n v="133199.33333333331"/>
    <x v="4"/>
    <n v="4.8315486548338105E-4"/>
  </r>
  <r>
    <d v="2020-05-02T00:00:00"/>
    <x v="4"/>
    <s v="02.05.2020|Нижний Новгород"/>
    <n v="19461"/>
    <n v="1799230.5"/>
    <n v="19"/>
    <n v="1217"/>
    <n v="1048"/>
    <n v="94696.34210526316"/>
    <x v="4"/>
    <n v="3.6257562608800866E-4"/>
  </r>
  <r>
    <d v="2020-05-26T00:00:00"/>
    <x v="4"/>
    <s v="26.05.2020|Нижний Новгород"/>
    <n v="31407"/>
    <n v="2907411"/>
    <n v="20"/>
    <n v="2036"/>
    <n v="1790"/>
    <n v="145370.54999999999"/>
    <x v="0"/>
    <n v="5.8589289344537191E-4"/>
  </r>
  <r>
    <d v="2020-05-01T00:00:00"/>
    <x v="4"/>
    <s v="01.05.2020|Нижний Новгород"/>
    <n v="25792.5"/>
    <n v="2374356"/>
    <n v="19"/>
    <n v="1497"/>
    <n v="1291"/>
    <n v="124966.10526315788"/>
    <x v="4"/>
    <n v="4.7847322133313095E-4"/>
  </r>
  <r>
    <d v="2020-05-12T00:00:00"/>
    <x v="4"/>
    <s v="12.05.2020|Нижний Новгород"/>
    <n v="26032.5"/>
    <n v="2370432"/>
    <n v="19"/>
    <n v="1649"/>
    <n v="1460"/>
    <n v="124759.57894736841"/>
    <x v="1"/>
    <n v="4.7768246842138929E-4"/>
  </r>
  <r>
    <d v="2020-05-21T00:00:00"/>
    <x v="4"/>
    <s v="21.05.2020|Нижний Новгород"/>
    <n v="31707"/>
    <n v="2853181.5"/>
    <n v="19"/>
    <n v="1949"/>
    <n v="1724"/>
    <n v="150167.44736842107"/>
    <x v="2"/>
    <n v="5.7496472447817197E-4"/>
  </r>
  <r>
    <d v="2020-05-20T00:00:00"/>
    <x v="4"/>
    <s v="20.05.2020|Нижний Новгород"/>
    <n v="29955"/>
    <n v="2692230"/>
    <n v="19"/>
    <n v="1889"/>
    <n v="1690"/>
    <n v="141696.31578947368"/>
    <x v="2"/>
    <n v="5.4253025269576053E-4"/>
  </r>
  <r>
    <d v="2020-05-05T00:00:00"/>
    <x v="4"/>
    <s v="05.05.2020|Нижний Новгород"/>
    <n v="22848"/>
    <n v="2079900"/>
    <n v="19"/>
    <n v="1417"/>
    <n v="1245"/>
    <n v="109468.42105263157"/>
    <x v="3"/>
    <n v="4.1913531629240899E-4"/>
  </r>
  <r>
    <d v="2020-04-28T00:00:00"/>
    <x v="4"/>
    <s v="28.04.2020|Нижний Новгород"/>
    <n v="23314.5"/>
    <n v="2136817.5"/>
    <n v="17"/>
    <n v="1439"/>
    <n v="1265"/>
    <n v="125695.14705882352"/>
    <x v="4"/>
    <n v="4.3060516309517509E-4"/>
  </r>
  <r>
    <d v="2020-05-13T00:00:00"/>
    <x v="4"/>
    <s v="13.05.2020|Нижний Новгород"/>
    <n v="26464.5"/>
    <n v="2373337.5"/>
    <n v="19"/>
    <n v="1625"/>
    <n v="1444"/>
    <n v="124912.50000000001"/>
    <x v="1"/>
    <n v="4.7826797621574848E-4"/>
  </r>
  <r>
    <d v="2020-05-03T00:00:00"/>
    <x v="4"/>
    <s v="03.05.2020|Нижний Новгород"/>
    <n v="23539.5"/>
    <n v="2170309.5"/>
    <n v="19"/>
    <n v="1402"/>
    <n v="1234"/>
    <n v="114226.81578947368"/>
    <x v="4"/>
    <n v="4.3735437219814415E-4"/>
  </r>
  <r>
    <d v="2020-05-06T00:00:00"/>
    <x v="4"/>
    <s v="06.05.2020|Нижний Новгород"/>
    <n v="24678"/>
    <n v="2232519"/>
    <n v="19"/>
    <n v="1499"/>
    <n v="1323"/>
    <n v="117501"/>
    <x v="3"/>
    <n v="4.4989064723968106E-4"/>
  </r>
  <r>
    <d v="2020-05-23T00:00:00"/>
    <x v="4"/>
    <s v="23.05.2020|Нижний Новгород"/>
    <n v="38176.5"/>
    <n v="3385372.5"/>
    <n v="20"/>
    <n v="2266"/>
    <n v="1993"/>
    <n v="169268.625"/>
    <x v="2"/>
    <n v="6.8221028585755241E-4"/>
  </r>
  <r>
    <d v="2020-05-25T00:00:00"/>
    <x v="4"/>
    <s v="25.05.2020|Нижний Новгород"/>
    <n v="30603"/>
    <n v="2865727.5"/>
    <n v="20"/>
    <n v="2011"/>
    <n v="1791"/>
    <n v="143286.375"/>
    <x v="0"/>
    <n v="5.7749295741158445E-4"/>
  </r>
  <r>
    <d v="2020-04-30T00:00:00"/>
    <x v="4"/>
    <s v="30.04.2020|Нижний Новгород"/>
    <n v="24211.5"/>
    <n v="2267664"/>
    <n v="19"/>
    <n v="1499"/>
    <n v="1322"/>
    <n v="119350.73684210527"/>
    <x v="4"/>
    <n v="4.5697296402947706E-4"/>
  </r>
  <r>
    <d v="2020-05-10T00:00:00"/>
    <x v="4"/>
    <s v="10.05.2020|Нижний Новгород"/>
    <n v="31399.5"/>
    <n v="2862298.5"/>
    <n v="19"/>
    <n v="1848"/>
    <n v="1649"/>
    <n v="150647.28947368421"/>
    <x v="3"/>
    <n v="5.7680195544054411E-4"/>
  </r>
  <r>
    <d v="2020-05-08T00:00:00"/>
    <x v="4"/>
    <s v="08.05.2020|Нижний Новгород"/>
    <n v="25294.5"/>
    <n v="2271454.5"/>
    <n v="19"/>
    <n v="1522"/>
    <n v="1340"/>
    <n v="119550.23684210527"/>
    <x v="3"/>
    <n v="4.5773681441478711E-4"/>
  </r>
  <r>
    <d v="2020-05-07T00:00:00"/>
    <x v="4"/>
    <s v="07.05.2020|Нижний Новгород"/>
    <n v="25468.5"/>
    <n v="2350672.5"/>
    <n v="19"/>
    <n v="1530"/>
    <n v="1338"/>
    <n v="123719.60526315791"/>
    <x v="3"/>
    <n v="4.7370059223393807E-4"/>
  </r>
  <r>
    <d v="2020-05-24T00:00:00"/>
    <x v="4"/>
    <s v="24.05.2020|Нижний Новгород"/>
    <n v="31854"/>
    <n v="2915533.5"/>
    <n v="20"/>
    <n v="2015"/>
    <n v="1803"/>
    <n v="145776.67500000002"/>
    <x v="2"/>
    <n v="5.8752971569960781E-4"/>
  </r>
  <r>
    <d v="2020-05-31T00:00:00"/>
    <x v="4"/>
    <s v="31.05.2020|Нижний Новгород"/>
    <n v="32359.5"/>
    <n v="2991999"/>
    <n v="20"/>
    <n v="2060"/>
    <n v="1826"/>
    <n v="149599.95000000001"/>
    <x v="0"/>
    <n v="6.029388178333436E-4"/>
  </r>
  <r>
    <d v="2020-05-30T00:00:00"/>
    <x v="4"/>
    <s v="30.05.2020|Нижний Новгород"/>
    <n v="39867"/>
    <n v="3654166.5"/>
    <n v="20"/>
    <n v="2451"/>
    <n v="2178"/>
    <n v="182708.32500000001"/>
    <x v="0"/>
    <n v="7.3637686031185405E-4"/>
  </r>
  <r>
    <d v="2020-05-28T00:00:00"/>
    <x v="4"/>
    <s v="28.05.2020|Нижний Новгород"/>
    <n v="31974"/>
    <n v="3004213.5"/>
    <n v="20"/>
    <n v="2088"/>
    <n v="1848"/>
    <n v="150210.67499999999"/>
    <x v="0"/>
    <n v="6.0540024786404393E-4"/>
  </r>
  <r>
    <d v="2020-05-16T00:00:00"/>
    <x v="5"/>
    <s v="16.05.2020|Санкт-Петербург Юг"/>
    <n v="321412.5"/>
    <n v="32235864"/>
    <n v="129"/>
    <n v="17914"/>
    <n v="16631"/>
    <n v="249890.41860465117"/>
    <x v="1"/>
    <n v="6.4960762794360688E-3"/>
  </r>
  <r>
    <d v="2020-05-19T00:00:00"/>
    <x v="5"/>
    <s v="19.05.2020|Санкт-Петербург Юг"/>
    <n v="276568.5"/>
    <n v="27093624"/>
    <n v="129"/>
    <n v="16191"/>
    <n v="15102"/>
    <n v="210028.09302325585"/>
    <x v="2"/>
    <n v="5.459827234361077E-3"/>
  </r>
  <r>
    <d v="2020-05-17T00:00:00"/>
    <x v="5"/>
    <s v="17.05.2020|Санкт-Петербург Юг"/>
    <n v="269029.5"/>
    <n v="26659930.5"/>
    <n v="129"/>
    <n v="15744"/>
    <n v="14685"/>
    <n v="206666.12790697673"/>
    <x v="1"/>
    <n v="5.3724305988033759E-3"/>
  </r>
  <r>
    <d v="2020-05-09T00:00:00"/>
    <x v="5"/>
    <s v="09.05.2020|Санкт-Петербург Юг"/>
    <n v="285972"/>
    <n v="29768199"/>
    <n v="129"/>
    <n v="16420"/>
    <n v="15169"/>
    <n v="230761.23255813951"/>
    <x v="3"/>
    <n v="5.9987997035051551E-3"/>
  </r>
  <r>
    <d v="2020-05-04T00:00:00"/>
    <x v="5"/>
    <s v="04.05.2020|Санкт-Петербург Юг"/>
    <n v="283942.5"/>
    <n v="29357940"/>
    <n v="129"/>
    <n v="16525"/>
    <n v="15310"/>
    <n v="227580.93023255811"/>
    <x v="3"/>
    <n v="5.9161255193007191E-3"/>
  </r>
  <r>
    <d v="2020-04-29T00:00:00"/>
    <x v="5"/>
    <s v="29.04.2020|Санкт-Петербург Юг"/>
    <n v="298059"/>
    <n v="30869287.5"/>
    <n v="128"/>
    <n v="17368"/>
    <n v="16077"/>
    <n v="241166.30859375"/>
    <x v="4"/>
    <n v="6.2206878119302885E-3"/>
  </r>
  <r>
    <d v="2020-05-02T00:00:00"/>
    <x v="5"/>
    <s v="02.05.2020|Санкт-Петербург Юг"/>
    <n v="232903.5"/>
    <n v="24342016.5"/>
    <n v="129"/>
    <n v="14009"/>
    <n v="12920"/>
    <n v="188697.8023255814"/>
    <x v="4"/>
    <n v="4.9053314029148219E-3"/>
  </r>
  <r>
    <d v="2020-05-26T00:00:00"/>
    <x v="5"/>
    <s v="26.05.2020|Санкт-Петербург Юг"/>
    <n v="276966"/>
    <n v="27872617.898850001"/>
    <n v="129"/>
    <n v="16459"/>
    <n v="15355"/>
    <n v="216066.80541744191"/>
    <x v="0"/>
    <n v="5.6168077883224938E-3"/>
  </r>
  <r>
    <d v="2020-05-01T00:00:00"/>
    <x v="5"/>
    <s v="01.05.2020|Санкт-Петербург Юг"/>
    <n v="296149.5"/>
    <n v="31053316.5"/>
    <n v="129"/>
    <n v="17002"/>
    <n v="15570"/>
    <n v="240723.38372093023"/>
    <x v="4"/>
    <n v="6.2577727934784279E-3"/>
  </r>
  <r>
    <d v="2020-05-12T00:00:00"/>
    <x v="5"/>
    <s v="12.05.2020|Санкт-Петербург Юг"/>
    <n v="281796"/>
    <n v="29042520"/>
    <n v="129"/>
    <n v="16387"/>
    <n v="15322"/>
    <n v="225135.81395348837"/>
    <x v="1"/>
    <n v="5.8525630107835059E-3"/>
  </r>
  <r>
    <d v="2020-05-21T00:00:00"/>
    <x v="5"/>
    <s v="21.05.2020|Санкт-Петербург Юг"/>
    <n v="288936"/>
    <n v="27852900"/>
    <n v="129"/>
    <n v="16373"/>
    <n v="15223"/>
    <n v="215913.95348837212"/>
    <x v="2"/>
    <n v="5.6128342954761467E-3"/>
  </r>
  <r>
    <d v="2020-05-20T00:00:00"/>
    <x v="5"/>
    <s v="20.05.2020|Санкт-Петербург Юг"/>
    <n v="300151.5"/>
    <n v="29368771.617449999"/>
    <n v="129"/>
    <n v="17095"/>
    <n v="15919"/>
    <n v="227664.89625930233"/>
    <x v="2"/>
    <n v="5.9183082749167887E-3"/>
  </r>
  <r>
    <d v="2020-05-05T00:00:00"/>
    <x v="5"/>
    <s v="05.05.2020|Санкт-Петербург Юг"/>
    <n v="262734"/>
    <n v="27278441.145"/>
    <n v="129"/>
    <n v="15665"/>
    <n v="14501"/>
    <n v="211460.78406976745"/>
    <x v="3"/>
    <n v="5.4970710405661035E-3"/>
  </r>
  <r>
    <d v="2020-04-28T00:00:00"/>
    <x v="5"/>
    <s v="28.04.2020|Санкт-Петербург Юг"/>
    <n v="286002"/>
    <n v="29159032.5"/>
    <n v="128"/>
    <n v="16450"/>
    <n v="15320"/>
    <n v="227804.94140625"/>
    <x v="4"/>
    <n v="5.8760422662955591E-3"/>
  </r>
  <r>
    <d v="2020-05-13T00:00:00"/>
    <x v="5"/>
    <s v="13.05.2020|Санкт-Петербург Юг"/>
    <n v="258459"/>
    <n v="26467453.5"/>
    <n v="129"/>
    <n v="15304"/>
    <n v="14315"/>
    <n v="205174.0581395349"/>
    <x v="1"/>
    <n v="5.3336432012005995E-3"/>
  </r>
  <r>
    <d v="2020-05-03T00:00:00"/>
    <x v="5"/>
    <s v="03.05.2020|Санкт-Петербург Юг"/>
    <n v="274083"/>
    <n v="28427001"/>
    <n v="129"/>
    <n v="15778"/>
    <n v="14624"/>
    <n v="220364.34883720931"/>
    <x v="4"/>
    <n v="5.7285254365015753E-3"/>
  </r>
  <r>
    <d v="2020-05-06T00:00:00"/>
    <x v="5"/>
    <s v="06.05.2020|Санкт-Петербург Юг"/>
    <n v="277512"/>
    <n v="28770810.105599999"/>
    <n v="129"/>
    <n v="16376"/>
    <n v="15197"/>
    <n v="223029.53570232558"/>
    <x v="3"/>
    <n v="5.7978088338860008E-3"/>
  </r>
  <r>
    <d v="2020-05-23T00:00:00"/>
    <x v="5"/>
    <s v="23.05.2020|Санкт-Петербург Юг"/>
    <n v="356982"/>
    <n v="35103926.711549997"/>
    <n v="129"/>
    <n v="19856"/>
    <n v="18325"/>
    <n v="272123.46288023255"/>
    <x v="2"/>
    <n v="7.074039821794823E-3"/>
  </r>
  <r>
    <d v="2020-05-25T00:00:00"/>
    <x v="5"/>
    <s v="25.05.2020|Санкт-Петербург Юг"/>
    <n v="266983.5"/>
    <n v="27165913.5"/>
    <n v="129"/>
    <n v="15822"/>
    <n v="14753"/>
    <n v="210588.47674418605"/>
    <x v="0"/>
    <n v="5.4743948012859868E-3"/>
  </r>
  <r>
    <d v="2020-04-30T00:00:00"/>
    <x v="5"/>
    <s v="30.04.2020|Санкт-Петербург Юг"/>
    <n v="311131.5"/>
    <n v="32418879"/>
    <n v="129"/>
    <n v="18042"/>
    <n v="16631"/>
    <n v="251309.13953488372"/>
    <x v="4"/>
    <n v="6.5329569226935599E-3"/>
  </r>
  <r>
    <d v="2020-05-10T00:00:00"/>
    <x v="5"/>
    <s v="10.05.2020|Санкт-Петербург Юг"/>
    <n v="287206.5"/>
    <n v="29536176.10605"/>
    <n v="129"/>
    <n v="16437"/>
    <n v="15285"/>
    <n v="228962.6054732558"/>
    <x v="3"/>
    <n v="5.9520431339379586E-3"/>
  </r>
  <r>
    <d v="2020-05-08T00:00:00"/>
    <x v="5"/>
    <s v="08.05.2020|Санкт-Петербург Юг"/>
    <n v="370092"/>
    <n v="38091556.5"/>
    <n v="129"/>
    <n v="20452"/>
    <n v="18857"/>
    <n v="295283.3837209302"/>
    <x v="3"/>
    <n v="7.6760981689973883E-3"/>
  </r>
  <r>
    <d v="2020-05-07T00:00:00"/>
    <x v="5"/>
    <s v="07.05.2020|Санкт-Петербург Юг"/>
    <n v="247813.5"/>
    <n v="25325271"/>
    <n v="129"/>
    <n v="14582"/>
    <n v="13512"/>
    <n v="196319.93023255814"/>
    <x v="3"/>
    <n v="5.103473951043787E-3"/>
  </r>
  <r>
    <d v="2020-05-24T00:00:00"/>
    <x v="5"/>
    <s v="24.05.2020|Санкт-Петербург Юг"/>
    <n v="287740.5"/>
    <n v="28188534"/>
    <n v="129"/>
    <n v="16432"/>
    <n v="15345"/>
    <n v="218515.76744186049"/>
    <x v="2"/>
    <n v="5.6804702696809104E-3"/>
  </r>
  <r>
    <d v="2020-05-16T00:00:00"/>
    <x v="6"/>
    <s v="16.05.2020|Санкт-Петербург Север"/>
    <n v="408810"/>
    <n v="42323631"/>
    <n v="125"/>
    <n v="22291"/>
    <n v="20635"/>
    <n v="338589.04800000001"/>
    <x v="1"/>
    <n v="8.528933345751338E-3"/>
  </r>
  <r>
    <d v="2020-05-19T00:00:00"/>
    <x v="6"/>
    <s v="19.05.2020|Санкт-Петербург Север"/>
    <n v="362536.5"/>
    <n v="37023243"/>
    <n v="125"/>
    <n v="20771"/>
    <n v="19338"/>
    <n v="296185.94400000002"/>
    <x v="2"/>
    <n v="7.4608147819489965E-3"/>
  </r>
  <r>
    <d v="2020-05-17T00:00:00"/>
    <x v="6"/>
    <s v="17.05.2020|Санкт-Петербург Север"/>
    <n v="357072"/>
    <n v="36834567"/>
    <n v="125"/>
    <n v="20079"/>
    <n v="18721"/>
    <n v="294676.53600000002"/>
    <x v="1"/>
    <n v="7.4227933506605757E-3"/>
  </r>
  <r>
    <d v="2020-05-09T00:00:00"/>
    <x v="6"/>
    <s v="09.05.2020|Санкт-Петербург Север"/>
    <n v="359214"/>
    <n v="38693427"/>
    <n v="125"/>
    <n v="20132"/>
    <n v="18617"/>
    <n v="309547.41599999997"/>
    <x v="3"/>
    <n v="7.7973853377961621E-3"/>
  </r>
  <r>
    <d v="2020-05-04T00:00:00"/>
    <x v="6"/>
    <s v="04.05.2020|Санкт-Петербург Север"/>
    <n v="360255"/>
    <n v="38406954"/>
    <n v="125"/>
    <n v="20495"/>
    <n v="18964"/>
    <n v="307255.63199999998"/>
    <x v="3"/>
    <n v="7.7396561433809331E-3"/>
  </r>
  <r>
    <d v="2020-04-29T00:00:00"/>
    <x v="6"/>
    <s v="29.04.2020|Санкт-Петербург Север"/>
    <n v="387220.5"/>
    <n v="41559384"/>
    <n v="125"/>
    <n v="21863"/>
    <n v="20160"/>
    <n v="332475.07200000004"/>
    <x v="4"/>
    <n v="8.3749245433711629E-3"/>
  </r>
  <r>
    <d v="2020-05-02T00:00:00"/>
    <x v="6"/>
    <s v="02.05.2020|Санкт-Петербург Север"/>
    <n v="296580"/>
    <n v="31843737"/>
    <n v="125"/>
    <n v="16932"/>
    <n v="15601"/>
    <n v="254749.89599999998"/>
    <x v="4"/>
    <n v="6.4170560024170813E-3"/>
  </r>
  <r>
    <d v="2020-05-26T00:00:00"/>
    <x v="6"/>
    <s v="26.05.2020|Санкт-Петербург Север"/>
    <n v="369861"/>
    <n v="38365960.5"/>
    <n v="124"/>
    <n v="21153"/>
    <n v="19673"/>
    <n v="309402.90725806449"/>
    <x v="0"/>
    <n v="7.7313952541129714E-3"/>
  </r>
  <r>
    <d v="2020-05-01T00:00:00"/>
    <x v="6"/>
    <s v="01.05.2020|Санкт-Петербург Север"/>
    <n v="372504"/>
    <n v="40077193.5"/>
    <n v="125"/>
    <n v="20602"/>
    <n v="18845"/>
    <n v="320617.54800000001"/>
    <x v="4"/>
    <n v="8.0762378834244811E-3"/>
  </r>
  <r>
    <d v="2020-05-12T00:00:00"/>
    <x v="6"/>
    <s v="12.05.2020|Санкт-Петербург Север"/>
    <n v="373392"/>
    <n v="39578577"/>
    <n v="125"/>
    <n v="21106"/>
    <n v="19651"/>
    <n v="316628.61599999998"/>
    <x v="1"/>
    <n v="7.9757581563048522E-3"/>
  </r>
  <r>
    <d v="2020-05-21T00:00:00"/>
    <x v="6"/>
    <s v="21.05.2020|Санкт-Петербург Север"/>
    <n v="378043.5"/>
    <n v="37902156.57"/>
    <n v="125"/>
    <n v="20911"/>
    <n v="19358"/>
    <n v="303217.25255999999"/>
    <x v="2"/>
    <n v="7.6379308534695696E-3"/>
  </r>
  <r>
    <d v="2020-05-20T00:00:00"/>
    <x v="6"/>
    <s v="20.05.2020|Санкт-Петербург Север"/>
    <n v="388668"/>
    <n v="39639309"/>
    <n v="125"/>
    <n v="21674"/>
    <n v="20155"/>
    <n v="317114.47200000001"/>
    <x v="2"/>
    <n v="7.987996689902176E-3"/>
  </r>
  <r>
    <d v="2020-05-05T00:00:00"/>
    <x v="6"/>
    <s v="05.05.2020|Санкт-Петербург Север"/>
    <n v="333792"/>
    <n v="35671734"/>
    <n v="125"/>
    <n v="18944"/>
    <n v="17541"/>
    <n v="285373.87199999997"/>
    <x v="3"/>
    <n v="7.1884626726230489E-3"/>
  </r>
  <r>
    <d v="2020-04-28T00:00:00"/>
    <x v="6"/>
    <s v="28.04.2020|Санкт-Петербург Север"/>
    <n v="376060.5"/>
    <n v="39918028.5"/>
    <n v="125"/>
    <n v="20914"/>
    <n v="19479"/>
    <n v="319344.228"/>
    <x v="4"/>
    <n v="8.0441634218553285E-3"/>
  </r>
  <r>
    <d v="2020-05-13T00:00:00"/>
    <x v="6"/>
    <s v="13.05.2020|Санкт-Петербург Север"/>
    <n v="350068.5"/>
    <n v="37197115.5"/>
    <n v="125"/>
    <n v="19965"/>
    <n v="18573"/>
    <n v="297576.924"/>
    <x v="1"/>
    <n v="7.4958530555592909E-3"/>
  </r>
  <r>
    <d v="2020-05-31T00:00:00"/>
    <x v="5"/>
    <s v="31.05.2020|Санкт-Петербург Юг"/>
    <n v="294337.5"/>
    <n v="29327766"/>
    <n v="129"/>
    <n v="17235"/>
    <n v="16052"/>
    <n v="227347.02325581393"/>
    <x v="0"/>
    <n v="5.9100449437760267E-3"/>
  </r>
  <r>
    <d v="2020-05-03T00:00:00"/>
    <x v="6"/>
    <s v="03.05.2020|Санкт-Петербург Север"/>
    <n v="342666"/>
    <n v="36631999.5"/>
    <n v="125"/>
    <n v="18861"/>
    <n v="17420"/>
    <n v="293055.99599999998"/>
    <x v="4"/>
    <n v="7.3819725452453806E-3"/>
  </r>
  <r>
    <d v="2020-05-30T00:00:00"/>
    <x v="5"/>
    <s v="30.05.2020|Санкт-Петербург Юг"/>
    <n v="364882.5"/>
    <n v="35724493.5"/>
    <n v="129"/>
    <n v="20243"/>
    <n v="18711"/>
    <n v="276934.0581395349"/>
    <x v="0"/>
    <n v="7.199094611523924E-3"/>
  </r>
  <r>
    <d v="2020-05-06T00:00:00"/>
    <x v="6"/>
    <s v="06.05.2020|Санкт-Петербург Север"/>
    <n v="355278"/>
    <n v="38092344"/>
    <n v="125"/>
    <n v="20218"/>
    <n v="18647"/>
    <n v="304738.75200000004"/>
    <x v="3"/>
    <n v="7.676256863675777E-3"/>
  </r>
  <r>
    <d v="2020-05-23T00:00:00"/>
    <x v="6"/>
    <s v="23.05.2020|Санкт-Петербург Север"/>
    <n v="456885"/>
    <n v="46408080"/>
    <n v="125"/>
    <n v="24574"/>
    <n v="22609"/>
    <n v="371264.63999999996"/>
    <x v="2"/>
    <n v="9.3520194669567871E-3"/>
  </r>
  <r>
    <d v="2020-05-28T00:00:00"/>
    <x v="5"/>
    <s v="28.05.2020|Санкт-Петербург Юг"/>
    <n v="278491.5"/>
    <n v="28151004.75"/>
    <n v="129"/>
    <n v="16453"/>
    <n v="15289"/>
    <n v="218224.84302325582"/>
    <x v="0"/>
    <n v="5.6729074858600688E-3"/>
  </r>
  <r>
    <d v="2020-05-25T00:00:00"/>
    <x v="6"/>
    <s v="25.05.2020|Санкт-Петербург Север"/>
    <n v="349734"/>
    <n v="36883428"/>
    <n v="124"/>
    <n v="20358"/>
    <n v="18890"/>
    <n v="297447"/>
    <x v="0"/>
    <n v="7.4326396753345327E-3"/>
  </r>
  <r>
    <d v="2020-04-30T00:00:00"/>
    <x v="6"/>
    <s v="30.04.2020|Санкт-Петербург Север"/>
    <n v="401580"/>
    <n v="43028734.5"/>
    <n v="125"/>
    <n v="22368"/>
    <n v="20625"/>
    <n v="344229.87599999999"/>
    <x v="4"/>
    <n v="8.6710237243711671E-3"/>
  </r>
  <r>
    <d v="2020-05-10T00:00:00"/>
    <x v="6"/>
    <s v="10.05.2020|Санкт-Петербург Север"/>
    <n v="368649"/>
    <n v="39010875"/>
    <n v="125"/>
    <n v="20368"/>
    <n v="18884"/>
    <n v="312087"/>
    <x v="3"/>
    <n v="7.8613565228946736E-3"/>
  </r>
  <r>
    <d v="2020-05-08T00:00:00"/>
    <x v="6"/>
    <s v="08.05.2020|Санкт-Петербург Север"/>
    <n v="463530"/>
    <n v="49123180.5"/>
    <n v="125"/>
    <n v="24620"/>
    <n v="22641"/>
    <n v="392985.44399999996"/>
    <x v="3"/>
    <n v="9.8991585153885269E-3"/>
  </r>
  <r>
    <d v="2020-05-07T00:00:00"/>
    <x v="6"/>
    <s v="07.05.2020|Санкт-Петербург Север"/>
    <n v="319110"/>
    <n v="33763989"/>
    <n v="125"/>
    <n v="18014"/>
    <n v="16675"/>
    <n v="270111.91200000001"/>
    <x v="3"/>
    <n v="6.8040195244042584E-3"/>
  </r>
  <r>
    <d v="2020-05-24T00:00:00"/>
    <x v="6"/>
    <s v="24.05.2020|Санкт-Петербург Север"/>
    <n v="375744"/>
    <n v="38191381.5"/>
    <n v="125"/>
    <n v="21004"/>
    <n v="19556"/>
    <n v="305531.05200000003"/>
    <x v="2"/>
    <n v="7.6962146087054938E-3"/>
  </r>
  <r>
    <d v="2020-05-16T00:00:00"/>
    <x v="7"/>
    <s v="16.05.2020|Волгоград"/>
    <n v="81331.5"/>
    <n v="6652179"/>
    <n v="36"/>
    <n v="5286"/>
    <n v="4867"/>
    <n v="184782.75000000003"/>
    <x v="1"/>
    <n v="1.3405275009369302E-3"/>
  </r>
  <r>
    <d v="2020-05-19T00:00:00"/>
    <x v="7"/>
    <s v="19.05.2020|Волгоград"/>
    <n v="75796.5"/>
    <n v="6173463"/>
    <n v="36"/>
    <n v="5094"/>
    <n v="4716"/>
    <n v="171485.08333333334"/>
    <x v="2"/>
    <n v="1.2440580639090746E-3"/>
  </r>
  <r>
    <d v="2020-05-17T00:00:00"/>
    <x v="7"/>
    <s v="17.05.2020|Волгоград"/>
    <n v="72861"/>
    <n v="5952802.5"/>
    <n v="36"/>
    <n v="4918"/>
    <n v="4554"/>
    <n v="165355.625"/>
    <x v="1"/>
    <n v="1.1995912104734569E-3"/>
  </r>
  <r>
    <d v="2020-05-09T00:00:00"/>
    <x v="7"/>
    <s v="09.05.2020|Волгоград"/>
    <n v="83373"/>
    <n v="7253427"/>
    <n v="36"/>
    <n v="5413"/>
    <n v="4959"/>
    <n v="201484.08333333334"/>
    <x v="3"/>
    <n v="1.4616892253708829E-3"/>
  </r>
  <r>
    <d v="2020-05-04T00:00:00"/>
    <x v="7"/>
    <s v="04.05.2020|Волгоград"/>
    <n v="64108.5"/>
    <n v="5561452.5"/>
    <n v="36"/>
    <n v="4508"/>
    <n v="4149"/>
    <n v="154484.79166666666"/>
    <x v="3"/>
    <n v="1.1207275122038121E-3"/>
  </r>
  <r>
    <d v="2020-04-29T00:00:00"/>
    <x v="7"/>
    <s v="29.04.2020|Волгоград"/>
    <n v="74707.5"/>
    <n v="6454458"/>
    <n v="36"/>
    <n v="4937"/>
    <n v="4561"/>
    <n v="179290.50000000003"/>
    <x v="4"/>
    <n v="1.3006833479138754E-3"/>
  </r>
  <r>
    <d v="2020-05-02T00:00:00"/>
    <x v="7"/>
    <s v="02.05.2020|Волгоград"/>
    <n v="46216.5"/>
    <n v="4118251.5"/>
    <n v="36"/>
    <n v="3442"/>
    <n v="3147"/>
    <n v="114395.87500000001"/>
    <x v="4"/>
    <n v="8.2989790135303996E-4"/>
  </r>
  <r>
    <d v="2020-05-26T00:00:00"/>
    <x v="7"/>
    <s v="26.05.2020|Волгоград"/>
    <n v="67726.5"/>
    <n v="5864989.5"/>
    <n v="36"/>
    <n v="4770"/>
    <n v="4424"/>
    <n v="162916.375"/>
    <x v="0"/>
    <n v="1.1818953935930369E-3"/>
  </r>
  <r>
    <d v="2020-05-01T00:00:00"/>
    <x v="7"/>
    <s v="01.05.2020|Волгоград"/>
    <n v="82228.5"/>
    <n v="7032225"/>
    <n v="36"/>
    <n v="5457"/>
    <n v="4916"/>
    <n v="195339.58333333334"/>
    <x v="4"/>
    <n v="1.4171132504516494E-3"/>
  </r>
  <r>
    <d v="2020-05-12T00:00:00"/>
    <x v="7"/>
    <s v="12.05.2020|Волгоград"/>
    <n v="64390.5"/>
    <n v="5523145.5"/>
    <n v="36"/>
    <n v="4418"/>
    <n v="4088"/>
    <n v="153420.70833333334"/>
    <x v="1"/>
    <n v="1.113007998495839E-3"/>
  </r>
  <r>
    <d v="2020-05-21T00:00:00"/>
    <x v="7"/>
    <s v="21.05.2020|Волгоград"/>
    <n v="73126.5"/>
    <n v="5864085"/>
    <n v="36"/>
    <n v="4816"/>
    <n v="4452"/>
    <n v="162891.25"/>
    <x v="2"/>
    <n v="1.1817131214195736E-3"/>
  </r>
  <r>
    <d v="2020-05-20T00:00:00"/>
    <x v="7"/>
    <s v="20.05.2020|Волгоград"/>
    <n v="99631.5"/>
    <n v="7121946"/>
    <n v="36"/>
    <n v="5914"/>
    <n v="5384"/>
    <n v="197831.83333333331"/>
    <x v="2"/>
    <n v="1.4351935618671363E-3"/>
  </r>
  <r>
    <d v="2020-05-05T00:00:00"/>
    <x v="7"/>
    <s v="05.05.2020|Волгоград"/>
    <n v="66396"/>
    <n v="5770539"/>
    <n v="36"/>
    <n v="4575"/>
    <n v="4206"/>
    <n v="160292.74999999997"/>
    <x v="3"/>
    <n v="1.1628620072804854E-3"/>
  </r>
  <r>
    <d v="2020-04-28T00:00:00"/>
    <x v="7"/>
    <s v="28.04.2020|Волгоград"/>
    <n v="73147.5"/>
    <n v="6288246"/>
    <n v="36"/>
    <n v="4923"/>
    <n v="4560"/>
    <n v="174673.5"/>
    <x v="4"/>
    <n v="1.2671887956798287E-3"/>
  </r>
  <r>
    <d v="2020-05-13T00:00:00"/>
    <x v="7"/>
    <s v="13.05.2020|Волгоград"/>
    <n v="73062"/>
    <n v="6333828"/>
    <n v="36"/>
    <n v="4967"/>
    <n v="4583"/>
    <n v="175939.66666666669"/>
    <x v="1"/>
    <n v="1.2763743459405339E-3"/>
  </r>
  <r>
    <d v="2020-05-31T00:00:00"/>
    <x v="6"/>
    <s v="31.05.2020|Санкт-Петербург Север"/>
    <n v="379663.5"/>
    <n v="39380178"/>
    <n v="124"/>
    <n v="21392"/>
    <n v="19869"/>
    <n v="317582.08064516127"/>
    <x v="0"/>
    <n v="7.9357773747205946E-3"/>
  </r>
  <r>
    <d v="2020-05-03T00:00:00"/>
    <x v="7"/>
    <s v="03.05.2020|Волгоград"/>
    <n v="70581"/>
    <n v="6221320.5"/>
    <n v="36"/>
    <n v="4751"/>
    <n v="4370"/>
    <n v="172814.45833333331"/>
    <x v="4"/>
    <n v="1.2537021662214279E-3"/>
  </r>
  <r>
    <d v="2020-05-30T00:00:00"/>
    <x v="6"/>
    <s v="30.05.2020|Санкт-Петербург Север"/>
    <n v="453123"/>
    <n v="46370904"/>
    <n v="124"/>
    <n v="24325"/>
    <n v="22469"/>
    <n v="373958.90322580648"/>
    <x v="0"/>
    <n v="9.3445278690345371E-3"/>
  </r>
  <r>
    <d v="2020-05-06T00:00:00"/>
    <x v="7"/>
    <s v="06.05.2020|Волгоград"/>
    <n v="63012"/>
    <n v="5454121.5"/>
    <n v="36"/>
    <n v="4384"/>
    <n v="4025"/>
    <n v="151503.375"/>
    <x v="3"/>
    <n v="1.0990984855039801E-3"/>
  </r>
  <r>
    <d v="2020-05-23T00:00:00"/>
    <x v="7"/>
    <s v="23.05.2020|Волгоград"/>
    <n v="89556"/>
    <n v="7173117"/>
    <n v="36"/>
    <n v="5651"/>
    <n v="5212"/>
    <n v="199253.25"/>
    <x v="2"/>
    <n v="1.4455053909310331E-3"/>
  </r>
  <r>
    <d v="2020-05-28T00:00:00"/>
    <x v="6"/>
    <s v="28.05.2020|Санкт-Петербург Север"/>
    <n v="364638"/>
    <n v="37947688.5"/>
    <n v="124"/>
    <n v="20868"/>
    <n v="19342"/>
    <n v="306029.74596774194"/>
    <x v="0"/>
    <n v="7.6471063137714852E-3"/>
  </r>
  <r>
    <d v="2020-05-25T00:00:00"/>
    <x v="7"/>
    <s v="25.05.2020|Волгоград"/>
    <n v="66316.5"/>
    <n v="5704650"/>
    <n v="36"/>
    <n v="4641"/>
    <n v="4274"/>
    <n v="158462.5"/>
    <x v="0"/>
    <n v="1.1495842502464017E-3"/>
  </r>
  <r>
    <d v="2020-04-30T00:00:00"/>
    <x v="7"/>
    <s v="30.04.2020|Волгоград"/>
    <n v="78235.5"/>
    <n v="6819594"/>
    <n v="36"/>
    <n v="5143"/>
    <n v="4715"/>
    <n v="189433.16666666669"/>
    <x v="4"/>
    <n v="1.3742644781844389E-3"/>
  </r>
  <r>
    <d v="2020-05-10T00:00:00"/>
    <x v="7"/>
    <s v="10.05.2020|Волгоград"/>
    <n v="88311"/>
    <n v="7726069.5"/>
    <n v="36"/>
    <n v="5746"/>
    <n v="5277"/>
    <n v="214613.04166666669"/>
    <x v="3"/>
    <n v="1.5569347485838907E-3"/>
  </r>
  <r>
    <d v="2020-05-08T00:00:00"/>
    <x v="7"/>
    <s v="08.05.2020|Волгоград"/>
    <n v="61804.5"/>
    <n v="5365708.5"/>
    <n v="36"/>
    <n v="4199"/>
    <n v="3867"/>
    <n v="149047.45833333331"/>
    <x v="3"/>
    <n v="1.0812817583924069E-3"/>
  </r>
  <r>
    <d v="2020-05-07T00:00:00"/>
    <x v="7"/>
    <s v="07.05.2020|Волгоград"/>
    <n v="71067"/>
    <n v="6175837.5"/>
    <n v="36"/>
    <n v="4826"/>
    <n v="4426"/>
    <n v="171551.04166666666"/>
    <x v="3"/>
    <n v="1.2445365661488631E-3"/>
  </r>
  <r>
    <d v="2020-05-24T00:00:00"/>
    <x v="7"/>
    <s v="24.05.2020|Волгоград"/>
    <n v="74649"/>
    <n v="6098236.5"/>
    <n v="36"/>
    <n v="4915"/>
    <n v="4562"/>
    <n v="169395.45833333334"/>
    <x v="2"/>
    <n v="1.2288986414026699E-3"/>
  </r>
  <r>
    <d v="2020-05-16T00:00:00"/>
    <x v="8"/>
    <s v="16.05.2020|Казань"/>
    <n v="44560.5"/>
    <n v="4025148"/>
    <n v="21"/>
    <n v="2427"/>
    <n v="2213"/>
    <n v="191673.71428571429"/>
    <x v="1"/>
    <n v="8.1113595850942715E-4"/>
  </r>
  <r>
    <d v="2020-05-19T00:00:00"/>
    <x v="8"/>
    <s v="19.05.2020|Казань"/>
    <n v="38250"/>
    <n v="3552937.5"/>
    <n v="21"/>
    <n v="2245"/>
    <n v="2053"/>
    <n v="169187.5"/>
    <x v="2"/>
    <n v="7.1597749066284956E-4"/>
  </r>
  <r>
    <d v="2020-05-17T00:00:00"/>
    <x v="8"/>
    <s v="17.05.2020|Казань"/>
    <n v="34830"/>
    <n v="3191155.5"/>
    <n v="21"/>
    <n v="2054"/>
    <n v="1883"/>
    <n v="151959.78571428571"/>
    <x v="1"/>
    <n v="6.4307224858443218E-4"/>
  </r>
  <r>
    <d v="2020-05-09T00:00:00"/>
    <x v="8"/>
    <s v="09.05.2020|Казань"/>
    <n v="32239.5"/>
    <n v="3084892.5"/>
    <n v="21"/>
    <n v="1891"/>
    <n v="1709"/>
    <n v="146899.64285714287"/>
    <x v="3"/>
    <n v="6.2165844209605288E-4"/>
  </r>
  <r>
    <d v="2020-05-04T00:00:00"/>
    <x v="8"/>
    <s v="04.05.2020|Казань"/>
    <n v="30780"/>
    <n v="2817853.5"/>
    <n v="20"/>
    <n v="1804"/>
    <n v="1638"/>
    <n v="140892.67499999999"/>
    <x v="3"/>
    <n v="5.6784553006787423E-4"/>
  </r>
  <r>
    <d v="2020-04-29T00:00:00"/>
    <x v="8"/>
    <s v="29.04.2020|Казань"/>
    <n v="29142"/>
    <n v="2627595"/>
    <n v="19"/>
    <n v="1676"/>
    <n v="1516"/>
    <n v="138294.47368421053"/>
    <x v="4"/>
    <n v="5.2950519804478694E-4"/>
  </r>
  <r>
    <d v="2020-05-02T00:00:00"/>
    <x v="8"/>
    <s v="02.05.2020|Казань"/>
    <n v="26428.5"/>
    <n v="2470465.5"/>
    <n v="20"/>
    <n v="1613"/>
    <n v="1457"/>
    <n v="123523.27499999999"/>
    <x v="4"/>
    <n v="4.9784092443482105E-4"/>
  </r>
  <r>
    <d v="2020-05-26T00:00:00"/>
    <x v="8"/>
    <s v="26.05.2020|Казань"/>
    <n v="40744.5"/>
    <n v="3700311"/>
    <n v="21"/>
    <n v="2418"/>
    <n v="2215"/>
    <n v="176205.28571428571"/>
    <x v="0"/>
    <n v="7.4567576391426518E-4"/>
  </r>
  <r>
    <d v="2020-05-01T00:00:00"/>
    <x v="8"/>
    <s v="01.05.2020|Казань"/>
    <n v="46620"/>
    <n v="4293241.5"/>
    <n v="20"/>
    <n v="2468"/>
    <n v="2221"/>
    <n v="214662.07499999998"/>
    <x v="4"/>
    <n v="8.6516137026885738E-4"/>
  </r>
  <r>
    <d v="2020-05-12T00:00:00"/>
    <x v="8"/>
    <s v="12.05.2020|Казань"/>
    <n v="32419.5"/>
    <n v="3080614.5"/>
    <n v="21"/>
    <n v="1926"/>
    <n v="1745"/>
    <n v="146695.92857142855"/>
    <x v="1"/>
    <n v="6.2079635214793089E-4"/>
  </r>
  <r>
    <d v="2020-05-21T00:00:00"/>
    <x v="8"/>
    <s v="21.05.2020|Казань"/>
    <n v="40819.5"/>
    <n v="3810394.5"/>
    <n v="21"/>
    <n v="2335"/>
    <n v="2126"/>
    <n v="181447.35714285713"/>
    <x v="2"/>
    <n v="7.6785946629951232E-4"/>
  </r>
  <r>
    <d v="2020-05-20T00:00:00"/>
    <x v="8"/>
    <s v="20.05.2020|Казань"/>
    <n v="41391"/>
    <n v="3918987"/>
    <n v="21"/>
    <n v="2410"/>
    <n v="2202"/>
    <n v="186618.42857142855"/>
    <x v="2"/>
    <n v="7.8974270676034379E-4"/>
  </r>
  <r>
    <d v="2020-05-05T00:00:00"/>
    <x v="8"/>
    <s v="05.05.2020|Казань"/>
    <n v="29482.5"/>
    <n v="2648688"/>
    <n v="20"/>
    <n v="1757"/>
    <n v="1596"/>
    <n v="132434.4"/>
    <x v="3"/>
    <n v="5.337557972209761E-4"/>
  </r>
  <r>
    <d v="2020-04-28T00:00:00"/>
    <x v="8"/>
    <s v="28.04.2020|Казань"/>
    <n v="32181"/>
    <n v="2863600.5"/>
    <n v="19"/>
    <n v="1846"/>
    <n v="1681"/>
    <n v="150715.81578947368"/>
    <x v="4"/>
    <n v="5.7706433064214655E-4"/>
  </r>
  <r>
    <d v="2020-05-13T00:00:00"/>
    <x v="8"/>
    <s v="13.05.2020|Казань"/>
    <n v="35535"/>
    <n v="3288069"/>
    <n v="21"/>
    <n v="2061"/>
    <n v="1876"/>
    <n v="156574.71428571429"/>
    <x v="1"/>
    <n v="6.6260197139586757E-4"/>
  </r>
  <r>
    <d v="2020-05-31T00:00:00"/>
    <x v="7"/>
    <s v="31.05.2020|Волгоград"/>
    <n v="76234.5"/>
    <n v="6500848.5"/>
    <n v="37"/>
    <n v="5215"/>
    <n v="4848"/>
    <n v="175698.60810810814"/>
    <x v="0"/>
    <n v="1.3100318247110593E-3"/>
  </r>
  <r>
    <d v="2020-05-03T00:00:00"/>
    <x v="8"/>
    <s v="03.05.2020|Казань"/>
    <n v="29935.5"/>
    <n v="2720002.5"/>
    <n v="20"/>
    <n v="1716"/>
    <n v="1561"/>
    <n v="136000.125"/>
    <x v="4"/>
    <n v="5.4812688502026217E-4"/>
  </r>
  <r>
    <d v="2020-05-30T00:00:00"/>
    <x v="7"/>
    <s v="30.05.2020|Волгоград"/>
    <n v="106926"/>
    <n v="9098386.5"/>
    <n v="37"/>
    <n v="6645"/>
    <n v="6122"/>
    <n v="245902.33783783784"/>
    <x v="0"/>
    <n v="1.8334800247262291E-3"/>
  </r>
  <r>
    <d v="2020-05-06T00:00:00"/>
    <x v="8"/>
    <s v="06.05.2020|Казань"/>
    <n v="30342"/>
    <n v="2738127"/>
    <n v="20"/>
    <n v="1747"/>
    <n v="1570"/>
    <n v="136906.35"/>
    <x v="3"/>
    <n v="5.5177928082782103E-4"/>
  </r>
  <r>
    <d v="2020-05-23T00:00:00"/>
    <x v="8"/>
    <s v="23.05.2020|Казань"/>
    <n v="42999"/>
    <n v="3883215"/>
    <n v="21"/>
    <n v="2460"/>
    <n v="2226"/>
    <n v="184915"/>
    <x v="2"/>
    <n v="7.825340387789927E-4"/>
  </r>
  <r>
    <d v="2020-05-28T00:00:00"/>
    <x v="7"/>
    <s v="28.05.2020|Волгоград"/>
    <n v="69945"/>
    <n v="6101931"/>
    <n v="37"/>
    <n v="4840"/>
    <n v="4475"/>
    <n v="164917.05405405405"/>
    <x v="0"/>
    <n v="1.2296431461509955E-3"/>
  </r>
  <r>
    <d v="2020-05-25T00:00:00"/>
    <x v="8"/>
    <s v="25.05.2020|Казань"/>
    <n v="38740.5"/>
    <n v="3561655.5"/>
    <n v="21"/>
    <n v="2330"/>
    <n v="2142"/>
    <n v="169602.64285714284"/>
    <x v="0"/>
    <n v="7.1773431632150494E-4"/>
  </r>
  <r>
    <d v="2020-04-30T00:00:00"/>
    <x v="8"/>
    <s v="30.04.2020|Казань"/>
    <n v="31231.5"/>
    <n v="2853310.5"/>
    <n v="20"/>
    <n v="1756"/>
    <n v="1586"/>
    <n v="142665.52499999999"/>
    <x v="4"/>
    <n v="5.7499072017786986E-4"/>
  </r>
  <r>
    <d v="2020-05-10T00:00:00"/>
    <x v="8"/>
    <s v="10.05.2020|Казань"/>
    <n v="37489.5"/>
    <n v="3549097.5"/>
    <n v="21"/>
    <n v="2120"/>
    <n v="1921"/>
    <n v="169004.64285714287"/>
    <x v="3"/>
    <n v="7.1520366518346937E-4"/>
  </r>
  <r>
    <d v="2020-05-08T00:00:00"/>
    <x v="8"/>
    <s v="08.05.2020|Казань"/>
    <n v="34399.5"/>
    <n v="3201358.5"/>
    <n v="21"/>
    <n v="1957"/>
    <n v="1755"/>
    <n v="152445.64285714287"/>
    <x v="3"/>
    <n v="6.4512832706519157E-4"/>
  </r>
  <r>
    <d v="2020-05-07T00:00:00"/>
    <x v="8"/>
    <s v="07.05.2020|Казань"/>
    <n v="32851.5"/>
    <n v="2934504"/>
    <n v="21"/>
    <n v="1879"/>
    <n v="1695"/>
    <n v="139738.28571428571"/>
    <x v="3"/>
    <n v="5.9135259493309266E-4"/>
  </r>
  <r>
    <d v="2020-05-24T00:00:00"/>
    <x v="8"/>
    <s v="24.05.2020|Казань"/>
    <n v="38194.5"/>
    <n v="3449302.5"/>
    <n v="21"/>
    <n v="2254"/>
    <n v="2061"/>
    <n v="164252.49999999997"/>
    <x v="2"/>
    <n v="6.9509327098692098E-4"/>
  </r>
  <r>
    <d v="2020-05-31T00:00:00"/>
    <x v="8"/>
    <s v="31.05.2020|Казань"/>
    <n v="42423"/>
    <n v="3994153.5"/>
    <n v="23"/>
    <n v="2522"/>
    <n v="2295"/>
    <n v="173658.84782608695"/>
    <x v="0"/>
    <n v="8.0489003824363303E-4"/>
  </r>
  <r>
    <d v="2020-05-30T00:00:00"/>
    <x v="8"/>
    <s v="30.05.2020|Казань"/>
    <n v="48286.5"/>
    <n v="4456441.5"/>
    <n v="22"/>
    <n v="2793"/>
    <n v="2539"/>
    <n v="202565.52272727271"/>
    <x v="0"/>
    <n v="8.9804895314251525E-4"/>
  </r>
  <r>
    <d v="2020-05-28T00:00:00"/>
    <x v="8"/>
    <s v="28.05.2020|Казань"/>
    <n v="41442"/>
    <n v="3893680.5"/>
    <n v="22"/>
    <n v="2454"/>
    <n v="2239"/>
    <n v="176985.47727272729"/>
    <x v="0"/>
    <n v="7.8464301548588158E-4"/>
  </r>
  <r>
    <d v="2020-05-16T00:00:00"/>
    <x v="9"/>
    <s v="16.05.2020|Пермь"/>
    <n v="18600"/>
    <n v="1601425.5"/>
    <n v="15"/>
    <n v="1111"/>
    <n v="992"/>
    <n v="106761.7"/>
    <x v="1"/>
    <n v="3.2271454563259253E-4"/>
  </r>
  <r>
    <d v="2020-05-19T00:00:00"/>
    <x v="9"/>
    <s v="19.05.2020|Пермь"/>
    <n v="16638"/>
    <n v="1364847"/>
    <n v="16"/>
    <n v="1012"/>
    <n v="900"/>
    <n v="85302.9375"/>
    <x v="2"/>
    <n v="2.7503994376448175E-4"/>
  </r>
  <r>
    <d v="2020-05-17T00:00:00"/>
    <x v="9"/>
    <s v="17.05.2020|Пермь"/>
    <n v="15609"/>
    <n v="1377577.5"/>
    <n v="15"/>
    <n v="971"/>
    <n v="856"/>
    <n v="91838.5"/>
    <x v="1"/>
    <n v="2.7760535659397375E-4"/>
  </r>
  <r>
    <d v="2020-05-09T00:00:00"/>
    <x v="9"/>
    <s v="09.05.2020|Пермь"/>
    <n v="13948.5"/>
    <n v="1222932"/>
    <n v="15"/>
    <n v="849"/>
    <n v="740"/>
    <n v="81528.800000000003"/>
    <x v="3"/>
    <n v="2.4644165134098193E-4"/>
  </r>
  <r>
    <d v="2020-05-04T00:00:00"/>
    <x v="9"/>
    <s v="04.05.2020|Пермь"/>
    <n v="12301.5"/>
    <n v="1085211"/>
    <n v="15"/>
    <n v="750"/>
    <n v="647"/>
    <n v="72347.400000000009"/>
    <x v="3"/>
    <n v="2.1868852143324267E-4"/>
  </r>
  <r>
    <d v="2020-04-29T00:00:00"/>
    <x v="9"/>
    <s v="29.04.2020|Пермь"/>
    <n v="13014"/>
    <n v="1115992.5"/>
    <n v="15"/>
    <n v="786"/>
    <n v="695"/>
    <n v="74399.5"/>
    <x v="4"/>
    <n v="2.2489151856697738E-4"/>
  </r>
  <r>
    <d v="2020-05-02T00:00:00"/>
    <x v="9"/>
    <s v="02.05.2020|Пермь"/>
    <n v="12313.5"/>
    <n v="1053220.5"/>
    <n v="15"/>
    <n v="751"/>
    <n v="651"/>
    <n v="70214.7"/>
    <x v="4"/>
    <n v="2.1224189018373437E-4"/>
  </r>
  <r>
    <d v="2020-05-26T00:00:00"/>
    <x v="9"/>
    <s v="26.05.2020|Пермь"/>
    <n v="17391"/>
    <n v="1489132.5"/>
    <n v="17"/>
    <n v="1140"/>
    <n v="1016"/>
    <n v="87596.029411764699"/>
    <x v="0"/>
    <n v="3.0008559132112397E-4"/>
  </r>
  <r>
    <d v="2020-05-01T00:00:00"/>
    <x v="9"/>
    <s v="01.05.2020|Пермь"/>
    <n v="17113.5"/>
    <n v="1465842"/>
    <n v="15"/>
    <n v="996"/>
    <n v="888"/>
    <n v="97722.800000000017"/>
    <x v="4"/>
    <n v="2.9539215842333641E-4"/>
  </r>
  <r>
    <d v="2020-05-12T00:00:00"/>
    <x v="9"/>
    <s v="12.05.2020|Пермь"/>
    <n v="12802.5"/>
    <n v="1123830"/>
    <n v="15"/>
    <n v="845"/>
    <n v="743"/>
    <n v="74922"/>
    <x v="1"/>
    <n v="2.2647090846141546E-4"/>
  </r>
  <r>
    <d v="2020-05-21T00:00:00"/>
    <x v="9"/>
    <s v="21.05.2020|Пермь"/>
    <n v="16554"/>
    <n v="1380751.5"/>
    <n v="17"/>
    <n v="1045"/>
    <n v="930"/>
    <n v="81220.676470588238"/>
    <x v="2"/>
    <n v="2.7824497171677397E-4"/>
  </r>
  <r>
    <d v="2020-05-20T00:00:00"/>
    <x v="9"/>
    <s v="20.05.2020|Пермь"/>
    <n v="17329.5"/>
    <n v="1430254.5"/>
    <n v="16"/>
    <n v="1050"/>
    <n v="938"/>
    <n v="89390.90625"/>
    <x v="2"/>
    <n v="2.8822067033806495E-4"/>
  </r>
  <r>
    <d v="2020-05-05T00:00:00"/>
    <x v="9"/>
    <s v="05.05.2020|Пермь"/>
    <n v="15987"/>
    <n v="1384179"/>
    <n v="15"/>
    <n v="922"/>
    <n v="823"/>
    <n v="92278.6"/>
    <x v="3"/>
    <n v="2.7893567141223637E-4"/>
  </r>
  <r>
    <d v="2020-04-28T00:00:00"/>
    <x v="9"/>
    <s v="28.04.2020|Пермь"/>
    <n v="13303.5"/>
    <n v="1102887"/>
    <n v="15"/>
    <n v="780"/>
    <n v="690"/>
    <n v="73525.8"/>
    <x v="4"/>
    <n v="2.222505368430146E-4"/>
  </r>
  <r>
    <d v="2020-05-13T00:00:00"/>
    <x v="9"/>
    <s v="13.05.2020|Пермь"/>
    <n v="14305.5"/>
    <n v="1243507.5"/>
    <n v="15"/>
    <n v="898"/>
    <n v="795"/>
    <n v="82900.5"/>
    <x v="1"/>
    <n v="2.5058796544280147E-4"/>
  </r>
  <r>
    <d v="2020-05-03T00:00:00"/>
    <x v="9"/>
    <s v="03.05.2020|Пермь"/>
    <n v="12924"/>
    <n v="1120009.5"/>
    <n v="15"/>
    <n v="784"/>
    <n v="696"/>
    <n v="74667.3"/>
    <x v="4"/>
    <n v="2.2570101256454774E-4"/>
  </r>
  <r>
    <d v="2020-05-06T00:00:00"/>
    <x v="9"/>
    <s v="06.05.2020|Пермь"/>
    <n v="14061"/>
    <n v="1221057"/>
    <n v="15"/>
    <n v="839"/>
    <n v="733"/>
    <n v="81403.8"/>
    <x v="3"/>
    <n v="2.4606380686862831E-4"/>
  </r>
  <r>
    <d v="2020-05-23T00:00:00"/>
    <x v="9"/>
    <s v="23.05.2020|Пермь"/>
    <n v="21958.5"/>
    <n v="1854001.5"/>
    <n v="17"/>
    <n v="1294"/>
    <n v="1155"/>
    <n v="109058.91176470589"/>
    <x v="2"/>
    <n v="3.7361291653882433E-4"/>
  </r>
  <r>
    <d v="2020-05-25T00:00:00"/>
    <x v="9"/>
    <s v="25.05.2020|Пермь"/>
    <n v="17211"/>
    <n v="1507867.5"/>
    <n v="17"/>
    <n v="1142"/>
    <n v="1020"/>
    <n v="88698.088235294126"/>
    <x v="0"/>
    <n v="3.0386101328888122E-4"/>
  </r>
  <r>
    <d v="2020-04-30T00:00:00"/>
    <x v="9"/>
    <s v="30.04.2020|Пермь"/>
    <n v="12753"/>
    <n v="1103068.5"/>
    <n v="15"/>
    <n v="791"/>
    <n v="691"/>
    <n v="73537.900000000009"/>
    <x v="4"/>
    <n v="2.2228711218793843E-4"/>
  </r>
  <r>
    <d v="2020-05-10T00:00:00"/>
    <x v="9"/>
    <s v="10.05.2020|Пермь"/>
    <n v="16435.5"/>
    <n v="1471537.5"/>
    <n v="15"/>
    <n v="950"/>
    <n v="848"/>
    <n v="98102.500000000015"/>
    <x v="3"/>
    <n v="2.965398987925577E-4"/>
  </r>
  <r>
    <d v="2020-05-08T00:00:00"/>
    <x v="9"/>
    <s v="08.05.2020|Пермь"/>
    <n v="14494.5"/>
    <n v="1269786"/>
    <n v="15"/>
    <n v="879"/>
    <n v="768"/>
    <n v="84652.4"/>
    <x v="3"/>
    <n v="2.5588353129173174E-4"/>
  </r>
  <r>
    <d v="2020-05-07T00:00:00"/>
    <x v="9"/>
    <s v="07.05.2020|Пермь"/>
    <n v="12705"/>
    <n v="1123894.5"/>
    <n v="15"/>
    <n v="805"/>
    <n v="703"/>
    <n v="74926.3"/>
    <x v="3"/>
    <n v="2.2648390631126441E-4"/>
  </r>
  <r>
    <d v="2020-05-24T00:00:00"/>
    <x v="9"/>
    <s v="24.05.2020|Пермь"/>
    <n v="18075"/>
    <n v="1548099"/>
    <n v="17"/>
    <n v="1128"/>
    <n v="1001"/>
    <n v="91064.647058823539"/>
    <x v="2"/>
    <n v="3.1196834656327805E-4"/>
  </r>
  <r>
    <d v="2020-05-16T00:00:00"/>
    <x v="10"/>
    <s v="16.05.2020|Ростов-на-Дону"/>
    <n v="13120.5"/>
    <n v="1215033"/>
    <n v="15"/>
    <n v="747"/>
    <n v="647"/>
    <n v="81002.2"/>
    <x v="1"/>
    <n v="2.4484986814785065E-4"/>
  </r>
  <r>
    <d v="2020-05-19T00:00:00"/>
    <x v="10"/>
    <s v="19.05.2020|Ростов-на-Дону"/>
    <n v="16237.5"/>
    <n v="1403047.5"/>
    <n v="15"/>
    <n v="930"/>
    <n v="827"/>
    <n v="93536.5"/>
    <x v="2"/>
    <n v="2.8273799590642517E-4"/>
  </r>
  <r>
    <d v="2020-05-17T00:00:00"/>
    <x v="10"/>
    <s v="17.05.2020|Ростов-на-Дону"/>
    <n v="11967"/>
    <n v="1060489.5"/>
    <n v="15"/>
    <n v="692"/>
    <n v="591"/>
    <n v="70699.3"/>
    <x v="1"/>
    <n v="2.1370671763415485E-4"/>
  </r>
  <r>
    <d v="2020-05-09T00:00:00"/>
    <x v="10"/>
    <s v="09.05.2020|Ростов-на-Дону"/>
    <n v="12037.5"/>
    <n v="1081216.5"/>
    <n v="15"/>
    <n v="623"/>
    <n v="535"/>
    <n v="72081.099999999991"/>
    <x v="3"/>
    <n v="2.1788356156934055E-4"/>
  </r>
  <r>
    <d v="2020-05-04T00:00:00"/>
    <x v="10"/>
    <s v="04.05.2020|Ростов-на-Дону"/>
    <n v="7087.5"/>
    <n v="610855.5"/>
    <n v="15"/>
    <n v="390"/>
    <n v="315"/>
    <n v="40723.699999999997"/>
    <x v="3"/>
    <n v="1.2309779951029262E-4"/>
  </r>
  <r>
    <d v="2020-04-29T00:00:00"/>
    <x v="11"/>
    <s v="29.04.2020|Краснодар"/>
    <n v="25816.5"/>
    <n v="2360914.5"/>
    <n v="18"/>
    <n v="1599"/>
    <n v="1450"/>
    <n v="131161.91666666666"/>
    <x v="4"/>
    <n v="4.757645298797224E-4"/>
  </r>
  <r>
    <d v="2020-05-02T00:00:00"/>
    <x v="10"/>
    <s v="02.05.2020|Ростов-на-Дону"/>
    <n v="4624.5"/>
    <n v="433243.5"/>
    <n v="15"/>
    <n v="274"/>
    <n v="203"/>
    <n v="28882.9"/>
    <x v="4"/>
    <n v="8.7305952884335922E-5"/>
  </r>
  <r>
    <d v="2020-05-26T00:00:00"/>
    <x v="10"/>
    <s v="26.05.2020|Ростов-на-Дону"/>
    <n v="12259.5"/>
    <n v="1152054"/>
    <n v="15"/>
    <n v="812"/>
    <n v="711"/>
    <n v="76803.599999999991"/>
    <x v="0"/>
    <n v="2.3215852573485983E-4"/>
  </r>
  <r>
    <d v="2020-05-01T00:00:00"/>
    <x v="10"/>
    <s v="01.05.2020|Ростов-на-Дону"/>
    <n v="5446.5"/>
    <n v="505572"/>
    <n v="15"/>
    <n v="294"/>
    <n v="225"/>
    <n v="33704.800000000003"/>
    <x v="4"/>
    <n v="1.0188137897427078E-4"/>
  </r>
  <r>
    <d v="2020-05-12T00:00:00"/>
    <x v="10"/>
    <s v="12.05.2020|Ростов-на-Дону"/>
    <n v="11296.5"/>
    <n v="989632.5"/>
    <n v="15"/>
    <n v="624"/>
    <n v="538"/>
    <n v="65975.5"/>
    <x v="1"/>
    <n v="1.994278238861231E-4"/>
  </r>
  <r>
    <d v="2020-05-21T00:00:00"/>
    <x v="10"/>
    <s v="21.05.2020|Ростов-на-Дону"/>
    <n v="12135"/>
    <n v="1103623.5"/>
    <n v="15"/>
    <n v="749"/>
    <n v="652"/>
    <n v="73574.899999999994"/>
    <x v="2"/>
    <n v="2.2239895415175509E-4"/>
  </r>
  <r>
    <d v="2020-05-20T00:00:00"/>
    <x v="10"/>
    <s v="20.05.2020|Ростов-на-Дону"/>
    <n v="12630"/>
    <n v="1104858"/>
    <n v="15"/>
    <n v="760"/>
    <n v="664"/>
    <n v="73657.200000000012"/>
    <x v="2"/>
    <n v="2.2264772695235272E-4"/>
  </r>
  <r>
    <d v="2020-05-05T00:00:00"/>
    <x v="10"/>
    <s v="05.05.2020|Ростов-на-Дону"/>
    <n v="8223"/>
    <n v="694593"/>
    <n v="15"/>
    <n v="455"/>
    <n v="381"/>
    <n v="46306.200000000004"/>
    <x v="3"/>
    <n v="1.3997233364560472E-4"/>
  </r>
  <r>
    <d v="2020-04-28T00:00:00"/>
    <x v="11"/>
    <s v="28.04.2020|Краснодар"/>
    <n v="25149"/>
    <n v="2277072"/>
    <n v="18"/>
    <n v="1505"/>
    <n v="1368"/>
    <n v="126504"/>
    <x v="4"/>
    <n v="4.5886883645395853E-4"/>
  </r>
  <r>
    <d v="2020-05-13T00:00:00"/>
    <x v="10"/>
    <s v="13.05.2020|Ростов-на-Дону"/>
    <n v="10401"/>
    <n v="949912.5"/>
    <n v="15"/>
    <n v="599"/>
    <n v="515"/>
    <n v="63327.5"/>
    <x v="1"/>
    <n v="1.9142356658378428E-4"/>
  </r>
  <r>
    <d v="2020-05-31T00:00:00"/>
    <x v="9"/>
    <s v="31.05.2020|Пермь"/>
    <n v="17689.5"/>
    <n v="1592119.5"/>
    <n v="17"/>
    <n v="1186"/>
    <n v="1054"/>
    <n v="93654.088235294112"/>
    <x v="0"/>
    <n v="3.2083922794740711E-4"/>
  </r>
  <r>
    <d v="2020-05-03T00:00:00"/>
    <x v="10"/>
    <s v="03.05.2020|Ростов-на-Дону"/>
    <n v="8127"/>
    <n v="665302.5"/>
    <n v="15"/>
    <n v="455"/>
    <n v="384"/>
    <n v="44353.5"/>
    <x v="4"/>
    <n v="1.340697984362856E-4"/>
  </r>
  <r>
    <d v="2020-05-30T00:00:00"/>
    <x v="9"/>
    <s v="30.05.2020|Пермь"/>
    <n v="27250.5"/>
    <n v="2457252"/>
    <n v="17"/>
    <n v="1697"/>
    <n v="1499"/>
    <n v="144544.23529411765"/>
    <x v="0"/>
    <n v="4.9517817886925077E-4"/>
  </r>
  <r>
    <d v="2020-05-06T00:00:00"/>
    <x v="10"/>
    <s v="06.05.2020|Ростов-на-Дону"/>
    <n v="8464.5"/>
    <n v="739291.5"/>
    <n v="15"/>
    <n v="467"/>
    <n v="389"/>
    <n v="49286.099999999991"/>
    <x v="3"/>
    <n v="1.4897984359093681E-4"/>
  </r>
  <r>
    <d v="2020-05-23T00:00:00"/>
    <x v="10"/>
    <s v="23.05.2020|Ростов-на-Дону"/>
    <n v="14167.5"/>
    <n v="1315075.5"/>
    <n v="15"/>
    <n v="840"/>
    <n v="725"/>
    <n v="87671.7"/>
    <x v="2"/>
    <n v="2.6501013781474972E-4"/>
  </r>
  <r>
    <d v="2020-05-28T00:00:00"/>
    <x v="9"/>
    <s v="28.05.2020|Пермь"/>
    <n v="16500"/>
    <n v="1487928"/>
    <n v="17"/>
    <n v="1097"/>
    <n v="968"/>
    <n v="87525.176470588238"/>
    <x v="0"/>
    <n v="2.9984286403208398E-4"/>
  </r>
  <r>
    <d v="2020-05-25T00:00:00"/>
    <x v="10"/>
    <s v="25.05.2020|Ростов-на-Дону"/>
    <n v="13260"/>
    <n v="1230687"/>
    <n v="15"/>
    <n v="835"/>
    <n v="736"/>
    <n v="82045.8"/>
    <x v="0"/>
    <n v="2.4800441607863646E-4"/>
  </r>
  <r>
    <d v="2020-04-30T00:00:00"/>
    <x v="10"/>
    <s v="30.04.2020|Ростов-на-Дону"/>
    <n v="4285.5"/>
    <n v="404691"/>
    <n v="15"/>
    <n v="262"/>
    <n v="195"/>
    <n v="26979.4"/>
    <x v="4"/>
    <n v="8.1552137259335199E-5"/>
  </r>
  <r>
    <d v="2020-05-10T00:00:00"/>
    <x v="10"/>
    <s v="10.05.2020|Ростов-на-Дону"/>
    <n v="13440"/>
    <n v="1198285.5"/>
    <n v="15"/>
    <n v="706"/>
    <n v="608"/>
    <n v="79885.7"/>
    <x v="3"/>
    <n v="2.4147496132078823E-4"/>
  </r>
  <r>
    <d v="2020-05-08T00:00:00"/>
    <x v="10"/>
    <s v="08.05.2020|Ростов-на-Дону"/>
    <n v="9058.5"/>
    <n v="798759"/>
    <n v="15"/>
    <n v="492"/>
    <n v="412"/>
    <n v="53250.6"/>
    <x v="3"/>
    <n v="1.6096355887610381E-4"/>
  </r>
  <r>
    <d v="2020-05-07T00:00:00"/>
    <x v="10"/>
    <s v="07.05.2020|Ростов-на-Дону"/>
    <n v="8719.5"/>
    <n v="769276.5"/>
    <n v="15"/>
    <n v="480"/>
    <n v="398"/>
    <n v="51285.099999999991"/>
    <x v="3"/>
    <n v="1.5502233239281569E-4"/>
  </r>
  <r>
    <d v="2020-05-24T00:00:00"/>
    <x v="10"/>
    <s v="24.05.2020|Ростов-на-Дону"/>
    <n v="12666"/>
    <n v="1184865"/>
    <n v="15"/>
    <n v="779"/>
    <n v="673"/>
    <n v="78991"/>
    <x v="2"/>
    <n v="2.3877050172547005E-4"/>
  </r>
  <r>
    <d v="2020-05-16T00:00:00"/>
    <x v="11"/>
    <s v="16.05.2020|Краснодар"/>
    <n v="34563"/>
    <n v="2922883.5"/>
    <n v="19"/>
    <n v="2039"/>
    <n v="1868"/>
    <n v="153835.97368421053"/>
    <x v="1"/>
    <n v="5.8901086603123387E-4"/>
  </r>
  <r>
    <d v="2020-05-19T00:00:00"/>
    <x v="11"/>
    <s v="19.05.2020|Краснодар"/>
    <n v="28882.5"/>
    <n v="2446530"/>
    <n v="19"/>
    <n v="1831"/>
    <n v="1667"/>
    <n v="128764.73684210525"/>
    <x v="2"/>
    <n v="4.9301751303854383E-4"/>
  </r>
  <r>
    <d v="2020-05-17T00:00:00"/>
    <x v="11"/>
    <s v="17.05.2020|Краснодар"/>
    <n v="28275"/>
    <n v="2435632.5"/>
    <n v="19"/>
    <n v="1790"/>
    <n v="1633"/>
    <n v="128191.18421052632"/>
    <x v="1"/>
    <n v="4.9082148096522469E-4"/>
  </r>
  <r>
    <d v="2020-05-09T00:00:00"/>
    <x v="11"/>
    <s v="09.05.2020|Краснодар"/>
    <n v="26271"/>
    <n v="2384937"/>
    <n v="19"/>
    <n v="1542"/>
    <n v="1412"/>
    <n v="125523"/>
    <x v="3"/>
    <n v="4.806054732595168E-4"/>
  </r>
  <r>
    <d v="2020-05-04T00:00:00"/>
    <x v="11"/>
    <s v="04.05.2020|Краснодар"/>
    <n v="23587.5"/>
    <n v="2155668"/>
    <n v="19"/>
    <n v="1479"/>
    <n v="1346"/>
    <n v="113456.21052631579"/>
    <x v="3"/>
    <n v="4.3440386028242931E-4"/>
  </r>
  <r>
    <d v="2020-05-02T00:00:00"/>
    <x v="11"/>
    <s v="02.05.2020|Краснодар"/>
    <n v="18427.5"/>
    <n v="1682851.5"/>
    <n v="19"/>
    <n v="1206"/>
    <n v="1080"/>
    <n v="88571.131578947374"/>
    <x v="4"/>
    <n v="3.391232731023871E-4"/>
  </r>
  <r>
    <d v="2020-05-26T00:00:00"/>
    <x v="11"/>
    <s v="26.05.2020|Краснодар"/>
    <n v="27156"/>
    <n v="2410803"/>
    <n v="20"/>
    <n v="1814"/>
    <n v="1655"/>
    <n v="120540.15"/>
    <x v="0"/>
    <n v="4.8581791332452927E-4"/>
  </r>
  <r>
    <d v="2020-05-01T00:00:00"/>
    <x v="11"/>
    <s v="01.05.2020|Краснодар"/>
    <n v="35190"/>
    <n v="3168510"/>
    <n v="19"/>
    <n v="1987"/>
    <n v="1791"/>
    <n v="166763.68421052632"/>
    <x v="4"/>
    <n v="6.385087941851343E-4"/>
  </r>
  <r>
    <d v="2020-05-12T00:00:00"/>
    <x v="11"/>
    <s v="12.05.2020|Краснодар"/>
    <n v="25483.5"/>
    <n v="2243160"/>
    <n v="19"/>
    <n v="1598"/>
    <n v="1454"/>
    <n v="118061.05263157895"/>
    <x v="1"/>
    <n v="4.5203499018918225E-4"/>
  </r>
  <r>
    <d v="2020-05-21T00:00:00"/>
    <x v="11"/>
    <s v="21.05.2020|Краснодар"/>
    <n v="25362"/>
    <n v="2198935.5"/>
    <n v="19"/>
    <n v="1650"/>
    <n v="1505"/>
    <n v="115733.44736842105"/>
    <x v="2"/>
    <n v="4.431229993264611E-4"/>
  </r>
  <r>
    <d v="2020-05-20T00:00:00"/>
    <x v="11"/>
    <s v="20.05.2020|Краснодар"/>
    <n v="28849.5"/>
    <n v="2520759"/>
    <n v="19"/>
    <n v="1823"/>
    <n v="1678"/>
    <n v="132671.52631578947"/>
    <x v="2"/>
    <n v="5.0797592228565629E-4"/>
  </r>
  <r>
    <d v="2020-05-05T00:00:00"/>
    <x v="11"/>
    <s v="05.05.2020|Краснодар"/>
    <n v="26367"/>
    <n v="2380333.5"/>
    <n v="19"/>
    <n v="1622"/>
    <n v="1482"/>
    <n v="125280.71052631577"/>
    <x v="3"/>
    <n v="4.7967778951099426E-4"/>
  </r>
  <r>
    <d v="2020-05-13T00:00:00"/>
    <x v="11"/>
    <s v="13.05.2020|Краснодар"/>
    <n v="25539"/>
    <n v="2263651.5"/>
    <n v="19"/>
    <n v="1605"/>
    <n v="1447"/>
    <n v="119139.55263157895"/>
    <x v="1"/>
    <n v="4.5616437685864033E-4"/>
  </r>
  <r>
    <d v="2020-05-31T00:00:00"/>
    <x v="10"/>
    <s v="31.05.2020|Ростов-на-Дону"/>
    <n v="14808"/>
    <n v="1336789.5"/>
    <n v="16"/>
    <n v="917"/>
    <n v="802"/>
    <n v="83549.34375"/>
    <x v="0"/>
    <n v="2.6938587908018237E-4"/>
  </r>
  <r>
    <d v="2020-05-03T00:00:00"/>
    <x v="11"/>
    <s v="03.05.2020|Краснодар"/>
    <n v="21343.5"/>
    <n v="1906557"/>
    <n v="19"/>
    <n v="1314"/>
    <n v="1192"/>
    <n v="100345.10526315789"/>
    <x v="4"/>
    <n v="3.8420374596110697E-4"/>
  </r>
  <r>
    <d v="2020-05-30T00:00:00"/>
    <x v="10"/>
    <s v="30.05.2020|Ростов-на-Дону"/>
    <n v="17946"/>
    <n v="1609090.5"/>
    <n v="16"/>
    <n v="1048"/>
    <n v="918"/>
    <n v="100568.15625"/>
    <x v="0"/>
    <n v="3.2425917383557406E-4"/>
  </r>
  <r>
    <d v="2020-05-06T00:00:00"/>
    <x v="11"/>
    <s v="06.05.2020|Краснодар"/>
    <n v="24337.5"/>
    <n v="2159350.5"/>
    <n v="19"/>
    <n v="1509"/>
    <n v="1374"/>
    <n v="113650.02631578948"/>
    <x v="3"/>
    <n v="4.3514594682613178E-4"/>
  </r>
  <r>
    <d v="2020-05-23T00:00:00"/>
    <x v="11"/>
    <s v="23.05.2020|Краснодар"/>
    <n v="36997.5"/>
    <n v="3089140.5"/>
    <n v="19"/>
    <n v="2195"/>
    <n v="1999"/>
    <n v="162586.34210526317"/>
    <x v="2"/>
    <n v="6.2251448653261716E-4"/>
  </r>
  <r>
    <d v="2020-05-28T00:00:00"/>
    <x v="10"/>
    <s v="28.05.2020|Ростов-на-Дону"/>
    <n v="13864.5"/>
    <n v="1239747"/>
    <n v="16"/>
    <n v="876"/>
    <n v="762"/>
    <n v="77484.1875"/>
    <x v="0"/>
    <n v="2.4983016056904909E-4"/>
  </r>
  <r>
    <d v="2020-05-25T00:00:00"/>
    <x v="11"/>
    <s v="25.05.2020|Краснодар"/>
    <n v="28494"/>
    <n v="2512803"/>
    <n v="20"/>
    <n v="1899"/>
    <n v="1738"/>
    <n v="125640.15000000001"/>
    <x v="0"/>
    <n v="5.063726526205655E-4"/>
  </r>
  <r>
    <d v="2020-04-30T00:00:00"/>
    <x v="11"/>
    <s v="30.04.2020|Краснодар"/>
    <n v="27883.5"/>
    <n v="2560080"/>
    <n v="19"/>
    <n v="1662"/>
    <n v="1506"/>
    <n v="134741.05263157893"/>
    <x v="4"/>
    <n v="5.158997742842783E-4"/>
  </r>
  <r>
    <d v="2020-05-10T00:00:00"/>
    <x v="11"/>
    <s v="10.05.2020|Краснодар"/>
    <n v="31224"/>
    <n v="2767270.5"/>
    <n v="19"/>
    <n v="1836"/>
    <n v="1680"/>
    <n v="145645.81578947368"/>
    <x v="3"/>
    <n v="5.5765219303050765E-4"/>
  </r>
  <r>
    <d v="2020-05-08T00:00:00"/>
    <x v="11"/>
    <s v="08.05.2020|Краснодар"/>
    <n v="25020"/>
    <n v="2235960"/>
    <n v="19"/>
    <n v="1520"/>
    <n v="1380"/>
    <n v="117682.10526315789"/>
    <x v="3"/>
    <n v="4.5058406741534438E-4"/>
  </r>
  <r>
    <d v="2020-05-07T00:00:00"/>
    <x v="11"/>
    <s v="07.05.2020|Краснодар"/>
    <n v="26184"/>
    <n v="2308336.5"/>
    <n v="19"/>
    <n v="1580"/>
    <n v="1435"/>
    <n v="121491.39473684212"/>
    <x v="3"/>
    <n v="4.6516916632377152E-4"/>
  </r>
  <r>
    <d v="2020-05-24T00:00:00"/>
    <x v="11"/>
    <s v="24.05.2020|Краснодар"/>
    <n v="29824.5"/>
    <n v="2526909"/>
    <n v="19"/>
    <n v="1868"/>
    <n v="1706"/>
    <n v="132995.21052631579"/>
    <x v="2"/>
    <n v="5.0921525215497619E-4"/>
  </r>
  <r>
    <d v="2020-04-29T00:00:00"/>
    <x v="12"/>
    <s v="29.04.2020|Москва Запад"/>
    <n v="208351.5"/>
    <n v="21615333"/>
    <n v="59"/>
    <n v="13186"/>
    <n v="12251"/>
    <n v="366361.57627118647"/>
    <x v="4"/>
    <n v="4.3558581824706694E-3"/>
  </r>
  <r>
    <d v="2020-04-28T00:00:00"/>
    <x v="12"/>
    <s v="28.04.2020|Москва Запад"/>
    <n v="204637.5"/>
    <n v="21114898.5"/>
    <n v="59"/>
    <n v="12943"/>
    <n v="12072"/>
    <n v="357879.63559322036"/>
    <x v="4"/>
    <n v="4.2550120973506474E-3"/>
  </r>
  <r>
    <d v="2020-05-31T00:00:00"/>
    <x v="11"/>
    <s v="31.05.2020|Краснодар"/>
    <n v="31372.5"/>
    <n v="2794324.5"/>
    <n v="21"/>
    <n v="2056"/>
    <n v="1879"/>
    <n v="133063.07142857142"/>
    <x v="0"/>
    <n v="5.6310403535320336E-4"/>
  </r>
  <r>
    <d v="2020-05-30T00:00:00"/>
    <x v="11"/>
    <s v="30.05.2020|Краснодар"/>
    <n v="34681.5"/>
    <n v="3005334"/>
    <n v="20"/>
    <n v="2174"/>
    <n v="1957"/>
    <n v="150266.70000000001"/>
    <x v="0"/>
    <n v="6.0562604772072251E-4"/>
  </r>
  <r>
    <d v="2020-05-28T00:00:00"/>
    <x v="11"/>
    <s v="28.05.2020|Краснодар"/>
    <n v="28197"/>
    <n v="2559211.5"/>
    <n v="20"/>
    <n v="1875"/>
    <n v="1701"/>
    <n v="127960.57499999998"/>
    <x v="0"/>
    <n v="5.1572475672468406E-4"/>
  </r>
  <r>
    <d v="2020-05-16T00:00:00"/>
    <x v="12"/>
    <s v="16.05.2020|Москва Запад"/>
    <n v="236551.5"/>
    <n v="23689383"/>
    <n v="60"/>
    <n v="14049"/>
    <n v="13118"/>
    <n v="394823.05"/>
    <x v="1"/>
    <n v="4.773814624009335E-3"/>
  </r>
  <r>
    <d v="2020-05-19T00:00:00"/>
    <x v="12"/>
    <s v="19.05.2020|Москва Запад"/>
    <n v="223597.5"/>
    <n v="21945858"/>
    <n v="60"/>
    <n v="13867"/>
    <n v="12987"/>
    <n v="365764.3"/>
    <x v="2"/>
    <n v="4.4224646060571637E-3"/>
  </r>
  <r>
    <d v="2020-05-17T00:00:00"/>
    <x v="12"/>
    <s v="17.05.2020|Москва Запад"/>
    <n v="193363.5"/>
    <n v="19546386"/>
    <n v="60"/>
    <n v="11698"/>
    <n v="10989"/>
    <n v="325773.10000000003"/>
    <x v="1"/>
    <n v="3.938930082447961E-3"/>
  </r>
  <r>
    <d v="2020-05-09T00:00:00"/>
    <x v="12"/>
    <s v="09.05.2020|Москва Запад"/>
    <n v="188319"/>
    <n v="19218631.5"/>
    <n v="59"/>
    <n v="12016"/>
    <n v="11137"/>
    <n v="325739.51694915257"/>
    <x v="3"/>
    <n v="3.8728819618538174E-3"/>
  </r>
  <r>
    <d v="2020-05-04T00:00:00"/>
    <x v="12"/>
    <s v="04.05.2020|Москва Запад"/>
    <n v="237544.5"/>
    <n v="24292218"/>
    <n v="59"/>
    <n v="14423"/>
    <n v="13432"/>
    <n v="411732.50847457629"/>
    <x v="3"/>
    <n v="4.8952961560046878E-3"/>
  </r>
  <r>
    <d v="2020-04-29T00:00:00"/>
    <x v="13"/>
    <s v="29.04.2020|Москва Восток"/>
    <n v="203209.5"/>
    <n v="20871391.5"/>
    <n v="54"/>
    <n v="12747"/>
    <n v="11884"/>
    <n v="386507.24999999994"/>
    <x v="4"/>
    <n v="4.205941284588296E-3"/>
  </r>
  <r>
    <d v="2020-05-02T00:00:00"/>
    <x v="12"/>
    <s v="02.05.2020|Москва Запад"/>
    <n v="185979"/>
    <n v="19625364"/>
    <n v="59"/>
    <n v="12429"/>
    <n v="11477"/>
    <n v="332633.28813559317"/>
    <x v="4"/>
    <n v="3.9548454961746511E-3"/>
  </r>
  <r>
    <d v="2020-05-26T00:00:00"/>
    <x v="12"/>
    <s v="26.05.2020|Москва Запад"/>
    <n v="244905"/>
    <n v="25163431.5"/>
    <n v="59"/>
    <n v="15369"/>
    <n v="14299"/>
    <n v="426498.8389830509"/>
    <x v="0"/>
    <n v="5.0708605321192687E-3"/>
  </r>
  <r>
    <d v="2020-05-01T00:00:00"/>
    <x v="12"/>
    <s v="01.05.2020|Москва Запад"/>
    <n v="239409"/>
    <n v="25413351"/>
    <n v="59"/>
    <n v="15222"/>
    <n v="13873"/>
    <n v="430734.76271186443"/>
    <x v="4"/>
    <n v="5.1212235729770706E-3"/>
  </r>
  <r>
    <d v="2020-05-12T00:00:00"/>
    <x v="12"/>
    <s v="12.05.2020|Москва Запад"/>
    <n v="192886.5"/>
    <n v="19205179.5"/>
    <n v="60"/>
    <n v="12000"/>
    <n v="11194"/>
    <n v="320086.32500000001"/>
    <x v="1"/>
    <n v="3.8701711544713636E-3"/>
  </r>
  <r>
    <d v="2020-05-21T00:00:00"/>
    <x v="12"/>
    <s v="21.05.2020|Москва Запад"/>
    <n v="224233.5"/>
    <n v="22253295"/>
    <n v="60"/>
    <n v="14005"/>
    <n v="13002"/>
    <n v="370888.25"/>
    <x v="2"/>
    <n v="4.4844184039488835E-3"/>
  </r>
  <r>
    <d v="2020-05-20T00:00:00"/>
    <x v="12"/>
    <s v="20.05.2020|Москва Запад"/>
    <n v="219622.5"/>
    <n v="21959286"/>
    <n v="60"/>
    <n v="13792"/>
    <n v="12834"/>
    <n v="365988.1"/>
    <x v="2"/>
    <n v="4.4251705770303714E-3"/>
  </r>
  <r>
    <d v="2020-05-05T00:00:00"/>
    <x v="12"/>
    <s v="05.05.2020|Москва Запад"/>
    <n v="213582"/>
    <n v="21919435.5"/>
    <n v="59"/>
    <n v="13469"/>
    <n v="12486"/>
    <n v="371515.85593220341"/>
    <x v="3"/>
    <n v="4.4171400217527567E-3"/>
  </r>
  <r>
    <d v="2020-04-28T00:00:00"/>
    <x v="13"/>
    <s v="28.04.2020|Москва Восток"/>
    <n v="195705"/>
    <n v="20003263.5"/>
    <n v="54"/>
    <n v="12306"/>
    <n v="11532"/>
    <n v="370430.8055555555"/>
    <x v="4"/>
    <n v="4.0309986893374205E-3"/>
  </r>
  <r>
    <d v="2020-05-13T00:00:00"/>
    <x v="12"/>
    <s v="13.05.2020|Москва Запад"/>
    <n v="193722"/>
    <n v="19437273"/>
    <n v="60"/>
    <n v="12007"/>
    <n v="11245"/>
    <n v="323954.55"/>
    <x v="1"/>
    <n v="3.9169419523616047E-3"/>
  </r>
  <r>
    <d v="2020-05-03T00:00:00"/>
    <x v="12"/>
    <s v="03.05.2020|Москва Запад"/>
    <n v="257215.5"/>
    <n v="26492278.5"/>
    <n v="59"/>
    <n v="15277"/>
    <n v="14163"/>
    <n v="449021.66949152533"/>
    <x v="4"/>
    <n v="5.3386458620145617E-3"/>
  </r>
  <r>
    <d v="2020-05-06T00:00:00"/>
    <x v="12"/>
    <s v="06.05.2020|Москва Запад"/>
    <n v="224779.5"/>
    <n v="23032992"/>
    <n v="59"/>
    <n v="14103"/>
    <n v="13118"/>
    <n v="390389.69491525425"/>
    <x v="3"/>
    <n v="4.6415406447812523E-3"/>
  </r>
  <r>
    <d v="2020-05-23T00:00:00"/>
    <x v="12"/>
    <s v="23.05.2020|Москва Запад"/>
    <n v="292018.5"/>
    <n v="28590910.5"/>
    <n v="60"/>
    <n v="17295"/>
    <n v="16010"/>
    <n v="476515.17499999999"/>
    <x v="2"/>
    <n v="5.761555995723572E-3"/>
  </r>
  <r>
    <d v="2020-05-25T00:00:00"/>
    <x v="12"/>
    <s v="25.05.2020|Москва Запад"/>
    <n v="198751.5"/>
    <n v="20582743.5"/>
    <n v="59"/>
    <n v="12983"/>
    <n v="12056"/>
    <n v="348860.05932203389"/>
    <x v="0"/>
    <n v="4.147773790585136E-3"/>
  </r>
  <r>
    <d v="2020-04-30T00:00:00"/>
    <x v="12"/>
    <s v="30.04.2020|Москва Запад"/>
    <n v="214386"/>
    <n v="22530000"/>
    <n v="59"/>
    <n v="13251"/>
    <n v="12255"/>
    <n v="381864.40677966096"/>
    <x v="4"/>
    <n v="4.5401791798009399E-3"/>
  </r>
  <r>
    <d v="2020-05-10T00:00:00"/>
    <x v="12"/>
    <s v="10.05.2020|Москва Запад"/>
    <n v="243825"/>
    <n v="24890404.5"/>
    <n v="59"/>
    <n v="14569"/>
    <n v="13566"/>
    <n v="421871.26271186443"/>
    <x v="3"/>
    <n v="5.0158409359841822E-3"/>
  </r>
  <r>
    <d v="2020-05-08T00:00:00"/>
    <x v="12"/>
    <s v="08.05.2020|Москва Запад"/>
    <n v="232701"/>
    <n v="23881948.5"/>
    <n v="59"/>
    <n v="14098"/>
    <n v="13106"/>
    <n v="404778.78813559323"/>
    <x v="3"/>
    <n v="4.8126198558712061E-3"/>
  </r>
  <r>
    <d v="2020-05-07T00:00:00"/>
    <x v="12"/>
    <s v="07.05.2020|Москва Запад"/>
    <n v="219411"/>
    <n v="22460130"/>
    <n v="59"/>
    <n v="13495"/>
    <n v="12517"/>
    <n v="380680.16949152539"/>
    <x v="3"/>
    <n v="4.5260991833831546E-3"/>
  </r>
  <r>
    <d v="2020-05-24T00:00:00"/>
    <x v="12"/>
    <s v="24.05.2020|Москва Запад"/>
    <n v="200029.5"/>
    <n v="19959801"/>
    <n v="60"/>
    <n v="12822"/>
    <n v="11916"/>
    <n v="332663.34999999998"/>
    <x v="2"/>
    <n v="4.0222402544682631E-3"/>
  </r>
  <r>
    <d v="2020-05-16T00:00:00"/>
    <x v="13"/>
    <s v="16.05.2020|Москва Восток"/>
    <n v="225480"/>
    <n v="22355338.5"/>
    <n v="54"/>
    <n v="13170"/>
    <n v="12299"/>
    <n v="413987.75"/>
    <x v="1"/>
    <n v="4.5049819092366789E-3"/>
  </r>
  <r>
    <d v="2020-05-19T00:00:00"/>
    <x v="13"/>
    <s v="19.05.2020|Москва Восток"/>
    <n v="211453.5"/>
    <n v="20590072.5"/>
    <n v="54"/>
    <n v="13070"/>
    <n v="12244"/>
    <n v="381297.63888888893"/>
    <x v="2"/>
    <n v="4.1492507090586722E-3"/>
  </r>
  <r>
    <d v="2020-05-17T00:00:00"/>
    <x v="13"/>
    <s v="17.05.2020|Москва Восток"/>
    <n v="184801.5"/>
    <n v="18449091"/>
    <n v="54"/>
    <n v="11128"/>
    <n v="10467"/>
    <n v="341649.83333333331"/>
    <x v="1"/>
    <n v="3.717806428959294E-3"/>
  </r>
  <r>
    <d v="2020-05-09T00:00:00"/>
    <x v="13"/>
    <s v="09.05.2020|Москва Восток"/>
    <n v="177976.5"/>
    <n v="18085798.5"/>
    <n v="54"/>
    <n v="11288"/>
    <n v="10492"/>
    <n v="334922.19444444444"/>
    <x v="3"/>
    <n v="3.6445967953739489E-3"/>
  </r>
  <r>
    <d v="2020-05-04T00:00:00"/>
    <x v="13"/>
    <s v="04.05.2020|Москва Восток"/>
    <n v="223617"/>
    <n v="22796827.5"/>
    <n v="54"/>
    <n v="13606"/>
    <n v="12697"/>
    <n v="422163.47222222225"/>
    <x v="3"/>
    <n v="4.5939494709726367E-3"/>
  </r>
  <r>
    <d v="2020-05-02T00:00:00"/>
    <x v="13"/>
    <s v="02.05.2020|Москва Восток"/>
    <n v="176397"/>
    <n v="18625921.5"/>
    <n v="54"/>
    <n v="11622"/>
    <n v="10754"/>
    <n v="344924.47222222225"/>
    <x v="4"/>
    <n v="3.7534407900091738E-3"/>
  </r>
  <r>
    <d v="2020-05-26T00:00:00"/>
    <x v="13"/>
    <s v="26.05.2020|Москва Восток"/>
    <n v="232369.5"/>
    <n v="23856345"/>
    <n v="54"/>
    <n v="14482"/>
    <n v="13510"/>
    <n v="441784.16666666669"/>
    <x v="0"/>
    <n v="4.807460314032324E-3"/>
  </r>
  <r>
    <d v="2020-05-01T00:00:00"/>
    <x v="13"/>
    <s v="01.05.2020|Москва Восток"/>
    <n v="226540.5"/>
    <n v="23953536"/>
    <n v="54"/>
    <n v="14205"/>
    <n v="13026"/>
    <n v="443584"/>
    <x v="4"/>
    <n v="4.8270459578256672E-3"/>
  </r>
  <r>
    <d v="2020-05-12T00:00:00"/>
    <x v="13"/>
    <s v="12.05.2020|Москва Восток"/>
    <n v="189679.5"/>
    <n v="18718036.5"/>
    <n v="54"/>
    <n v="11614"/>
    <n v="10862"/>
    <n v="346630.30555555562"/>
    <x v="1"/>
    <n v="3.7720035332469621E-3"/>
  </r>
  <r>
    <d v="2020-05-21T00:00:00"/>
    <x v="13"/>
    <s v="21.05.2020|Москва Восток"/>
    <n v="213640.5"/>
    <n v="21042673.5"/>
    <n v="54"/>
    <n v="13240"/>
    <n v="12360"/>
    <n v="389679.13888888893"/>
    <x v="2"/>
    <n v="4.2404575282755869E-3"/>
  </r>
  <r>
    <d v="2020-05-20T00:00:00"/>
    <x v="13"/>
    <s v="20.05.2020|Москва Восток"/>
    <n v="214885.5"/>
    <n v="21411349.5"/>
    <n v="54"/>
    <n v="13298"/>
    <n v="12428"/>
    <n v="396506.47222222225"/>
    <x v="2"/>
    <n v="4.3147520289099541E-3"/>
  </r>
  <r>
    <d v="2020-05-05T00:00:00"/>
    <x v="13"/>
    <s v="05.05.2020|Москва Восток"/>
    <n v="203832"/>
    <n v="20880142.5"/>
    <n v="54"/>
    <n v="12775"/>
    <n v="11887"/>
    <n v="386669.30555555556"/>
    <x v="3"/>
    <n v="4.2077047603096647E-3"/>
  </r>
  <r>
    <d v="2020-05-13T00:00:00"/>
    <x v="13"/>
    <s v="13.05.2020|Москва Восток"/>
    <n v="188662.5"/>
    <n v="18784000.5"/>
    <n v="54"/>
    <n v="11522"/>
    <n v="10803"/>
    <n v="347851.86111111112"/>
    <x v="1"/>
    <n v="3.7852964040599396E-3"/>
  </r>
  <r>
    <d v="2020-05-31T00:00:00"/>
    <x v="12"/>
    <s v="31.05.2020|Москва Запад"/>
    <n v="215277"/>
    <n v="21585316.5"/>
    <n v="59"/>
    <n v="13684"/>
    <n v="12690"/>
    <n v="365852.82203389832"/>
    <x v="0"/>
    <n v="4.3498093458816554E-3"/>
  </r>
  <r>
    <d v="2020-05-03T00:00:00"/>
    <x v="13"/>
    <s v="03.05.2020|Москва Восток"/>
    <n v="248148"/>
    <n v="25519072.5"/>
    <n v="54"/>
    <n v="14823"/>
    <n v="13751"/>
    <n v="472575.41666666663"/>
    <x v="4"/>
    <n v="5.1425282579818342E-3"/>
  </r>
  <r>
    <d v="2020-05-30T00:00:00"/>
    <x v="12"/>
    <s v="30.05.2020|Москва Запад"/>
    <n v="246414"/>
    <n v="24527245.5"/>
    <n v="59"/>
    <n v="15030"/>
    <n v="13956"/>
    <n v="415716.02542372886"/>
    <x v="0"/>
    <n v="4.9426582049252677E-3"/>
  </r>
  <r>
    <d v="2020-05-06T00:00:00"/>
    <x v="13"/>
    <s v="06.05.2020|Москва Восток"/>
    <n v="216498"/>
    <n v="22126444.5"/>
    <n v="54"/>
    <n v="13406"/>
    <n v="12518"/>
    <n v="409748.97222222219"/>
    <x v="3"/>
    <n v="4.4588558651540615E-3"/>
  </r>
  <r>
    <d v="2020-05-23T00:00:00"/>
    <x v="13"/>
    <s v="23.05.2020|Москва Восток"/>
    <n v="275793"/>
    <n v="26806626"/>
    <n v="54"/>
    <n v="16221"/>
    <n v="15065"/>
    <n v="496418.99999999994"/>
    <x v="2"/>
    <n v="5.4019922434935886E-3"/>
  </r>
  <r>
    <d v="2020-05-28T00:00:00"/>
    <x v="12"/>
    <s v="28.05.2020|Москва Запад"/>
    <n v="199753.5"/>
    <n v="20535733.5"/>
    <n v="60"/>
    <n v="12854"/>
    <n v="11954"/>
    <n v="342262.22499999998"/>
    <x v="0"/>
    <n v="4.138300473974287E-3"/>
  </r>
  <r>
    <d v="2020-05-25T00:00:00"/>
    <x v="13"/>
    <s v="25.05.2020|Москва Восток"/>
    <n v="192948"/>
    <n v="19806927"/>
    <n v="54"/>
    <n v="12336"/>
    <n v="11519"/>
    <n v="366794.9444444445"/>
    <x v="0"/>
    <n v="3.9914335366727513E-3"/>
  </r>
  <r>
    <d v="2020-04-30T00:00:00"/>
    <x v="13"/>
    <s v="30.04.2020|Москва Восток"/>
    <n v="206038.5"/>
    <n v="21740460"/>
    <n v="54"/>
    <n v="12817"/>
    <n v="11865"/>
    <n v="402601.11111111112"/>
    <x v="4"/>
    <n v="4.3810734066265043E-3"/>
  </r>
  <r>
    <d v="2020-05-10T00:00:00"/>
    <x v="13"/>
    <s v="10.05.2020|Москва Восток"/>
    <n v="231559.5"/>
    <n v="23443725"/>
    <n v="54"/>
    <n v="13832"/>
    <n v="12864"/>
    <n v="434143.05555555556"/>
    <x v="3"/>
    <n v="4.7243103480682997E-3"/>
  </r>
  <r>
    <d v="2020-05-08T00:00:00"/>
    <x v="13"/>
    <s v="08.05.2020|Москва Восток"/>
    <n v="225076.5"/>
    <n v="22846078.5"/>
    <n v="54"/>
    <n v="13563"/>
    <n v="12604"/>
    <n v="423075.52777777775"/>
    <x v="3"/>
    <n v="4.6038743872968439E-3"/>
  </r>
  <r>
    <d v="2020-05-07T00:00:00"/>
    <x v="13"/>
    <s v="07.05.2020|Москва Восток"/>
    <n v="209415"/>
    <n v="21463023"/>
    <n v="54"/>
    <n v="12743"/>
    <n v="11858"/>
    <n v="397463.38888888888"/>
    <x v="3"/>
    <n v="4.3251651202924415E-3"/>
  </r>
  <r>
    <d v="2020-05-24T00:00:00"/>
    <x v="13"/>
    <s v="24.05.2020|Москва Восток"/>
    <n v="193719"/>
    <n v="19071117"/>
    <n v="54"/>
    <n v="12211"/>
    <n v="11427"/>
    <n v="353168.83333333331"/>
    <x v="2"/>
    <n v="3.8431552746980807E-3"/>
  </r>
  <r>
    <d v="2020-04-29T00:00:00"/>
    <x v="14"/>
    <s v="29.04.2020|Новосибирск"/>
    <n v="12250.5"/>
    <n v="981519"/>
    <n v="15"/>
    <n v="659"/>
    <n v="575"/>
    <n v="65434.600000000006"/>
    <x v="4"/>
    <n v="1.9779281528535457E-4"/>
  </r>
  <r>
    <d v="2020-04-28T00:00:00"/>
    <x v="14"/>
    <s v="28.04.2020|Новосибирск"/>
    <n v="12541.5"/>
    <n v="992541"/>
    <n v="15"/>
    <n v="636"/>
    <n v="547"/>
    <n v="66169.399999999994"/>
    <x v="4"/>
    <n v="2.00013936231638E-4"/>
  </r>
  <r>
    <d v="2020-05-31T00:00:00"/>
    <x v="13"/>
    <s v="31.05.2020|Москва Восток"/>
    <n v="206758.5"/>
    <n v="20717248.5"/>
    <n v="54"/>
    <n v="13106"/>
    <n v="12164"/>
    <n v="383652.75"/>
    <x v="0"/>
    <n v="4.1748788416538949E-3"/>
  </r>
  <r>
    <d v="2020-05-30T00:00:00"/>
    <x v="13"/>
    <s v="30.05.2020|Москва Восток"/>
    <n v="244734"/>
    <n v="24151980"/>
    <n v="54"/>
    <n v="14590"/>
    <n v="13551"/>
    <n v="447258.88888888893"/>
    <x v="0"/>
    <n v="4.8670358076772615E-3"/>
  </r>
  <r>
    <d v="2020-05-28T00:00:00"/>
    <x v="13"/>
    <s v="28.05.2020|Москва Восток"/>
    <n v="191641.5"/>
    <n v="19549036.5"/>
    <n v="54"/>
    <n v="12409"/>
    <n v="11582"/>
    <n v="362019.19444444444"/>
    <x v="0"/>
    <n v="3.9394642033940804E-3"/>
  </r>
  <r>
    <d v="2020-05-16T00:00:00"/>
    <x v="14"/>
    <s v="16.05.2020|Новосибирск"/>
    <n v="16368"/>
    <n v="1316350.5"/>
    <n v="16"/>
    <n v="920"/>
    <n v="818"/>
    <n v="82271.90625"/>
    <x v="1"/>
    <n v="2.6526707205595015E-4"/>
  </r>
  <r>
    <d v="2020-05-19T00:00:00"/>
    <x v="14"/>
    <s v="19.05.2020|Новосибирск"/>
    <n v="14427"/>
    <n v="1126810.5"/>
    <n v="17"/>
    <n v="857"/>
    <n v="757"/>
    <n v="66282.970588235286"/>
    <x v="2"/>
    <n v="2.2707153003466874E-4"/>
  </r>
  <r>
    <d v="2020-05-17T00:00:00"/>
    <x v="14"/>
    <s v="17.05.2020|Новосибирск"/>
    <n v="13440"/>
    <n v="1157529"/>
    <n v="16"/>
    <n v="859"/>
    <n v="746"/>
    <n v="72345.5625"/>
    <x v="1"/>
    <n v="2.3326183159413236E-4"/>
  </r>
  <r>
    <d v="2020-05-09T00:00:00"/>
    <x v="14"/>
    <s v="09.05.2020|Новосибирск"/>
    <n v="11745"/>
    <n v="955801.5"/>
    <n v="15"/>
    <n v="654"/>
    <n v="570"/>
    <n v="63720.1"/>
    <x v="3"/>
    <n v="1.9261030050255249E-4"/>
  </r>
  <r>
    <d v="2020-05-04T00:00:00"/>
    <x v="14"/>
    <s v="04.05.2020|Новосибирск"/>
    <n v="11062.5"/>
    <n v="906343.5"/>
    <n v="15"/>
    <n v="622"/>
    <n v="538"/>
    <n v="60422.9"/>
    <x v="3"/>
    <n v="1.8264367014859801E-4"/>
  </r>
  <r>
    <d v="2020-05-02T00:00:00"/>
    <x v="14"/>
    <s v="02.05.2020|Новосибирск"/>
    <n v="10018.5"/>
    <n v="816859.5"/>
    <n v="15"/>
    <n v="567"/>
    <n v="493"/>
    <n v="54457.299999999996"/>
    <x v="4"/>
    <n v="1.646111182744166E-4"/>
  </r>
  <r>
    <d v="2020-05-26T00:00:00"/>
    <x v="15"/>
    <s v="26.05.2020|Тюмень"/>
    <n v="10437"/>
    <n v="833815.5"/>
    <n v="7"/>
    <n v="577"/>
    <n v="389"/>
    <n v="119116.5"/>
    <x v="0"/>
    <n v="1.6802804140680471E-4"/>
  </r>
  <r>
    <d v="2020-05-01T00:00:00"/>
    <x v="14"/>
    <s v="01.05.2020|Новосибирск"/>
    <n v="13644"/>
    <n v="1134444"/>
    <n v="15"/>
    <n v="721"/>
    <n v="625"/>
    <n v="75629.600000000006"/>
    <x v="4"/>
    <n v="2.2860981045051476E-4"/>
  </r>
  <r>
    <d v="2020-05-12T00:00:00"/>
    <x v="14"/>
    <s v="12.05.2020|Новосибирск"/>
    <n v="13443"/>
    <n v="1092277.5"/>
    <n v="15"/>
    <n v="750"/>
    <n v="659"/>
    <n v="72818.5"/>
    <x v="1"/>
    <n v="2.2011254168064897E-4"/>
  </r>
  <r>
    <d v="2020-05-21T00:00:00"/>
    <x v="14"/>
    <s v="21.05.2020|Новосибирск"/>
    <n v="14182.5"/>
    <n v="1172574"/>
    <n v="18"/>
    <n v="888"/>
    <n v="786"/>
    <n v="65142.999999999993"/>
    <x v="2"/>
    <n v="2.3629365564029769E-4"/>
  </r>
  <r>
    <d v="2020-05-20T00:00:00"/>
    <x v="14"/>
    <s v="20.05.2020|Новосибирск"/>
    <n v="14928"/>
    <n v="1217749.5"/>
    <n v="17"/>
    <n v="890"/>
    <n v="794"/>
    <n v="71632.323529411777"/>
    <x v="2"/>
    <n v="2.4539728921939654E-4"/>
  </r>
  <r>
    <d v="2020-05-05T00:00:00"/>
    <x v="14"/>
    <s v="05.05.2020|Новосибирск"/>
    <n v="13941"/>
    <n v="1145575.5"/>
    <n v="15"/>
    <n v="750"/>
    <n v="658"/>
    <n v="76371.7"/>
    <x v="3"/>
    <n v="2.3085299751398364E-4"/>
  </r>
  <r>
    <d v="2020-05-13T00:00:00"/>
    <x v="14"/>
    <s v="13.05.2020|Новосибирск"/>
    <n v="14643"/>
    <n v="1172691"/>
    <n v="15"/>
    <n v="854"/>
    <n v="756"/>
    <n v="78179.399999999994"/>
    <x v="1"/>
    <n v="2.3631723313537257E-4"/>
  </r>
  <r>
    <d v="2020-05-03T00:00:00"/>
    <x v="14"/>
    <s v="03.05.2020|Новосибирск"/>
    <n v="10032"/>
    <n v="816150"/>
    <n v="15"/>
    <n v="585"/>
    <n v="502"/>
    <n v="54410"/>
    <x v="4"/>
    <n v="1.6446814192607798E-4"/>
  </r>
  <r>
    <d v="2020-05-06T00:00:00"/>
    <x v="14"/>
    <s v="06.05.2020|Новосибирск"/>
    <n v="12468"/>
    <n v="1016566.5"/>
    <n v="15"/>
    <n v="701"/>
    <n v="611"/>
    <n v="67771.100000000006"/>
    <x v="3"/>
    <n v="2.0485548416258818E-4"/>
  </r>
  <r>
    <d v="2020-05-23T00:00:00"/>
    <x v="14"/>
    <s v="23.05.2020|Новосибирск"/>
    <n v="17943"/>
    <n v="1457391"/>
    <n v="18"/>
    <n v="1031"/>
    <n v="918"/>
    <n v="80966.166666666672"/>
    <x v="2"/>
    <n v="2.9368913781754424E-4"/>
  </r>
  <r>
    <d v="2020-05-25T00:00:00"/>
    <x v="14"/>
    <s v="25.05.2020|Новосибирск"/>
    <n v="15807"/>
    <n v="1326705"/>
    <n v="18"/>
    <n v="989"/>
    <n v="887"/>
    <n v="73705.833333333328"/>
    <x v="0"/>
    <n v="2.6735368037007572E-4"/>
  </r>
  <r>
    <d v="2020-04-30T00:00:00"/>
    <x v="14"/>
    <s v="30.04.2020|Новосибирск"/>
    <n v="11976"/>
    <n v="1004511"/>
    <n v="15"/>
    <n v="644"/>
    <n v="550"/>
    <n v="66967.399999999994"/>
    <x v="4"/>
    <n v="2.0242609534314344E-4"/>
  </r>
  <r>
    <d v="2020-05-10T00:00:00"/>
    <x v="14"/>
    <s v="10.05.2020|Новосибирск"/>
    <n v="14566.5"/>
    <n v="1216557"/>
    <n v="15"/>
    <n v="792"/>
    <n v="695"/>
    <n v="81103.8"/>
    <x v="3"/>
    <n v="2.4515698013497964E-4"/>
  </r>
  <r>
    <d v="2020-05-08T00:00:00"/>
    <x v="14"/>
    <s v="08.05.2020|Новосибирск"/>
    <n v="12976.5"/>
    <n v="1046848.5"/>
    <n v="15"/>
    <n v="703"/>
    <n v="609"/>
    <n v="69789.900000000009"/>
    <x v="3"/>
    <n v="2.1095782352888788E-4"/>
  </r>
  <r>
    <d v="2020-05-07T00:00:00"/>
    <x v="14"/>
    <s v="07.05.2020|Новосибирск"/>
    <n v="11719.5"/>
    <n v="965880"/>
    <n v="15"/>
    <n v="676"/>
    <n v="591"/>
    <n v="64392"/>
    <x v="3"/>
    <n v="1.9464129011034762E-4"/>
  </r>
  <r>
    <d v="2020-05-24T00:00:00"/>
    <x v="14"/>
    <s v="24.05.2020|Новосибирск"/>
    <n v="17197.5"/>
    <n v="1386262.5"/>
    <n v="18"/>
    <n v="1006"/>
    <n v="904"/>
    <n v="77014.583333333328"/>
    <x v="2"/>
    <n v="2.7935553218991568E-4"/>
  </r>
  <r>
    <d v="2020-05-26T00:00:00"/>
    <x v="14"/>
    <s v="26.05.2020|Новосибирск"/>
    <n v="14419.5"/>
    <n v="1210456.5"/>
    <n v="18"/>
    <n v="914"/>
    <n v="804"/>
    <n v="67247.583333333343"/>
    <x v="0"/>
    <n v="2.4392762535972997E-4"/>
  </r>
  <r>
    <d v="2020-06-01T00:00:00"/>
    <x v="0"/>
    <s v="01.06.2020|Самара"/>
    <n v="7816.5"/>
    <n v="636345"/>
    <n v="15"/>
    <n v="453"/>
    <n v="370"/>
    <n v="42423"/>
    <x v="5"/>
    <n v="1.2823436840525649E-4"/>
  </r>
  <r>
    <d v="2020-05-31T00:00:00"/>
    <x v="16"/>
    <s v="31.05.2020|Томск"/>
    <n v="6409.5"/>
    <n v="493893"/>
    <n v="9"/>
    <n v="345"/>
    <n v="255"/>
    <n v="54877"/>
    <x v="0"/>
    <n v="9.9527861324874635E-5"/>
  </r>
  <r>
    <d v="2020-05-30T00:00:00"/>
    <x v="15"/>
    <s v="30.05.2020|Тюмень"/>
    <n v="11220"/>
    <n v="928675.5"/>
    <n v="7"/>
    <n v="532"/>
    <n v="449"/>
    <n v="132667.92857142858"/>
    <x v="0"/>
    <n v="1.871439489521184E-4"/>
  </r>
  <r>
    <d v="2020-05-29T00:00:00"/>
    <x v="0"/>
    <s v="29.05.2020|Самара"/>
    <n v="8350.5"/>
    <n v="651237"/>
    <n v="15"/>
    <n v="400"/>
    <n v="329"/>
    <n v="43415.8"/>
    <x v="0"/>
    <n v="1.3123536034247778E-4"/>
  </r>
  <r>
    <d v="2020-05-28T00:00:00"/>
    <x v="15"/>
    <s v="28.05.2020|Тюмень"/>
    <n v="8428.5"/>
    <n v="694669.5"/>
    <n v="7"/>
    <n v="420"/>
    <n v="347"/>
    <n v="99238.5"/>
    <x v="0"/>
    <n v="1.3998774970007673E-4"/>
  </r>
  <r>
    <d v="2020-05-27T00:00:00"/>
    <x v="1"/>
    <s v="27.05.2020|Кемерово"/>
    <n v="32817"/>
    <n v="3015751.5"/>
    <n v="20"/>
    <n v="2079"/>
    <n v="1893"/>
    <n v="150787.57500000001"/>
    <x v="0"/>
    <n v="6.0772535160911914E-4"/>
  </r>
  <r>
    <d v="2020-05-22T00:00:00"/>
    <x v="1"/>
    <s v="22.05.2020|Кемерово"/>
    <n v="36031.5"/>
    <n v="3091069.5"/>
    <n v="21"/>
    <n v="2046"/>
    <n v="1853"/>
    <n v="147193.78571428571"/>
    <x v="2"/>
    <n v="6.2290321292577451E-4"/>
  </r>
  <r>
    <d v="2020-05-31T00:00:00"/>
    <x v="17"/>
    <s v="31.05.2020|Уфа"/>
    <n v="5127"/>
    <n v="468835.5"/>
    <n v="6"/>
    <n v="261"/>
    <n v="188"/>
    <n v="78139.25"/>
    <x v="0"/>
    <n v="9.4478347796341029E-5"/>
  </r>
  <r>
    <d v="2020-05-11T00:00:00"/>
    <x v="1"/>
    <s v="11.05.2020|Кемерово"/>
    <n v="27187.5"/>
    <n v="2479396.5"/>
    <n v="21"/>
    <n v="1597"/>
    <n v="1457"/>
    <n v="118066.5"/>
    <x v="1"/>
    <n v="4.9964067322553574E-4"/>
  </r>
  <r>
    <d v="2020-05-30T00:00:00"/>
    <x v="14"/>
    <s v="30.05.2020|Новосибирск"/>
    <n v="20688"/>
    <n v="1773154.5"/>
    <n v="18"/>
    <n v="1216"/>
    <n v="1101"/>
    <n v="98508.583333333314"/>
    <x v="0"/>
    <n v="3.5732086744209255E-4"/>
  </r>
  <r>
    <d v="2020-05-28T00:00:00"/>
    <x v="14"/>
    <s v="28.05.2020|Новосибирск"/>
    <n v="15678"/>
    <n v="1387443"/>
    <n v="18"/>
    <n v="1020"/>
    <n v="911"/>
    <n v="77080.166666666672"/>
    <x v="0"/>
    <n v="2.7959342306970949E-4"/>
  </r>
  <r>
    <d v="2020-05-18T00:00:00"/>
    <x v="1"/>
    <s v="18.05.2020|Кемерово"/>
    <n v="31329"/>
    <n v="2826379.5"/>
    <n v="21"/>
    <n v="1834"/>
    <n v="1660"/>
    <n v="134589.5"/>
    <x v="2"/>
    <n v="5.6956366445256061E-4"/>
  </r>
  <r>
    <d v="2020-05-14T00:00:00"/>
    <x v="1"/>
    <s v="14.05.2020|Кемерово"/>
    <n v="29658"/>
    <n v="2703132"/>
    <n v="21"/>
    <n v="1706"/>
    <n v="1548"/>
    <n v="128720.57142857142"/>
    <x v="1"/>
    <n v="5.4472719159581327E-4"/>
  </r>
  <r>
    <d v="2020-05-15T00:00:00"/>
    <x v="1"/>
    <s v="15.05.2020|Кемерово"/>
    <n v="34150.5"/>
    <n v="3038293.5"/>
    <n v="21"/>
    <n v="1926"/>
    <n v="1742"/>
    <n v="144680.64285714287"/>
    <x v="1"/>
    <n v="6.1226794899354314E-4"/>
  </r>
  <r>
    <d v="2020-06-01T00:00:00"/>
    <x v="1"/>
    <s v="01.06.2020|Кемерово"/>
    <n v="31947"/>
    <n v="2945035.5"/>
    <n v="21"/>
    <n v="2025"/>
    <n v="1849"/>
    <n v="140239.78571428571"/>
    <x v="5"/>
    <n v="5.9347487176540832E-4"/>
  </r>
  <r>
    <d v="2020-05-31T00:00:00"/>
    <x v="15"/>
    <s v="31.05.2020|Тюмень"/>
    <n v="10416"/>
    <n v="866023.5"/>
    <n v="7"/>
    <n v="530"/>
    <n v="447"/>
    <n v="123717.64285714284"/>
    <x v="0"/>
    <n v="1.7451850261510605E-4"/>
  </r>
  <r>
    <d v="2020-05-29T00:00:00"/>
    <x v="1"/>
    <s v="29.05.2020|Кемерово"/>
    <n v="35431.5"/>
    <n v="3193167"/>
    <n v="20"/>
    <n v="2111"/>
    <n v="1917"/>
    <n v="159658.35"/>
    <x v="0"/>
    <n v="6.4347760013437312E-4"/>
  </r>
  <r>
    <d v="2020-05-27T00:00:00"/>
    <x v="2"/>
    <s v="27.05.2020|Екатеринбург"/>
    <n v="78544.5"/>
    <n v="6701083.5"/>
    <n v="31"/>
    <n v="5330"/>
    <n v="4977"/>
    <n v="216163.98387096773"/>
    <x v="0"/>
    <n v="1.3503825916026458E-3"/>
  </r>
  <r>
    <d v="2020-05-22T00:00:00"/>
    <x v="2"/>
    <s v="22.05.2020|Екатеринбург"/>
    <n v="97963.5"/>
    <n v="7728465"/>
    <n v="31"/>
    <n v="5965"/>
    <n v="5533"/>
    <n v="249305.32258064515"/>
    <x v="2"/>
    <n v="1.5574174826817697E-3"/>
  </r>
  <r>
    <d v="2020-06-01T00:00:00"/>
    <x v="2"/>
    <s v="01.06.2020|Екатеринбург"/>
    <n v="77269.5"/>
    <n v="6829921.5"/>
    <n v="31"/>
    <n v="5468"/>
    <n v="5081"/>
    <n v="220320.04838709679"/>
    <x v="5"/>
    <n v="1.3763456455381626E-3"/>
  </r>
  <r>
    <d v="2020-05-31T00:00:00"/>
    <x v="14"/>
    <s v="31.05.2020|Новосибирск"/>
    <n v="16143"/>
    <n v="1423410"/>
    <n v="18"/>
    <n v="1029"/>
    <n v="925"/>
    <n v="79078.333333333328"/>
    <x v="0"/>
    <n v="2.8684138687618536E-4"/>
  </r>
  <r>
    <d v="2020-05-11T00:00:00"/>
    <x v="2"/>
    <s v="11.05.2020|Екатеринбург"/>
    <n v="72220.5"/>
    <n v="6398719.5"/>
    <n v="31"/>
    <n v="4826"/>
    <n v="4483"/>
    <n v="206410.30645161288"/>
    <x v="1"/>
    <n v="1.2894510897153253E-3"/>
  </r>
  <r>
    <d v="2020-05-18T00:00:00"/>
    <x v="2"/>
    <s v="18.05.2020|Екатеринбург"/>
    <n v="78058.5"/>
    <n v="6609714"/>
    <n v="31"/>
    <n v="5165"/>
    <n v="4813"/>
    <n v="213216.58064516127"/>
    <x v="2"/>
    <n v="1.3319700793270656E-3"/>
  </r>
  <r>
    <d v="2020-05-14T00:00:00"/>
    <x v="2"/>
    <s v="14.05.2020|Екатеринбург"/>
    <n v="70498.5"/>
    <n v="6053649"/>
    <n v="31"/>
    <n v="4695"/>
    <n v="4372"/>
    <n v="195278.99999999997"/>
    <x v="1"/>
    <n v="1.2199134998501012E-3"/>
  </r>
  <r>
    <d v="2020-05-15T00:00:00"/>
    <x v="2"/>
    <s v="15.05.2020|Екатеринбург"/>
    <n v="78961.5"/>
    <n v="6876454.5"/>
    <n v="31"/>
    <n v="5184"/>
    <n v="4778"/>
    <n v="221821.11290322579"/>
    <x v="1"/>
    <n v="1.3857228385152456E-3"/>
  </r>
  <r>
    <d v="2020-05-27T00:00:00"/>
    <x v="3"/>
    <s v="27.05.2020|Тольятти"/>
    <n v="12490.5"/>
    <n v="1054798.5"/>
    <n v="10"/>
    <n v="757"/>
    <n v="660"/>
    <n v="105479.85"/>
    <x v="0"/>
    <n v="2.1255988409166717E-4"/>
  </r>
  <r>
    <d v="2020-05-22T00:00:00"/>
    <x v="3"/>
    <s v="22.05.2020|Тольятти"/>
    <n v="18036"/>
    <n v="1455049.5"/>
    <n v="10"/>
    <n v="965"/>
    <n v="861"/>
    <n v="145504.95000000001"/>
    <x v="2"/>
    <n v="2.9321728564046904E-4"/>
  </r>
  <r>
    <d v="2020-06-01T00:00:00"/>
    <x v="3"/>
    <s v="01.06.2020|Тольятти"/>
    <n v="11416.5"/>
    <n v="1007742"/>
    <n v="10"/>
    <n v="719"/>
    <n v="627"/>
    <n v="100774.20000000001"/>
    <x v="5"/>
    <n v="2.0307719693790318E-4"/>
  </r>
  <r>
    <d v="2020-05-11T00:00:00"/>
    <x v="3"/>
    <s v="11.05.2020|Тольятти"/>
    <n v="9007.5"/>
    <n v="734335.5"/>
    <n v="10"/>
    <n v="494"/>
    <n v="421"/>
    <n v="73433.55"/>
    <x v="1"/>
    <n v="1.4798112508161175E-4"/>
  </r>
  <r>
    <d v="2020-05-29T00:00:00"/>
    <x v="2"/>
    <s v="29.05.2020|Екатеринбург"/>
    <n v="87552"/>
    <n v="7387116"/>
    <n v="31"/>
    <n v="5751"/>
    <n v="5319"/>
    <n v="238294.06451612906"/>
    <x v="0"/>
    <n v="1.4886298385252729E-3"/>
  </r>
  <r>
    <d v="2020-05-18T00:00:00"/>
    <x v="3"/>
    <s v="18.05.2020|Тольятти"/>
    <n v="11680.5"/>
    <n v="936427.5"/>
    <n v="10"/>
    <n v="645"/>
    <n v="565"/>
    <n v="93642.75"/>
    <x v="2"/>
    <n v="1.8870610913861716E-4"/>
  </r>
  <r>
    <d v="2020-05-14T00:00:00"/>
    <x v="3"/>
    <s v="14.05.2020|Тольятти"/>
    <n v="12037.5"/>
    <n v="981564"/>
    <n v="10"/>
    <n v="627"/>
    <n v="545"/>
    <n v="98156.400000000009"/>
    <x v="1"/>
    <n v="1.9780188355269105E-4"/>
  </r>
  <r>
    <d v="2020-05-15T00:00:00"/>
    <x v="3"/>
    <s v="15.05.2020|Тольятти"/>
    <n v="14421"/>
    <n v="1150579.5"/>
    <n v="10"/>
    <n v="743"/>
    <n v="652"/>
    <n v="115057.95"/>
    <x v="1"/>
    <n v="2.3186138884180094E-4"/>
  </r>
  <r>
    <d v="2020-05-29T00:00:00"/>
    <x v="3"/>
    <s v="29.05.2020|Тольятти"/>
    <n v="14823"/>
    <n v="1273464"/>
    <n v="10"/>
    <n v="873"/>
    <n v="770"/>
    <n v="127346.4"/>
    <x v="0"/>
    <n v="2.5662471100870059E-4"/>
  </r>
  <r>
    <d v="2020-05-27T00:00:00"/>
    <x v="4"/>
    <s v="27.05.2020|Нижний Новгород"/>
    <n v="31257"/>
    <n v="2924133"/>
    <n v="20"/>
    <n v="2079"/>
    <n v="1856"/>
    <n v="146206.65"/>
    <x v="0"/>
    <n v="5.8926266158761034E-4"/>
  </r>
  <r>
    <d v="2020-05-22T00:00:00"/>
    <x v="4"/>
    <s v="22.05.2020|Нижний Новгород"/>
    <n v="38074.5"/>
    <n v="3414180"/>
    <n v="20"/>
    <n v="2306"/>
    <n v="2054"/>
    <n v="170709"/>
    <x v="2"/>
    <n v="6.8801548833079327E-4"/>
  </r>
  <r>
    <d v="2020-06-01T00:00:00"/>
    <x v="4"/>
    <s v="01.06.2020|Нижний Новгород"/>
    <n v="32170.5"/>
    <n v="3013512"/>
    <n v="20"/>
    <n v="2136"/>
    <n v="1899"/>
    <n v="150675.6"/>
    <x v="5"/>
    <n v="6.0727405417133993E-4"/>
  </r>
  <r>
    <d v="2020-05-11T00:00:00"/>
    <x v="4"/>
    <s v="11.05.2020|Нижний Новгород"/>
    <n v="42397.5"/>
    <n v="3911979"/>
    <n v="19"/>
    <n v="2530"/>
    <n v="2270"/>
    <n v="205893.63157894736"/>
    <x v="1"/>
    <n v="7.8833047526047492E-4"/>
  </r>
  <r>
    <d v="2020-05-18T00:00:00"/>
    <x v="4"/>
    <s v="18.05.2020|Нижний Новгород"/>
    <n v="28668"/>
    <n v="2588148"/>
    <n v="19"/>
    <n v="1858"/>
    <n v="1648"/>
    <n v="136218.31578947368"/>
    <x v="2"/>
    <n v="5.2155595489762282E-4"/>
  </r>
  <r>
    <d v="2020-05-14T00:00:00"/>
    <x v="4"/>
    <s v="14.05.2020|Нижний Новгород"/>
    <n v="27411"/>
    <n v="2441520"/>
    <n v="19"/>
    <n v="1675"/>
    <n v="1475"/>
    <n v="128501.05263157895"/>
    <x v="1"/>
    <n v="4.9200791260841498E-4"/>
  </r>
  <r>
    <d v="2020-05-15T00:00:00"/>
    <x v="4"/>
    <s v="15.05.2020|Нижний Новгород"/>
    <n v="32854.5"/>
    <n v="2949078"/>
    <n v="19"/>
    <n v="1940"/>
    <n v="1715"/>
    <n v="155214.63157894736"/>
    <x v="1"/>
    <n v="5.9428950444780277E-4"/>
  </r>
  <r>
    <d v="2020-05-29T00:00:00"/>
    <x v="4"/>
    <s v="29.05.2020|Нижний Новгород"/>
    <n v="35346"/>
    <n v="3258054"/>
    <n v="20"/>
    <n v="2249"/>
    <n v="2000"/>
    <n v="162902.70000000001"/>
    <x v="0"/>
    <n v="6.5655343708243105E-4"/>
  </r>
  <r>
    <d v="2020-05-27T00:00:00"/>
    <x v="5"/>
    <s v="27.05.2020|Санкт-Петербург Юг"/>
    <n v="286558.5"/>
    <n v="29256993"/>
    <n v="129"/>
    <n v="17115"/>
    <n v="15962"/>
    <n v="226798.39534883716"/>
    <x v="0"/>
    <n v="5.895782977460357E-3"/>
  </r>
  <r>
    <d v="2020-05-22T00:00:00"/>
    <x v="5"/>
    <s v="22.05.2020|Санкт-Петербург Юг"/>
    <n v="304092"/>
    <n v="29465769"/>
    <n v="129"/>
    <n v="17088"/>
    <n v="15804"/>
    <n v="228416.81395348837"/>
    <x v="2"/>
    <n v="5.9378549014924079E-3"/>
  </r>
  <r>
    <d v="2020-06-01T00:00:00"/>
    <x v="5"/>
    <s v="01.06.2020|Санкт-Петербург Юг"/>
    <n v="272926.5"/>
    <n v="27770092.5"/>
    <n v="128"/>
    <n v="16285"/>
    <n v="15130"/>
    <n v="216953.84765625"/>
    <x v="5"/>
    <n v="5.5961471721991222E-3"/>
  </r>
  <r>
    <d v="2020-05-11T00:00:00"/>
    <x v="5"/>
    <s v="11.05.2020|Санкт-Петербург Юг"/>
    <n v="237099"/>
    <n v="24628233.223949999"/>
    <n v="129"/>
    <n v="14043"/>
    <n v="13167"/>
    <n v="190916.53661976743"/>
    <x v="1"/>
    <n v="4.9630089533359767E-3"/>
  </r>
  <r>
    <d v="2020-05-18T00:00:00"/>
    <x v="5"/>
    <s v="18.05.2020|Санкт-Петербург Юг"/>
    <n v="273900"/>
    <n v="27535284.147600003"/>
    <n v="129"/>
    <n v="16110"/>
    <n v="14992"/>
    <n v="213451.81509767444"/>
    <x v="2"/>
    <n v="5.5488292852568311E-3"/>
  </r>
  <r>
    <d v="2020-05-14T00:00:00"/>
    <x v="5"/>
    <s v="14.05.2020|Санкт-Петербург Юг"/>
    <n v="274059"/>
    <n v="28181292"/>
    <n v="129"/>
    <n v="15804"/>
    <n v="14738"/>
    <n v="218459.62790697676"/>
    <x v="1"/>
    <n v="5.679010883190891E-3"/>
  </r>
  <r>
    <d v="2020-05-15T00:00:00"/>
    <x v="5"/>
    <s v="15.05.2020|Санкт-Петербург Юг"/>
    <n v="318816"/>
    <n v="32354331"/>
    <n v="129"/>
    <n v="17808"/>
    <n v="16486"/>
    <n v="250808.76744186049"/>
    <x v="1"/>
    <n v="6.519949400026104E-3"/>
  </r>
  <r>
    <d v="2020-05-27T00:00:00"/>
    <x v="6"/>
    <s v="27.05.2020|Санкт-Петербург Север"/>
    <n v="370012.5"/>
    <n v="39034861.5"/>
    <n v="124"/>
    <n v="21384"/>
    <n v="19897"/>
    <n v="314797.27016129036"/>
    <x v="0"/>
    <n v="7.8661902116605991E-3"/>
  </r>
  <r>
    <d v="2020-05-22T00:00:00"/>
    <x v="6"/>
    <s v="22.05.2020|Санкт-Петербург Север"/>
    <n v="393018"/>
    <n v="39498373.5"/>
    <n v="125"/>
    <n v="21427"/>
    <n v="19799"/>
    <n v="315986.98799999995"/>
    <x v="2"/>
    <n v="7.9595957834310335E-3"/>
  </r>
  <r>
    <d v="2020-06-01T00:00:00"/>
    <x v="6"/>
    <s v="01.06.2020|Санкт-Петербург Север"/>
    <n v="349699.5"/>
    <n v="37257840.18135"/>
    <n v="123"/>
    <n v="20325"/>
    <n v="18935"/>
    <n v="302909.26976707316"/>
    <x v="5"/>
    <n v="7.5080901143238414E-3"/>
  </r>
  <r>
    <d v="2020-05-11T00:00:00"/>
    <x v="6"/>
    <s v="11.05.2020|Санкт-Петербург Север"/>
    <n v="318565.5"/>
    <n v="33781581"/>
    <n v="125"/>
    <n v="18066"/>
    <n v="16883"/>
    <n v="270252.64799999999"/>
    <x v="1"/>
    <n v="6.8075646123816691E-3"/>
  </r>
  <r>
    <d v="2020-05-29T00:00:00"/>
    <x v="5"/>
    <s v="29.05.2020|Санкт-Петербург Юг"/>
    <n v="422965.5"/>
    <n v="41767140.105000004"/>
    <n v="129"/>
    <n v="22403"/>
    <n v="20676"/>
    <n v="323776.27988372097"/>
    <x v="0"/>
    <n v="8.4167909411695455E-3"/>
  </r>
  <r>
    <d v="2020-05-18T00:00:00"/>
    <x v="6"/>
    <s v="18.05.2020|Санкт-Петербург Север"/>
    <n v="355081.5"/>
    <n v="36876888"/>
    <n v="125"/>
    <n v="20449"/>
    <n v="19060"/>
    <n v="295015.10399999999"/>
    <x v="2"/>
    <n v="7.431321753814963E-3"/>
  </r>
  <r>
    <d v="2020-05-14T00:00:00"/>
    <x v="6"/>
    <s v="14.05.2020|Санкт-Петербург Север"/>
    <n v="358387.5"/>
    <n v="37963150.5"/>
    <n v="125"/>
    <n v="20247"/>
    <n v="18812"/>
    <n v="303705.20399999997"/>
    <x v="1"/>
    <n v="7.6502221704283016E-3"/>
  </r>
  <r>
    <d v="2020-05-15T00:00:00"/>
    <x v="6"/>
    <s v="15.05.2020|Санкт-Петербург Север"/>
    <n v="403261.5"/>
    <n v="42271377"/>
    <n v="125"/>
    <n v="21862"/>
    <n v="20235"/>
    <n v="338171.016"/>
    <x v="1"/>
    <n v="8.5184032737202087E-3"/>
  </r>
  <r>
    <d v="2020-05-27T00:00:00"/>
    <x v="7"/>
    <s v="27.05.2020|Волгоград"/>
    <n v="69010.5"/>
    <n v="5985894"/>
    <n v="36"/>
    <n v="4951"/>
    <n v="4584"/>
    <n v="166274.83333333334"/>
    <x v="0"/>
    <n v="1.2062597119971313E-3"/>
  </r>
  <r>
    <d v="2020-05-22T00:00:00"/>
    <x v="7"/>
    <s v="22.05.2020|Волгоград"/>
    <n v="75820.5"/>
    <n v="5943489"/>
    <n v="36"/>
    <n v="4857"/>
    <n v="4456"/>
    <n v="165096.91666666666"/>
    <x v="2"/>
    <n v="1.1977143814103821E-3"/>
  </r>
  <r>
    <d v="2020-06-01T00:00:00"/>
    <x v="7"/>
    <s v="01.06.2020|Волгоград"/>
    <n v="64740"/>
    <n v="5800290"/>
    <n v="37"/>
    <n v="4722"/>
    <n v="4352"/>
    <n v="156764.59459459459"/>
    <x v="5"/>
    <n v="1.1688573410922145E-3"/>
  </r>
  <r>
    <d v="2020-05-11T00:00:00"/>
    <x v="7"/>
    <s v="11.05.2020|Волгоград"/>
    <n v="59574"/>
    <n v="5178169.5"/>
    <n v="36"/>
    <n v="4150"/>
    <n v="3838"/>
    <n v="143838.04166666669"/>
    <x v="1"/>
    <n v="1.0434894519920214E-3"/>
  </r>
  <r>
    <d v="2020-05-29T00:00:00"/>
    <x v="6"/>
    <s v="29.05.2020|Санкт-Петербург Север"/>
    <n v="524481"/>
    <n v="54172029"/>
    <n v="124"/>
    <n v="25828"/>
    <n v="23974"/>
    <n v="436871.20161290321"/>
    <x v="0"/>
    <n v="1.0916587580708953E-2"/>
  </r>
  <r>
    <d v="2020-05-18T00:00:00"/>
    <x v="7"/>
    <s v="18.05.2020|Волгоград"/>
    <n v="70278"/>
    <n v="5798476.5"/>
    <n v="36"/>
    <n v="4885"/>
    <n v="4502"/>
    <n v="161068.79166666669"/>
    <x v="2"/>
    <n v="1.168491889918554E-3"/>
  </r>
  <r>
    <d v="2020-05-14T00:00:00"/>
    <x v="7"/>
    <s v="14.05.2020|Волгоград"/>
    <n v="63645"/>
    <n v="5366602.5"/>
    <n v="36"/>
    <n v="4285"/>
    <n v="3950"/>
    <n v="149072.29166666669"/>
    <x v="1"/>
    <n v="1.0814619146368252E-3"/>
  </r>
  <r>
    <d v="2020-05-15T00:00:00"/>
    <x v="7"/>
    <s v="15.05.2020|Волгоград"/>
    <n v="75642"/>
    <n v="6293952"/>
    <n v="36"/>
    <n v="4862"/>
    <n v="4476"/>
    <n v="174831.99999999997"/>
    <x v="1"/>
    <n v="1.2683386519780951E-3"/>
  </r>
  <r>
    <d v="2020-05-27T00:00:00"/>
    <x v="8"/>
    <s v="27.05.2020|Казань"/>
    <n v="40420.5"/>
    <n v="3780852"/>
    <n v="21"/>
    <n v="2430"/>
    <n v="2216"/>
    <n v="180040.57142857145"/>
    <x v="0"/>
    <n v="7.6190614879310882E-4"/>
  </r>
  <r>
    <d v="2020-05-22T00:00:00"/>
    <x v="8"/>
    <s v="22.05.2020|Казань"/>
    <n v="53838"/>
    <n v="4840833"/>
    <n v="21"/>
    <n v="2861"/>
    <n v="2612"/>
    <n v="230515.85714285716"/>
    <x v="2"/>
    <n v="9.7551039500636135E-4"/>
  </r>
  <r>
    <d v="2020-06-01T00:00:00"/>
    <x v="8"/>
    <s v="01.06.2020|Казань"/>
    <n v="40528.5"/>
    <n v="3865251"/>
    <n v="23"/>
    <n v="2531"/>
    <n v="2296"/>
    <n v="168054.39130434784"/>
    <x v="5"/>
    <n v="7.7891398645826729E-4"/>
  </r>
  <r>
    <d v="2020-05-11T00:00:00"/>
    <x v="8"/>
    <s v="11.05.2020|Казань"/>
    <n v="32733"/>
    <n v="3079630.5"/>
    <n v="21"/>
    <n v="1916"/>
    <n v="1733"/>
    <n v="146649.07142857145"/>
    <x v="1"/>
    <n v="6.2059805936883969E-4"/>
  </r>
  <r>
    <d v="2020-05-29T00:00:00"/>
    <x v="7"/>
    <s v="29.05.2020|Волгоград"/>
    <n v="84433.5"/>
    <n v="7228395"/>
    <n v="37"/>
    <n v="5672"/>
    <n v="5198"/>
    <n v="195362.02702702704"/>
    <x v="0"/>
    <n v="1.4566448505271732E-3"/>
  </r>
  <r>
    <d v="2020-05-18T00:00:00"/>
    <x v="8"/>
    <s v="18.05.2020|Казань"/>
    <n v="36655.5"/>
    <n v="3360135"/>
    <n v="21"/>
    <n v="2136"/>
    <n v="1947"/>
    <n v="160006.42857142858"/>
    <x v="2"/>
    <n v="6.7712449925967286E-4"/>
  </r>
  <r>
    <d v="2020-05-14T00:00:00"/>
    <x v="8"/>
    <s v="14.05.2020|Казань"/>
    <n v="33886.5"/>
    <n v="3166479"/>
    <n v="21"/>
    <n v="1993"/>
    <n v="1796"/>
    <n v="150784.71428571429"/>
    <x v="1"/>
    <n v="6.380995130526809E-4"/>
  </r>
  <r>
    <d v="2020-05-15T00:00:00"/>
    <x v="8"/>
    <s v="15.05.2020|Казань"/>
    <n v="41697"/>
    <n v="3772258.5"/>
    <n v="21"/>
    <n v="2255"/>
    <n v="2045"/>
    <n v="179631.35714285716"/>
    <x v="1"/>
    <n v="7.6017441200741784E-4"/>
  </r>
  <r>
    <d v="2020-05-29T00:00:00"/>
    <x v="8"/>
    <s v="29.05.2020|Казань"/>
    <n v="44569.5"/>
    <n v="4108596"/>
    <n v="22"/>
    <n v="2597"/>
    <n v="2379"/>
    <n v="186754.36363636365"/>
    <x v="0"/>
    <n v="8.279521534582078E-4"/>
  </r>
  <r>
    <d v="2020-05-27T00:00:00"/>
    <x v="9"/>
    <s v="27.05.2020|Пермь"/>
    <n v="18069"/>
    <n v="1603084.5"/>
    <n v="17"/>
    <n v="1203"/>
    <n v="1077"/>
    <n v="94299.088235294126"/>
    <x v="0"/>
    <n v="3.2304886242173102E-4"/>
  </r>
  <r>
    <d v="2020-05-22T00:00:00"/>
    <x v="9"/>
    <s v="22.05.2020|Пермь"/>
    <n v="21483"/>
    <n v="1774329"/>
    <n v="17"/>
    <n v="1268"/>
    <n v="1129"/>
    <n v="104372.29411764706"/>
    <x v="2"/>
    <n v="3.5755754921957487E-4"/>
  </r>
  <r>
    <d v="2020-06-01T00:00:00"/>
    <x v="9"/>
    <s v="01.06.2020|Пермь"/>
    <n v="16687.5"/>
    <n v="1526608.5"/>
    <n v="17"/>
    <n v="1185"/>
    <n v="1042"/>
    <n v="89800.5"/>
    <x v="5"/>
    <n v="3.0763764435894997E-4"/>
  </r>
  <r>
    <d v="2020-05-11T00:00:00"/>
    <x v="9"/>
    <s v="11.05.2020|Пермь"/>
    <n v="12238.5"/>
    <n v="1096002"/>
    <n v="15"/>
    <n v="812"/>
    <n v="714"/>
    <n v="73066.8"/>
    <x v="1"/>
    <n v="2.2086309194053216E-4"/>
  </r>
  <r>
    <d v="2020-05-18T00:00:00"/>
    <x v="9"/>
    <s v="18.05.2020|Пермь"/>
    <n v="14290.5"/>
    <n v="1246162.5"/>
    <n v="16"/>
    <n v="925"/>
    <n v="816"/>
    <n v="77885.15625"/>
    <x v="2"/>
    <n v="2.511229932156542E-4"/>
  </r>
  <r>
    <d v="2020-05-14T00:00:00"/>
    <x v="9"/>
    <s v="14.05.2020|Пермь"/>
    <n v="14385"/>
    <n v="1223491.5"/>
    <n v="15"/>
    <n v="890"/>
    <n v="777"/>
    <n v="81566.100000000006"/>
    <x v="1"/>
    <n v="2.4655440013153225E-4"/>
  </r>
  <r>
    <d v="2020-05-15T00:00:00"/>
    <x v="9"/>
    <s v="15.05.2020|Пермь"/>
    <n v="16498.5"/>
    <n v="1370482.5"/>
    <n v="15"/>
    <n v="980"/>
    <n v="867"/>
    <n v="91365.500000000015"/>
    <x v="1"/>
    <n v="2.7617559311058775E-4"/>
  </r>
  <r>
    <d v="2020-05-27T00:00:00"/>
    <x v="10"/>
    <s v="27.05.2020|Ростов-на-Дону"/>
    <n v="13203"/>
    <n v="1211457"/>
    <n v="15"/>
    <n v="809"/>
    <n v="702"/>
    <n v="80763.8"/>
    <x v="0"/>
    <n v="2.4412924317017786E-4"/>
  </r>
  <r>
    <d v="2020-05-22T00:00:00"/>
    <x v="10"/>
    <s v="22.05.2020|Ростов-на-Дону"/>
    <n v="15802.5"/>
    <n v="1411909.5"/>
    <n v="15"/>
    <n v="903"/>
    <n v="792"/>
    <n v="94127.3"/>
    <x v="2"/>
    <n v="2.8452384002055725E-4"/>
  </r>
  <r>
    <d v="2020-06-01T00:00:00"/>
    <x v="10"/>
    <s v="01.06.2020|Ростов-на-Дону"/>
    <n v="16476"/>
    <n v="1565632.5"/>
    <n v="16"/>
    <n v="1019"/>
    <n v="895"/>
    <n v="97852.03125"/>
    <x v="5"/>
    <n v="3.1550164579315115E-4"/>
  </r>
  <r>
    <d v="2020-05-11T00:00:00"/>
    <x v="10"/>
    <s v="11.05.2020|Ростов-на-Дону"/>
    <n v="12654"/>
    <n v="1081158"/>
    <n v="15"/>
    <n v="684"/>
    <n v="585"/>
    <n v="72077.200000000012"/>
    <x v="1"/>
    <n v="2.1787177282180312E-4"/>
  </r>
  <r>
    <d v="2020-05-29T00:00:00"/>
    <x v="9"/>
    <s v="29.05.2020|Пермь"/>
    <n v="19647"/>
    <n v="1764669"/>
    <n v="17"/>
    <n v="1296"/>
    <n v="1153"/>
    <n v="103804.05882352941"/>
    <x v="0"/>
    <n v="3.556108944980091E-4"/>
  </r>
  <r>
    <d v="2020-05-18T00:00:00"/>
    <x v="10"/>
    <s v="18.05.2020|Ростов-на-Дону"/>
    <n v="12450"/>
    <n v="1115146.5"/>
    <n v="15"/>
    <n v="729"/>
    <n v="636"/>
    <n v="74343.099999999991"/>
    <x v="2"/>
    <n v="2.2472103514105144E-4"/>
  </r>
  <r>
    <d v="2020-05-14T00:00:00"/>
    <x v="10"/>
    <s v="14.05.2020|Ростов-на-Дону"/>
    <n v="11161.5"/>
    <n v="963502.5"/>
    <n v="15"/>
    <n v="638"/>
    <n v="548"/>
    <n v="64233.5"/>
    <x v="1"/>
    <n v="1.9416218331940323E-4"/>
  </r>
  <r>
    <d v="2020-05-15T00:00:00"/>
    <x v="10"/>
    <s v="15.05.2020|Ростов-на-Дону"/>
    <n v="12229.5"/>
    <n v="1122730.5"/>
    <n v="15"/>
    <n v="688"/>
    <n v="598"/>
    <n v="74848.7"/>
    <x v="1"/>
    <n v="2.2624934046282729E-4"/>
  </r>
  <r>
    <d v="2020-05-27T00:00:00"/>
    <x v="11"/>
    <s v="27.05.2020|Краснодар"/>
    <n v="28050"/>
    <n v="2458555.5"/>
    <n v="20"/>
    <n v="1873"/>
    <n v="1715"/>
    <n v="122927.77500000001"/>
    <x v="0"/>
    <n v="4.9544085634643093E-4"/>
  </r>
  <r>
    <d v="2020-05-22T00:00:00"/>
    <x v="11"/>
    <s v="22.05.2020|Краснодар"/>
    <n v="30781.5"/>
    <n v="2540715"/>
    <n v="19"/>
    <n v="1859"/>
    <n v="1697"/>
    <n v="133721.84210526317"/>
    <x v="2"/>
    <n v="5.1199739657381029E-4"/>
  </r>
  <r>
    <d v="2020-06-01T00:00:00"/>
    <x v="11"/>
    <s v="01.06.2020|Краснодар"/>
    <n v="27960"/>
    <n v="2538967.5"/>
    <n v="21"/>
    <n v="1879"/>
    <n v="1720"/>
    <n v="120903.21428571428"/>
    <x v="5"/>
    <n v="5.1164524552557667E-4"/>
  </r>
  <r>
    <d v="2020-05-11T00:00:00"/>
    <x v="11"/>
    <s v="11.05.2020|Краснодар"/>
    <n v="23629.5"/>
    <n v="2164365"/>
    <n v="19"/>
    <n v="1527"/>
    <n v="1389"/>
    <n v="113913.94736842105"/>
    <x v="1"/>
    <n v="4.3615645408299429E-4"/>
  </r>
  <r>
    <d v="2020-05-29T00:00:00"/>
    <x v="10"/>
    <s v="29.05.2020|Ростов-на-Дону"/>
    <n v="17052"/>
    <n v="1549020"/>
    <n v="16"/>
    <n v="981"/>
    <n v="859"/>
    <n v="96813.75"/>
    <x v="0"/>
    <n v="3.1215394376809814E-4"/>
  </r>
  <r>
    <d v="2020-05-18T00:00:00"/>
    <x v="11"/>
    <s v="18.05.2020|Краснодар"/>
    <n v="27181.5"/>
    <n v="2324490"/>
    <n v="19"/>
    <n v="1741"/>
    <n v="1597"/>
    <n v="122341.57894736843"/>
    <x v="2"/>
    <n v="4.6842437202199231E-4"/>
  </r>
  <r>
    <d v="2020-05-14T00:00:00"/>
    <x v="11"/>
    <s v="14.05.2020|Краснодар"/>
    <n v="25656"/>
    <n v="2225341.5"/>
    <n v="19"/>
    <n v="1635"/>
    <n v="1487"/>
    <n v="117123.23684210527"/>
    <x v="1"/>
    <n v="4.4844425859951142E-4"/>
  </r>
  <r>
    <d v="2020-05-15T00:00:00"/>
    <x v="11"/>
    <s v="15.05.2020|Краснодар"/>
    <n v="29283"/>
    <n v="2477487"/>
    <n v="19"/>
    <n v="1780"/>
    <n v="1615"/>
    <n v="130394.05263157893"/>
    <x v="1"/>
    <n v="4.9925587641489085E-4"/>
  </r>
  <r>
    <d v="2020-05-29T00:00:00"/>
    <x v="11"/>
    <s v="29.05.2020|Краснодар"/>
    <n v="32782.5"/>
    <n v="2854741.5"/>
    <n v="20"/>
    <n v="2064"/>
    <n v="1896"/>
    <n v="142737.07500000001"/>
    <x v="0"/>
    <n v="5.7527909107917019E-4"/>
  </r>
  <r>
    <d v="2020-05-27T00:00:00"/>
    <x v="12"/>
    <s v="27.05.2020|Москва Запад"/>
    <n v="215592"/>
    <n v="22342300.5"/>
    <n v="59"/>
    <n v="13942"/>
    <n v="12986"/>
    <n v="378683.05932203389"/>
    <x v="0"/>
    <n v="4.5023545299137206E-3"/>
  </r>
  <r>
    <d v="2020-05-22T00:00:00"/>
    <x v="12"/>
    <s v="22.05.2020|Москва Запад"/>
    <n v="228334.5"/>
    <n v="22380772.5"/>
    <n v="60"/>
    <n v="14050"/>
    <n v="13027"/>
    <n v="373012.875"/>
    <x v="2"/>
    <n v="4.5101072939352609E-3"/>
  </r>
  <r>
    <d v="2020-06-01T00:00:00"/>
    <x v="12"/>
    <s v="01.06.2020|Москва Запад"/>
    <n v="188776.5"/>
    <n v="19465372.5"/>
    <n v="59"/>
    <n v="12299"/>
    <n v="11448"/>
    <n v="329921.56779661018"/>
    <x v="5"/>
    <n v="3.9226044807620843E-3"/>
  </r>
  <r>
    <d v="2020-05-11T00:00:00"/>
    <x v="12"/>
    <s v="11.05.2020|Москва Запад"/>
    <n v="175293"/>
    <n v="17919144"/>
    <n v="60"/>
    <n v="11100"/>
    <n v="10407"/>
    <n v="298652.40000000002"/>
    <x v="1"/>
    <n v="3.6110130718444264E-3"/>
  </r>
  <r>
    <d v="2020-05-18T00:00:00"/>
    <x v="12"/>
    <s v="18.05.2020|Москва Запад"/>
    <n v="201999"/>
    <n v="20422435.5"/>
    <n v="60"/>
    <n v="12460"/>
    <n v="11665"/>
    <n v="340373.92500000005"/>
    <x v="2"/>
    <n v="4.1154689950256363E-3"/>
  </r>
  <r>
    <d v="2020-05-14T00:00:00"/>
    <x v="12"/>
    <s v="14.05.2020|Москва Запад"/>
    <n v="197946"/>
    <n v="19942435.5"/>
    <n v="60"/>
    <n v="11935"/>
    <n v="11178"/>
    <n v="332373.92499999999"/>
    <x v="1"/>
    <n v="4.0187408101031137E-3"/>
  </r>
  <r>
    <d v="2020-05-15T00:00:00"/>
    <x v="12"/>
    <s v="15.05.2020|Москва Запад"/>
    <n v="230896.5"/>
    <n v="23085222"/>
    <n v="60"/>
    <n v="13544"/>
    <n v="12643"/>
    <n v="384753.7"/>
    <x v="1"/>
    <n v="4.6520658804031336E-3"/>
  </r>
  <r>
    <d v="2020-05-27T00:00:00"/>
    <x v="13"/>
    <s v="27.05.2020|Москва Восток"/>
    <n v="203532"/>
    <n v="20953324.5"/>
    <n v="54"/>
    <n v="13091"/>
    <n v="12216"/>
    <n v="388024.52777777781"/>
    <x v="0"/>
    <n v="4.2224521812034149E-3"/>
  </r>
  <r>
    <d v="2020-05-22T00:00:00"/>
    <x v="13"/>
    <s v="22.05.2020|Москва Восток"/>
    <n v="214428"/>
    <n v="20812585.5"/>
    <n v="54"/>
    <n v="13014"/>
    <n v="12095"/>
    <n v="385418.25"/>
    <x v="2"/>
    <n v="4.1940908728329753E-3"/>
  </r>
  <r>
    <d v="2020-06-01T00:00:00"/>
    <x v="13"/>
    <s v="01.06.2020|Москва Восток"/>
    <n v="183228"/>
    <n v="18914194.5"/>
    <n v="54"/>
    <n v="11864"/>
    <n v="11071"/>
    <n v="350262.86111111112"/>
    <x v="5"/>
    <n v="3.8115327151178628E-3"/>
  </r>
  <r>
    <d v="2020-05-11T00:00:00"/>
    <x v="13"/>
    <s v="11.05.2020|Москва Восток"/>
    <n v="166948.5"/>
    <n v="16971231"/>
    <n v="54"/>
    <n v="10570"/>
    <n v="9926"/>
    <n v="314282.05555555556"/>
    <x v="1"/>
    <n v="3.4199924386059603E-3"/>
  </r>
  <r>
    <d v="2020-05-29T00:00:00"/>
    <x v="12"/>
    <s v="29.05.2020|Москва Запад"/>
    <n v="232102.5"/>
    <n v="23120443.5"/>
    <n v="59"/>
    <n v="14507"/>
    <n v="13386"/>
    <n v="391871.92372881353"/>
    <x v="0"/>
    <n v="4.6591636132474017E-3"/>
  </r>
  <r>
    <d v="2020-05-18T00:00:00"/>
    <x v="13"/>
    <s v="18.05.2020|Москва Восток"/>
    <n v="196560"/>
    <n v="19855122"/>
    <n v="54"/>
    <n v="12012"/>
    <n v="11308"/>
    <n v="367687.44444444444"/>
    <x v="2"/>
    <n v="4.0011456509901283E-3"/>
  </r>
  <r>
    <d v="2020-05-14T00:00:00"/>
    <x v="13"/>
    <s v="14.05.2020|Москва Восток"/>
    <n v="186496.5"/>
    <n v="18640998"/>
    <n v="54"/>
    <n v="11194"/>
    <n v="10554"/>
    <n v="345203.66666666663"/>
    <x v="1"/>
    <n v="3.7564789618424748E-3"/>
  </r>
  <r>
    <d v="2020-05-15T00:00:00"/>
    <x v="13"/>
    <s v="15.05.2020|Москва Восток"/>
    <n v="219772.5"/>
    <n v="21895294.5"/>
    <n v="54"/>
    <n v="12791"/>
    <n v="11950"/>
    <n v="405468.41666666669"/>
    <x v="1"/>
    <n v="4.4122751986023093E-3"/>
  </r>
  <r>
    <d v="2020-05-29T00:00:00"/>
    <x v="13"/>
    <s v="29.05.2020|Москва Восток"/>
    <n v="226476"/>
    <n v="22416151.5"/>
    <n v="54"/>
    <n v="14031"/>
    <n v="12943"/>
    <n v="415113.91666666669"/>
    <x v="0"/>
    <n v="4.5172367657152065E-3"/>
  </r>
  <r>
    <d v="2020-05-27T00:00:00"/>
    <x v="15"/>
    <s v="27.05.2020|Тюмень"/>
    <n v="8362.5"/>
    <n v="687684"/>
    <n v="7"/>
    <n v="409"/>
    <n v="329"/>
    <n v="98240.571428571435"/>
    <x v="0"/>
    <n v="1.3858005233387613E-4"/>
  </r>
  <r>
    <d v="2020-05-22T00:00:00"/>
    <x v="14"/>
    <s v="22.05.2020|Новосибирск"/>
    <n v="17008.5"/>
    <n v="1398771"/>
    <n v="18"/>
    <n v="985"/>
    <n v="861"/>
    <n v="77709.5"/>
    <x v="2"/>
    <n v="2.8187620823388106E-4"/>
  </r>
  <r>
    <d v="2020-06-01T00:00:00"/>
    <x v="16"/>
    <s v="01.06.2020|Томск"/>
    <n v="5166"/>
    <n v="389013"/>
    <n v="9"/>
    <n v="294"/>
    <n v="224"/>
    <n v="43223.666666666672"/>
    <x v="5"/>
    <n v="7.8392752919303284E-5"/>
  </r>
  <r>
    <d v="2020-05-11T00:00:00"/>
    <x v="14"/>
    <s v="11.05.2020|Новосибирск"/>
    <n v="10941"/>
    <n v="880356"/>
    <n v="15"/>
    <n v="654"/>
    <n v="564"/>
    <n v="58690.400000000001"/>
    <x v="1"/>
    <n v="1.77406745761777E-4"/>
  </r>
  <r>
    <d v="2020-05-18T00:00:00"/>
    <x v="14"/>
    <s v="18.05.2020|Новосибирск"/>
    <n v="14497.5"/>
    <n v="1230711"/>
    <n v="16"/>
    <n v="864"/>
    <n v="765"/>
    <n v="76919.4375"/>
    <x v="2"/>
    <n v="2.4800925248788259E-4"/>
  </r>
  <r>
    <d v="2020-05-14T00:00:00"/>
    <x v="14"/>
    <s v="14.05.2020|Новосибирск"/>
    <n v="13810.5"/>
    <n v="1131676.5"/>
    <n v="16"/>
    <n v="834"/>
    <n v="735"/>
    <n v="70729.78125"/>
    <x v="1"/>
    <n v="2.2805211200932084E-4"/>
  </r>
  <r>
    <d v="2020-05-15T00:00:00"/>
    <x v="14"/>
    <s v="15.05.2020|Новосибирск"/>
    <n v="13752"/>
    <n v="1091040"/>
    <n v="16"/>
    <n v="817"/>
    <n v="718"/>
    <n v="68190"/>
    <x v="1"/>
    <n v="2.1986316432889556E-4"/>
  </r>
  <r>
    <d v="2020-05-27T00:00:00"/>
    <x v="14"/>
    <s v="27.05.2020|Новосибирск"/>
    <n v="15276"/>
    <n v="1350199.5"/>
    <n v="18"/>
    <n v="962"/>
    <n v="859"/>
    <n v="75011.083333333328"/>
    <x v="0"/>
    <n v="2.7208822274645537E-4"/>
  </r>
  <r>
    <d v="2020-06-01T00:00:00"/>
    <x v="17"/>
    <s v="01.06.2020|Уфа"/>
    <n v="4408.5"/>
    <n v="410892"/>
    <n v="6"/>
    <n v="237"/>
    <n v="175"/>
    <n v="68482"/>
    <x v="5"/>
    <n v="8.280174449830305E-5"/>
  </r>
  <r>
    <d v="2020-05-29T00:00:00"/>
    <x v="15"/>
    <s v="29.05.2020|Тюмень"/>
    <n v="9927"/>
    <n v="850840.5"/>
    <n v="7"/>
    <n v="491"/>
    <n v="411"/>
    <n v="121548.64285714286"/>
    <x v="0"/>
    <n v="1.7145886921577548E-4"/>
  </r>
  <r>
    <d v="2020-06-01T00:00:00"/>
    <x v="15"/>
    <s v="01.06.2020|Тюмень"/>
    <n v="9474"/>
    <n v="802447.5"/>
    <n v="7"/>
    <n v="500"/>
    <n v="418"/>
    <n v="114635.35714285714"/>
    <x v="5"/>
    <n v="1.6170685452211782E-4"/>
  </r>
  <r>
    <d v="2020-05-29T00:00:00"/>
    <x v="14"/>
    <s v="29.05.2020|Новосибирск"/>
    <n v="16878"/>
    <n v="1438255.5"/>
    <n v="18"/>
    <n v="1014"/>
    <n v="893"/>
    <n v="79903.083333333328"/>
    <x v="0"/>
    <n v="2.8983300827049223E-4"/>
  </r>
  <r>
    <d v="2020-06-01T00:00:00"/>
    <x v="14"/>
    <s v="01.06.2020|Новосибирск"/>
    <n v="14238"/>
    <n v="1293219"/>
    <n v="18"/>
    <n v="923"/>
    <n v="824"/>
    <n v="71845.5"/>
    <x v="5"/>
    <n v="2.6060568036941816E-4"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  <r>
    <m/>
    <x v="18"/>
    <m/>
    <m/>
    <m/>
    <m/>
    <m/>
    <m/>
    <m/>
    <x v="6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d v="2020-05-31T00:00:00"/>
    <s v="Самара"/>
    <s v="31.05.2020|Самара"/>
    <n v="7944"/>
    <x v="0"/>
    <n v="15"/>
    <n v="441"/>
    <n v="368"/>
    <n v="41598.100000000006"/>
    <x v="0"/>
    <n v="1.2574089716330057E-4"/>
  </r>
  <r>
    <d v="2020-05-30T00:00:00"/>
    <s v="Самара"/>
    <s v="30.05.2020|Самара"/>
    <n v="10029"/>
    <x v="1"/>
    <n v="15"/>
    <n v="490"/>
    <n v="409"/>
    <n v="52473.400000000009"/>
    <x v="0"/>
    <n v="1.5861427308479803E-4"/>
  </r>
  <r>
    <d v="2020-05-28T00:00:00"/>
    <s v="Самара"/>
    <s v="28.05.2020|Самара"/>
    <n v="8536.5"/>
    <x v="2"/>
    <n v="15"/>
    <n v="464"/>
    <n v="390"/>
    <n v="42929.600000000006"/>
    <x v="0"/>
    <n v="1.297656964828112E-4"/>
  </r>
  <r>
    <d v="2020-05-16T00:00:00"/>
    <s v="Кемерово"/>
    <s v="16.05.2020|Кемерово"/>
    <n v="38947.5"/>
    <x v="3"/>
    <n v="21"/>
    <n v="2145"/>
    <n v="1947"/>
    <n v="161709.14285714284"/>
    <x v="1"/>
    <n v="6.8433014448524509E-4"/>
  </r>
  <r>
    <d v="2020-05-19T00:00:00"/>
    <s v="Кемерово"/>
    <s v="19.05.2020|Кемерово"/>
    <n v="31842"/>
    <x v="4"/>
    <n v="21"/>
    <n v="1860"/>
    <n v="1704"/>
    <n v="131957.92857142858"/>
    <x v="2"/>
    <n v="5.5842722761219928E-4"/>
  </r>
  <r>
    <d v="2020-05-17T00:00:00"/>
    <s v="Кемерово"/>
    <s v="17.05.2020|Кемерово"/>
    <n v="32023.5"/>
    <x v="5"/>
    <n v="21"/>
    <n v="1874"/>
    <n v="1705"/>
    <n v="137259.92857142855"/>
    <x v="1"/>
    <n v="5.8086453920729009E-4"/>
  </r>
  <r>
    <d v="2020-05-09T00:00:00"/>
    <s v="Кемерово"/>
    <s v="09.05.2020|Кемерово"/>
    <n v="31147.5"/>
    <x v="6"/>
    <n v="21"/>
    <n v="1735"/>
    <n v="1568"/>
    <n v="134810.42857142858"/>
    <x v="3"/>
    <n v="5.7049860281495237E-4"/>
  </r>
  <r>
    <d v="2020-05-04T00:00:00"/>
    <s v="Кемерово"/>
    <s v="04.05.2020|Кемерово"/>
    <n v="25566"/>
    <x v="7"/>
    <n v="20"/>
    <n v="1519"/>
    <n v="1372"/>
    <n v="118615.5"/>
    <x v="3"/>
    <n v="4.7806091744489868E-4"/>
  </r>
  <r>
    <d v="2020-04-29T00:00:00"/>
    <s v="Кемерово"/>
    <s v="29.04.2020|Кемерово"/>
    <n v="29319"/>
    <x v="8"/>
    <n v="18"/>
    <n v="1684"/>
    <n v="1528"/>
    <n v="145748.91666666666"/>
    <x v="4"/>
    <n v="5.2867605613465417E-4"/>
  </r>
  <r>
    <d v="2020-05-02T00:00:00"/>
    <s v="Кемерово"/>
    <s v="02.05.2020|Кемерово"/>
    <n v="29031"/>
    <x v="9"/>
    <n v="18"/>
    <n v="1708"/>
    <n v="1534"/>
    <n v="150624.83333333331"/>
    <x v="4"/>
    <n v="5.4636250247215969E-4"/>
  </r>
  <r>
    <d v="2020-05-26T00:00:00"/>
    <s v="Кемерово"/>
    <s v="26.05.2020|Кемерово"/>
    <n v="33423"/>
    <x v="10"/>
    <n v="20"/>
    <n v="2044"/>
    <n v="1863"/>
    <n v="148516.5"/>
    <x v="0"/>
    <n v="5.9857214483524743E-4"/>
  </r>
  <r>
    <d v="2020-05-01T00:00:00"/>
    <s v="Кемерово"/>
    <s v="01.05.2020|Кемерово"/>
    <n v="32487"/>
    <x v="11"/>
    <n v="18"/>
    <n v="1826"/>
    <n v="1633"/>
    <n v="168403"/>
    <x v="4"/>
    <n v="6.1084936970653872E-4"/>
  </r>
  <r>
    <d v="2020-05-12T00:00:00"/>
    <s v="Кемерово"/>
    <s v="12.05.2020|Кемерово"/>
    <n v="28219.5"/>
    <x v="12"/>
    <n v="21"/>
    <n v="1656"/>
    <n v="1516"/>
    <n v="123608.5"/>
    <x v="1"/>
    <n v="5.2309363076231312E-4"/>
  </r>
  <r>
    <d v="2020-05-21T00:00:00"/>
    <s v="Кемерово"/>
    <s v="21.05.2020|Кемерово"/>
    <n v="31272"/>
    <x v="13"/>
    <n v="21"/>
    <n v="1787"/>
    <n v="1626"/>
    <n v="130684.85714285714"/>
    <x v="2"/>
    <n v="5.5303976998759264E-4"/>
  </r>
  <r>
    <d v="2020-05-20T00:00:00"/>
    <s v="Кемерово"/>
    <s v="20.05.2020|Кемерово"/>
    <n v="34077"/>
    <x v="14"/>
    <n v="21"/>
    <n v="1921"/>
    <n v="1767"/>
    <n v="139491.92857142858"/>
    <x v="2"/>
    <n v="5.9031004646497459E-4"/>
  </r>
  <r>
    <d v="2020-05-05T00:00:00"/>
    <s v="Кемерово"/>
    <s v="05.05.2020|Кемерово"/>
    <n v="31566"/>
    <x v="15"/>
    <n v="20"/>
    <n v="1773"/>
    <n v="1604"/>
    <n v="145338.15"/>
    <x v="3"/>
    <n v="5.8576231039572657E-4"/>
  </r>
  <r>
    <d v="2020-04-28T00:00:00"/>
    <s v="Кемерово"/>
    <s v="28.04.2020|Кемерово"/>
    <n v="26940"/>
    <x v="16"/>
    <n v="18"/>
    <n v="1539"/>
    <n v="1404"/>
    <n v="133977.08333333334"/>
    <x v="4"/>
    <n v="4.8597600345176204E-4"/>
  </r>
  <r>
    <d v="2020-05-13T00:00:00"/>
    <s v="Кемерово"/>
    <s v="13.05.2020|Кемерово"/>
    <n v="29241"/>
    <x v="17"/>
    <n v="21"/>
    <n v="1698"/>
    <n v="1554"/>
    <n v="125227.71428571428"/>
    <x v="1"/>
    <n v="5.2994591583734019E-4"/>
  </r>
  <r>
    <d v="2020-05-03T00:00:00"/>
    <s v="Кемерово"/>
    <s v="03.05.2020|Кемерово"/>
    <n v="26082"/>
    <x v="18"/>
    <n v="20"/>
    <n v="1520"/>
    <n v="1373"/>
    <n v="121745.7"/>
    <x v="4"/>
    <n v="4.9067669096341875E-4"/>
  </r>
  <r>
    <d v="2020-05-06T00:00:00"/>
    <s v="Кемерово"/>
    <s v="06.05.2020|Кемерово"/>
    <n v="32511"/>
    <x v="19"/>
    <n v="20"/>
    <n v="1784"/>
    <n v="1632"/>
    <n v="146931.15"/>
    <x v="3"/>
    <n v="5.9218264366995904E-4"/>
  </r>
  <r>
    <d v="2020-05-23T00:00:00"/>
    <s v="Кемерово"/>
    <s v="23.05.2020|Кемерово"/>
    <n v="42703.5"/>
    <x v="20"/>
    <n v="21"/>
    <n v="2340"/>
    <n v="2146"/>
    <n v="172796.5"/>
    <x v="2"/>
    <n v="7.3125026651096024E-4"/>
  </r>
  <r>
    <d v="2020-05-25T00:00:00"/>
    <s v="Кемерово"/>
    <s v="25.05.2020|Кемерово"/>
    <n v="35592"/>
    <x v="21"/>
    <n v="20"/>
    <n v="2087"/>
    <n v="1914"/>
    <n v="158829"/>
    <x v="0"/>
    <n v="6.4013503679414424E-4"/>
  </r>
  <r>
    <d v="2020-04-30T00:00:00"/>
    <s v="Кемерово"/>
    <s v="30.04.2020|Кемерово"/>
    <n v="30445.5"/>
    <x v="22"/>
    <n v="19"/>
    <n v="1712"/>
    <n v="1552"/>
    <n v="148273.5"/>
    <x v="4"/>
    <n v="5.6771313336476158E-4"/>
  </r>
  <r>
    <d v="2020-05-10T00:00:00"/>
    <s v="Кемерово"/>
    <s v="10.05.2020|Кемерово"/>
    <n v="36619.5"/>
    <x v="23"/>
    <n v="21"/>
    <n v="2016"/>
    <n v="1846"/>
    <n v="157760.35714285713"/>
    <x v="3"/>
    <n v="6.6761944371314559E-4"/>
  </r>
  <r>
    <d v="2020-05-08T00:00:00"/>
    <s v="Кемерово"/>
    <s v="08.05.2020|Кемерово"/>
    <n v="29409"/>
    <x v="24"/>
    <n v="21"/>
    <n v="1646"/>
    <n v="1492"/>
    <n v="125959.99999999999"/>
    <x v="3"/>
    <n v="5.3304484506179559E-4"/>
  </r>
  <r>
    <d v="2020-05-07T00:00:00"/>
    <s v="Кемерово"/>
    <s v="07.05.2020|Кемерово"/>
    <n v="27018"/>
    <x v="25"/>
    <n v="21"/>
    <n v="1542"/>
    <n v="1405"/>
    <n v="117724.42857142858"/>
    <x v="3"/>
    <n v="4.9819307548305467E-4"/>
  </r>
  <r>
    <d v="2020-05-24T00:00:00"/>
    <s v="Кемерово"/>
    <s v="24.05.2020|Кемерово"/>
    <n v="34303.5"/>
    <x v="26"/>
    <n v="20"/>
    <n v="1999"/>
    <n v="1829"/>
    <n v="146237.32500000001"/>
    <x v="2"/>
    <n v="5.8938629229896445E-4"/>
  </r>
  <r>
    <d v="2020-05-31T00:00:00"/>
    <s v="Кемерово"/>
    <s v="31.05.2020|Кемерово"/>
    <n v="36999"/>
    <x v="27"/>
    <n v="21"/>
    <n v="2271"/>
    <n v="2085"/>
    <n v="165423.57142857145"/>
    <x v="0"/>
    <n v="7.0004907908631096E-4"/>
  </r>
  <r>
    <d v="2020-05-30T00:00:00"/>
    <s v="Кемерово"/>
    <s v="30.05.2020|Кемерово"/>
    <n v="44001"/>
    <x v="28"/>
    <n v="20"/>
    <n v="2597"/>
    <n v="2376"/>
    <n v="196089.22500000003"/>
    <x v="0"/>
    <n v="7.9030645071309538E-4"/>
  </r>
  <r>
    <d v="2020-05-28T00:00:00"/>
    <s v="Кемерово"/>
    <s v="28.05.2020|Кемерово"/>
    <n v="30982.5"/>
    <x v="29"/>
    <n v="20"/>
    <n v="1886"/>
    <n v="1736"/>
    <n v="141388.65"/>
    <x v="0"/>
    <n v="5.6984447846441383E-4"/>
  </r>
  <r>
    <d v="2020-05-16T00:00:00"/>
    <s v="Екатеринбург"/>
    <s v="16.05.2020|Екатеринбург"/>
    <n v="88063.5"/>
    <x v="30"/>
    <n v="31"/>
    <n v="5593"/>
    <n v="5177"/>
    <n v="244637.37096774194"/>
    <x v="1"/>
    <n v="1.5282566554078298E-3"/>
  </r>
  <r>
    <d v="2020-05-19T00:00:00"/>
    <s v="Екатеринбург"/>
    <s v="19.05.2020|Екатеринбург"/>
    <n v="84024"/>
    <x v="31"/>
    <n v="31"/>
    <n v="5389"/>
    <n v="5024"/>
    <n v="219855.19354838709"/>
    <x v="2"/>
    <n v="1.3734416840614418E-3"/>
  </r>
  <r>
    <d v="2020-05-17T00:00:00"/>
    <s v="Екатеринбург"/>
    <s v="17.05.2020|Екатеринбург"/>
    <n v="78057"/>
    <x v="32"/>
    <n v="31"/>
    <n v="5206"/>
    <n v="4843"/>
    <n v="218546.66129032258"/>
    <x v="1"/>
    <n v="1.3652672456087548E-3"/>
  </r>
  <r>
    <d v="2020-05-09T00:00:00"/>
    <s v="Екатеринбург"/>
    <s v="09.05.2020|Екатеринбург"/>
    <n v="69720"/>
    <x v="33"/>
    <n v="31"/>
    <n v="4556"/>
    <n v="4220"/>
    <n v="202094.61290322579"/>
    <x v="3"/>
    <n v="1.2624908286483728E-3"/>
  </r>
  <r>
    <d v="2020-05-04T00:00:00"/>
    <s v="Екатеринбург"/>
    <s v="04.05.2020|Екатеринбург"/>
    <n v="72928.5"/>
    <x v="34"/>
    <n v="31"/>
    <n v="4968"/>
    <n v="4596"/>
    <n v="214266.09677419355"/>
    <x v="3"/>
    <n v="1.3385264366113454E-3"/>
  </r>
  <r>
    <d v="2020-04-29T00:00:00"/>
    <s v="Екатеринбург"/>
    <s v="29.04.2020|Екатеринбург"/>
    <n v="79527"/>
    <x v="35"/>
    <n v="31"/>
    <n v="5378"/>
    <n v="4985"/>
    <n v="231628.98387096776"/>
    <x v="4"/>
    <n v="1.4469928890497947E-3"/>
  </r>
  <r>
    <d v="2020-05-02T00:00:00"/>
    <s v="Екатеринбург"/>
    <s v="02.05.2020|Екатеринбург"/>
    <n v="60463.5"/>
    <x v="36"/>
    <n v="31"/>
    <n v="4157"/>
    <n v="3823"/>
    <n v="179167.5"/>
    <x v="4"/>
    <n v="1.119264498406859E-3"/>
  </r>
  <r>
    <d v="2020-05-26T00:00:00"/>
    <s v="Екатеринбург"/>
    <s v="26.05.2020|Екатеринбург"/>
    <n v="79975.5"/>
    <x v="37"/>
    <n v="31"/>
    <n v="5493"/>
    <n v="5119"/>
    <n v="215369.66129032261"/>
    <x v="0"/>
    <n v="1.3454204357161205E-3"/>
  </r>
  <r>
    <d v="2020-05-01T00:00:00"/>
    <s v="Екатеринбург"/>
    <s v="01.05.2020|Екатеринбург"/>
    <n v="97534.5"/>
    <x v="38"/>
    <n v="31"/>
    <n v="6118"/>
    <n v="5564"/>
    <n v="286871.75806451612"/>
    <x v="4"/>
    <n v="1.7920960799094391E-3"/>
  </r>
  <r>
    <d v="2020-05-12T00:00:00"/>
    <s v="Екатеринбург"/>
    <s v="12.05.2020|Екатеринбург"/>
    <n v="71520"/>
    <x v="39"/>
    <n v="31"/>
    <n v="4800"/>
    <n v="4470"/>
    <n v="206398.74193548385"/>
    <x v="1"/>
    <n v="1.2893788458522113E-3"/>
  </r>
  <r>
    <d v="2020-05-21T00:00:00"/>
    <s v="Екатеринбург"/>
    <s v="21.05.2020|Екатеринбург"/>
    <n v="79485"/>
    <x v="40"/>
    <n v="31"/>
    <n v="5207"/>
    <n v="4868"/>
    <n v="213995.08064516127"/>
    <x v="2"/>
    <n v="1.3368333910996233E-3"/>
  </r>
  <r>
    <d v="2020-05-20T00:00:00"/>
    <s v="Екатеринбург"/>
    <s v="20.05.2020|Екатеринбург"/>
    <n v="93313.5"/>
    <x v="41"/>
    <n v="31"/>
    <n v="5698"/>
    <n v="5258"/>
    <n v="233792.75806451612"/>
    <x v="2"/>
    <n v="1.4605100483415618E-3"/>
  </r>
  <r>
    <d v="2020-05-05T00:00:00"/>
    <s v="Екатеринбург"/>
    <s v="05.05.2020|Екатеринбург"/>
    <n v="76585.5"/>
    <x v="42"/>
    <n v="31"/>
    <n v="5188"/>
    <n v="4800"/>
    <n v="223268.27419354839"/>
    <x v="3"/>
    <n v="1.3947632964985668E-3"/>
  </r>
  <r>
    <d v="2020-04-28T00:00:00"/>
    <s v="Екатеринбург"/>
    <s v="28.04.2020|Екатеринбург"/>
    <n v="81826.5"/>
    <x v="43"/>
    <n v="31"/>
    <n v="5465"/>
    <n v="5096"/>
    <n v="231085.30645161291"/>
    <x v="4"/>
    <n v="1.4435965206567028E-3"/>
  </r>
  <r>
    <d v="2020-05-13T00:00:00"/>
    <s v="Екатеринбург"/>
    <s v="13.05.2020|Екатеринбург"/>
    <n v="78846"/>
    <x v="44"/>
    <n v="31"/>
    <n v="5251"/>
    <n v="4853"/>
    <n v="225611.37096774194"/>
    <x v="1"/>
    <n v="1.4094006890819676E-3"/>
  </r>
  <r>
    <d v="2020-05-03T00:00:00"/>
    <s v="Екатеринбург"/>
    <s v="03.05.2020|Екатеринбург"/>
    <n v="77263.5"/>
    <x v="45"/>
    <n v="31"/>
    <n v="5155"/>
    <n v="4762"/>
    <n v="226247.41935483873"/>
    <x v="4"/>
    <n v="1.4133741015532383E-3"/>
  </r>
  <r>
    <d v="2020-05-06T00:00:00"/>
    <s v="Екатеринбург"/>
    <s v="06.05.2020|Екатеринбург"/>
    <n v="68994"/>
    <x v="46"/>
    <n v="31"/>
    <n v="4709"/>
    <n v="4348"/>
    <n v="198988.93548387094"/>
    <x v="3"/>
    <n v="1.2430895729575377E-3"/>
  </r>
  <r>
    <d v="2020-05-23T00:00:00"/>
    <s v="Екатеринбург"/>
    <s v="23.05.2020|Екатеринбург"/>
    <n v="102889.5"/>
    <x v="47"/>
    <n v="31"/>
    <n v="6276"/>
    <n v="5801"/>
    <n v="260940.09677419357"/>
    <x v="2"/>
    <n v="1.6301002499348651E-3"/>
  </r>
  <r>
    <d v="2020-05-25T00:00:00"/>
    <s v="Екатеринбург"/>
    <s v="25.05.2020|Екатеринбург"/>
    <n v="76999.5"/>
    <x v="48"/>
    <n v="31"/>
    <n v="5210"/>
    <n v="4841"/>
    <n v="214374.29032258067"/>
    <x v="0"/>
    <n v="1.3392023248034915E-3"/>
  </r>
  <r>
    <d v="2020-04-30T00:00:00"/>
    <s v="Екатеринбург"/>
    <s v="30.04.2020|Екатеринбург"/>
    <n v="77565"/>
    <x v="49"/>
    <n v="31"/>
    <n v="5120"/>
    <n v="4737"/>
    <n v="226571.85483870967"/>
    <x v="4"/>
    <n v="1.4154008593029429E-3"/>
  </r>
  <r>
    <d v="2020-05-10T00:00:00"/>
    <s v="Екатеринбург"/>
    <s v="10.05.2020|Екатеринбург"/>
    <n v="84132"/>
    <x v="50"/>
    <n v="31"/>
    <n v="5495"/>
    <n v="5093"/>
    <n v="241393.3548387097"/>
    <x v="3"/>
    <n v="1.5079911938398274E-3"/>
  </r>
  <r>
    <d v="2020-05-08T00:00:00"/>
    <s v="Екатеринбург"/>
    <s v="08.05.2020|Екатеринбург"/>
    <n v="69544.5"/>
    <x v="51"/>
    <n v="31"/>
    <n v="4635"/>
    <n v="4266"/>
    <n v="203025.04838709679"/>
    <x v="3"/>
    <n v="1.2683032857354829E-3"/>
  </r>
  <r>
    <d v="2020-05-07T00:00:00"/>
    <s v="Екатеринбург"/>
    <s v="07.05.2020|Екатеринбург"/>
    <n v="73204.5"/>
    <x v="52"/>
    <n v="31"/>
    <n v="4903"/>
    <n v="4527"/>
    <n v="212641.40322580645"/>
    <x v="3"/>
    <n v="1.3283769295327718E-3"/>
  </r>
  <r>
    <d v="2020-05-24T00:00:00"/>
    <s v="Екатеринбург"/>
    <s v="24.05.2020|Екатеринбург"/>
    <n v="76663.5"/>
    <x v="53"/>
    <n v="31"/>
    <n v="5035"/>
    <n v="4683"/>
    <n v="208097.80645161291"/>
    <x v="2"/>
    <n v="1.2999929504939908E-3"/>
  </r>
  <r>
    <d v="2020-05-16T00:00:00"/>
    <s v="Тольятти"/>
    <s v="16.05.2020|Тольятти"/>
    <n v="14265"/>
    <x v="54"/>
    <n v="10"/>
    <n v="760"/>
    <n v="672"/>
    <n v="113050.65000000001"/>
    <x v="1"/>
    <n v="2.2781633705857218E-4"/>
  </r>
  <r>
    <d v="2020-05-19T00:00:00"/>
    <s v="Тольятти"/>
    <s v="19.05.2020|Тольятти"/>
    <n v="11526"/>
    <x v="55"/>
    <n v="10"/>
    <n v="649"/>
    <n v="568"/>
    <n v="93876.449999999983"/>
    <x v="2"/>
    <n v="1.8917705448895868E-4"/>
  </r>
  <r>
    <d v="2020-05-17T00:00:00"/>
    <s v="Тольятти"/>
    <s v="17.05.2020|Тольятти"/>
    <n v="10402.5"/>
    <x v="56"/>
    <n v="10"/>
    <n v="591"/>
    <n v="513"/>
    <n v="84372.75"/>
    <x v="1"/>
    <n v="1.7002547842545482E-4"/>
  </r>
  <r>
    <d v="2020-05-09T00:00:00"/>
    <s v="Тольятти"/>
    <s v="09.05.2020|Тольятти"/>
    <n v="13216.5"/>
    <x v="57"/>
    <n v="10"/>
    <n v="644"/>
    <n v="559"/>
    <n v="104640.00000000001"/>
    <x v="3"/>
    <n v="2.108674431311009E-4"/>
  </r>
  <r>
    <d v="2020-05-04T00:00:00"/>
    <s v="Тольятти"/>
    <s v="04.05.2020|Тольятти"/>
    <n v="9130.5"/>
    <x v="58"/>
    <n v="10"/>
    <n v="462"/>
    <n v="396"/>
    <n v="72889.05"/>
    <x v="3"/>
    <n v="1.468838647338969E-4"/>
  </r>
  <r>
    <d v="2020-04-29T00:00:00"/>
    <s v="Тольятти"/>
    <s v="29.04.2020|Тольятти"/>
    <n v="10840.5"/>
    <x v="59"/>
    <n v="10"/>
    <n v="502"/>
    <n v="433"/>
    <n v="79791.900000000009"/>
    <x v="4"/>
    <n v="1.6079428455248939E-4"/>
  </r>
  <r>
    <d v="2020-05-02T00:00:00"/>
    <s v="Тольятти"/>
    <s v="02.05.2020|Тольятти"/>
    <n v="7866"/>
    <x v="60"/>
    <n v="10"/>
    <n v="416"/>
    <n v="341"/>
    <n v="61788.150000000009"/>
    <x v="4"/>
    <n v="1.2451365831709607E-4"/>
  </r>
  <r>
    <d v="2020-05-26T00:00:00"/>
    <s v="Тольятти"/>
    <s v="26.05.2020|Тольятти"/>
    <n v="11835"/>
    <x v="61"/>
    <n v="10"/>
    <n v="692"/>
    <n v="601"/>
    <n v="98310.9"/>
    <x v="0"/>
    <n v="1.9811322739791043E-4"/>
  </r>
  <r>
    <d v="2020-05-01T00:00:00"/>
    <s v="Тольятти"/>
    <s v="01.05.2020|Тольятти"/>
    <n v="11619"/>
    <x v="62"/>
    <n v="10"/>
    <n v="554"/>
    <n v="472"/>
    <n v="89113.95"/>
    <x v="4"/>
    <n v="1.7957980489117709E-4"/>
  </r>
  <r>
    <d v="2020-05-12T00:00:00"/>
    <s v="Тольятти"/>
    <s v="12.05.2020|Тольятти"/>
    <n v="9328.5"/>
    <x v="63"/>
    <n v="10"/>
    <n v="526"/>
    <n v="448"/>
    <n v="73296.450000000012"/>
    <x v="1"/>
    <n v="1.477048452034268E-4"/>
  </r>
  <r>
    <d v="2020-05-21T00:00:00"/>
    <s v="Тольятти"/>
    <s v="21.05.2020|Тольятти"/>
    <n v="11250"/>
    <x v="64"/>
    <n v="10"/>
    <n v="677"/>
    <n v="591"/>
    <n v="93552.3"/>
    <x v="2"/>
    <n v="1.8852383696515377E-4"/>
  </r>
  <r>
    <d v="2020-05-20T00:00:00"/>
    <s v="Тольятти"/>
    <s v="20.05.2020|Тольятти"/>
    <n v="13063.5"/>
    <x v="65"/>
    <n v="10"/>
    <n v="745"/>
    <n v="654"/>
    <n v="103724.7"/>
    <x v="2"/>
    <n v="2.0902295755485955E-4"/>
  </r>
  <r>
    <d v="2020-05-05T00:00:00"/>
    <s v="Тольятти"/>
    <s v="05.05.2020|Тольятти"/>
    <n v="10147.5"/>
    <x v="66"/>
    <n v="10"/>
    <n v="511"/>
    <n v="437"/>
    <n v="79332"/>
    <x v="3"/>
    <n v="1.5986750763070047E-4"/>
  </r>
  <r>
    <d v="2020-04-28T00:00:00"/>
    <s v="Тольятти"/>
    <s v="28.04.2020|Тольятти"/>
    <n v="12331.5"/>
    <x v="67"/>
    <n v="10"/>
    <n v="580"/>
    <n v="506"/>
    <n v="86998.35"/>
    <x v="4"/>
    <n v="1.7531651014071685E-4"/>
  </r>
  <r>
    <d v="2020-05-13T00:00:00"/>
    <s v="Тольятти"/>
    <s v="13.05.2020|Тольятти"/>
    <n v="11202"/>
    <x v="68"/>
    <n v="10"/>
    <n v="612"/>
    <n v="530"/>
    <n v="86571.450000000012"/>
    <x v="1"/>
    <n v="1.7445623384606217E-4"/>
  </r>
  <r>
    <d v="2020-05-31T00:00:00"/>
    <s v="Екатеринбург"/>
    <s v="31.05.2020|Екатеринбург"/>
    <n v="89149.5"/>
    <x v="69"/>
    <n v="31"/>
    <n v="5760"/>
    <n v="5367"/>
    <n v="242343.435483871"/>
    <x v="0"/>
    <n v="1.5139263748115579E-3"/>
  </r>
  <r>
    <d v="2020-05-03T00:00:00"/>
    <s v="Тольятти"/>
    <s v="03.05.2020|Тольятти"/>
    <n v="8185.5"/>
    <x v="70"/>
    <n v="10"/>
    <n v="402"/>
    <n v="333"/>
    <n v="63788.1"/>
    <x v="4"/>
    <n v="1.2854389859700858E-4"/>
  </r>
  <r>
    <d v="2020-05-30T00:00:00"/>
    <s v="Екатеринбург"/>
    <s v="30.05.2020|Екатеринбург"/>
    <n v="108123"/>
    <x v="71"/>
    <n v="31"/>
    <n v="6735"/>
    <n v="6264"/>
    <n v="295635.72580645164"/>
    <x v="0"/>
    <n v="1.846844837126743E-3"/>
  </r>
  <r>
    <d v="2020-05-06T00:00:00"/>
    <s v="Тольятти"/>
    <s v="06.05.2020|Тольятти"/>
    <n v="9210"/>
    <x v="72"/>
    <n v="10"/>
    <n v="465"/>
    <n v="390"/>
    <n v="69683.25"/>
    <x v="3"/>
    <n v="1.4042363108338385E-4"/>
  </r>
  <r>
    <d v="2020-05-23T00:00:00"/>
    <s v="Тольятти"/>
    <s v="23.05.2020|Тольятти"/>
    <n v="14773.5"/>
    <x v="73"/>
    <n v="10"/>
    <n v="828"/>
    <n v="734"/>
    <n v="124138.34999999999"/>
    <x v="2"/>
    <n v="2.5015994322451928E-4"/>
  </r>
  <r>
    <d v="2020-05-28T00:00:00"/>
    <s v="Екатеринбург"/>
    <s v="28.05.2020|Екатеринбург"/>
    <n v="78141"/>
    <x v="74"/>
    <n v="31"/>
    <n v="5355"/>
    <n v="4969"/>
    <n v="214244.17741935482"/>
    <x v="0"/>
    <n v="1.3383895057745645E-3"/>
  </r>
  <r>
    <d v="2020-05-25T00:00:00"/>
    <s v="Тольятти"/>
    <s v="25.05.2020|Тольятти"/>
    <n v="12280.5"/>
    <x v="75"/>
    <n v="10"/>
    <n v="739"/>
    <n v="642"/>
    <n v="103044"/>
    <x v="0"/>
    <n v="2.07651230982427E-4"/>
  </r>
  <r>
    <d v="2020-04-30T00:00:00"/>
    <s v="Тольятти"/>
    <s v="30.04.2020|Тольятти"/>
    <n v="8934"/>
    <x v="76"/>
    <n v="10"/>
    <n v="448"/>
    <n v="376"/>
    <n v="71619.599999999991"/>
    <x v="4"/>
    <n v="1.4432570651827403E-4"/>
  </r>
  <r>
    <d v="2020-05-10T00:00:00"/>
    <s v="Тольятти"/>
    <s v="10.05.2020|Тольятти"/>
    <n v="12918"/>
    <x v="77"/>
    <n v="10"/>
    <n v="642"/>
    <n v="556"/>
    <n v="100478.85"/>
    <x v="3"/>
    <n v="2.0248201632505177E-4"/>
  </r>
  <r>
    <d v="2020-05-08T00:00:00"/>
    <s v="Тольятти"/>
    <s v="08.05.2020|Тольятти"/>
    <n v="12528"/>
    <x v="78"/>
    <n v="10"/>
    <n v="638"/>
    <n v="547"/>
    <n v="95970.3"/>
    <x v="3"/>
    <n v="1.9339651928062588E-4"/>
  </r>
  <r>
    <d v="2020-05-07T00:00:00"/>
    <s v="Тольятти"/>
    <s v="07.05.2020|Тольятти"/>
    <n v="11029.5"/>
    <x v="79"/>
    <n v="10"/>
    <n v="563"/>
    <n v="486"/>
    <n v="86375.400000000009"/>
    <x v="3"/>
    <n v="1.7406115966576923E-4"/>
  </r>
  <r>
    <d v="2020-05-24T00:00:00"/>
    <s v="Тольятти"/>
    <s v="24.05.2020|Тольятти"/>
    <n v="9994.5"/>
    <x v="80"/>
    <n v="10"/>
    <n v="639"/>
    <n v="557"/>
    <n v="82898.400000000009"/>
    <x v="2"/>
    <n v="1.6705441177044394E-4"/>
  </r>
  <r>
    <d v="2020-05-31T00:00:00"/>
    <s v="Тольятти"/>
    <s v="31.05.2020|Тольятти"/>
    <n v="12724.5"/>
    <x v="81"/>
    <n v="10"/>
    <n v="749"/>
    <n v="655"/>
    <n v="104551.50000000001"/>
    <x v="0"/>
    <n v="2.1068910054015001E-4"/>
  </r>
  <r>
    <d v="2020-05-30T00:00:00"/>
    <s v="Тольятти"/>
    <s v="30.05.2020|Тольятти"/>
    <n v="14728.5"/>
    <x v="82"/>
    <n v="10"/>
    <n v="865"/>
    <n v="763"/>
    <n v="126048.29999999999"/>
    <x v="0"/>
    <n v="2.5400881815770208E-4"/>
  </r>
  <r>
    <d v="2020-05-28T00:00:00"/>
    <s v="Тольятти"/>
    <s v="28.05.2020|Тольятти"/>
    <n v="13038"/>
    <x v="83"/>
    <n v="10"/>
    <n v="791"/>
    <n v="697"/>
    <n v="111455.24999999999"/>
    <x v="0"/>
    <n v="2.2460133401220979E-4"/>
  </r>
  <r>
    <d v="2020-05-16T00:00:00"/>
    <s v="Нижний Новгород"/>
    <s v="16.05.2020|Нижний Новгород"/>
    <n v="35482.5"/>
    <x v="84"/>
    <n v="19"/>
    <n v="2080"/>
    <n v="1844"/>
    <n v="169606.18421052632"/>
    <x v="1"/>
    <n v="6.4939222636680762E-4"/>
  </r>
  <r>
    <d v="2020-05-19T00:00:00"/>
    <s v="Нижний Новгород"/>
    <s v="19.05.2020|Нижний Новгород"/>
    <n v="32434.5"/>
    <x v="85"/>
    <n v="19"/>
    <n v="1999"/>
    <n v="1799"/>
    <n v="150807.23684210528"/>
    <x v="2"/>
    <n v="5.774143657613349E-4"/>
  </r>
  <r>
    <d v="2020-05-17T00:00:00"/>
    <s v="Нижний Новгород"/>
    <s v="17.05.2020|Нижний Новгород"/>
    <n v="30486"/>
    <x v="86"/>
    <n v="19"/>
    <n v="1871"/>
    <n v="1660"/>
    <n v="141804.71052631579"/>
    <x v="1"/>
    <n v="5.4294527706419372E-4"/>
  </r>
  <r>
    <d v="2020-05-09T00:00:00"/>
    <s v="Нижний Новгород"/>
    <s v="09.05.2020|Нижний Новгород"/>
    <n v="32079"/>
    <x v="87"/>
    <n v="19"/>
    <n v="1851"/>
    <n v="1635"/>
    <n v="152745.63157894736"/>
    <x v="3"/>
    <n v="5.8483613802509334E-4"/>
  </r>
  <r>
    <d v="2020-05-04T00:00:00"/>
    <s v="Нижний Новгород"/>
    <s v="04.05.2020|Нижний Новгород"/>
    <n v="27072"/>
    <x v="88"/>
    <n v="19"/>
    <n v="1582"/>
    <n v="1403"/>
    <n v="128998.34210526316"/>
    <x v="3"/>
    <n v="4.9391194647349927E-4"/>
  </r>
  <r>
    <d v="2020-04-29T00:00:00"/>
    <s v="Нижний Новгород"/>
    <s v="29.04.2020|Нижний Новгород"/>
    <n v="25917"/>
    <x v="89"/>
    <n v="18"/>
    <n v="1534"/>
    <n v="1369"/>
    <n v="133199.33333333331"/>
    <x v="4"/>
    <n v="4.8315486548338105E-4"/>
  </r>
  <r>
    <d v="2020-05-02T00:00:00"/>
    <s v="Нижний Новгород"/>
    <s v="02.05.2020|Нижний Новгород"/>
    <n v="19461"/>
    <x v="90"/>
    <n v="19"/>
    <n v="1217"/>
    <n v="1048"/>
    <n v="94696.34210526316"/>
    <x v="4"/>
    <n v="3.6257562608800866E-4"/>
  </r>
  <r>
    <d v="2020-05-26T00:00:00"/>
    <s v="Нижний Новгород"/>
    <s v="26.05.2020|Нижний Новгород"/>
    <n v="31407"/>
    <x v="91"/>
    <n v="20"/>
    <n v="2036"/>
    <n v="1790"/>
    <n v="145370.54999999999"/>
    <x v="0"/>
    <n v="5.8589289344537191E-4"/>
  </r>
  <r>
    <d v="2020-05-01T00:00:00"/>
    <s v="Нижний Новгород"/>
    <s v="01.05.2020|Нижний Новгород"/>
    <n v="25792.5"/>
    <x v="92"/>
    <n v="19"/>
    <n v="1497"/>
    <n v="1291"/>
    <n v="124966.10526315788"/>
    <x v="4"/>
    <n v="4.7847322133313095E-4"/>
  </r>
  <r>
    <d v="2020-05-12T00:00:00"/>
    <s v="Нижний Новгород"/>
    <s v="12.05.2020|Нижний Новгород"/>
    <n v="26032.5"/>
    <x v="93"/>
    <n v="19"/>
    <n v="1649"/>
    <n v="1460"/>
    <n v="124759.57894736841"/>
    <x v="1"/>
    <n v="4.7768246842138929E-4"/>
  </r>
  <r>
    <d v="2020-05-21T00:00:00"/>
    <s v="Нижний Новгород"/>
    <s v="21.05.2020|Нижний Новгород"/>
    <n v="31707"/>
    <x v="94"/>
    <n v="19"/>
    <n v="1949"/>
    <n v="1724"/>
    <n v="150167.44736842107"/>
    <x v="2"/>
    <n v="5.7496472447817197E-4"/>
  </r>
  <r>
    <d v="2020-05-20T00:00:00"/>
    <s v="Нижний Новгород"/>
    <s v="20.05.2020|Нижний Новгород"/>
    <n v="29955"/>
    <x v="95"/>
    <n v="19"/>
    <n v="1889"/>
    <n v="1690"/>
    <n v="141696.31578947368"/>
    <x v="2"/>
    <n v="5.4253025269576053E-4"/>
  </r>
  <r>
    <d v="2020-05-05T00:00:00"/>
    <s v="Нижний Новгород"/>
    <s v="05.05.2020|Нижний Новгород"/>
    <n v="22848"/>
    <x v="96"/>
    <n v="19"/>
    <n v="1417"/>
    <n v="1245"/>
    <n v="109468.42105263157"/>
    <x v="3"/>
    <n v="4.1913531629240899E-4"/>
  </r>
  <r>
    <d v="2020-04-28T00:00:00"/>
    <s v="Нижний Новгород"/>
    <s v="28.04.2020|Нижний Новгород"/>
    <n v="23314.5"/>
    <x v="97"/>
    <n v="17"/>
    <n v="1439"/>
    <n v="1265"/>
    <n v="125695.14705882352"/>
    <x v="4"/>
    <n v="4.3060516309517509E-4"/>
  </r>
  <r>
    <d v="2020-05-13T00:00:00"/>
    <s v="Нижний Новгород"/>
    <s v="13.05.2020|Нижний Новгород"/>
    <n v="26464.5"/>
    <x v="98"/>
    <n v="19"/>
    <n v="1625"/>
    <n v="1444"/>
    <n v="124912.50000000001"/>
    <x v="1"/>
    <n v="4.7826797621574848E-4"/>
  </r>
  <r>
    <d v="2020-05-03T00:00:00"/>
    <s v="Нижний Новгород"/>
    <s v="03.05.2020|Нижний Новгород"/>
    <n v="23539.5"/>
    <x v="99"/>
    <n v="19"/>
    <n v="1402"/>
    <n v="1234"/>
    <n v="114226.81578947368"/>
    <x v="4"/>
    <n v="4.3735437219814415E-4"/>
  </r>
  <r>
    <d v="2020-05-06T00:00:00"/>
    <s v="Нижний Новгород"/>
    <s v="06.05.2020|Нижний Новгород"/>
    <n v="24678"/>
    <x v="100"/>
    <n v="19"/>
    <n v="1499"/>
    <n v="1323"/>
    <n v="117501"/>
    <x v="3"/>
    <n v="4.4989064723968106E-4"/>
  </r>
  <r>
    <d v="2020-05-23T00:00:00"/>
    <s v="Нижний Новгород"/>
    <s v="23.05.2020|Нижний Новгород"/>
    <n v="38176.5"/>
    <x v="101"/>
    <n v="20"/>
    <n v="2266"/>
    <n v="1993"/>
    <n v="169268.625"/>
    <x v="2"/>
    <n v="6.8221028585755241E-4"/>
  </r>
  <r>
    <d v="2020-05-25T00:00:00"/>
    <s v="Нижний Новгород"/>
    <s v="25.05.2020|Нижний Новгород"/>
    <n v="30603"/>
    <x v="102"/>
    <n v="20"/>
    <n v="2011"/>
    <n v="1791"/>
    <n v="143286.375"/>
    <x v="0"/>
    <n v="5.7749295741158445E-4"/>
  </r>
  <r>
    <d v="2020-04-30T00:00:00"/>
    <s v="Нижний Новгород"/>
    <s v="30.04.2020|Нижний Новгород"/>
    <n v="24211.5"/>
    <x v="103"/>
    <n v="19"/>
    <n v="1499"/>
    <n v="1322"/>
    <n v="119350.73684210527"/>
    <x v="4"/>
    <n v="4.5697296402947706E-4"/>
  </r>
  <r>
    <d v="2020-05-10T00:00:00"/>
    <s v="Нижний Новгород"/>
    <s v="10.05.2020|Нижний Новгород"/>
    <n v="31399.5"/>
    <x v="104"/>
    <n v="19"/>
    <n v="1848"/>
    <n v="1649"/>
    <n v="150647.28947368421"/>
    <x v="3"/>
    <n v="5.7680195544054411E-4"/>
  </r>
  <r>
    <d v="2020-05-08T00:00:00"/>
    <s v="Нижний Новгород"/>
    <s v="08.05.2020|Нижний Новгород"/>
    <n v="25294.5"/>
    <x v="105"/>
    <n v="19"/>
    <n v="1522"/>
    <n v="1340"/>
    <n v="119550.23684210527"/>
    <x v="3"/>
    <n v="4.5773681441478711E-4"/>
  </r>
  <r>
    <d v="2020-05-07T00:00:00"/>
    <s v="Нижний Новгород"/>
    <s v="07.05.2020|Нижний Новгород"/>
    <n v="25468.5"/>
    <x v="106"/>
    <n v="19"/>
    <n v="1530"/>
    <n v="1338"/>
    <n v="123719.60526315791"/>
    <x v="3"/>
    <n v="4.7370059223393807E-4"/>
  </r>
  <r>
    <d v="2020-05-24T00:00:00"/>
    <s v="Нижний Новгород"/>
    <s v="24.05.2020|Нижний Новгород"/>
    <n v="31854"/>
    <x v="107"/>
    <n v="20"/>
    <n v="2015"/>
    <n v="1803"/>
    <n v="145776.67500000002"/>
    <x v="2"/>
    <n v="5.8752971569960781E-4"/>
  </r>
  <r>
    <d v="2020-05-31T00:00:00"/>
    <s v="Нижний Новгород"/>
    <s v="31.05.2020|Нижний Новгород"/>
    <n v="32359.5"/>
    <x v="108"/>
    <n v="20"/>
    <n v="2060"/>
    <n v="1826"/>
    <n v="149599.95000000001"/>
    <x v="0"/>
    <n v="6.029388178333436E-4"/>
  </r>
  <r>
    <d v="2020-05-30T00:00:00"/>
    <s v="Нижний Новгород"/>
    <s v="30.05.2020|Нижний Новгород"/>
    <n v="39867"/>
    <x v="109"/>
    <n v="20"/>
    <n v="2451"/>
    <n v="2178"/>
    <n v="182708.32500000001"/>
    <x v="0"/>
    <n v="7.3637686031185405E-4"/>
  </r>
  <r>
    <d v="2020-05-28T00:00:00"/>
    <s v="Нижний Новгород"/>
    <s v="28.05.2020|Нижний Новгород"/>
    <n v="31974"/>
    <x v="110"/>
    <n v="20"/>
    <n v="2088"/>
    <n v="1848"/>
    <n v="150210.67499999999"/>
    <x v="0"/>
    <n v="6.0540024786404393E-4"/>
  </r>
  <r>
    <d v="2020-05-16T00:00:00"/>
    <s v="Санкт-Петербург Юг"/>
    <s v="16.05.2020|Санкт-Петербург Юг"/>
    <n v="321412.5"/>
    <x v="111"/>
    <n v="129"/>
    <n v="17914"/>
    <n v="16631"/>
    <n v="249890.41860465117"/>
    <x v="1"/>
    <n v="6.4960762794360688E-3"/>
  </r>
  <r>
    <d v="2020-05-19T00:00:00"/>
    <s v="Санкт-Петербург Юг"/>
    <s v="19.05.2020|Санкт-Петербург Юг"/>
    <n v="276568.5"/>
    <x v="112"/>
    <n v="129"/>
    <n v="16191"/>
    <n v="15102"/>
    <n v="210028.09302325585"/>
    <x v="2"/>
    <n v="5.459827234361077E-3"/>
  </r>
  <r>
    <d v="2020-05-17T00:00:00"/>
    <s v="Санкт-Петербург Юг"/>
    <s v="17.05.2020|Санкт-Петербург Юг"/>
    <n v="269029.5"/>
    <x v="113"/>
    <n v="129"/>
    <n v="15744"/>
    <n v="14685"/>
    <n v="206666.12790697673"/>
    <x v="1"/>
    <n v="5.3724305988033759E-3"/>
  </r>
  <r>
    <d v="2020-05-09T00:00:00"/>
    <s v="Санкт-Петербург Юг"/>
    <s v="09.05.2020|Санкт-Петербург Юг"/>
    <n v="285972"/>
    <x v="114"/>
    <n v="129"/>
    <n v="16420"/>
    <n v="15169"/>
    <n v="230761.23255813951"/>
    <x v="3"/>
    <n v="5.9987997035051551E-3"/>
  </r>
  <r>
    <d v="2020-05-04T00:00:00"/>
    <s v="Санкт-Петербург Юг"/>
    <s v="04.05.2020|Санкт-Петербург Юг"/>
    <n v="283942.5"/>
    <x v="115"/>
    <n v="129"/>
    <n v="16525"/>
    <n v="15310"/>
    <n v="227580.93023255811"/>
    <x v="3"/>
    <n v="5.9161255193007191E-3"/>
  </r>
  <r>
    <d v="2020-04-29T00:00:00"/>
    <s v="Санкт-Петербург Юг"/>
    <s v="29.04.2020|Санкт-Петербург Юг"/>
    <n v="298059"/>
    <x v="116"/>
    <n v="128"/>
    <n v="17368"/>
    <n v="16077"/>
    <n v="241166.30859375"/>
    <x v="4"/>
    <n v="6.2206878119302885E-3"/>
  </r>
  <r>
    <d v="2020-05-02T00:00:00"/>
    <s v="Санкт-Петербург Юг"/>
    <s v="02.05.2020|Санкт-Петербург Юг"/>
    <n v="232903.5"/>
    <x v="117"/>
    <n v="129"/>
    <n v="14009"/>
    <n v="12920"/>
    <n v="188697.8023255814"/>
    <x v="4"/>
    <n v="4.9053314029148219E-3"/>
  </r>
  <r>
    <d v="2020-05-26T00:00:00"/>
    <s v="Санкт-Петербург Юг"/>
    <s v="26.05.2020|Санкт-Петербург Юг"/>
    <n v="276966"/>
    <x v="118"/>
    <n v="129"/>
    <n v="16459"/>
    <n v="15355"/>
    <n v="216066.80541744191"/>
    <x v="0"/>
    <n v="5.6168077883224938E-3"/>
  </r>
  <r>
    <d v="2020-05-01T00:00:00"/>
    <s v="Санкт-Петербург Юг"/>
    <s v="01.05.2020|Санкт-Петербург Юг"/>
    <n v="296149.5"/>
    <x v="119"/>
    <n v="129"/>
    <n v="17002"/>
    <n v="15570"/>
    <n v="240723.38372093023"/>
    <x v="4"/>
    <n v="6.2577727934784279E-3"/>
  </r>
  <r>
    <d v="2020-05-12T00:00:00"/>
    <s v="Санкт-Петербург Юг"/>
    <s v="12.05.2020|Санкт-Петербург Юг"/>
    <n v="281796"/>
    <x v="120"/>
    <n v="129"/>
    <n v="16387"/>
    <n v="15322"/>
    <n v="225135.81395348837"/>
    <x v="1"/>
    <n v="5.8525630107835059E-3"/>
  </r>
  <r>
    <d v="2020-05-21T00:00:00"/>
    <s v="Санкт-Петербург Юг"/>
    <s v="21.05.2020|Санкт-Петербург Юг"/>
    <n v="288936"/>
    <x v="121"/>
    <n v="129"/>
    <n v="16373"/>
    <n v="15223"/>
    <n v="215913.95348837212"/>
    <x v="2"/>
    <n v="5.6128342954761467E-3"/>
  </r>
  <r>
    <d v="2020-05-20T00:00:00"/>
    <s v="Санкт-Петербург Юг"/>
    <s v="20.05.2020|Санкт-Петербург Юг"/>
    <n v="300151.5"/>
    <x v="122"/>
    <n v="129"/>
    <n v="17095"/>
    <n v="15919"/>
    <n v="227664.89625930233"/>
    <x v="2"/>
    <n v="5.9183082749167887E-3"/>
  </r>
  <r>
    <d v="2020-05-05T00:00:00"/>
    <s v="Санкт-Петербург Юг"/>
    <s v="05.05.2020|Санкт-Петербург Юг"/>
    <n v="262734"/>
    <x v="123"/>
    <n v="129"/>
    <n v="15665"/>
    <n v="14501"/>
    <n v="211460.78406976745"/>
    <x v="3"/>
    <n v="5.4970710405661035E-3"/>
  </r>
  <r>
    <d v="2020-04-28T00:00:00"/>
    <s v="Санкт-Петербург Юг"/>
    <s v="28.04.2020|Санкт-Петербург Юг"/>
    <n v="286002"/>
    <x v="124"/>
    <n v="128"/>
    <n v="16450"/>
    <n v="15320"/>
    <n v="227804.94140625"/>
    <x v="4"/>
    <n v="5.8760422662955591E-3"/>
  </r>
  <r>
    <d v="2020-05-13T00:00:00"/>
    <s v="Санкт-Петербург Юг"/>
    <s v="13.05.2020|Санкт-Петербург Юг"/>
    <n v="258459"/>
    <x v="125"/>
    <n v="129"/>
    <n v="15304"/>
    <n v="14315"/>
    <n v="205174.0581395349"/>
    <x v="1"/>
    <n v="5.3336432012005995E-3"/>
  </r>
  <r>
    <d v="2020-05-03T00:00:00"/>
    <s v="Санкт-Петербург Юг"/>
    <s v="03.05.2020|Санкт-Петербург Юг"/>
    <n v="274083"/>
    <x v="126"/>
    <n v="129"/>
    <n v="15778"/>
    <n v="14624"/>
    <n v="220364.34883720931"/>
    <x v="4"/>
    <n v="5.7285254365015753E-3"/>
  </r>
  <r>
    <d v="2020-05-06T00:00:00"/>
    <s v="Санкт-Петербург Юг"/>
    <s v="06.05.2020|Санкт-Петербург Юг"/>
    <n v="277512"/>
    <x v="127"/>
    <n v="129"/>
    <n v="16376"/>
    <n v="15197"/>
    <n v="223029.53570232558"/>
    <x v="3"/>
    <n v="5.7978088338860008E-3"/>
  </r>
  <r>
    <d v="2020-05-23T00:00:00"/>
    <s v="Санкт-Петербург Юг"/>
    <s v="23.05.2020|Санкт-Петербург Юг"/>
    <n v="356982"/>
    <x v="128"/>
    <n v="129"/>
    <n v="19856"/>
    <n v="18325"/>
    <n v="272123.46288023255"/>
    <x v="2"/>
    <n v="7.074039821794823E-3"/>
  </r>
  <r>
    <d v="2020-05-25T00:00:00"/>
    <s v="Санкт-Петербург Юг"/>
    <s v="25.05.2020|Санкт-Петербург Юг"/>
    <n v="266983.5"/>
    <x v="129"/>
    <n v="129"/>
    <n v="15822"/>
    <n v="14753"/>
    <n v="210588.47674418605"/>
    <x v="0"/>
    <n v="5.4743948012859868E-3"/>
  </r>
  <r>
    <d v="2020-04-30T00:00:00"/>
    <s v="Санкт-Петербург Юг"/>
    <s v="30.04.2020|Санкт-Петербург Юг"/>
    <n v="311131.5"/>
    <x v="130"/>
    <n v="129"/>
    <n v="18042"/>
    <n v="16631"/>
    <n v="251309.13953488372"/>
    <x v="4"/>
    <n v="6.5329569226935599E-3"/>
  </r>
  <r>
    <d v="2020-05-10T00:00:00"/>
    <s v="Санкт-Петербург Юг"/>
    <s v="10.05.2020|Санкт-Петербург Юг"/>
    <n v="287206.5"/>
    <x v="131"/>
    <n v="129"/>
    <n v="16437"/>
    <n v="15285"/>
    <n v="228962.6054732558"/>
    <x v="3"/>
    <n v="5.9520431339379586E-3"/>
  </r>
  <r>
    <d v="2020-05-08T00:00:00"/>
    <s v="Санкт-Петербург Юг"/>
    <s v="08.05.2020|Санкт-Петербург Юг"/>
    <n v="370092"/>
    <x v="132"/>
    <n v="129"/>
    <n v="20452"/>
    <n v="18857"/>
    <n v="295283.3837209302"/>
    <x v="3"/>
    <n v="7.6760981689973883E-3"/>
  </r>
  <r>
    <d v="2020-05-07T00:00:00"/>
    <s v="Санкт-Петербург Юг"/>
    <s v="07.05.2020|Санкт-Петербург Юг"/>
    <n v="247813.5"/>
    <x v="133"/>
    <n v="129"/>
    <n v="14582"/>
    <n v="13512"/>
    <n v="196319.93023255814"/>
    <x v="3"/>
    <n v="5.103473951043787E-3"/>
  </r>
  <r>
    <d v="2020-05-24T00:00:00"/>
    <s v="Санкт-Петербург Юг"/>
    <s v="24.05.2020|Санкт-Петербург Юг"/>
    <n v="287740.5"/>
    <x v="134"/>
    <n v="129"/>
    <n v="16432"/>
    <n v="15345"/>
    <n v="218515.76744186049"/>
    <x v="2"/>
    <n v="5.6804702696809104E-3"/>
  </r>
  <r>
    <d v="2020-05-16T00:00:00"/>
    <s v="Санкт-Петербург Север"/>
    <s v="16.05.2020|Санкт-Петербург Север"/>
    <n v="408810"/>
    <x v="135"/>
    <n v="125"/>
    <n v="22291"/>
    <n v="20635"/>
    <n v="338589.04800000001"/>
    <x v="1"/>
    <n v="8.528933345751338E-3"/>
  </r>
  <r>
    <d v="2020-05-19T00:00:00"/>
    <s v="Санкт-Петербург Север"/>
    <s v="19.05.2020|Санкт-Петербург Север"/>
    <n v="362536.5"/>
    <x v="136"/>
    <n v="125"/>
    <n v="20771"/>
    <n v="19338"/>
    <n v="296185.94400000002"/>
    <x v="2"/>
    <n v="7.4608147819489965E-3"/>
  </r>
  <r>
    <d v="2020-05-17T00:00:00"/>
    <s v="Санкт-Петербург Север"/>
    <s v="17.05.2020|Санкт-Петербург Север"/>
    <n v="357072"/>
    <x v="137"/>
    <n v="125"/>
    <n v="20079"/>
    <n v="18721"/>
    <n v="294676.53600000002"/>
    <x v="1"/>
    <n v="7.4227933506605757E-3"/>
  </r>
  <r>
    <d v="2020-05-09T00:00:00"/>
    <s v="Санкт-Петербург Север"/>
    <s v="09.05.2020|Санкт-Петербург Север"/>
    <n v="359214"/>
    <x v="138"/>
    <n v="125"/>
    <n v="20132"/>
    <n v="18617"/>
    <n v="309547.41599999997"/>
    <x v="3"/>
    <n v="7.7973853377961621E-3"/>
  </r>
  <r>
    <d v="2020-05-04T00:00:00"/>
    <s v="Санкт-Петербург Север"/>
    <s v="04.05.2020|Санкт-Петербург Север"/>
    <n v="360255"/>
    <x v="139"/>
    <n v="125"/>
    <n v="20495"/>
    <n v="18964"/>
    <n v="307255.63199999998"/>
    <x v="3"/>
    <n v="7.7396561433809331E-3"/>
  </r>
  <r>
    <d v="2020-04-29T00:00:00"/>
    <s v="Санкт-Петербург Север"/>
    <s v="29.04.2020|Санкт-Петербург Север"/>
    <n v="387220.5"/>
    <x v="140"/>
    <n v="125"/>
    <n v="21863"/>
    <n v="20160"/>
    <n v="332475.07200000004"/>
    <x v="4"/>
    <n v="8.3749245433711629E-3"/>
  </r>
  <r>
    <d v="2020-05-02T00:00:00"/>
    <s v="Санкт-Петербург Север"/>
    <s v="02.05.2020|Санкт-Петербург Север"/>
    <n v="296580"/>
    <x v="141"/>
    <n v="125"/>
    <n v="16932"/>
    <n v="15601"/>
    <n v="254749.89599999998"/>
    <x v="4"/>
    <n v="6.4170560024170813E-3"/>
  </r>
  <r>
    <d v="2020-05-26T00:00:00"/>
    <s v="Санкт-Петербург Север"/>
    <s v="26.05.2020|Санкт-Петербург Север"/>
    <n v="369861"/>
    <x v="142"/>
    <n v="124"/>
    <n v="21153"/>
    <n v="19673"/>
    <n v="309402.90725806449"/>
    <x v="0"/>
    <n v="7.7313952541129714E-3"/>
  </r>
  <r>
    <d v="2020-05-01T00:00:00"/>
    <s v="Санкт-Петербург Север"/>
    <s v="01.05.2020|Санкт-Петербург Север"/>
    <n v="372504"/>
    <x v="143"/>
    <n v="125"/>
    <n v="20602"/>
    <n v="18845"/>
    <n v="320617.54800000001"/>
    <x v="4"/>
    <n v="8.0762378834244811E-3"/>
  </r>
  <r>
    <d v="2020-05-12T00:00:00"/>
    <s v="Санкт-Петербург Север"/>
    <s v="12.05.2020|Санкт-Петербург Север"/>
    <n v="373392"/>
    <x v="144"/>
    <n v="125"/>
    <n v="21106"/>
    <n v="19651"/>
    <n v="316628.61599999998"/>
    <x v="1"/>
    <n v="7.9757581563048522E-3"/>
  </r>
  <r>
    <d v="2020-05-21T00:00:00"/>
    <s v="Санкт-Петербург Север"/>
    <s v="21.05.2020|Санкт-Петербург Север"/>
    <n v="378043.5"/>
    <x v="145"/>
    <n v="125"/>
    <n v="20911"/>
    <n v="19358"/>
    <n v="303217.25255999999"/>
    <x v="2"/>
    <n v="7.6379308534695696E-3"/>
  </r>
  <r>
    <d v="2020-05-20T00:00:00"/>
    <s v="Санкт-Петербург Север"/>
    <s v="20.05.2020|Санкт-Петербург Север"/>
    <n v="388668"/>
    <x v="146"/>
    <n v="125"/>
    <n v="21674"/>
    <n v="20155"/>
    <n v="317114.47200000001"/>
    <x v="2"/>
    <n v="7.987996689902176E-3"/>
  </r>
  <r>
    <d v="2020-05-05T00:00:00"/>
    <s v="Санкт-Петербург Север"/>
    <s v="05.05.2020|Санкт-Петербург Север"/>
    <n v="333792"/>
    <x v="147"/>
    <n v="125"/>
    <n v="18944"/>
    <n v="17541"/>
    <n v="285373.87199999997"/>
    <x v="3"/>
    <n v="7.1884626726230489E-3"/>
  </r>
  <r>
    <d v="2020-04-28T00:00:00"/>
    <s v="Санкт-Петербург Север"/>
    <s v="28.04.2020|Санкт-Петербург Север"/>
    <n v="376060.5"/>
    <x v="148"/>
    <n v="125"/>
    <n v="20914"/>
    <n v="19479"/>
    <n v="319344.228"/>
    <x v="4"/>
    <n v="8.0441634218553285E-3"/>
  </r>
  <r>
    <d v="2020-05-13T00:00:00"/>
    <s v="Санкт-Петербург Север"/>
    <s v="13.05.2020|Санкт-Петербург Север"/>
    <n v="350068.5"/>
    <x v="149"/>
    <n v="125"/>
    <n v="19965"/>
    <n v="18573"/>
    <n v="297576.924"/>
    <x v="1"/>
    <n v="7.4958530555592909E-3"/>
  </r>
  <r>
    <d v="2020-05-31T00:00:00"/>
    <s v="Санкт-Петербург Юг"/>
    <s v="31.05.2020|Санкт-Петербург Юг"/>
    <n v="294337.5"/>
    <x v="150"/>
    <n v="129"/>
    <n v="17235"/>
    <n v="16052"/>
    <n v="227347.02325581393"/>
    <x v="0"/>
    <n v="5.9100449437760267E-3"/>
  </r>
  <r>
    <d v="2020-05-03T00:00:00"/>
    <s v="Санкт-Петербург Север"/>
    <s v="03.05.2020|Санкт-Петербург Север"/>
    <n v="342666"/>
    <x v="151"/>
    <n v="125"/>
    <n v="18861"/>
    <n v="17420"/>
    <n v="293055.99599999998"/>
    <x v="4"/>
    <n v="7.3819725452453806E-3"/>
  </r>
  <r>
    <d v="2020-05-30T00:00:00"/>
    <s v="Санкт-Петербург Юг"/>
    <s v="30.05.2020|Санкт-Петербург Юг"/>
    <n v="364882.5"/>
    <x v="152"/>
    <n v="129"/>
    <n v="20243"/>
    <n v="18711"/>
    <n v="276934.0581395349"/>
    <x v="0"/>
    <n v="7.199094611523924E-3"/>
  </r>
  <r>
    <d v="2020-05-06T00:00:00"/>
    <s v="Санкт-Петербург Север"/>
    <s v="06.05.2020|Санкт-Петербург Север"/>
    <n v="355278"/>
    <x v="153"/>
    <n v="125"/>
    <n v="20218"/>
    <n v="18647"/>
    <n v="304738.75200000004"/>
    <x v="3"/>
    <n v="7.676256863675777E-3"/>
  </r>
  <r>
    <d v="2020-05-23T00:00:00"/>
    <s v="Санкт-Петербург Север"/>
    <s v="23.05.2020|Санкт-Петербург Север"/>
    <n v="456885"/>
    <x v="154"/>
    <n v="125"/>
    <n v="24574"/>
    <n v="22609"/>
    <n v="371264.63999999996"/>
    <x v="2"/>
    <n v="9.3520194669567871E-3"/>
  </r>
  <r>
    <d v="2020-05-28T00:00:00"/>
    <s v="Санкт-Петербург Юг"/>
    <s v="28.05.2020|Санкт-Петербург Юг"/>
    <n v="278491.5"/>
    <x v="155"/>
    <n v="129"/>
    <n v="16453"/>
    <n v="15289"/>
    <n v="218224.84302325582"/>
    <x v="0"/>
    <n v="5.6729074858600688E-3"/>
  </r>
  <r>
    <d v="2020-05-25T00:00:00"/>
    <s v="Санкт-Петербург Север"/>
    <s v="25.05.2020|Санкт-Петербург Север"/>
    <n v="349734"/>
    <x v="156"/>
    <n v="124"/>
    <n v="20358"/>
    <n v="18890"/>
    <n v="297447"/>
    <x v="0"/>
    <n v="7.4326396753345327E-3"/>
  </r>
  <r>
    <d v="2020-04-30T00:00:00"/>
    <s v="Санкт-Петербург Север"/>
    <s v="30.04.2020|Санкт-Петербург Север"/>
    <n v="401580"/>
    <x v="157"/>
    <n v="125"/>
    <n v="22368"/>
    <n v="20625"/>
    <n v="344229.87599999999"/>
    <x v="4"/>
    <n v="8.6710237243711671E-3"/>
  </r>
  <r>
    <d v="2020-05-10T00:00:00"/>
    <s v="Санкт-Петербург Север"/>
    <s v="10.05.2020|Санкт-Петербург Север"/>
    <n v="368649"/>
    <x v="158"/>
    <n v="125"/>
    <n v="20368"/>
    <n v="18884"/>
    <n v="312087"/>
    <x v="3"/>
    <n v="7.8613565228946736E-3"/>
  </r>
  <r>
    <d v="2020-05-08T00:00:00"/>
    <s v="Санкт-Петербург Север"/>
    <s v="08.05.2020|Санкт-Петербург Север"/>
    <n v="463530"/>
    <x v="159"/>
    <n v="125"/>
    <n v="24620"/>
    <n v="22641"/>
    <n v="392985.44399999996"/>
    <x v="3"/>
    <n v="9.8991585153885269E-3"/>
  </r>
  <r>
    <d v="2020-05-07T00:00:00"/>
    <s v="Санкт-Петербург Север"/>
    <s v="07.05.2020|Санкт-Петербург Север"/>
    <n v="319110"/>
    <x v="160"/>
    <n v="125"/>
    <n v="18014"/>
    <n v="16675"/>
    <n v="270111.91200000001"/>
    <x v="3"/>
    <n v="6.8040195244042584E-3"/>
  </r>
  <r>
    <d v="2020-05-24T00:00:00"/>
    <s v="Санкт-Петербург Север"/>
    <s v="24.05.2020|Санкт-Петербург Север"/>
    <n v="375744"/>
    <x v="161"/>
    <n v="125"/>
    <n v="21004"/>
    <n v="19556"/>
    <n v="305531.05200000003"/>
    <x v="2"/>
    <n v="7.6962146087054938E-3"/>
  </r>
  <r>
    <d v="2020-05-16T00:00:00"/>
    <s v="Волгоград"/>
    <s v="16.05.2020|Волгоград"/>
    <n v="81331.5"/>
    <x v="162"/>
    <n v="36"/>
    <n v="5286"/>
    <n v="4867"/>
    <n v="184782.75000000003"/>
    <x v="1"/>
    <n v="1.3405275009369302E-3"/>
  </r>
  <r>
    <d v="2020-05-19T00:00:00"/>
    <s v="Волгоград"/>
    <s v="19.05.2020|Волгоград"/>
    <n v="75796.5"/>
    <x v="163"/>
    <n v="36"/>
    <n v="5094"/>
    <n v="4716"/>
    <n v="171485.08333333334"/>
    <x v="2"/>
    <n v="1.2440580639090746E-3"/>
  </r>
  <r>
    <d v="2020-05-17T00:00:00"/>
    <s v="Волгоград"/>
    <s v="17.05.2020|Волгоград"/>
    <n v="72861"/>
    <x v="164"/>
    <n v="36"/>
    <n v="4918"/>
    <n v="4554"/>
    <n v="165355.625"/>
    <x v="1"/>
    <n v="1.1995912104734569E-3"/>
  </r>
  <r>
    <d v="2020-05-09T00:00:00"/>
    <s v="Волгоград"/>
    <s v="09.05.2020|Волгоград"/>
    <n v="83373"/>
    <x v="165"/>
    <n v="36"/>
    <n v="5413"/>
    <n v="4959"/>
    <n v="201484.08333333334"/>
    <x v="3"/>
    <n v="1.4616892253708829E-3"/>
  </r>
  <r>
    <d v="2020-05-04T00:00:00"/>
    <s v="Волгоград"/>
    <s v="04.05.2020|Волгоград"/>
    <n v="64108.5"/>
    <x v="166"/>
    <n v="36"/>
    <n v="4508"/>
    <n v="4149"/>
    <n v="154484.79166666666"/>
    <x v="3"/>
    <n v="1.1207275122038121E-3"/>
  </r>
  <r>
    <d v="2020-04-29T00:00:00"/>
    <s v="Волгоград"/>
    <s v="29.04.2020|Волгоград"/>
    <n v="74707.5"/>
    <x v="167"/>
    <n v="36"/>
    <n v="4937"/>
    <n v="4561"/>
    <n v="179290.50000000003"/>
    <x v="4"/>
    <n v="1.3006833479138754E-3"/>
  </r>
  <r>
    <d v="2020-05-02T00:00:00"/>
    <s v="Волгоград"/>
    <s v="02.05.2020|Волгоград"/>
    <n v="46216.5"/>
    <x v="168"/>
    <n v="36"/>
    <n v="3442"/>
    <n v="3147"/>
    <n v="114395.87500000001"/>
    <x v="4"/>
    <n v="8.2989790135303996E-4"/>
  </r>
  <r>
    <d v="2020-05-26T00:00:00"/>
    <s v="Волгоград"/>
    <s v="26.05.2020|Волгоград"/>
    <n v="67726.5"/>
    <x v="169"/>
    <n v="36"/>
    <n v="4770"/>
    <n v="4424"/>
    <n v="162916.375"/>
    <x v="0"/>
    <n v="1.1818953935930369E-3"/>
  </r>
  <r>
    <d v="2020-05-01T00:00:00"/>
    <s v="Волгоград"/>
    <s v="01.05.2020|Волгоград"/>
    <n v="82228.5"/>
    <x v="170"/>
    <n v="36"/>
    <n v="5457"/>
    <n v="4916"/>
    <n v="195339.58333333334"/>
    <x v="4"/>
    <n v="1.4171132504516494E-3"/>
  </r>
  <r>
    <d v="2020-05-12T00:00:00"/>
    <s v="Волгоград"/>
    <s v="12.05.2020|Волгоград"/>
    <n v="64390.5"/>
    <x v="171"/>
    <n v="36"/>
    <n v="4418"/>
    <n v="4088"/>
    <n v="153420.70833333334"/>
    <x v="1"/>
    <n v="1.113007998495839E-3"/>
  </r>
  <r>
    <d v="2020-05-21T00:00:00"/>
    <s v="Волгоград"/>
    <s v="21.05.2020|Волгоград"/>
    <n v="73126.5"/>
    <x v="172"/>
    <n v="36"/>
    <n v="4816"/>
    <n v="4452"/>
    <n v="162891.25"/>
    <x v="2"/>
    <n v="1.1817131214195736E-3"/>
  </r>
  <r>
    <d v="2020-05-20T00:00:00"/>
    <s v="Волгоград"/>
    <s v="20.05.2020|Волгоград"/>
    <n v="99631.5"/>
    <x v="173"/>
    <n v="36"/>
    <n v="5914"/>
    <n v="5384"/>
    <n v="197831.83333333331"/>
    <x v="2"/>
    <n v="1.4351935618671363E-3"/>
  </r>
  <r>
    <d v="2020-05-05T00:00:00"/>
    <s v="Волгоград"/>
    <s v="05.05.2020|Волгоград"/>
    <n v="66396"/>
    <x v="174"/>
    <n v="36"/>
    <n v="4575"/>
    <n v="4206"/>
    <n v="160292.74999999997"/>
    <x v="3"/>
    <n v="1.1628620072804854E-3"/>
  </r>
  <r>
    <d v="2020-04-28T00:00:00"/>
    <s v="Волгоград"/>
    <s v="28.04.2020|Волгоград"/>
    <n v="73147.5"/>
    <x v="175"/>
    <n v="36"/>
    <n v="4923"/>
    <n v="4560"/>
    <n v="174673.5"/>
    <x v="4"/>
    <n v="1.2671887956798287E-3"/>
  </r>
  <r>
    <d v="2020-05-13T00:00:00"/>
    <s v="Волгоград"/>
    <s v="13.05.2020|Волгоград"/>
    <n v="73062"/>
    <x v="176"/>
    <n v="36"/>
    <n v="4967"/>
    <n v="4583"/>
    <n v="175939.66666666669"/>
    <x v="1"/>
    <n v="1.2763743459405339E-3"/>
  </r>
  <r>
    <d v="2020-05-31T00:00:00"/>
    <s v="Санкт-Петербург Север"/>
    <s v="31.05.2020|Санкт-Петербург Север"/>
    <n v="379663.5"/>
    <x v="177"/>
    <n v="124"/>
    <n v="21392"/>
    <n v="19869"/>
    <n v="317582.08064516127"/>
    <x v="0"/>
    <n v="7.9357773747205946E-3"/>
  </r>
  <r>
    <d v="2020-05-03T00:00:00"/>
    <s v="Волгоград"/>
    <s v="03.05.2020|Волгоград"/>
    <n v="70581"/>
    <x v="178"/>
    <n v="36"/>
    <n v="4751"/>
    <n v="4370"/>
    <n v="172814.45833333331"/>
    <x v="4"/>
    <n v="1.2537021662214279E-3"/>
  </r>
  <r>
    <d v="2020-05-30T00:00:00"/>
    <s v="Санкт-Петербург Север"/>
    <s v="30.05.2020|Санкт-Петербург Север"/>
    <n v="453123"/>
    <x v="179"/>
    <n v="124"/>
    <n v="24325"/>
    <n v="22469"/>
    <n v="373958.90322580648"/>
    <x v="0"/>
    <n v="9.3445278690345371E-3"/>
  </r>
  <r>
    <d v="2020-05-06T00:00:00"/>
    <s v="Волгоград"/>
    <s v="06.05.2020|Волгоград"/>
    <n v="63012"/>
    <x v="180"/>
    <n v="36"/>
    <n v="4384"/>
    <n v="4025"/>
    <n v="151503.375"/>
    <x v="3"/>
    <n v="1.0990984855039801E-3"/>
  </r>
  <r>
    <d v="2020-05-23T00:00:00"/>
    <s v="Волгоград"/>
    <s v="23.05.2020|Волгоград"/>
    <n v="89556"/>
    <x v="181"/>
    <n v="36"/>
    <n v="5651"/>
    <n v="5212"/>
    <n v="199253.25"/>
    <x v="2"/>
    <n v="1.4455053909310331E-3"/>
  </r>
  <r>
    <d v="2020-05-28T00:00:00"/>
    <s v="Санкт-Петербург Север"/>
    <s v="28.05.2020|Санкт-Петербург Север"/>
    <n v="364638"/>
    <x v="182"/>
    <n v="124"/>
    <n v="20868"/>
    <n v="19342"/>
    <n v="306029.74596774194"/>
    <x v="0"/>
    <n v="7.6471063137714852E-3"/>
  </r>
  <r>
    <d v="2020-05-25T00:00:00"/>
    <s v="Волгоград"/>
    <s v="25.05.2020|Волгоград"/>
    <n v="66316.5"/>
    <x v="183"/>
    <n v="36"/>
    <n v="4641"/>
    <n v="4274"/>
    <n v="158462.5"/>
    <x v="0"/>
    <n v="1.1495842502464017E-3"/>
  </r>
  <r>
    <d v="2020-04-30T00:00:00"/>
    <s v="Волгоград"/>
    <s v="30.04.2020|Волгоград"/>
    <n v="78235.5"/>
    <x v="184"/>
    <n v="36"/>
    <n v="5143"/>
    <n v="4715"/>
    <n v="189433.16666666669"/>
    <x v="4"/>
    <n v="1.3742644781844389E-3"/>
  </r>
  <r>
    <d v="2020-05-10T00:00:00"/>
    <s v="Волгоград"/>
    <s v="10.05.2020|Волгоград"/>
    <n v="88311"/>
    <x v="185"/>
    <n v="36"/>
    <n v="5746"/>
    <n v="5277"/>
    <n v="214613.04166666669"/>
    <x v="3"/>
    <n v="1.5569347485838907E-3"/>
  </r>
  <r>
    <d v="2020-05-08T00:00:00"/>
    <s v="Волгоград"/>
    <s v="08.05.2020|Волгоград"/>
    <n v="61804.5"/>
    <x v="186"/>
    <n v="36"/>
    <n v="4199"/>
    <n v="3867"/>
    <n v="149047.45833333331"/>
    <x v="3"/>
    <n v="1.0812817583924069E-3"/>
  </r>
  <r>
    <d v="2020-05-07T00:00:00"/>
    <s v="Волгоград"/>
    <s v="07.05.2020|Волгоград"/>
    <n v="71067"/>
    <x v="187"/>
    <n v="36"/>
    <n v="4826"/>
    <n v="4426"/>
    <n v="171551.04166666666"/>
    <x v="3"/>
    <n v="1.2445365661488631E-3"/>
  </r>
  <r>
    <d v="2020-05-24T00:00:00"/>
    <s v="Волгоград"/>
    <s v="24.05.2020|Волгоград"/>
    <n v="74649"/>
    <x v="188"/>
    <n v="36"/>
    <n v="4915"/>
    <n v="4562"/>
    <n v="169395.45833333334"/>
    <x v="2"/>
    <n v="1.2288986414026699E-3"/>
  </r>
  <r>
    <d v="2020-05-16T00:00:00"/>
    <s v="Казань"/>
    <s v="16.05.2020|Казань"/>
    <n v="44560.5"/>
    <x v="189"/>
    <n v="21"/>
    <n v="2427"/>
    <n v="2213"/>
    <n v="191673.71428571429"/>
    <x v="1"/>
    <n v="8.1113595850942715E-4"/>
  </r>
  <r>
    <d v="2020-05-19T00:00:00"/>
    <s v="Казань"/>
    <s v="19.05.2020|Казань"/>
    <n v="38250"/>
    <x v="190"/>
    <n v="21"/>
    <n v="2245"/>
    <n v="2053"/>
    <n v="169187.5"/>
    <x v="2"/>
    <n v="7.1597749066284956E-4"/>
  </r>
  <r>
    <d v="2020-05-17T00:00:00"/>
    <s v="Казань"/>
    <s v="17.05.2020|Казань"/>
    <n v="34830"/>
    <x v="191"/>
    <n v="21"/>
    <n v="2054"/>
    <n v="1883"/>
    <n v="151959.78571428571"/>
    <x v="1"/>
    <n v="6.4307224858443218E-4"/>
  </r>
  <r>
    <d v="2020-05-09T00:00:00"/>
    <s v="Казань"/>
    <s v="09.05.2020|Казань"/>
    <n v="32239.5"/>
    <x v="192"/>
    <n v="21"/>
    <n v="1891"/>
    <n v="1709"/>
    <n v="146899.64285714287"/>
    <x v="3"/>
    <n v="6.2165844209605288E-4"/>
  </r>
  <r>
    <d v="2020-05-04T00:00:00"/>
    <s v="Казань"/>
    <s v="04.05.2020|Казань"/>
    <n v="30780"/>
    <x v="193"/>
    <n v="20"/>
    <n v="1804"/>
    <n v="1638"/>
    <n v="140892.67499999999"/>
    <x v="3"/>
    <n v="5.6784553006787423E-4"/>
  </r>
  <r>
    <d v="2020-04-29T00:00:00"/>
    <s v="Казань"/>
    <s v="29.04.2020|Казань"/>
    <n v="29142"/>
    <x v="194"/>
    <n v="19"/>
    <n v="1676"/>
    <n v="1516"/>
    <n v="138294.47368421053"/>
    <x v="4"/>
    <n v="5.2950519804478694E-4"/>
  </r>
  <r>
    <d v="2020-05-02T00:00:00"/>
    <s v="Казань"/>
    <s v="02.05.2020|Казань"/>
    <n v="26428.5"/>
    <x v="195"/>
    <n v="20"/>
    <n v="1613"/>
    <n v="1457"/>
    <n v="123523.27499999999"/>
    <x v="4"/>
    <n v="4.9784092443482105E-4"/>
  </r>
  <r>
    <d v="2020-05-26T00:00:00"/>
    <s v="Казань"/>
    <s v="26.05.2020|Казань"/>
    <n v="40744.5"/>
    <x v="196"/>
    <n v="21"/>
    <n v="2418"/>
    <n v="2215"/>
    <n v="176205.28571428571"/>
    <x v="0"/>
    <n v="7.4567576391426518E-4"/>
  </r>
  <r>
    <d v="2020-05-01T00:00:00"/>
    <s v="Казань"/>
    <s v="01.05.2020|Казань"/>
    <n v="46620"/>
    <x v="197"/>
    <n v="20"/>
    <n v="2468"/>
    <n v="2221"/>
    <n v="214662.07499999998"/>
    <x v="4"/>
    <n v="8.6516137026885738E-4"/>
  </r>
  <r>
    <d v="2020-05-12T00:00:00"/>
    <s v="Казань"/>
    <s v="12.05.2020|Казань"/>
    <n v="32419.5"/>
    <x v="198"/>
    <n v="21"/>
    <n v="1926"/>
    <n v="1745"/>
    <n v="146695.92857142855"/>
    <x v="1"/>
    <n v="6.2079635214793089E-4"/>
  </r>
  <r>
    <d v="2020-05-21T00:00:00"/>
    <s v="Казань"/>
    <s v="21.05.2020|Казань"/>
    <n v="40819.5"/>
    <x v="199"/>
    <n v="21"/>
    <n v="2335"/>
    <n v="2126"/>
    <n v="181447.35714285713"/>
    <x v="2"/>
    <n v="7.6785946629951232E-4"/>
  </r>
  <r>
    <d v="2020-05-20T00:00:00"/>
    <s v="Казань"/>
    <s v="20.05.2020|Казань"/>
    <n v="41391"/>
    <x v="200"/>
    <n v="21"/>
    <n v="2410"/>
    <n v="2202"/>
    <n v="186618.42857142855"/>
    <x v="2"/>
    <n v="7.8974270676034379E-4"/>
  </r>
  <r>
    <d v="2020-05-05T00:00:00"/>
    <s v="Казань"/>
    <s v="05.05.2020|Казань"/>
    <n v="29482.5"/>
    <x v="201"/>
    <n v="20"/>
    <n v="1757"/>
    <n v="1596"/>
    <n v="132434.4"/>
    <x v="3"/>
    <n v="5.337557972209761E-4"/>
  </r>
  <r>
    <d v="2020-04-28T00:00:00"/>
    <s v="Казань"/>
    <s v="28.04.2020|Казань"/>
    <n v="32181"/>
    <x v="202"/>
    <n v="19"/>
    <n v="1846"/>
    <n v="1681"/>
    <n v="150715.81578947368"/>
    <x v="4"/>
    <n v="5.7706433064214655E-4"/>
  </r>
  <r>
    <d v="2020-05-13T00:00:00"/>
    <s v="Казань"/>
    <s v="13.05.2020|Казань"/>
    <n v="35535"/>
    <x v="203"/>
    <n v="21"/>
    <n v="2061"/>
    <n v="1876"/>
    <n v="156574.71428571429"/>
    <x v="1"/>
    <n v="6.6260197139586757E-4"/>
  </r>
  <r>
    <d v="2020-05-31T00:00:00"/>
    <s v="Волгоград"/>
    <s v="31.05.2020|Волгоград"/>
    <n v="76234.5"/>
    <x v="204"/>
    <n v="37"/>
    <n v="5215"/>
    <n v="4848"/>
    <n v="175698.60810810814"/>
    <x v="0"/>
    <n v="1.3100318247110593E-3"/>
  </r>
  <r>
    <d v="2020-05-03T00:00:00"/>
    <s v="Казань"/>
    <s v="03.05.2020|Казань"/>
    <n v="29935.5"/>
    <x v="205"/>
    <n v="20"/>
    <n v="1716"/>
    <n v="1561"/>
    <n v="136000.125"/>
    <x v="4"/>
    <n v="5.4812688502026217E-4"/>
  </r>
  <r>
    <d v="2020-05-30T00:00:00"/>
    <s v="Волгоград"/>
    <s v="30.05.2020|Волгоград"/>
    <n v="106926"/>
    <x v="206"/>
    <n v="37"/>
    <n v="6645"/>
    <n v="6122"/>
    <n v="245902.33783783784"/>
    <x v="0"/>
    <n v="1.8334800247262291E-3"/>
  </r>
  <r>
    <d v="2020-05-06T00:00:00"/>
    <s v="Казань"/>
    <s v="06.05.2020|Казань"/>
    <n v="30342"/>
    <x v="207"/>
    <n v="20"/>
    <n v="1747"/>
    <n v="1570"/>
    <n v="136906.35"/>
    <x v="3"/>
    <n v="5.5177928082782103E-4"/>
  </r>
  <r>
    <d v="2020-05-23T00:00:00"/>
    <s v="Казань"/>
    <s v="23.05.2020|Казань"/>
    <n v="42999"/>
    <x v="208"/>
    <n v="21"/>
    <n v="2460"/>
    <n v="2226"/>
    <n v="184915"/>
    <x v="2"/>
    <n v="7.825340387789927E-4"/>
  </r>
  <r>
    <d v="2020-05-28T00:00:00"/>
    <s v="Волгоград"/>
    <s v="28.05.2020|Волгоград"/>
    <n v="69945"/>
    <x v="209"/>
    <n v="37"/>
    <n v="4840"/>
    <n v="4475"/>
    <n v="164917.05405405405"/>
    <x v="0"/>
    <n v="1.2296431461509955E-3"/>
  </r>
  <r>
    <d v="2020-05-25T00:00:00"/>
    <s v="Казань"/>
    <s v="25.05.2020|Казань"/>
    <n v="38740.5"/>
    <x v="210"/>
    <n v="21"/>
    <n v="2330"/>
    <n v="2142"/>
    <n v="169602.64285714284"/>
    <x v="0"/>
    <n v="7.1773431632150494E-4"/>
  </r>
  <r>
    <d v="2020-04-30T00:00:00"/>
    <s v="Казань"/>
    <s v="30.04.2020|Казань"/>
    <n v="31231.5"/>
    <x v="211"/>
    <n v="20"/>
    <n v="1756"/>
    <n v="1586"/>
    <n v="142665.52499999999"/>
    <x v="4"/>
    <n v="5.7499072017786986E-4"/>
  </r>
  <r>
    <d v="2020-05-10T00:00:00"/>
    <s v="Казань"/>
    <s v="10.05.2020|Казань"/>
    <n v="37489.5"/>
    <x v="212"/>
    <n v="21"/>
    <n v="2120"/>
    <n v="1921"/>
    <n v="169004.64285714287"/>
    <x v="3"/>
    <n v="7.1520366518346937E-4"/>
  </r>
  <r>
    <d v="2020-05-08T00:00:00"/>
    <s v="Казань"/>
    <s v="08.05.2020|Казань"/>
    <n v="34399.5"/>
    <x v="213"/>
    <n v="21"/>
    <n v="1957"/>
    <n v="1755"/>
    <n v="152445.64285714287"/>
    <x v="3"/>
    <n v="6.4512832706519157E-4"/>
  </r>
  <r>
    <d v="2020-05-07T00:00:00"/>
    <s v="Казань"/>
    <s v="07.05.2020|Казань"/>
    <n v="32851.5"/>
    <x v="214"/>
    <n v="21"/>
    <n v="1879"/>
    <n v="1695"/>
    <n v="139738.28571428571"/>
    <x v="3"/>
    <n v="5.9135259493309266E-4"/>
  </r>
  <r>
    <d v="2020-05-24T00:00:00"/>
    <s v="Казань"/>
    <s v="24.05.2020|Казань"/>
    <n v="38194.5"/>
    <x v="215"/>
    <n v="21"/>
    <n v="2254"/>
    <n v="2061"/>
    <n v="164252.49999999997"/>
    <x v="2"/>
    <n v="6.9509327098692098E-4"/>
  </r>
  <r>
    <d v="2020-05-31T00:00:00"/>
    <s v="Казань"/>
    <s v="31.05.2020|Казань"/>
    <n v="42423"/>
    <x v="216"/>
    <n v="23"/>
    <n v="2522"/>
    <n v="2295"/>
    <n v="173658.84782608695"/>
    <x v="0"/>
    <n v="8.0489003824363303E-4"/>
  </r>
  <r>
    <d v="2020-05-30T00:00:00"/>
    <s v="Казань"/>
    <s v="30.05.2020|Казань"/>
    <n v="48286.5"/>
    <x v="217"/>
    <n v="22"/>
    <n v="2793"/>
    <n v="2539"/>
    <n v="202565.52272727271"/>
    <x v="0"/>
    <n v="8.9804895314251525E-4"/>
  </r>
  <r>
    <d v="2020-05-28T00:00:00"/>
    <s v="Казань"/>
    <s v="28.05.2020|Казань"/>
    <n v="41442"/>
    <x v="218"/>
    <n v="22"/>
    <n v="2454"/>
    <n v="2239"/>
    <n v="176985.47727272729"/>
    <x v="0"/>
    <n v="7.8464301548588158E-4"/>
  </r>
  <r>
    <d v="2020-05-16T00:00:00"/>
    <s v="Пермь"/>
    <s v="16.05.2020|Пермь"/>
    <n v="18600"/>
    <x v="219"/>
    <n v="15"/>
    <n v="1111"/>
    <n v="992"/>
    <n v="106761.7"/>
    <x v="1"/>
    <n v="3.2271454563259253E-4"/>
  </r>
  <r>
    <d v="2020-05-19T00:00:00"/>
    <s v="Пермь"/>
    <s v="19.05.2020|Пермь"/>
    <n v="16638"/>
    <x v="220"/>
    <n v="16"/>
    <n v="1012"/>
    <n v="900"/>
    <n v="85302.9375"/>
    <x v="2"/>
    <n v="2.7503994376448175E-4"/>
  </r>
  <r>
    <d v="2020-05-17T00:00:00"/>
    <s v="Пермь"/>
    <s v="17.05.2020|Пермь"/>
    <n v="15609"/>
    <x v="221"/>
    <n v="15"/>
    <n v="971"/>
    <n v="856"/>
    <n v="91838.5"/>
    <x v="1"/>
    <n v="2.7760535659397375E-4"/>
  </r>
  <r>
    <d v="2020-05-09T00:00:00"/>
    <s v="Пермь"/>
    <s v="09.05.2020|Пермь"/>
    <n v="13948.5"/>
    <x v="222"/>
    <n v="15"/>
    <n v="849"/>
    <n v="740"/>
    <n v="81528.800000000003"/>
    <x v="3"/>
    <n v="2.4644165134098193E-4"/>
  </r>
  <r>
    <d v="2020-05-04T00:00:00"/>
    <s v="Пермь"/>
    <s v="04.05.2020|Пермь"/>
    <n v="12301.5"/>
    <x v="223"/>
    <n v="15"/>
    <n v="750"/>
    <n v="647"/>
    <n v="72347.400000000009"/>
    <x v="3"/>
    <n v="2.1868852143324267E-4"/>
  </r>
  <r>
    <d v="2020-04-29T00:00:00"/>
    <s v="Пермь"/>
    <s v="29.04.2020|Пермь"/>
    <n v="13014"/>
    <x v="224"/>
    <n v="15"/>
    <n v="786"/>
    <n v="695"/>
    <n v="74399.5"/>
    <x v="4"/>
    <n v="2.2489151856697738E-4"/>
  </r>
  <r>
    <d v="2020-05-02T00:00:00"/>
    <s v="Пермь"/>
    <s v="02.05.2020|Пермь"/>
    <n v="12313.5"/>
    <x v="225"/>
    <n v="15"/>
    <n v="751"/>
    <n v="651"/>
    <n v="70214.7"/>
    <x v="4"/>
    <n v="2.1224189018373437E-4"/>
  </r>
  <r>
    <d v="2020-05-26T00:00:00"/>
    <s v="Пермь"/>
    <s v="26.05.2020|Пермь"/>
    <n v="17391"/>
    <x v="226"/>
    <n v="17"/>
    <n v="1140"/>
    <n v="1016"/>
    <n v="87596.029411764699"/>
    <x v="0"/>
    <n v="3.0008559132112397E-4"/>
  </r>
  <r>
    <d v="2020-05-01T00:00:00"/>
    <s v="Пермь"/>
    <s v="01.05.2020|Пермь"/>
    <n v="17113.5"/>
    <x v="227"/>
    <n v="15"/>
    <n v="996"/>
    <n v="888"/>
    <n v="97722.800000000017"/>
    <x v="4"/>
    <n v="2.9539215842333641E-4"/>
  </r>
  <r>
    <d v="2020-05-12T00:00:00"/>
    <s v="Пермь"/>
    <s v="12.05.2020|Пермь"/>
    <n v="12802.5"/>
    <x v="228"/>
    <n v="15"/>
    <n v="845"/>
    <n v="743"/>
    <n v="74922"/>
    <x v="1"/>
    <n v="2.2647090846141546E-4"/>
  </r>
  <r>
    <d v="2020-05-21T00:00:00"/>
    <s v="Пермь"/>
    <s v="21.05.2020|Пермь"/>
    <n v="16554"/>
    <x v="229"/>
    <n v="17"/>
    <n v="1045"/>
    <n v="930"/>
    <n v="81220.676470588238"/>
    <x v="2"/>
    <n v="2.7824497171677397E-4"/>
  </r>
  <r>
    <d v="2020-05-20T00:00:00"/>
    <s v="Пермь"/>
    <s v="20.05.2020|Пермь"/>
    <n v="17329.5"/>
    <x v="230"/>
    <n v="16"/>
    <n v="1050"/>
    <n v="938"/>
    <n v="89390.90625"/>
    <x v="2"/>
    <n v="2.8822067033806495E-4"/>
  </r>
  <r>
    <d v="2020-05-05T00:00:00"/>
    <s v="Пермь"/>
    <s v="05.05.2020|Пермь"/>
    <n v="15987"/>
    <x v="231"/>
    <n v="15"/>
    <n v="922"/>
    <n v="823"/>
    <n v="92278.6"/>
    <x v="3"/>
    <n v="2.7893567141223637E-4"/>
  </r>
  <r>
    <d v="2020-04-28T00:00:00"/>
    <s v="Пермь"/>
    <s v="28.04.2020|Пермь"/>
    <n v="13303.5"/>
    <x v="232"/>
    <n v="15"/>
    <n v="780"/>
    <n v="690"/>
    <n v="73525.8"/>
    <x v="4"/>
    <n v="2.222505368430146E-4"/>
  </r>
  <r>
    <d v="2020-05-13T00:00:00"/>
    <s v="Пермь"/>
    <s v="13.05.2020|Пермь"/>
    <n v="14305.5"/>
    <x v="233"/>
    <n v="15"/>
    <n v="898"/>
    <n v="795"/>
    <n v="82900.5"/>
    <x v="1"/>
    <n v="2.5058796544280147E-4"/>
  </r>
  <r>
    <d v="2020-05-03T00:00:00"/>
    <s v="Пермь"/>
    <s v="03.05.2020|Пермь"/>
    <n v="12924"/>
    <x v="234"/>
    <n v="15"/>
    <n v="784"/>
    <n v="696"/>
    <n v="74667.3"/>
    <x v="4"/>
    <n v="2.2570101256454774E-4"/>
  </r>
  <r>
    <d v="2020-05-06T00:00:00"/>
    <s v="Пермь"/>
    <s v="06.05.2020|Пермь"/>
    <n v="14061"/>
    <x v="235"/>
    <n v="15"/>
    <n v="839"/>
    <n v="733"/>
    <n v="81403.8"/>
    <x v="3"/>
    <n v="2.4606380686862831E-4"/>
  </r>
  <r>
    <d v="2020-05-23T00:00:00"/>
    <s v="Пермь"/>
    <s v="23.05.2020|Пермь"/>
    <n v="21958.5"/>
    <x v="236"/>
    <n v="17"/>
    <n v="1294"/>
    <n v="1155"/>
    <n v="109058.91176470589"/>
    <x v="2"/>
    <n v="3.7361291653882433E-4"/>
  </r>
  <r>
    <d v="2020-05-25T00:00:00"/>
    <s v="Пермь"/>
    <s v="25.05.2020|Пермь"/>
    <n v="17211"/>
    <x v="237"/>
    <n v="17"/>
    <n v="1142"/>
    <n v="1020"/>
    <n v="88698.088235294126"/>
    <x v="0"/>
    <n v="3.0386101328888122E-4"/>
  </r>
  <r>
    <d v="2020-04-30T00:00:00"/>
    <s v="Пермь"/>
    <s v="30.04.2020|Пермь"/>
    <n v="12753"/>
    <x v="238"/>
    <n v="15"/>
    <n v="791"/>
    <n v="691"/>
    <n v="73537.900000000009"/>
    <x v="4"/>
    <n v="2.2228711218793843E-4"/>
  </r>
  <r>
    <d v="2020-05-10T00:00:00"/>
    <s v="Пермь"/>
    <s v="10.05.2020|Пермь"/>
    <n v="16435.5"/>
    <x v="239"/>
    <n v="15"/>
    <n v="950"/>
    <n v="848"/>
    <n v="98102.500000000015"/>
    <x v="3"/>
    <n v="2.965398987925577E-4"/>
  </r>
  <r>
    <d v="2020-05-08T00:00:00"/>
    <s v="Пермь"/>
    <s v="08.05.2020|Пермь"/>
    <n v="14494.5"/>
    <x v="240"/>
    <n v="15"/>
    <n v="879"/>
    <n v="768"/>
    <n v="84652.4"/>
    <x v="3"/>
    <n v="2.5588353129173174E-4"/>
  </r>
  <r>
    <d v="2020-05-07T00:00:00"/>
    <s v="Пермь"/>
    <s v="07.05.2020|Пермь"/>
    <n v="12705"/>
    <x v="241"/>
    <n v="15"/>
    <n v="805"/>
    <n v="703"/>
    <n v="74926.3"/>
    <x v="3"/>
    <n v="2.2648390631126441E-4"/>
  </r>
  <r>
    <d v="2020-05-24T00:00:00"/>
    <s v="Пермь"/>
    <s v="24.05.2020|Пермь"/>
    <n v="18075"/>
    <x v="242"/>
    <n v="17"/>
    <n v="1128"/>
    <n v="1001"/>
    <n v="91064.647058823539"/>
    <x v="2"/>
    <n v="3.1196834656327805E-4"/>
  </r>
  <r>
    <d v="2020-05-16T00:00:00"/>
    <s v="Ростов-на-Дону"/>
    <s v="16.05.2020|Ростов-на-Дону"/>
    <n v="13120.5"/>
    <x v="243"/>
    <n v="15"/>
    <n v="747"/>
    <n v="647"/>
    <n v="81002.2"/>
    <x v="1"/>
    <n v="2.4484986814785065E-4"/>
  </r>
  <r>
    <d v="2020-05-19T00:00:00"/>
    <s v="Ростов-на-Дону"/>
    <s v="19.05.2020|Ростов-на-Дону"/>
    <n v="16237.5"/>
    <x v="244"/>
    <n v="15"/>
    <n v="930"/>
    <n v="827"/>
    <n v="93536.5"/>
    <x v="2"/>
    <n v="2.8273799590642517E-4"/>
  </r>
  <r>
    <d v="2020-05-17T00:00:00"/>
    <s v="Ростов-на-Дону"/>
    <s v="17.05.2020|Ростов-на-Дону"/>
    <n v="11967"/>
    <x v="245"/>
    <n v="15"/>
    <n v="692"/>
    <n v="591"/>
    <n v="70699.3"/>
    <x v="1"/>
    <n v="2.1370671763415485E-4"/>
  </r>
  <r>
    <d v="2020-05-09T00:00:00"/>
    <s v="Ростов-на-Дону"/>
    <s v="09.05.2020|Ростов-на-Дону"/>
    <n v="12037.5"/>
    <x v="246"/>
    <n v="15"/>
    <n v="623"/>
    <n v="535"/>
    <n v="72081.099999999991"/>
    <x v="3"/>
    <n v="2.1788356156934055E-4"/>
  </r>
  <r>
    <d v="2020-05-04T00:00:00"/>
    <s v="Ростов-на-Дону"/>
    <s v="04.05.2020|Ростов-на-Дону"/>
    <n v="7087.5"/>
    <x v="247"/>
    <n v="15"/>
    <n v="390"/>
    <n v="315"/>
    <n v="40723.699999999997"/>
    <x v="3"/>
    <n v="1.2309779951029262E-4"/>
  </r>
  <r>
    <d v="2020-04-29T00:00:00"/>
    <s v="Краснодар"/>
    <s v="29.04.2020|Краснодар"/>
    <n v="25816.5"/>
    <x v="248"/>
    <n v="18"/>
    <n v="1599"/>
    <n v="1450"/>
    <n v="131161.91666666666"/>
    <x v="4"/>
    <n v="4.757645298797224E-4"/>
  </r>
  <r>
    <d v="2020-05-02T00:00:00"/>
    <s v="Ростов-на-Дону"/>
    <s v="02.05.2020|Ростов-на-Дону"/>
    <n v="4624.5"/>
    <x v="249"/>
    <n v="15"/>
    <n v="274"/>
    <n v="203"/>
    <n v="28882.9"/>
    <x v="4"/>
    <n v="8.7305952884335922E-5"/>
  </r>
  <r>
    <d v="2020-05-26T00:00:00"/>
    <s v="Ростов-на-Дону"/>
    <s v="26.05.2020|Ростов-на-Дону"/>
    <n v="12259.5"/>
    <x v="250"/>
    <n v="15"/>
    <n v="812"/>
    <n v="711"/>
    <n v="76803.599999999991"/>
    <x v="0"/>
    <n v="2.3215852573485983E-4"/>
  </r>
  <r>
    <d v="2020-05-01T00:00:00"/>
    <s v="Ростов-на-Дону"/>
    <s v="01.05.2020|Ростов-на-Дону"/>
    <n v="5446.5"/>
    <x v="251"/>
    <n v="15"/>
    <n v="294"/>
    <n v="225"/>
    <n v="33704.800000000003"/>
    <x v="4"/>
    <n v="1.0188137897427078E-4"/>
  </r>
  <r>
    <d v="2020-05-12T00:00:00"/>
    <s v="Ростов-на-Дону"/>
    <s v="12.05.2020|Ростов-на-Дону"/>
    <n v="11296.5"/>
    <x v="252"/>
    <n v="15"/>
    <n v="624"/>
    <n v="538"/>
    <n v="65975.5"/>
    <x v="1"/>
    <n v="1.994278238861231E-4"/>
  </r>
  <r>
    <d v="2020-05-21T00:00:00"/>
    <s v="Ростов-на-Дону"/>
    <s v="21.05.2020|Ростов-на-Дону"/>
    <n v="12135"/>
    <x v="253"/>
    <n v="15"/>
    <n v="749"/>
    <n v="652"/>
    <n v="73574.899999999994"/>
    <x v="2"/>
    <n v="2.2239895415175509E-4"/>
  </r>
  <r>
    <d v="2020-05-20T00:00:00"/>
    <s v="Ростов-на-Дону"/>
    <s v="20.05.2020|Ростов-на-Дону"/>
    <n v="12630"/>
    <x v="254"/>
    <n v="15"/>
    <n v="760"/>
    <n v="664"/>
    <n v="73657.200000000012"/>
    <x v="2"/>
    <n v="2.2264772695235272E-4"/>
  </r>
  <r>
    <d v="2020-05-05T00:00:00"/>
    <s v="Ростов-на-Дону"/>
    <s v="05.05.2020|Ростов-на-Дону"/>
    <n v="8223"/>
    <x v="255"/>
    <n v="15"/>
    <n v="455"/>
    <n v="381"/>
    <n v="46306.200000000004"/>
    <x v="3"/>
    <n v="1.3997233364560472E-4"/>
  </r>
  <r>
    <d v="2020-04-28T00:00:00"/>
    <s v="Краснодар"/>
    <s v="28.04.2020|Краснодар"/>
    <n v="25149"/>
    <x v="256"/>
    <n v="18"/>
    <n v="1505"/>
    <n v="1368"/>
    <n v="126504"/>
    <x v="4"/>
    <n v="4.5886883645395853E-4"/>
  </r>
  <r>
    <d v="2020-05-13T00:00:00"/>
    <s v="Ростов-на-Дону"/>
    <s v="13.05.2020|Ростов-на-Дону"/>
    <n v="10401"/>
    <x v="257"/>
    <n v="15"/>
    <n v="599"/>
    <n v="515"/>
    <n v="63327.5"/>
    <x v="1"/>
    <n v="1.9142356658378428E-4"/>
  </r>
  <r>
    <d v="2020-05-31T00:00:00"/>
    <s v="Пермь"/>
    <s v="31.05.2020|Пермь"/>
    <n v="17689.5"/>
    <x v="258"/>
    <n v="17"/>
    <n v="1186"/>
    <n v="1054"/>
    <n v="93654.088235294112"/>
    <x v="0"/>
    <n v="3.2083922794740711E-4"/>
  </r>
  <r>
    <d v="2020-05-03T00:00:00"/>
    <s v="Ростов-на-Дону"/>
    <s v="03.05.2020|Ростов-на-Дону"/>
    <n v="8127"/>
    <x v="259"/>
    <n v="15"/>
    <n v="455"/>
    <n v="384"/>
    <n v="44353.5"/>
    <x v="4"/>
    <n v="1.340697984362856E-4"/>
  </r>
  <r>
    <d v="2020-05-30T00:00:00"/>
    <s v="Пермь"/>
    <s v="30.05.2020|Пермь"/>
    <n v="27250.5"/>
    <x v="260"/>
    <n v="17"/>
    <n v="1697"/>
    <n v="1499"/>
    <n v="144544.23529411765"/>
    <x v="0"/>
    <n v="4.9517817886925077E-4"/>
  </r>
  <r>
    <d v="2020-05-06T00:00:00"/>
    <s v="Ростов-на-Дону"/>
    <s v="06.05.2020|Ростов-на-Дону"/>
    <n v="8464.5"/>
    <x v="261"/>
    <n v="15"/>
    <n v="467"/>
    <n v="389"/>
    <n v="49286.099999999991"/>
    <x v="3"/>
    <n v="1.4897984359093681E-4"/>
  </r>
  <r>
    <d v="2020-05-23T00:00:00"/>
    <s v="Ростов-на-Дону"/>
    <s v="23.05.2020|Ростов-на-Дону"/>
    <n v="14167.5"/>
    <x v="262"/>
    <n v="15"/>
    <n v="840"/>
    <n v="725"/>
    <n v="87671.7"/>
    <x v="2"/>
    <n v="2.6501013781474972E-4"/>
  </r>
  <r>
    <d v="2020-05-28T00:00:00"/>
    <s v="Пермь"/>
    <s v="28.05.2020|Пермь"/>
    <n v="16500"/>
    <x v="263"/>
    <n v="17"/>
    <n v="1097"/>
    <n v="968"/>
    <n v="87525.176470588238"/>
    <x v="0"/>
    <n v="2.9984286403208398E-4"/>
  </r>
  <r>
    <d v="2020-05-25T00:00:00"/>
    <s v="Ростов-на-Дону"/>
    <s v="25.05.2020|Ростов-на-Дону"/>
    <n v="13260"/>
    <x v="264"/>
    <n v="15"/>
    <n v="835"/>
    <n v="736"/>
    <n v="82045.8"/>
    <x v="0"/>
    <n v="2.4800441607863646E-4"/>
  </r>
  <r>
    <d v="2020-04-30T00:00:00"/>
    <s v="Ростов-на-Дону"/>
    <s v="30.04.2020|Ростов-на-Дону"/>
    <n v="4285.5"/>
    <x v="265"/>
    <n v="15"/>
    <n v="262"/>
    <n v="195"/>
    <n v="26979.4"/>
    <x v="4"/>
    <n v="8.1552137259335199E-5"/>
  </r>
  <r>
    <d v="2020-05-10T00:00:00"/>
    <s v="Ростов-на-Дону"/>
    <s v="10.05.2020|Ростов-на-Дону"/>
    <n v="13440"/>
    <x v="266"/>
    <n v="15"/>
    <n v="706"/>
    <n v="608"/>
    <n v="79885.7"/>
    <x v="3"/>
    <n v="2.4147496132078823E-4"/>
  </r>
  <r>
    <d v="2020-05-08T00:00:00"/>
    <s v="Ростов-на-Дону"/>
    <s v="08.05.2020|Ростов-на-Дону"/>
    <n v="9058.5"/>
    <x v="267"/>
    <n v="15"/>
    <n v="492"/>
    <n v="412"/>
    <n v="53250.6"/>
    <x v="3"/>
    <n v="1.6096355887610381E-4"/>
  </r>
  <r>
    <d v="2020-05-07T00:00:00"/>
    <s v="Ростов-на-Дону"/>
    <s v="07.05.2020|Ростов-на-Дону"/>
    <n v="8719.5"/>
    <x v="268"/>
    <n v="15"/>
    <n v="480"/>
    <n v="398"/>
    <n v="51285.099999999991"/>
    <x v="3"/>
    <n v="1.5502233239281569E-4"/>
  </r>
  <r>
    <d v="2020-05-24T00:00:00"/>
    <s v="Ростов-на-Дону"/>
    <s v="24.05.2020|Ростов-на-Дону"/>
    <n v="12666"/>
    <x v="269"/>
    <n v="15"/>
    <n v="779"/>
    <n v="673"/>
    <n v="78991"/>
    <x v="2"/>
    <n v="2.3877050172547005E-4"/>
  </r>
  <r>
    <d v="2020-05-16T00:00:00"/>
    <s v="Краснодар"/>
    <s v="16.05.2020|Краснодар"/>
    <n v="34563"/>
    <x v="270"/>
    <n v="19"/>
    <n v="2039"/>
    <n v="1868"/>
    <n v="153835.97368421053"/>
    <x v="1"/>
    <n v="5.8901086603123387E-4"/>
  </r>
  <r>
    <d v="2020-05-19T00:00:00"/>
    <s v="Краснодар"/>
    <s v="19.05.2020|Краснодар"/>
    <n v="28882.5"/>
    <x v="271"/>
    <n v="19"/>
    <n v="1831"/>
    <n v="1667"/>
    <n v="128764.73684210525"/>
    <x v="2"/>
    <n v="4.9301751303854383E-4"/>
  </r>
  <r>
    <d v="2020-05-17T00:00:00"/>
    <s v="Краснодар"/>
    <s v="17.05.2020|Краснодар"/>
    <n v="28275"/>
    <x v="272"/>
    <n v="19"/>
    <n v="1790"/>
    <n v="1633"/>
    <n v="128191.18421052632"/>
    <x v="1"/>
    <n v="4.9082148096522469E-4"/>
  </r>
  <r>
    <d v="2020-05-09T00:00:00"/>
    <s v="Краснодар"/>
    <s v="09.05.2020|Краснодар"/>
    <n v="26271"/>
    <x v="273"/>
    <n v="19"/>
    <n v="1542"/>
    <n v="1412"/>
    <n v="125523"/>
    <x v="3"/>
    <n v="4.806054732595168E-4"/>
  </r>
  <r>
    <d v="2020-05-04T00:00:00"/>
    <s v="Краснодар"/>
    <s v="04.05.2020|Краснодар"/>
    <n v="23587.5"/>
    <x v="274"/>
    <n v="19"/>
    <n v="1479"/>
    <n v="1346"/>
    <n v="113456.21052631579"/>
    <x v="3"/>
    <n v="4.3440386028242931E-4"/>
  </r>
  <r>
    <d v="2020-05-02T00:00:00"/>
    <s v="Краснодар"/>
    <s v="02.05.2020|Краснодар"/>
    <n v="18427.5"/>
    <x v="275"/>
    <n v="19"/>
    <n v="1206"/>
    <n v="1080"/>
    <n v="88571.131578947374"/>
    <x v="4"/>
    <n v="3.391232731023871E-4"/>
  </r>
  <r>
    <d v="2020-05-26T00:00:00"/>
    <s v="Краснодар"/>
    <s v="26.05.2020|Краснодар"/>
    <n v="27156"/>
    <x v="276"/>
    <n v="20"/>
    <n v="1814"/>
    <n v="1655"/>
    <n v="120540.15"/>
    <x v="0"/>
    <n v="4.8581791332452927E-4"/>
  </r>
  <r>
    <d v="2020-05-01T00:00:00"/>
    <s v="Краснодар"/>
    <s v="01.05.2020|Краснодар"/>
    <n v="35190"/>
    <x v="277"/>
    <n v="19"/>
    <n v="1987"/>
    <n v="1791"/>
    <n v="166763.68421052632"/>
    <x v="4"/>
    <n v="6.385087941851343E-4"/>
  </r>
  <r>
    <d v="2020-05-12T00:00:00"/>
    <s v="Краснодар"/>
    <s v="12.05.2020|Краснодар"/>
    <n v="25483.5"/>
    <x v="278"/>
    <n v="19"/>
    <n v="1598"/>
    <n v="1454"/>
    <n v="118061.05263157895"/>
    <x v="1"/>
    <n v="4.5203499018918225E-4"/>
  </r>
  <r>
    <d v="2020-05-21T00:00:00"/>
    <s v="Краснодар"/>
    <s v="21.05.2020|Краснодар"/>
    <n v="25362"/>
    <x v="279"/>
    <n v="19"/>
    <n v="1650"/>
    <n v="1505"/>
    <n v="115733.44736842105"/>
    <x v="2"/>
    <n v="4.431229993264611E-4"/>
  </r>
  <r>
    <d v="2020-05-20T00:00:00"/>
    <s v="Краснодар"/>
    <s v="20.05.2020|Краснодар"/>
    <n v="28849.5"/>
    <x v="280"/>
    <n v="19"/>
    <n v="1823"/>
    <n v="1678"/>
    <n v="132671.52631578947"/>
    <x v="2"/>
    <n v="5.0797592228565629E-4"/>
  </r>
  <r>
    <d v="2020-05-05T00:00:00"/>
    <s v="Краснодар"/>
    <s v="05.05.2020|Краснодар"/>
    <n v="26367"/>
    <x v="281"/>
    <n v="19"/>
    <n v="1622"/>
    <n v="1482"/>
    <n v="125280.71052631577"/>
    <x v="3"/>
    <n v="4.7967778951099426E-4"/>
  </r>
  <r>
    <d v="2020-05-13T00:00:00"/>
    <s v="Краснодар"/>
    <s v="13.05.2020|Краснодар"/>
    <n v="25539"/>
    <x v="282"/>
    <n v="19"/>
    <n v="1605"/>
    <n v="1447"/>
    <n v="119139.55263157895"/>
    <x v="1"/>
    <n v="4.5616437685864033E-4"/>
  </r>
  <r>
    <d v="2020-05-31T00:00:00"/>
    <s v="Ростов-на-Дону"/>
    <s v="31.05.2020|Ростов-на-Дону"/>
    <n v="14808"/>
    <x v="283"/>
    <n v="16"/>
    <n v="917"/>
    <n v="802"/>
    <n v="83549.34375"/>
    <x v="0"/>
    <n v="2.6938587908018237E-4"/>
  </r>
  <r>
    <d v="2020-05-03T00:00:00"/>
    <s v="Краснодар"/>
    <s v="03.05.2020|Краснодар"/>
    <n v="21343.5"/>
    <x v="284"/>
    <n v="19"/>
    <n v="1314"/>
    <n v="1192"/>
    <n v="100345.10526315789"/>
    <x v="4"/>
    <n v="3.8420374596110697E-4"/>
  </r>
  <r>
    <d v="2020-05-30T00:00:00"/>
    <s v="Ростов-на-Дону"/>
    <s v="30.05.2020|Ростов-на-Дону"/>
    <n v="17946"/>
    <x v="285"/>
    <n v="16"/>
    <n v="1048"/>
    <n v="918"/>
    <n v="100568.15625"/>
    <x v="0"/>
    <n v="3.2425917383557406E-4"/>
  </r>
  <r>
    <d v="2020-05-06T00:00:00"/>
    <s v="Краснодар"/>
    <s v="06.05.2020|Краснодар"/>
    <n v="24337.5"/>
    <x v="286"/>
    <n v="19"/>
    <n v="1509"/>
    <n v="1374"/>
    <n v="113650.02631578948"/>
    <x v="3"/>
    <n v="4.3514594682613178E-4"/>
  </r>
  <r>
    <d v="2020-05-23T00:00:00"/>
    <s v="Краснодар"/>
    <s v="23.05.2020|Краснодар"/>
    <n v="36997.5"/>
    <x v="287"/>
    <n v="19"/>
    <n v="2195"/>
    <n v="1999"/>
    <n v="162586.34210526317"/>
    <x v="2"/>
    <n v="6.2251448653261716E-4"/>
  </r>
  <r>
    <d v="2020-05-28T00:00:00"/>
    <s v="Ростов-на-Дону"/>
    <s v="28.05.2020|Ростов-на-Дону"/>
    <n v="13864.5"/>
    <x v="288"/>
    <n v="16"/>
    <n v="876"/>
    <n v="762"/>
    <n v="77484.1875"/>
    <x v="0"/>
    <n v="2.4983016056904909E-4"/>
  </r>
  <r>
    <d v="2020-05-25T00:00:00"/>
    <s v="Краснодар"/>
    <s v="25.05.2020|Краснодар"/>
    <n v="28494"/>
    <x v="289"/>
    <n v="20"/>
    <n v="1899"/>
    <n v="1738"/>
    <n v="125640.15000000001"/>
    <x v="0"/>
    <n v="5.063726526205655E-4"/>
  </r>
  <r>
    <d v="2020-04-30T00:00:00"/>
    <s v="Краснодар"/>
    <s v="30.04.2020|Краснодар"/>
    <n v="27883.5"/>
    <x v="290"/>
    <n v="19"/>
    <n v="1662"/>
    <n v="1506"/>
    <n v="134741.05263157893"/>
    <x v="4"/>
    <n v="5.158997742842783E-4"/>
  </r>
  <r>
    <d v="2020-05-10T00:00:00"/>
    <s v="Краснодар"/>
    <s v="10.05.2020|Краснодар"/>
    <n v="31224"/>
    <x v="291"/>
    <n v="19"/>
    <n v="1836"/>
    <n v="1680"/>
    <n v="145645.81578947368"/>
    <x v="3"/>
    <n v="5.5765219303050765E-4"/>
  </r>
  <r>
    <d v="2020-05-08T00:00:00"/>
    <s v="Краснодар"/>
    <s v="08.05.2020|Краснодар"/>
    <n v="25020"/>
    <x v="292"/>
    <n v="19"/>
    <n v="1520"/>
    <n v="1380"/>
    <n v="117682.10526315789"/>
    <x v="3"/>
    <n v="4.5058406741534438E-4"/>
  </r>
  <r>
    <d v="2020-05-07T00:00:00"/>
    <s v="Краснодар"/>
    <s v="07.05.2020|Краснодар"/>
    <n v="26184"/>
    <x v="293"/>
    <n v="19"/>
    <n v="1580"/>
    <n v="1435"/>
    <n v="121491.39473684212"/>
    <x v="3"/>
    <n v="4.6516916632377152E-4"/>
  </r>
  <r>
    <d v="2020-05-24T00:00:00"/>
    <s v="Краснодар"/>
    <s v="24.05.2020|Краснодар"/>
    <n v="29824.5"/>
    <x v="294"/>
    <n v="19"/>
    <n v="1868"/>
    <n v="1706"/>
    <n v="132995.21052631579"/>
    <x v="2"/>
    <n v="5.0921525215497619E-4"/>
  </r>
  <r>
    <d v="2020-04-29T00:00:00"/>
    <s v="Москва Запад"/>
    <s v="29.04.2020|Москва Запад"/>
    <n v="208351.5"/>
    <x v="295"/>
    <n v="59"/>
    <n v="13186"/>
    <n v="12251"/>
    <n v="366361.57627118647"/>
    <x v="4"/>
    <n v="4.3558581824706694E-3"/>
  </r>
  <r>
    <d v="2020-04-28T00:00:00"/>
    <s v="Москва Запад"/>
    <s v="28.04.2020|Москва Запад"/>
    <n v="204637.5"/>
    <x v="296"/>
    <n v="59"/>
    <n v="12943"/>
    <n v="12072"/>
    <n v="357879.63559322036"/>
    <x v="4"/>
    <n v="4.2550120973506474E-3"/>
  </r>
  <r>
    <d v="2020-05-31T00:00:00"/>
    <s v="Краснодар"/>
    <s v="31.05.2020|Краснодар"/>
    <n v="31372.5"/>
    <x v="297"/>
    <n v="21"/>
    <n v="2056"/>
    <n v="1879"/>
    <n v="133063.07142857142"/>
    <x v="0"/>
    <n v="5.6310403535320336E-4"/>
  </r>
  <r>
    <d v="2020-05-30T00:00:00"/>
    <s v="Краснодар"/>
    <s v="30.05.2020|Краснодар"/>
    <n v="34681.5"/>
    <x v="298"/>
    <n v="20"/>
    <n v="2174"/>
    <n v="1957"/>
    <n v="150266.70000000001"/>
    <x v="0"/>
    <n v="6.0562604772072251E-4"/>
  </r>
  <r>
    <d v="2020-05-28T00:00:00"/>
    <s v="Краснодар"/>
    <s v="28.05.2020|Краснодар"/>
    <n v="28197"/>
    <x v="299"/>
    <n v="20"/>
    <n v="1875"/>
    <n v="1701"/>
    <n v="127960.57499999998"/>
    <x v="0"/>
    <n v="5.1572475672468406E-4"/>
  </r>
  <r>
    <d v="2020-05-16T00:00:00"/>
    <s v="Москва Запад"/>
    <s v="16.05.2020|Москва Запад"/>
    <n v="236551.5"/>
    <x v="300"/>
    <n v="60"/>
    <n v="14049"/>
    <n v="13118"/>
    <n v="394823.05"/>
    <x v="1"/>
    <n v="4.773814624009335E-3"/>
  </r>
  <r>
    <d v="2020-05-19T00:00:00"/>
    <s v="Москва Запад"/>
    <s v="19.05.2020|Москва Запад"/>
    <n v="223597.5"/>
    <x v="301"/>
    <n v="60"/>
    <n v="13867"/>
    <n v="12987"/>
    <n v="365764.3"/>
    <x v="2"/>
    <n v="4.4224646060571637E-3"/>
  </r>
  <r>
    <d v="2020-05-17T00:00:00"/>
    <s v="Москва Запад"/>
    <s v="17.05.2020|Москва Запад"/>
    <n v="193363.5"/>
    <x v="302"/>
    <n v="60"/>
    <n v="11698"/>
    <n v="10989"/>
    <n v="325773.10000000003"/>
    <x v="1"/>
    <n v="3.938930082447961E-3"/>
  </r>
  <r>
    <d v="2020-05-09T00:00:00"/>
    <s v="Москва Запад"/>
    <s v="09.05.2020|Москва Запад"/>
    <n v="188319"/>
    <x v="303"/>
    <n v="59"/>
    <n v="12016"/>
    <n v="11137"/>
    <n v="325739.51694915257"/>
    <x v="3"/>
    <n v="3.8728819618538174E-3"/>
  </r>
  <r>
    <d v="2020-05-04T00:00:00"/>
    <s v="Москва Запад"/>
    <s v="04.05.2020|Москва Запад"/>
    <n v="237544.5"/>
    <x v="304"/>
    <n v="59"/>
    <n v="14423"/>
    <n v="13432"/>
    <n v="411732.50847457629"/>
    <x v="3"/>
    <n v="4.8952961560046878E-3"/>
  </r>
  <r>
    <d v="2020-04-29T00:00:00"/>
    <s v="Москва Восток"/>
    <s v="29.04.2020|Москва Восток"/>
    <n v="203209.5"/>
    <x v="305"/>
    <n v="54"/>
    <n v="12747"/>
    <n v="11884"/>
    <n v="386507.24999999994"/>
    <x v="4"/>
    <n v="4.205941284588296E-3"/>
  </r>
  <r>
    <d v="2020-05-02T00:00:00"/>
    <s v="Москва Запад"/>
    <s v="02.05.2020|Москва Запад"/>
    <n v="185979"/>
    <x v="306"/>
    <n v="59"/>
    <n v="12429"/>
    <n v="11477"/>
    <n v="332633.28813559317"/>
    <x v="4"/>
    <n v="3.9548454961746511E-3"/>
  </r>
  <r>
    <d v="2020-05-26T00:00:00"/>
    <s v="Москва Запад"/>
    <s v="26.05.2020|Москва Запад"/>
    <n v="244905"/>
    <x v="307"/>
    <n v="59"/>
    <n v="15369"/>
    <n v="14299"/>
    <n v="426498.8389830509"/>
    <x v="0"/>
    <n v="5.0708605321192687E-3"/>
  </r>
  <r>
    <d v="2020-05-01T00:00:00"/>
    <s v="Москва Запад"/>
    <s v="01.05.2020|Москва Запад"/>
    <n v="239409"/>
    <x v="308"/>
    <n v="59"/>
    <n v="15222"/>
    <n v="13873"/>
    <n v="430734.76271186443"/>
    <x v="4"/>
    <n v="5.1212235729770706E-3"/>
  </r>
  <r>
    <d v="2020-05-12T00:00:00"/>
    <s v="Москва Запад"/>
    <s v="12.05.2020|Москва Запад"/>
    <n v="192886.5"/>
    <x v="309"/>
    <n v="60"/>
    <n v="12000"/>
    <n v="11194"/>
    <n v="320086.32500000001"/>
    <x v="1"/>
    <n v="3.8701711544713636E-3"/>
  </r>
  <r>
    <d v="2020-05-21T00:00:00"/>
    <s v="Москва Запад"/>
    <s v="21.05.2020|Москва Запад"/>
    <n v="224233.5"/>
    <x v="310"/>
    <n v="60"/>
    <n v="14005"/>
    <n v="13002"/>
    <n v="370888.25"/>
    <x v="2"/>
    <n v="4.4844184039488835E-3"/>
  </r>
  <r>
    <d v="2020-05-20T00:00:00"/>
    <s v="Москва Запад"/>
    <s v="20.05.2020|Москва Запад"/>
    <n v="219622.5"/>
    <x v="311"/>
    <n v="60"/>
    <n v="13792"/>
    <n v="12834"/>
    <n v="365988.1"/>
    <x v="2"/>
    <n v="4.4251705770303714E-3"/>
  </r>
  <r>
    <d v="2020-05-05T00:00:00"/>
    <s v="Москва Запад"/>
    <s v="05.05.2020|Москва Запад"/>
    <n v="213582"/>
    <x v="312"/>
    <n v="59"/>
    <n v="13469"/>
    <n v="12486"/>
    <n v="371515.85593220341"/>
    <x v="3"/>
    <n v="4.4171400217527567E-3"/>
  </r>
  <r>
    <d v="2020-04-28T00:00:00"/>
    <s v="Москва Восток"/>
    <s v="28.04.2020|Москва Восток"/>
    <n v="195705"/>
    <x v="313"/>
    <n v="54"/>
    <n v="12306"/>
    <n v="11532"/>
    <n v="370430.8055555555"/>
    <x v="4"/>
    <n v="4.0309986893374205E-3"/>
  </r>
  <r>
    <d v="2020-05-13T00:00:00"/>
    <s v="Москва Запад"/>
    <s v="13.05.2020|Москва Запад"/>
    <n v="193722"/>
    <x v="314"/>
    <n v="60"/>
    <n v="12007"/>
    <n v="11245"/>
    <n v="323954.55"/>
    <x v="1"/>
    <n v="3.9169419523616047E-3"/>
  </r>
  <r>
    <d v="2020-05-03T00:00:00"/>
    <s v="Москва Запад"/>
    <s v="03.05.2020|Москва Запад"/>
    <n v="257215.5"/>
    <x v="315"/>
    <n v="59"/>
    <n v="15277"/>
    <n v="14163"/>
    <n v="449021.66949152533"/>
    <x v="4"/>
    <n v="5.3386458620145617E-3"/>
  </r>
  <r>
    <d v="2020-05-06T00:00:00"/>
    <s v="Москва Запад"/>
    <s v="06.05.2020|Москва Запад"/>
    <n v="224779.5"/>
    <x v="316"/>
    <n v="59"/>
    <n v="14103"/>
    <n v="13118"/>
    <n v="390389.69491525425"/>
    <x v="3"/>
    <n v="4.6415406447812523E-3"/>
  </r>
  <r>
    <d v="2020-05-23T00:00:00"/>
    <s v="Москва Запад"/>
    <s v="23.05.2020|Москва Запад"/>
    <n v="292018.5"/>
    <x v="317"/>
    <n v="60"/>
    <n v="17295"/>
    <n v="16010"/>
    <n v="476515.17499999999"/>
    <x v="2"/>
    <n v="5.761555995723572E-3"/>
  </r>
  <r>
    <d v="2020-05-25T00:00:00"/>
    <s v="Москва Запад"/>
    <s v="25.05.2020|Москва Запад"/>
    <n v="198751.5"/>
    <x v="318"/>
    <n v="59"/>
    <n v="12983"/>
    <n v="12056"/>
    <n v="348860.05932203389"/>
    <x v="0"/>
    <n v="4.147773790585136E-3"/>
  </r>
  <r>
    <d v="2020-04-30T00:00:00"/>
    <s v="Москва Запад"/>
    <s v="30.04.2020|Москва Запад"/>
    <n v="214386"/>
    <x v="319"/>
    <n v="59"/>
    <n v="13251"/>
    <n v="12255"/>
    <n v="381864.40677966096"/>
    <x v="4"/>
    <n v="4.5401791798009399E-3"/>
  </r>
  <r>
    <d v="2020-05-10T00:00:00"/>
    <s v="Москва Запад"/>
    <s v="10.05.2020|Москва Запад"/>
    <n v="243825"/>
    <x v="320"/>
    <n v="59"/>
    <n v="14569"/>
    <n v="13566"/>
    <n v="421871.26271186443"/>
    <x v="3"/>
    <n v="5.0158409359841822E-3"/>
  </r>
  <r>
    <d v="2020-05-08T00:00:00"/>
    <s v="Москва Запад"/>
    <s v="08.05.2020|Москва Запад"/>
    <n v="232701"/>
    <x v="321"/>
    <n v="59"/>
    <n v="14098"/>
    <n v="13106"/>
    <n v="404778.78813559323"/>
    <x v="3"/>
    <n v="4.8126198558712061E-3"/>
  </r>
  <r>
    <d v="2020-05-07T00:00:00"/>
    <s v="Москва Запад"/>
    <s v="07.05.2020|Москва Запад"/>
    <n v="219411"/>
    <x v="322"/>
    <n v="59"/>
    <n v="13495"/>
    <n v="12517"/>
    <n v="380680.16949152539"/>
    <x v="3"/>
    <n v="4.5260991833831546E-3"/>
  </r>
  <r>
    <d v="2020-05-24T00:00:00"/>
    <s v="Москва Запад"/>
    <s v="24.05.2020|Москва Запад"/>
    <n v="200029.5"/>
    <x v="323"/>
    <n v="60"/>
    <n v="12822"/>
    <n v="11916"/>
    <n v="332663.34999999998"/>
    <x v="2"/>
    <n v="4.0222402544682631E-3"/>
  </r>
  <r>
    <d v="2020-05-16T00:00:00"/>
    <s v="Москва Восток"/>
    <s v="16.05.2020|Москва Восток"/>
    <n v="225480"/>
    <x v="324"/>
    <n v="54"/>
    <n v="13170"/>
    <n v="12299"/>
    <n v="413987.75"/>
    <x v="1"/>
    <n v="4.5049819092366789E-3"/>
  </r>
  <r>
    <d v="2020-05-19T00:00:00"/>
    <s v="Москва Восток"/>
    <s v="19.05.2020|Москва Восток"/>
    <n v="211453.5"/>
    <x v="325"/>
    <n v="54"/>
    <n v="13070"/>
    <n v="12244"/>
    <n v="381297.63888888893"/>
    <x v="2"/>
    <n v="4.1492507090586722E-3"/>
  </r>
  <r>
    <d v="2020-05-17T00:00:00"/>
    <s v="Москва Восток"/>
    <s v="17.05.2020|Москва Восток"/>
    <n v="184801.5"/>
    <x v="326"/>
    <n v="54"/>
    <n v="11128"/>
    <n v="10467"/>
    <n v="341649.83333333331"/>
    <x v="1"/>
    <n v="3.717806428959294E-3"/>
  </r>
  <r>
    <d v="2020-05-09T00:00:00"/>
    <s v="Москва Восток"/>
    <s v="09.05.2020|Москва Восток"/>
    <n v="177976.5"/>
    <x v="327"/>
    <n v="54"/>
    <n v="11288"/>
    <n v="10492"/>
    <n v="334922.19444444444"/>
    <x v="3"/>
    <n v="3.6445967953739489E-3"/>
  </r>
  <r>
    <d v="2020-05-04T00:00:00"/>
    <s v="Москва Восток"/>
    <s v="04.05.2020|Москва Восток"/>
    <n v="223617"/>
    <x v="328"/>
    <n v="54"/>
    <n v="13606"/>
    <n v="12697"/>
    <n v="422163.47222222225"/>
    <x v="3"/>
    <n v="4.5939494709726367E-3"/>
  </r>
  <r>
    <d v="2020-05-02T00:00:00"/>
    <s v="Москва Восток"/>
    <s v="02.05.2020|Москва Восток"/>
    <n v="176397"/>
    <x v="329"/>
    <n v="54"/>
    <n v="11622"/>
    <n v="10754"/>
    <n v="344924.47222222225"/>
    <x v="4"/>
    <n v="3.7534407900091738E-3"/>
  </r>
  <r>
    <d v="2020-05-26T00:00:00"/>
    <s v="Москва Восток"/>
    <s v="26.05.2020|Москва Восток"/>
    <n v="232369.5"/>
    <x v="330"/>
    <n v="54"/>
    <n v="14482"/>
    <n v="13510"/>
    <n v="441784.16666666669"/>
    <x v="0"/>
    <n v="4.807460314032324E-3"/>
  </r>
  <r>
    <d v="2020-05-01T00:00:00"/>
    <s v="Москва Восток"/>
    <s v="01.05.2020|Москва Восток"/>
    <n v="226540.5"/>
    <x v="331"/>
    <n v="54"/>
    <n v="14205"/>
    <n v="13026"/>
    <n v="443584"/>
    <x v="4"/>
    <n v="4.8270459578256672E-3"/>
  </r>
  <r>
    <d v="2020-05-12T00:00:00"/>
    <s v="Москва Восток"/>
    <s v="12.05.2020|Москва Восток"/>
    <n v="189679.5"/>
    <x v="332"/>
    <n v="54"/>
    <n v="11614"/>
    <n v="10862"/>
    <n v="346630.30555555562"/>
    <x v="1"/>
    <n v="3.7720035332469621E-3"/>
  </r>
  <r>
    <d v="2020-05-21T00:00:00"/>
    <s v="Москва Восток"/>
    <s v="21.05.2020|Москва Восток"/>
    <n v="213640.5"/>
    <x v="333"/>
    <n v="54"/>
    <n v="13240"/>
    <n v="12360"/>
    <n v="389679.13888888893"/>
    <x v="2"/>
    <n v="4.2404575282755869E-3"/>
  </r>
  <r>
    <d v="2020-05-20T00:00:00"/>
    <s v="Москва Восток"/>
    <s v="20.05.2020|Москва Восток"/>
    <n v="214885.5"/>
    <x v="334"/>
    <n v="54"/>
    <n v="13298"/>
    <n v="12428"/>
    <n v="396506.47222222225"/>
    <x v="2"/>
    <n v="4.3147520289099541E-3"/>
  </r>
  <r>
    <d v="2020-05-05T00:00:00"/>
    <s v="Москва Восток"/>
    <s v="05.05.2020|Москва Восток"/>
    <n v="203832"/>
    <x v="335"/>
    <n v="54"/>
    <n v="12775"/>
    <n v="11887"/>
    <n v="386669.30555555556"/>
    <x v="3"/>
    <n v="4.2077047603096647E-3"/>
  </r>
  <r>
    <d v="2020-05-13T00:00:00"/>
    <s v="Москва Восток"/>
    <s v="13.05.2020|Москва Восток"/>
    <n v="188662.5"/>
    <x v="336"/>
    <n v="54"/>
    <n v="11522"/>
    <n v="10803"/>
    <n v="347851.86111111112"/>
    <x v="1"/>
    <n v="3.7852964040599396E-3"/>
  </r>
  <r>
    <d v="2020-05-31T00:00:00"/>
    <s v="Москва Запад"/>
    <s v="31.05.2020|Москва Запад"/>
    <n v="215277"/>
    <x v="337"/>
    <n v="59"/>
    <n v="13684"/>
    <n v="12690"/>
    <n v="365852.82203389832"/>
    <x v="0"/>
    <n v="4.3498093458816554E-3"/>
  </r>
  <r>
    <d v="2020-05-03T00:00:00"/>
    <s v="Москва Восток"/>
    <s v="03.05.2020|Москва Восток"/>
    <n v="248148"/>
    <x v="338"/>
    <n v="54"/>
    <n v="14823"/>
    <n v="13751"/>
    <n v="472575.41666666663"/>
    <x v="4"/>
    <n v="5.1425282579818342E-3"/>
  </r>
  <r>
    <d v="2020-05-30T00:00:00"/>
    <s v="Москва Запад"/>
    <s v="30.05.2020|Москва Запад"/>
    <n v="246414"/>
    <x v="339"/>
    <n v="59"/>
    <n v="15030"/>
    <n v="13956"/>
    <n v="415716.02542372886"/>
    <x v="0"/>
    <n v="4.9426582049252677E-3"/>
  </r>
  <r>
    <d v="2020-05-06T00:00:00"/>
    <s v="Москва Восток"/>
    <s v="06.05.2020|Москва Восток"/>
    <n v="216498"/>
    <x v="340"/>
    <n v="54"/>
    <n v="13406"/>
    <n v="12518"/>
    <n v="409748.97222222219"/>
    <x v="3"/>
    <n v="4.4588558651540615E-3"/>
  </r>
  <r>
    <d v="2020-05-23T00:00:00"/>
    <s v="Москва Восток"/>
    <s v="23.05.2020|Москва Восток"/>
    <n v="275793"/>
    <x v="341"/>
    <n v="54"/>
    <n v="16221"/>
    <n v="15065"/>
    <n v="496418.99999999994"/>
    <x v="2"/>
    <n v="5.4019922434935886E-3"/>
  </r>
  <r>
    <d v="2020-05-28T00:00:00"/>
    <s v="Москва Запад"/>
    <s v="28.05.2020|Москва Запад"/>
    <n v="199753.5"/>
    <x v="342"/>
    <n v="60"/>
    <n v="12854"/>
    <n v="11954"/>
    <n v="342262.22499999998"/>
    <x v="0"/>
    <n v="4.138300473974287E-3"/>
  </r>
  <r>
    <d v="2020-05-25T00:00:00"/>
    <s v="Москва Восток"/>
    <s v="25.05.2020|Москва Восток"/>
    <n v="192948"/>
    <x v="343"/>
    <n v="54"/>
    <n v="12336"/>
    <n v="11519"/>
    <n v="366794.9444444445"/>
    <x v="0"/>
    <n v="3.9914335366727513E-3"/>
  </r>
  <r>
    <d v="2020-04-30T00:00:00"/>
    <s v="Москва Восток"/>
    <s v="30.04.2020|Москва Восток"/>
    <n v="206038.5"/>
    <x v="344"/>
    <n v="54"/>
    <n v="12817"/>
    <n v="11865"/>
    <n v="402601.11111111112"/>
    <x v="4"/>
    <n v="4.3810734066265043E-3"/>
  </r>
  <r>
    <d v="2020-05-10T00:00:00"/>
    <s v="Москва Восток"/>
    <s v="10.05.2020|Москва Восток"/>
    <n v="231559.5"/>
    <x v="345"/>
    <n v="54"/>
    <n v="13832"/>
    <n v="12864"/>
    <n v="434143.05555555556"/>
    <x v="3"/>
    <n v="4.7243103480682997E-3"/>
  </r>
  <r>
    <d v="2020-05-08T00:00:00"/>
    <s v="Москва Восток"/>
    <s v="08.05.2020|Москва Восток"/>
    <n v="225076.5"/>
    <x v="346"/>
    <n v="54"/>
    <n v="13563"/>
    <n v="12604"/>
    <n v="423075.52777777775"/>
    <x v="3"/>
    <n v="4.6038743872968439E-3"/>
  </r>
  <r>
    <d v="2020-05-07T00:00:00"/>
    <s v="Москва Восток"/>
    <s v="07.05.2020|Москва Восток"/>
    <n v="209415"/>
    <x v="347"/>
    <n v="54"/>
    <n v="12743"/>
    <n v="11858"/>
    <n v="397463.38888888888"/>
    <x v="3"/>
    <n v="4.3251651202924415E-3"/>
  </r>
  <r>
    <d v="2020-05-24T00:00:00"/>
    <s v="Москва Восток"/>
    <s v="24.05.2020|Москва Восток"/>
    <n v="193719"/>
    <x v="348"/>
    <n v="54"/>
    <n v="12211"/>
    <n v="11427"/>
    <n v="353168.83333333331"/>
    <x v="2"/>
    <n v="3.8431552746980807E-3"/>
  </r>
  <r>
    <d v="2020-04-29T00:00:00"/>
    <s v="Новосибирск"/>
    <s v="29.04.2020|Новосибирск"/>
    <n v="12250.5"/>
    <x v="349"/>
    <n v="15"/>
    <n v="659"/>
    <n v="575"/>
    <n v="65434.600000000006"/>
    <x v="4"/>
    <n v="1.9779281528535457E-4"/>
  </r>
  <r>
    <d v="2020-04-28T00:00:00"/>
    <s v="Новосибирск"/>
    <s v="28.04.2020|Новосибирск"/>
    <n v="12541.5"/>
    <x v="350"/>
    <n v="15"/>
    <n v="636"/>
    <n v="547"/>
    <n v="66169.399999999994"/>
    <x v="4"/>
    <n v="2.00013936231638E-4"/>
  </r>
  <r>
    <d v="2020-05-31T00:00:00"/>
    <s v="Москва Восток"/>
    <s v="31.05.2020|Москва Восток"/>
    <n v="206758.5"/>
    <x v="351"/>
    <n v="54"/>
    <n v="13106"/>
    <n v="12164"/>
    <n v="383652.75"/>
    <x v="0"/>
    <n v="4.1748788416538949E-3"/>
  </r>
  <r>
    <d v="2020-05-30T00:00:00"/>
    <s v="Москва Восток"/>
    <s v="30.05.2020|Москва Восток"/>
    <n v="244734"/>
    <x v="352"/>
    <n v="54"/>
    <n v="14590"/>
    <n v="13551"/>
    <n v="447258.88888888893"/>
    <x v="0"/>
    <n v="4.8670358076772615E-3"/>
  </r>
  <r>
    <d v="2020-05-28T00:00:00"/>
    <s v="Москва Восток"/>
    <s v="28.05.2020|Москва Восток"/>
    <n v="191641.5"/>
    <x v="353"/>
    <n v="54"/>
    <n v="12409"/>
    <n v="11582"/>
    <n v="362019.19444444444"/>
    <x v="0"/>
    <n v="3.9394642033940804E-3"/>
  </r>
  <r>
    <d v="2020-05-16T00:00:00"/>
    <s v="Новосибирск"/>
    <s v="16.05.2020|Новосибирск"/>
    <n v="16368"/>
    <x v="354"/>
    <n v="16"/>
    <n v="920"/>
    <n v="818"/>
    <n v="82271.90625"/>
    <x v="1"/>
    <n v="2.6526707205595015E-4"/>
  </r>
  <r>
    <d v="2020-05-19T00:00:00"/>
    <s v="Новосибирск"/>
    <s v="19.05.2020|Новосибирск"/>
    <n v="14427"/>
    <x v="355"/>
    <n v="17"/>
    <n v="857"/>
    <n v="757"/>
    <n v="66282.970588235286"/>
    <x v="2"/>
    <n v="2.2707153003466874E-4"/>
  </r>
  <r>
    <d v="2020-05-17T00:00:00"/>
    <s v="Новосибирск"/>
    <s v="17.05.2020|Новосибирск"/>
    <n v="13440"/>
    <x v="356"/>
    <n v="16"/>
    <n v="859"/>
    <n v="746"/>
    <n v="72345.5625"/>
    <x v="1"/>
    <n v="2.3326183159413236E-4"/>
  </r>
  <r>
    <d v="2020-05-09T00:00:00"/>
    <s v="Новосибирск"/>
    <s v="09.05.2020|Новосибирск"/>
    <n v="11745"/>
    <x v="357"/>
    <n v="15"/>
    <n v="654"/>
    <n v="570"/>
    <n v="63720.1"/>
    <x v="3"/>
    <n v="1.9261030050255249E-4"/>
  </r>
  <r>
    <d v="2020-05-04T00:00:00"/>
    <s v="Новосибирск"/>
    <s v="04.05.2020|Новосибирск"/>
    <n v="11062.5"/>
    <x v="358"/>
    <n v="15"/>
    <n v="622"/>
    <n v="538"/>
    <n v="60422.9"/>
    <x v="3"/>
    <n v="1.8264367014859801E-4"/>
  </r>
  <r>
    <d v="2020-05-02T00:00:00"/>
    <s v="Новосибирск"/>
    <s v="02.05.2020|Новосибирск"/>
    <n v="10018.5"/>
    <x v="359"/>
    <n v="15"/>
    <n v="567"/>
    <n v="493"/>
    <n v="54457.299999999996"/>
    <x v="4"/>
    <n v="1.646111182744166E-4"/>
  </r>
  <r>
    <d v="2020-05-26T00:00:00"/>
    <s v="Тюмень"/>
    <s v="26.05.2020|Тюмень"/>
    <n v="10437"/>
    <x v="360"/>
    <n v="7"/>
    <n v="577"/>
    <n v="389"/>
    <n v="119116.5"/>
    <x v="0"/>
    <n v="1.6802804140680471E-4"/>
  </r>
  <r>
    <d v="2020-05-01T00:00:00"/>
    <s v="Новосибирск"/>
    <s v="01.05.2020|Новосибирск"/>
    <n v="13644"/>
    <x v="361"/>
    <n v="15"/>
    <n v="721"/>
    <n v="625"/>
    <n v="75629.600000000006"/>
    <x v="4"/>
    <n v="2.2860981045051476E-4"/>
  </r>
  <r>
    <d v="2020-05-12T00:00:00"/>
    <s v="Новосибирск"/>
    <s v="12.05.2020|Новосибирск"/>
    <n v="13443"/>
    <x v="362"/>
    <n v="15"/>
    <n v="750"/>
    <n v="659"/>
    <n v="72818.5"/>
    <x v="1"/>
    <n v="2.2011254168064897E-4"/>
  </r>
  <r>
    <d v="2020-05-21T00:00:00"/>
    <s v="Новосибирск"/>
    <s v="21.05.2020|Новосибирск"/>
    <n v="14182.5"/>
    <x v="363"/>
    <n v="18"/>
    <n v="888"/>
    <n v="786"/>
    <n v="65142.999999999993"/>
    <x v="2"/>
    <n v="2.3629365564029769E-4"/>
  </r>
  <r>
    <d v="2020-05-20T00:00:00"/>
    <s v="Новосибирск"/>
    <s v="20.05.2020|Новосибирск"/>
    <n v="14928"/>
    <x v="364"/>
    <n v="17"/>
    <n v="890"/>
    <n v="794"/>
    <n v="71632.323529411777"/>
    <x v="2"/>
    <n v="2.4539728921939654E-4"/>
  </r>
  <r>
    <d v="2020-05-05T00:00:00"/>
    <s v="Новосибирск"/>
    <s v="05.05.2020|Новосибирск"/>
    <n v="13941"/>
    <x v="365"/>
    <n v="15"/>
    <n v="750"/>
    <n v="658"/>
    <n v="76371.7"/>
    <x v="3"/>
    <n v="2.3085299751398364E-4"/>
  </r>
  <r>
    <d v="2020-05-13T00:00:00"/>
    <s v="Новосибирск"/>
    <s v="13.05.2020|Новосибирск"/>
    <n v="14643"/>
    <x v="366"/>
    <n v="15"/>
    <n v="854"/>
    <n v="756"/>
    <n v="78179.399999999994"/>
    <x v="1"/>
    <n v="2.3631723313537257E-4"/>
  </r>
  <r>
    <d v="2020-05-03T00:00:00"/>
    <s v="Новосибирск"/>
    <s v="03.05.2020|Новосибирск"/>
    <n v="10032"/>
    <x v="367"/>
    <n v="15"/>
    <n v="585"/>
    <n v="502"/>
    <n v="54410"/>
    <x v="4"/>
    <n v="1.6446814192607798E-4"/>
  </r>
  <r>
    <d v="2020-05-06T00:00:00"/>
    <s v="Новосибирск"/>
    <s v="06.05.2020|Новосибирск"/>
    <n v="12468"/>
    <x v="368"/>
    <n v="15"/>
    <n v="701"/>
    <n v="611"/>
    <n v="67771.100000000006"/>
    <x v="3"/>
    <n v="2.0485548416258818E-4"/>
  </r>
  <r>
    <d v="2020-05-23T00:00:00"/>
    <s v="Новосибирск"/>
    <s v="23.05.2020|Новосибирск"/>
    <n v="17943"/>
    <x v="369"/>
    <n v="18"/>
    <n v="1031"/>
    <n v="918"/>
    <n v="80966.166666666672"/>
    <x v="2"/>
    <n v="2.9368913781754424E-4"/>
  </r>
  <r>
    <d v="2020-05-25T00:00:00"/>
    <s v="Новосибирск"/>
    <s v="25.05.2020|Новосибирск"/>
    <n v="15807"/>
    <x v="370"/>
    <n v="18"/>
    <n v="989"/>
    <n v="887"/>
    <n v="73705.833333333328"/>
    <x v="0"/>
    <n v="2.6735368037007572E-4"/>
  </r>
  <r>
    <d v="2020-04-30T00:00:00"/>
    <s v="Новосибирск"/>
    <s v="30.04.2020|Новосибирск"/>
    <n v="11976"/>
    <x v="371"/>
    <n v="15"/>
    <n v="644"/>
    <n v="550"/>
    <n v="66967.399999999994"/>
    <x v="4"/>
    <n v="2.0242609534314344E-4"/>
  </r>
  <r>
    <d v="2020-05-10T00:00:00"/>
    <s v="Новосибирск"/>
    <s v="10.05.2020|Новосибирск"/>
    <n v="14566.5"/>
    <x v="372"/>
    <n v="15"/>
    <n v="792"/>
    <n v="695"/>
    <n v="81103.8"/>
    <x v="3"/>
    <n v="2.4515698013497964E-4"/>
  </r>
  <r>
    <d v="2020-05-08T00:00:00"/>
    <s v="Новосибирск"/>
    <s v="08.05.2020|Новосибирск"/>
    <n v="12976.5"/>
    <x v="373"/>
    <n v="15"/>
    <n v="703"/>
    <n v="609"/>
    <n v="69789.900000000009"/>
    <x v="3"/>
    <n v="2.1095782352888788E-4"/>
  </r>
  <r>
    <d v="2020-05-07T00:00:00"/>
    <s v="Новосибирск"/>
    <s v="07.05.2020|Новосибирск"/>
    <n v="11719.5"/>
    <x v="374"/>
    <n v="15"/>
    <n v="676"/>
    <n v="591"/>
    <n v="64392"/>
    <x v="3"/>
    <n v="1.9464129011034762E-4"/>
  </r>
  <r>
    <d v="2020-05-24T00:00:00"/>
    <s v="Новосибирск"/>
    <s v="24.05.2020|Новосибирск"/>
    <n v="17197.5"/>
    <x v="375"/>
    <n v="18"/>
    <n v="1006"/>
    <n v="904"/>
    <n v="77014.583333333328"/>
    <x v="2"/>
    <n v="2.7935553218991568E-4"/>
  </r>
  <r>
    <d v="2020-05-26T00:00:00"/>
    <s v="Новосибирск"/>
    <s v="26.05.2020|Новосибирск"/>
    <n v="14419.5"/>
    <x v="376"/>
    <n v="18"/>
    <n v="914"/>
    <n v="804"/>
    <n v="67247.583333333343"/>
    <x v="0"/>
    <n v="2.4392762535972997E-4"/>
  </r>
  <r>
    <d v="2020-06-01T00:00:00"/>
    <s v="Самара"/>
    <s v="01.06.2020|Самара"/>
    <n v="7816.5"/>
    <x v="377"/>
    <n v="15"/>
    <n v="453"/>
    <n v="370"/>
    <n v="42423"/>
    <x v="5"/>
    <n v="1.2823436840525649E-4"/>
  </r>
  <r>
    <d v="2020-05-31T00:00:00"/>
    <s v="Томск"/>
    <s v="31.05.2020|Томск"/>
    <n v="6409.5"/>
    <x v="378"/>
    <n v="9"/>
    <n v="345"/>
    <n v="255"/>
    <n v="54877"/>
    <x v="0"/>
    <n v="9.9527861324874635E-5"/>
  </r>
  <r>
    <d v="2020-05-30T00:00:00"/>
    <s v="Тюмень"/>
    <s v="30.05.2020|Тюмень"/>
    <n v="11220"/>
    <x v="379"/>
    <n v="7"/>
    <n v="532"/>
    <n v="449"/>
    <n v="132667.92857142858"/>
    <x v="0"/>
    <n v="1.871439489521184E-4"/>
  </r>
  <r>
    <d v="2020-05-29T00:00:00"/>
    <s v="Самара"/>
    <s v="29.05.2020|Самара"/>
    <n v="8350.5"/>
    <x v="380"/>
    <n v="15"/>
    <n v="400"/>
    <n v="329"/>
    <n v="43415.8"/>
    <x v="0"/>
    <n v="1.3123536034247778E-4"/>
  </r>
  <r>
    <d v="2020-05-28T00:00:00"/>
    <s v="Тюмень"/>
    <s v="28.05.2020|Тюмень"/>
    <n v="8428.5"/>
    <x v="381"/>
    <n v="7"/>
    <n v="420"/>
    <n v="347"/>
    <n v="99238.5"/>
    <x v="0"/>
    <n v="1.3998774970007673E-4"/>
  </r>
  <r>
    <d v="2020-05-27T00:00:00"/>
    <s v="Кемерово"/>
    <s v="27.05.2020|Кемерово"/>
    <n v="32817"/>
    <x v="382"/>
    <n v="20"/>
    <n v="2079"/>
    <n v="1893"/>
    <n v="150787.57500000001"/>
    <x v="0"/>
    <n v="6.0772535160911914E-4"/>
  </r>
  <r>
    <d v="2020-05-22T00:00:00"/>
    <s v="Кемерово"/>
    <s v="22.05.2020|Кемерово"/>
    <n v="36031.5"/>
    <x v="383"/>
    <n v="21"/>
    <n v="2046"/>
    <n v="1853"/>
    <n v="147193.78571428571"/>
    <x v="2"/>
    <n v="6.2290321292577451E-4"/>
  </r>
  <r>
    <d v="2020-05-31T00:00:00"/>
    <s v="Уфа"/>
    <s v="31.05.2020|Уфа"/>
    <n v="5127"/>
    <x v="384"/>
    <n v="6"/>
    <n v="261"/>
    <n v="188"/>
    <n v="78139.25"/>
    <x v="0"/>
    <n v="9.4478347796341029E-5"/>
  </r>
  <r>
    <d v="2020-05-11T00:00:00"/>
    <s v="Кемерово"/>
    <s v="11.05.2020|Кемерово"/>
    <n v="27187.5"/>
    <x v="385"/>
    <n v="21"/>
    <n v="1597"/>
    <n v="1457"/>
    <n v="118066.5"/>
    <x v="1"/>
    <n v="4.9964067322553574E-4"/>
  </r>
  <r>
    <d v="2020-05-30T00:00:00"/>
    <s v="Новосибирск"/>
    <s v="30.05.2020|Новосибирск"/>
    <n v="20688"/>
    <x v="386"/>
    <n v="18"/>
    <n v="1216"/>
    <n v="1101"/>
    <n v="98508.583333333314"/>
    <x v="0"/>
    <n v="3.5732086744209255E-4"/>
  </r>
  <r>
    <d v="2020-05-28T00:00:00"/>
    <s v="Новосибирск"/>
    <s v="28.05.2020|Новосибирск"/>
    <n v="15678"/>
    <x v="387"/>
    <n v="18"/>
    <n v="1020"/>
    <n v="911"/>
    <n v="77080.166666666672"/>
    <x v="0"/>
    <n v="2.7959342306970949E-4"/>
  </r>
  <r>
    <d v="2020-05-18T00:00:00"/>
    <s v="Кемерово"/>
    <s v="18.05.2020|Кемерово"/>
    <n v="31329"/>
    <x v="388"/>
    <n v="21"/>
    <n v="1834"/>
    <n v="1660"/>
    <n v="134589.5"/>
    <x v="2"/>
    <n v="5.6956366445256061E-4"/>
  </r>
  <r>
    <d v="2020-05-14T00:00:00"/>
    <s v="Кемерово"/>
    <s v="14.05.2020|Кемерово"/>
    <n v="29658"/>
    <x v="389"/>
    <n v="21"/>
    <n v="1706"/>
    <n v="1548"/>
    <n v="128720.57142857142"/>
    <x v="1"/>
    <n v="5.4472719159581327E-4"/>
  </r>
  <r>
    <d v="2020-05-15T00:00:00"/>
    <s v="Кемерово"/>
    <s v="15.05.2020|Кемерово"/>
    <n v="34150.5"/>
    <x v="390"/>
    <n v="21"/>
    <n v="1926"/>
    <n v="1742"/>
    <n v="144680.64285714287"/>
    <x v="1"/>
    <n v="6.1226794899354314E-4"/>
  </r>
  <r>
    <d v="2020-06-01T00:00:00"/>
    <s v="Кемерово"/>
    <s v="01.06.2020|Кемерово"/>
    <n v="31947"/>
    <x v="391"/>
    <n v="21"/>
    <n v="2025"/>
    <n v="1849"/>
    <n v="140239.78571428571"/>
    <x v="5"/>
    <n v="5.9347487176540832E-4"/>
  </r>
  <r>
    <d v="2020-05-31T00:00:00"/>
    <s v="Тюмень"/>
    <s v="31.05.2020|Тюмень"/>
    <n v="10416"/>
    <x v="392"/>
    <n v="7"/>
    <n v="530"/>
    <n v="447"/>
    <n v="123717.64285714284"/>
    <x v="0"/>
    <n v="1.7451850261510605E-4"/>
  </r>
  <r>
    <d v="2020-05-29T00:00:00"/>
    <s v="Кемерово"/>
    <s v="29.05.2020|Кемерово"/>
    <n v="35431.5"/>
    <x v="393"/>
    <n v="20"/>
    <n v="2111"/>
    <n v="1917"/>
    <n v="159658.35"/>
    <x v="0"/>
    <n v="6.4347760013437312E-4"/>
  </r>
  <r>
    <d v="2020-05-27T00:00:00"/>
    <s v="Екатеринбург"/>
    <s v="27.05.2020|Екатеринбург"/>
    <n v="78544.5"/>
    <x v="394"/>
    <n v="31"/>
    <n v="5330"/>
    <n v="4977"/>
    <n v="216163.98387096773"/>
    <x v="0"/>
    <n v="1.3503825916026458E-3"/>
  </r>
  <r>
    <d v="2020-05-22T00:00:00"/>
    <s v="Екатеринбург"/>
    <s v="22.05.2020|Екатеринбург"/>
    <n v="97963.5"/>
    <x v="395"/>
    <n v="31"/>
    <n v="5965"/>
    <n v="5533"/>
    <n v="249305.32258064515"/>
    <x v="2"/>
    <n v="1.5574174826817697E-3"/>
  </r>
  <r>
    <d v="2020-06-01T00:00:00"/>
    <s v="Екатеринбург"/>
    <s v="01.06.2020|Екатеринбург"/>
    <n v="77269.5"/>
    <x v="396"/>
    <n v="31"/>
    <n v="5468"/>
    <n v="5081"/>
    <n v="220320.04838709679"/>
    <x v="5"/>
    <n v="1.3763456455381626E-3"/>
  </r>
  <r>
    <d v="2020-05-31T00:00:00"/>
    <s v="Новосибирск"/>
    <s v="31.05.2020|Новосибирск"/>
    <n v="16143"/>
    <x v="397"/>
    <n v="18"/>
    <n v="1029"/>
    <n v="925"/>
    <n v="79078.333333333328"/>
    <x v="0"/>
    <n v="2.8684138687618536E-4"/>
  </r>
  <r>
    <d v="2020-05-11T00:00:00"/>
    <s v="Екатеринбург"/>
    <s v="11.05.2020|Екатеринбург"/>
    <n v="72220.5"/>
    <x v="398"/>
    <n v="31"/>
    <n v="4826"/>
    <n v="4483"/>
    <n v="206410.30645161288"/>
    <x v="1"/>
    <n v="1.2894510897153253E-3"/>
  </r>
  <r>
    <d v="2020-05-18T00:00:00"/>
    <s v="Екатеринбург"/>
    <s v="18.05.2020|Екатеринбург"/>
    <n v="78058.5"/>
    <x v="399"/>
    <n v="31"/>
    <n v="5165"/>
    <n v="4813"/>
    <n v="213216.58064516127"/>
    <x v="2"/>
    <n v="1.3319700793270656E-3"/>
  </r>
  <r>
    <d v="2020-05-14T00:00:00"/>
    <s v="Екатеринбург"/>
    <s v="14.05.2020|Екатеринбург"/>
    <n v="70498.5"/>
    <x v="400"/>
    <n v="31"/>
    <n v="4695"/>
    <n v="4372"/>
    <n v="195278.99999999997"/>
    <x v="1"/>
    <n v="1.2199134998501012E-3"/>
  </r>
  <r>
    <d v="2020-05-15T00:00:00"/>
    <s v="Екатеринбург"/>
    <s v="15.05.2020|Екатеринбург"/>
    <n v="78961.5"/>
    <x v="401"/>
    <n v="31"/>
    <n v="5184"/>
    <n v="4778"/>
    <n v="221821.11290322579"/>
    <x v="1"/>
    <n v="1.3857228385152456E-3"/>
  </r>
  <r>
    <d v="2020-05-27T00:00:00"/>
    <s v="Тольятти"/>
    <s v="27.05.2020|Тольятти"/>
    <n v="12490.5"/>
    <x v="402"/>
    <n v="10"/>
    <n v="757"/>
    <n v="660"/>
    <n v="105479.85"/>
    <x v="0"/>
    <n v="2.1255988409166717E-4"/>
  </r>
  <r>
    <d v="2020-05-22T00:00:00"/>
    <s v="Тольятти"/>
    <s v="22.05.2020|Тольятти"/>
    <n v="18036"/>
    <x v="403"/>
    <n v="10"/>
    <n v="965"/>
    <n v="861"/>
    <n v="145504.95000000001"/>
    <x v="2"/>
    <n v="2.9321728564046904E-4"/>
  </r>
  <r>
    <d v="2020-06-01T00:00:00"/>
    <s v="Тольятти"/>
    <s v="01.06.2020|Тольятти"/>
    <n v="11416.5"/>
    <x v="404"/>
    <n v="10"/>
    <n v="719"/>
    <n v="627"/>
    <n v="100774.20000000001"/>
    <x v="5"/>
    <n v="2.0307719693790318E-4"/>
  </r>
  <r>
    <d v="2020-05-11T00:00:00"/>
    <s v="Тольятти"/>
    <s v="11.05.2020|Тольятти"/>
    <n v="9007.5"/>
    <x v="405"/>
    <n v="10"/>
    <n v="494"/>
    <n v="421"/>
    <n v="73433.55"/>
    <x v="1"/>
    <n v="1.4798112508161175E-4"/>
  </r>
  <r>
    <d v="2020-05-29T00:00:00"/>
    <s v="Екатеринбург"/>
    <s v="29.05.2020|Екатеринбург"/>
    <n v="87552"/>
    <x v="406"/>
    <n v="31"/>
    <n v="5751"/>
    <n v="5319"/>
    <n v="238294.06451612906"/>
    <x v="0"/>
    <n v="1.4886298385252729E-3"/>
  </r>
  <r>
    <d v="2020-05-18T00:00:00"/>
    <s v="Тольятти"/>
    <s v="18.05.2020|Тольятти"/>
    <n v="11680.5"/>
    <x v="407"/>
    <n v="10"/>
    <n v="645"/>
    <n v="565"/>
    <n v="93642.75"/>
    <x v="2"/>
    <n v="1.8870610913861716E-4"/>
  </r>
  <r>
    <d v="2020-05-14T00:00:00"/>
    <s v="Тольятти"/>
    <s v="14.05.2020|Тольятти"/>
    <n v="12037.5"/>
    <x v="408"/>
    <n v="10"/>
    <n v="627"/>
    <n v="545"/>
    <n v="98156.400000000009"/>
    <x v="1"/>
    <n v="1.9780188355269105E-4"/>
  </r>
  <r>
    <d v="2020-05-15T00:00:00"/>
    <s v="Тольятти"/>
    <s v="15.05.2020|Тольятти"/>
    <n v="14421"/>
    <x v="409"/>
    <n v="10"/>
    <n v="743"/>
    <n v="652"/>
    <n v="115057.95"/>
    <x v="1"/>
    <n v="2.3186138884180094E-4"/>
  </r>
  <r>
    <d v="2020-05-29T00:00:00"/>
    <s v="Тольятти"/>
    <s v="29.05.2020|Тольятти"/>
    <n v="14823"/>
    <x v="410"/>
    <n v="10"/>
    <n v="873"/>
    <n v="770"/>
    <n v="127346.4"/>
    <x v="0"/>
    <n v="2.5662471100870059E-4"/>
  </r>
  <r>
    <d v="2020-05-27T00:00:00"/>
    <s v="Нижний Новгород"/>
    <s v="27.05.2020|Нижний Новгород"/>
    <n v="31257"/>
    <x v="411"/>
    <n v="20"/>
    <n v="2079"/>
    <n v="1856"/>
    <n v="146206.65"/>
    <x v="0"/>
    <n v="5.8926266158761034E-4"/>
  </r>
  <r>
    <d v="2020-05-22T00:00:00"/>
    <s v="Нижний Новгород"/>
    <s v="22.05.2020|Нижний Новгород"/>
    <n v="38074.5"/>
    <x v="412"/>
    <n v="20"/>
    <n v="2306"/>
    <n v="2054"/>
    <n v="170709"/>
    <x v="2"/>
    <n v="6.8801548833079327E-4"/>
  </r>
  <r>
    <d v="2020-06-01T00:00:00"/>
    <s v="Нижний Новгород"/>
    <s v="01.06.2020|Нижний Новгород"/>
    <n v="32170.5"/>
    <x v="413"/>
    <n v="20"/>
    <n v="2136"/>
    <n v="1899"/>
    <n v="150675.6"/>
    <x v="5"/>
    <n v="6.0727405417133993E-4"/>
  </r>
  <r>
    <d v="2020-05-11T00:00:00"/>
    <s v="Нижний Новгород"/>
    <s v="11.05.2020|Нижний Новгород"/>
    <n v="42397.5"/>
    <x v="414"/>
    <n v="19"/>
    <n v="2530"/>
    <n v="2270"/>
    <n v="205893.63157894736"/>
    <x v="1"/>
    <n v="7.8833047526047492E-4"/>
  </r>
  <r>
    <d v="2020-05-18T00:00:00"/>
    <s v="Нижний Новгород"/>
    <s v="18.05.2020|Нижний Новгород"/>
    <n v="28668"/>
    <x v="415"/>
    <n v="19"/>
    <n v="1858"/>
    <n v="1648"/>
    <n v="136218.31578947368"/>
    <x v="2"/>
    <n v="5.2155595489762282E-4"/>
  </r>
  <r>
    <d v="2020-05-14T00:00:00"/>
    <s v="Нижний Новгород"/>
    <s v="14.05.2020|Нижний Новгород"/>
    <n v="27411"/>
    <x v="416"/>
    <n v="19"/>
    <n v="1675"/>
    <n v="1475"/>
    <n v="128501.05263157895"/>
    <x v="1"/>
    <n v="4.9200791260841498E-4"/>
  </r>
  <r>
    <d v="2020-05-15T00:00:00"/>
    <s v="Нижний Новгород"/>
    <s v="15.05.2020|Нижний Новгород"/>
    <n v="32854.5"/>
    <x v="417"/>
    <n v="19"/>
    <n v="1940"/>
    <n v="1715"/>
    <n v="155214.63157894736"/>
    <x v="1"/>
    <n v="5.9428950444780277E-4"/>
  </r>
  <r>
    <d v="2020-05-29T00:00:00"/>
    <s v="Нижний Новгород"/>
    <s v="29.05.2020|Нижний Новгород"/>
    <n v="35346"/>
    <x v="418"/>
    <n v="20"/>
    <n v="2249"/>
    <n v="2000"/>
    <n v="162902.70000000001"/>
    <x v="0"/>
    <n v="6.5655343708243105E-4"/>
  </r>
  <r>
    <d v="2020-05-27T00:00:00"/>
    <s v="Санкт-Петербург Юг"/>
    <s v="27.05.2020|Санкт-Петербург Юг"/>
    <n v="286558.5"/>
    <x v="419"/>
    <n v="129"/>
    <n v="17115"/>
    <n v="15962"/>
    <n v="226798.39534883716"/>
    <x v="0"/>
    <n v="5.895782977460357E-3"/>
  </r>
  <r>
    <d v="2020-05-22T00:00:00"/>
    <s v="Санкт-Петербург Юг"/>
    <s v="22.05.2020|Санкт-Петербург Юг"/>
    <n v="304092"/>
    <x v="420"/>
    <n v="129"/>
    <n v="17088"/>
    <n v="15804"/>
    <n v="228416.81395348837"/>
    <x v="2"/>
    <n v="5.9378549014924079E-3"/>
  </r>
  <r>
    <d v="2020-06-01T00:00:00"/>
    <s v="Санкт-Петербург Юг"/>
    <s v="01.06.2020|Санкт-Петербург Юг"/>
    <n v="272926.5"/>
    <x v="421"/>
    <n v="128"/>
    <n v="16285"/>
    <n v="15130"/>
    <n v="216953.84765625"/>
    <x v="5"/>
    <n v="5.5961471721991222E-3"/>
  </r>
  <r>
    <d v="2020-05-11T00:00:00"/>
    <s v="Санкт-Петербург Юг"/>
    <s v="11.05.2020|Санкт-Петербург Юг"/>
    <n v="237099"/>
    <x v="422"/>
    <n v="129"/>
    <n v="14043"/>
    <n v="13167"/>
    <n v="190916.53661976743"/>
    <x v="1"/>
    <n v="4.9630089533359767E-3"/>
  </r>
  <r>
    <d v="2020-05-18T00:00:00"/>
    <s v="Санкт-Петербург Юг"/>
    <s v="18.05.2020|Санкт-Петербург Юг"/>
    <n v="273900"/>
    <x v="423"/>
    <n v="129"/>
    <n v="16110"/>
    <n v="14992"/>
    <n v="213451.81509767444"/>
    <x v="2"/>
    <n v="5.5488292852568311E-3"/>
  </r>
  <r>
    <d v="2020-05-14T00:00:00"/>
    <s v="Санкт-Петербург Юг"/>
    <s v="14.05.2020|Санкт-Петербург Юг"/>
    <n v="274059"/>
    <x v="424"/>
    <n v="129"/>
    <n v="15804"/>
    <n v="14738"/>
    <n v="218459.62790697676"/>
    <x v="1"/>
    <n v="5.679010883190891E-3"/>
  </r>
  <r>
    <d v="2020-05-15T00:00:00"/>
    <s v="Санкт-Петербург Юг"/>
    <s v="15.05.2020|Санкт-Петербург Юг"/>
    <n v="318816"/>
    <x v="425"/>
    <n v="129"/>
    <n v="17808"/>
    <n v="16486"/>
    <n v="250808.76744186049"/>
    <x v="1"/>
    <n v="6.519949400026104E-3"/>
  </r>
  <r>
    <d v="2020-05-27T00:00:00"/>
    <s v="Санкт-Петербург Север"/>
    <s v="27.05.2020|Санкт-Петербург Север"/>
    <n v="370012.5"/>
    <x v="426"/>
    <n v="124"/>
    <n v="21384"/>
    <n v="19897"/>
    <n v="314797.27016129036"/>
    <x v="0"/>
    <n v="7.8661902116605991E-3"/>
  </r>
  <r>
    <d v="2020-05-22T00:00:00"/>
    <s v="Санкт-Петербург Север"/>
    <s v="22.05.2020|Санкт-Петербург Север"/>
    <n v="393018"/>
    <x v="427"/>
    <n v="125"/>
    <n v="21427"/>
    <n v="19799"/>
    <n v="315986.98799999995"/>
    <x v="2"/>
    <n v="7.9595957834310335E-3"/>
  </r>
  <r>
    <d v="2020-06-01T00:00:00"/>
    <s v="Санкт-Петербург Север"/>
    <s v="01.06.2020|Санкт-Петербург Север"/>
    <n v="349699.5"/>
    <x v="428"/>
    <n v="123"/>
    <n v="20325"/>
    <n v="18935"/>
    <n v="302909.26976707316"/>
    <x v="5"/>
    <n v="7.5080901143238414E-3"/>
  </r>
  <r>
    <d v="2020-05-11T00:00:00"/>
    <s v="Санкт-Петербург Север"/>
    <s v="11.05.2020|Санкт-Петербург Север"/>
    <n v="318565.5"/>
    <x v="429"/>
    <n v="125"/>
    <n v="18066"/>
    <n v="16883"/>
    <n v="270252.64799999999"/>
    <x v="1"/>
    <n v="6.8075646123816691E-3"/>
  </r>
  <r>
    <d v="2020-05-29T00:00:00"/>
    <s v="Санкт-Петербург Юг"/>
    <s v="29.05.2020|Санкт-Петербург Юг"/>
    <n v="422965.5"/>
    <x v="430"/>
    <n v="129"/>
    <n v="22403"/>
    <n v="20676"/>
    <n v="323776.27988372097"/>
    <x v="0"/>
    <n v="8.4167909411695455E-3"/>
  </r>
  <r>
    <d v="2020-05-18T00:00:00"/>
    <s v="Санкт-Петербург Север"/>
    <s v="18.05.2020|Санкт-Петербург Север"/>
    <n v="355081.5"/>
    <x v="431"/>
    <n v="125"/>
    <n v="20449"/>
    <n v="19060"/>
    <n v="295015.10399999999"/>
    <x v="2"/>
    <n v="7.431321753814963E-3"/>
  </r>
  <r>
    <d v="2020-05-14T00:00:00"/>
    <s v="Санкт-Петербург Север"/>
    <s v="14.05.2020|Санкт-Петербург Север"/>
    <n v="358387.5"/>
    <x v="432"/>
    <n v="125"/>
    <n v="20247"/>
    <n v="18812"/>
    <n v="303705.20399999997"/>
    <x v="1"/>
    <n v="7.6502221704283016E-3"/>
  </r>
  <r>
    <d v="2020-05-15T00:00:00"/>
    <s v="Санкт-Петербург Север"/>
    <s v="15.05.2020|Санкт-Петербург Север"/>
    <n v="403261.5"/>
    <x v="433"/>
    <n v="125"/>
    <n v="21862"/>
    <n v="20235"/>
    <n v="338171.016"/>
    <x v="1"/>
    <n v="8.5184032737202087E-3"/>
  </r>
  <r>
    <d v="2020-05-27T00:00:00"/>
    <s v="Волгоград"/>
    <s v="27.05.2020|Волгоград"/>
    <n v="69010.5"/>
    <x v="434"/>
    <n v="36"/>
    <n v="4951"/>
    <n v="4584"/>
    <n v="166274.83333333334"/>
    <x v="0"/>
    <n v="1.2062597119971313E-3"/>
  </r>
  <r>
    <d v="2020-05-22T00:00:00"/>
    <s v="Волгоград"/>
    <s v="22.05.2020|Волгоград"/>
    <n v="75820.5"/>
    <x v="435"/>
    <n v="36"/>
    <n v="4857"/>
    <n v="4456"/>
    <n v="165096.91666666666"/>
    <x v="2"/>
    <n v="1.1977143814103821E-3"/>
  </r>
  <r>
    <d v="2020-06-01T00:00:00"/>
    <s v="Волгоград"/>
    <s v="01.06.2020|Волгоград"/>
    <n v="64740"/>
    <x v="436"/>
    <n v="37"/>
    <n v="4722"/>
    <n v="4352"/>
    <n v="156764.59459459459"/>
    <x v="5"/>
    <n v="1.1688573410922145E-3"/>
  </r>
  <r>
    <d v="2020-05-11T00:00:00"/>
    <s v="Волгоград"/>
    <s v="11.05.2020|Волгоград"/>
    <n v="59574"/>
    <x v="437"/>
    <n v="36"/>
    <n v="4150"/>
    <n v="3838"/>
    <n v="143838.04166666669"/>
    <x v="1"/>
    <n v="1.0434894519920214E-3"/>
  </r>
  <r>
    <d v="2020-05-29T00:00:00"/>
    <s v="Санкт-Петербург Север"/>
    <s v="29.05.2020|Санкт-Петербург Север"/>
    <n v="524481"/>
    <x v="438"/>
    <n v="124"/>
    <n v="25828"/>
    <n v="23974"/>
    <n v="436871.20161290321"/>
    <x v="0"/>
    <n v="1.0916587580708953E-2"/>
  </r>
  <r>
    <d v="2020-05-18T00:00:00"/>
    <s v="Волгоград"/>
    <s v="18.05.2020|Волгоград"/>
    <n v="70278"/>
    <x v="439"/>
    <n v="36"/>
    <n v="4885"/>
    <n v="4502"/>
    <n v="161068.79166666669"/>
    <x v="2"/>
    <n v="1.168491889918554E-3"/>
  </r>
  <r>
    <d v="2020-05-14T00:00:00"/>
    <s v="Волгоград"/>
    <s v="14.05.2020|Волгоград"/>
    <n v="63645"/>
    <x v="440"/>
    <n v="36"/>
    <n v="4285"/>
    <n v="3950"/>
    <n v="149072.29166666669"/>
    <x v="1"/>
    <n v="1.0814619146368252E-3"/>
  </r>
  <r>
    <d v="2020-05-15T00:00:00"/>
    <s v="Волгоград"/>
    <s v="15.05.2020|Волгоград"/>
    <n v="75642"/>
    <x v="441"/>
    <n v="36"/>
    <n v="4862"/>
    <n v="4476"/>
    <n v="174831.99999999997"/>
    <x v="1"/>
    <n v="1.2683386519780951E-3"/>
  </r>
  <r>
    <d v="2020-05-27T00:00:00"/>
    <s v="Казань"/>
    <s v="27.05.2020|Казань"/>
    <n v="40420.5"/>
    <x v="442"/>
    <n v="21"/>
    <n v="2430"/>
    <n v="2216"/>
    <n v="180040.57142857145"/>
    <x v="0"/>
    <n v="7.6190614879310882E-4"/>
  </r>
  <r>
    <d v="2020-05-22T00:00:00"/>
    <s v="Казань"/>
    <s v="22.05.2020|Казань"/>
    <n v="53838"/>
    <x v="443"/>
    <n v="21"/>
    <n v="2861"/>
    <n v="2612"/>
    <n v="230515.85714285716"/>
    <x v="2"/>
    <n v="9.7551039500636135E-4"/>
  </r>
  <r>
    <d v="2020-06-01T00:00:00"/>
    <s v="Казань"/>
    <s v="01.06.2020|Казань"/>
    <n v="40528.5"/>
    <x v="444"/>
    <n v="23"/>
    <n v="2531"/>
    <n v="2296"/>
    <n v="168054.39130434784"/>
    <x v="5"/>
    <n v="7.7891398645826729E-4"/>
  </r>
  <r>
    <d v="2020-05-11T00:00:00"/>
    <s v="Казань"/>
    <s v="11.05.2020|Казань"/>
    <n v="32733"/>
    <x v="445"/>
    <n v="21"/>
    <n v="1916"/>
    <n v="1733"/>
    <n v="146649.07142857145"/>
    <x v="1"/>
    <n v="6.2059805936883969E-4"/>
  </r>
  <r>
    <d v="2020-05-29T00:00:00"/>
    <s v="Волгоград"/>
    <s v="29.05.2020|Волгоград"/>
    <n v="84433.5"/>
    <x v="446"/>
    <n v="37"/>
    <n v="5672"/>
    <n v="5198"/>
    <n v="195362.02702702704"/>
    <x v="0"/>
    <n v="1.4566448505271732E-3"/>
  </r>
  <r>
    <d v="2020-05-18T00:00:00"/>
    <s v="Казань"/>
    <s v="18.05.2020|Казань"/>
    <n v="36655.5"/>
    <x v="447"/>
    <n v="21"/>
    <n v="2136"/>
    <n v="1947"/>
    <n v="160006.42857142858"/>
    <x v="2"/>
    <n v="6.7712449925967286E-4"/>
  </r>
  <r>
    <d v="2020-05-14T00:00:00"/>
    <s v="Казань"/>
    <s v="14.05.2020|Казань"/>
    <n v="33886.5"/>
    <x v="448"/>
    <n v="21"/>
    <n v="1993"/>
    <n v="1796"/>
    <n v="150784.71428571429"/>
    <x v="1"/>
    <n v="6.380995130526809E-4"/>
  </r>
  <r>
    <d v="2020-05-15T00:00:00"/>
    <s v="Казань"/>
    <s v="15.05.2020|Казань"/>
    <n v="41697"/>
    <x v="449"/>
    <n v="21"/>
    <n v="2255"/>
    <n v="2045"/>
    <n v="179631.35714285716"/>
    <x v="1"/>
    <n v="7.6017441200741784E-4"/>
  </r>
  <r>
    <d v="2020-05-29T00:00:00"/>
    <s v="Казань"/>
    <s v="29.05.2020|Казань"/>
    <n v="44569.5"/>
    <x v="450"/>
    <n v="22"/>
    <n v="2597"/>
    <n v="2379"/>
    <n v="186754.36363636365"/>
    <x v="0"/>
    <n v="8.279521534582078E-4"/>
  </r>
  <r>
    <d v="2020-05-27T00:00:00"/>
    <s v="Пермь"/>
    <s v="27.05.2020|Пермь"/>
    <n v="18069"/>
    <x v="451"/>
    <n v="17"/>
    <n v="1203"/>
    <n v="1077"/>
    <n v="94299.088235294126"/>
    <x v="0"/>
    <n v="3.2304886242173102E-4"/>
  </r>
  <r>
    <d v="2020-05-22T00:00:00"/>
    <s v="Пермь"/>
    <s v="22.05.2020|Пермь"/>
    <n v="21483"/>
    <x v="452"/>
    <n v="17"/>
    <n v="1268"/>
    <n v="1129"/>
    <n v="104372.29411764706"/>
    <x v="2"/>
    <n v="3.5755754921957487E-4"/>
  </r>
  <r>
    <d v="2020-06-01T00:00:00"/>
    <s v="Пермь"/>
    <s v="01.06.2020|Пермь"/>
    <n v="16687.5"/>
    <x v="453"/>
    <n v="17"/>
    <n v="1185"/>
    <n v="1042"/>
    <n v="89800.5"/>
    <x v="5"/>
    <n v="3.0763764435894997E-4"/>
  </r>
  <r>
    <d v="2020-05-11T00:00:00"/>
    <s v="Пермь"/>
    <s v="11.05.2020|Пермь"/>
    <n v="12238.5"/>
    <x v="454"/>
    <n v="15"/>
    <n v="812"/>
    <n v="714"/>
    <n v="73066.8"/>
    <x v="1"/>
    <n v="2.2086309194053216E-4"/>
  </r>
  <r>
    <d v="2020-05-18T00:00:00"/>
    <s v="Пермь"/>
    <s v="18.05.2020|Пермь"/>
    <n v="14290.5"/>
    <x v="455"/>
    <n v="16"/>
    <n v="925"/>
    <n v="816"/>
    <n v="77885.15625"/>
    <x v="2"/>
    <n v="2.511229932156542E-4"/>
  </r>
  <r>
    <d v="2020-05-14T00:00:00"/>
    <s v="Пермь"/>
    <s v="14.05.2020|Пермь"/>
    <n v="14385"/>
    <x v="456"/>
    <n v="15"/>
    <n v="890"/>
    <n v="777"/>
    <n v="81566.100000000006"/>
    <x v="1"/>
    <n v="2.4655440013153225E-4"/>
  </r>
  <r>
    <d v="2020-05-15T00:00:00"/>
    <s v="Пермь"/>
    <s v="15.05.2020|Пермь"/>
    <n v="16498.5"/>
    <x v="457"/>
    <n v="15"/>
    <n v="980"/>
    <n v="867"/>
    <n v="91365.500000000015"/>
    <x v="1"/>
    <n v="2.7617559311058775E-4"/>
  </r>
  <r>
    <d v="2020-05-27T00:00:00"/>
    <s v="Ростов-на-Дону"/>
    <s v="27.05.2020|Ростов-на-Дону"/>
    <n v="13203"/>
    <x v="458"/>
    <n v="15"/>
    <n v="809"/>
    <n v="702"/>
    <n v="80763.8"/>
    <x v="0"/>
    <n v="2.4412924317017786E-4"/>
  </r>
  <r>
    <d v="2020-05-22T00:00:00"/>
    <s v="Ростов-на-Дону"/>
    <s v="22.05.2020|Ростов-на-Дону"/>
    <n v="15802.5"/>
    <x v="459"/>
    <n v="15"/>
    <n v="903"/>
    <n v="792"/>
    <n v="94127.3"/>
    <x v="2"/>
    <n v="2.8452384002055725E-4"/>
  </r>
  <r>
    <d v="2020-06-01T00:00:00"/>
    <s v="Ростов-на-Дону"/>
    <s v="01.06.2020|Ростов-на-Дону"/>
    <n v="16476"/>
    <x v="460"/>
    <n v="16"/>
    <n v="1019"/>
    <n v="895"/>
    <n v="97852.03125"/>
    <x v="5"/>
    <n v="3.1550164579315115E-4"/>
  </r>
  <r>
    <d v="2020-05-11T00:00:00"/>
    <s v="Ростов-на-Дону"/>
    <s v="11.05.2020|Ростов-на-Дону"/>
    <n v="12654"/>
    <x v="461"/>
    <n v="15"/>
    <n v="684"/>
    <n v="585"/>
    <n v="72077.200000000012"/>
    <x v="1"/>
    <n v="2.1787177282180312E-4"/>
  </r>
  <r>
    <d v="2020-05-29T00:00:00"/>
    <s v="Пермь"/>
    <s v="29.05.2020|Пермь"/>
    <n v="19647"/>
    <x v="462"/>
    <n v="17"/>
    <n v="1296"/>
    <n v="1153"/>
    <n v="103804.05882352941"/>
    <x v="0"/>
    <n v="3.556108944980091E-4"/>
  </r>
  <r>
    <d v="2020-05-18T00:00:00"/>
    <s v="Ростов-на-Дону"/>
    <s v="18.05.2020|Ростов-на-Дону"/>
    <n v="12450"/>
    <x v="463"/>
    <n v="15"/>
    <n v="729"/>
    <n v="636"/>
    <n v="74343.099999999991"/>
    <x v="2"/>
    <n v="2.2472103514105144E-4"/>
  </r>
  <r>
    <d v="2020-05-14T00:00:00"/>
    <s v="Ростов-на-Дону"/>
    <s v="14.05.2020|Ростов-на-Дону"/>
    <n v="11161.5"/>
    <x v="464"/>
    <n v="15"/>
    <n v="638"/>
    <n v="548"/>
    <n v="64233.5"/>
    <x v="1"/>
    <n v="1.9416218331940323E-4"/>
  </r>
  <r>
    <d v="2020-05-15T00:00:00"/>
    <s v="Ростов-на-Дону"/>
    <s v="15.05.2020|Ростов-на-Дону"/>
    <n v="12229.5"/>
    <x v="465"/>
    <n v="15"/>
    <n v="688"/>
    <n v="598"/>
    <n v="74848.7"/>
    <x v="1"/>
    <n v="2.2624934046282729E-4"/>
  </r>
  <r>
    <d v="2020-05-27T00:00:00"/>
    <s v="Краснодар"/>
    <s v="27.05.2020|Краснодар"/>
    <n v="28050"/>
    <x v="466"/>
    <n v="20"/>
    <n v="1873"/>
    <n v="1715"/>
    <n v="122927.77500000001"/>
    <x v="0"/>
    <n v="4.9544085634643093E-4"/>
  </r>
  <r>
    <d v="2020-05-22T00:00:00"/>
    <s v="Краснодар"/>
    <s v="22.05.2020|Краснодар"/>
    <n v="30781.5"/>
    <x v="467"/>
    <n v="19"/>
    <n v="1859"/>
    <n v="1697"/>
    <n v="133721.84210526317"/>
    <x v="2"/>
    <n v="5.1199739657381029E-4"/>
  </r>
  <r>
    <d v="2020-06-01T00:00:00"/>
    <s v="Краснодар"/>
    <s v="01.06.2020|Краснодар"/>
    <n v="27960"/>
    <x v="468"/>
    <n v="21"/>
    <n v="1879"/>
    <n v="1720"/>
    <n v="120903.21428571428"/>
    <x v="5"/>
    <n v="5.1164524552557667E-4"/>
  </r>
  <r>
    <d v="2020-05-11T00:00:00"/>
    <s v="Краснодар"/>
    <s v="11.05.2020|Краснодар"/>
    <n v="23629.5"/>
    <x v="469"/>
    <n v="19"/>
    <n v="1527"/>
    <n v="1389"/>
    <n v="113913.94736842105"/>
    <x v="1"/>
    <n v="4.3615645408299429E-4"/>
  </r>
  <r>
    <d v="2020-05-29T00:00:00"/>
    <s v="Ростов-на-Дону"/>
    <s v="29.05.2020|Ростов-на-Дону"/>
    <n v="17052"/>
    <x v="470"/>
    <n v="16"/>
    <n v="981"/>
    <n v="859"/>
    <n v="96813.75"/>
    <x v="0"/>
    <n v="3.1215394376809814E-4"/>
  </r>
  <r>
    <d v="2020-05-18T00:00:00"/>
    <s v="Краснодар"/>
    <s v="18.05.2020|Краснодар"/>
    <n v="27181.5"/>
    <x v="471"/>
    <n v="19"/>
    <n v="1741"/>
    <n v="1597"/>
    <n v="122341.57894736843"/>
    <x v="2"/>
    <n v="4.6842437202199231E-4"/>
  </r>
  <r>
    <d v="2020-05-14T00:00:00"/>
    <s v="Краснодар"/>
    <s v="14.05.2020|Краснодар"/>
    <n v="25656"/>
    <x v="472"/>
    <n v="19"/>
    <n v="1635"/>
    <n v="1487"/>
    <n v="117123.23684210527"/>
    <x v="1"/>
    <n v="4.4844425859951142E-4"/>
  </r>
  <r>
    <d v="2020-05-15T00:00:00"/>
    <s v="Краснодар"/>
    <s v="15.05.2020|Краснодар"/>
    <n v="29283"/>
    <x v="473"/>
    <n v="19"/>
    <n v="1780"/>
    <n v="1615"/>
    <n v="130394.05263157893"/>
    <x v="1"/>
    <n v="4.9925587641489085E-4"/>
  </r>
  <r>
    <d v="2020-05-29T00:00:00"/>
    <s v="Краснодар"/>
    <s v="29.05.2020|Краснодар"/>
    <n v="32782.5"/>
    <x v="474"/>
    <n v="20"/>
    <n v="2064"/>
    <n v="1896"/>
    <n v="142737.07500000001"/>
    <x v="0"/>
    <n v="5.7527909107917019E-4"/>
  </r>
  <r>
    <d v="2020-05-27T00:00:00"/>
    <s v="Москва Запад"/>
    <s v="27.05.2020|Москва Запад"/>
    <n v="215592"/>
    <x v="475"/>
    <n v="59"/>
    <n v="13942"/>
    <n v="12986"/>
    <n v="378683.05932203389"/>
    <x v="0"/>
    <n v="4.5023545299137206E-3"/>
  </r>
  <r>
    <d v="2020-05-22T00:00:00"/>
    <s v="Москва Запад"/>
    <s v="22.05.2020|Москва Запад"/>
    <n v="228334.5"/>
    <x v="476"/>
    <n v="60"/>
    <n v="14050"/>
    <n v="13027"/>
    <n v="373012.875"/>
    <x v="2"/>
    <n v="4.5101072939352609E-3"/>
  </r>
  <r>
    <d v="2020-06-01T00:00:00"/>
    <s v="Москва Запад"/>
    <s v="01.06.2020|Москва Запад"/>
    <n v="188776.5"/>
    <x v="477"/>
    <n v="59"/>
    <n v="12299"/>
    <n v="11448"/>
    <n v="329921.56779661018"/>
    <x v="5"/>
    <n v="3.9226044807620843E-3"/>
  </r>
  <r>
    <d v="2020-05-11T00:00:00"/>
    <s v="Москва Запад"/>
    <s v="11.05.2020|Москва Запад"/>
    <n v="175293"/>
    <x v="478"/>
    <n v="60"/>
    <n v="11100"/>
    <n v="10407"/>
    <n v="298652.40000000002"/>
    <x v="1"/>
    <n v="3.6110130718444264E-3"/>
  </r>
  <r>
    <d v="2020-05-18T00:00:00"/>
    <s v="Москва Запад"/>
    <s v="18.05.2020|Москва Запад"/>
    <n v="201999"/>
    <x v="479"/>
    <n v="60"/>
    <n v="12460"/>
    <n v="11665"/>
    <n v="340373.92500000005"/>
    <x v="2"/>
    <n v="4.1154689950256363E-3"/>
  </r>
  <r>
    <d v="2020-05-14T00:00:00"/>
    <s v="Москва Запад"/>
    <s v="14.05.2020|Москва Запад"/>
    <n v="197946"/>
    <x v="480"/>
    <n v="60"/>
    <n v="11935"/>
    <n v="11178"/>
    <n v="332373.92499999999"/>
    <x v="1"/>
    <n v="4.0187408101031137E-3"/>
  </r>
  <r>
    <d v="2020-05-15T00:00:00"/>
    <s v="Москва Запад"/>
    <s v="15.05.2020|Москва Запад"/>
    <n v="230896.5"/>
    <x v="481"/>
    <n v="60"/>
    <n v="13544"/>
    <n v="12643"/>
    <n v="384753.7"/>
    <x v="1"/>
    <n v="4.6520658804031336E-3"/>
  </r>
  <r>
    <d v="2020-05-27T00:00:00"/>
    <s v="Москва Восток"/>
    <s v="27.05.2020|Москва Восток"/>
    <n v="203532"/>
    <x v="482"/>
    <n v="54"/>
    <n v="13091"/>
    <n v="12216"/>
    <n v="388024.52777777781"/>
    <x v="0"/>
    <n v="4.2224521812034149E-3"/>
  </r>
  <r>
    <d v="2020-05-22T00:00:00"/>
    <s v="Москва Восток"/>
    <s v="22.05.2020|Москва Восток"/>
    <n v="214428"/>
    <x v="483"/>
    <n v="54"/>
    <n v="13014"/>
    <n v="12095"/>
    <n v="385418.25"/>
    <x v="2"/>
    <n v="4.1940908728329753E-3"/>
  </r>
  <r>
    <d v="2020-06-01T00:00:00"/>
    <s v="Москва Восток"/>
    <s v="01.06.2020|Москва Восток"/>
    <n v="183228"/>
    <x v="484"/>
    <n v="54"/>
    <n v="11864"/>
    <n v="11071"/>
    <n v="350262.86111111112"/>
    <x v="5"/>
    <n v="3.8115327151178628E-3"/>
  </r>
  <r>
    <d v="2020-05-11T00:00:00"/>
    <s v="Москва Восток"/>
    <s v="11.05.2020|Москва Восток"/>
    <n v="166948.5"/>
    <x v="485"/>
    <n v="54"/>
    <n v="10570"/>
    <n v="9926"/>
    <n v="314282.05555555556"/>
    <x v="1"/>
    <n v="3.4199924386059603E-3"/>
  </r>
  <r>
    <d v="2020-05-29T00:00:00"/>
    <s v="Москва Запад"/>
    <s v="29.05.2020|Москва Запад"/>
    <n v="232102.5"/>
    <x v="486"/>
    <n v="59"/>
    <n v="14507"/>
    <n v="13386"/>
    <n v="391871.92372881353"/>
    <x v="0"/>
    <n v="4.6591636132474017E-3"/>
  </r>
  <r>
    <d v="2020-05-18T00:00:00"/>
    <s v="Москва Восток"/>
    <s v="18.05.2020|Москва Восток"/>
    <n v="196560"/>
    <x v="487"/>
    <n v="54"/>
    <n v="12012"/>
    <n v="11308"/>
    <n v="367687.44444444444"/>
    <x v="2"/>
    <n v="4.0011456509901283E-3"/>
  </r>
  <r>
    <d v="2020-05-14T00:00:00"/>
    <s v="Москва Восток"/>
    <s v="14.05.2020|Москва Восток"/>
    <n v="186496.5"/>
    <x v="488"/>
    <n v="54"/>
    <n v="11194"/>
    <n v="10554"/>
    <n v="345203.66666666663"/>
    <x v="1"/>
    <n v="3.7564789618424748E-3"/>
  </r>
  <r>
    <d v="2020-05-15T00:00:00"/>
    <s v="Москва Восток"/>
    <s v="15.05.2020|Москва Восток"/>
    <n v="219772.5"/>
    <x v="489"/>
    <n v="54"/>
    <n v="12791"/>
    <n v="11950"/>
    <n v="405468.41666666669"/>
    <x v="1"/>
    <n v="4.4122751986023093E-3"/>
  </r>
  <r>
    <d v="2020-05-29T00:00:00"/>
    <s v="Москва Восток"/>
    <s v="29.05.2020|Москва Восток"/>
    <n v="226476"/>
    <x v="490"/>
    <n v="54"/>
    <n v="14031"/>
    <n v="12943"/>
    <n v="415113.91666666669"/>
    <x v="0"/>
    <n v="4.5172367657152065E-3"/>
  </r>
  <r>
    <d v="2020-05-27T00:00:00"/>
    <s v="Тюмень"/>
    <s v="27.05.2020|Тюмень"/>
    <n v="8362.5"/>
    <x v="491"/>
    <n v="7"/>
    <n v="409"/>
    <n v="329"/>
    <n v="98240.571428571435"/>
    <x v="0"/>
    <n v="1.3858005233387613E-4"/>
  </r>
  <r>
    <d v="2020-05-22T00:00:00"/>
    <s v="Новосибирск"/>
    <s v="22.05.2020|Новосибирск"/>
    <n v="17008.5"/>
    <x v="492"/>
    <n v="18"/>
    <n v="985"/>
    <n v="861"/>
    <n v="77709.5"/>
    <x v="2"/>
    <n v="2.8187620823388106E-4"/>
  </r>
  <r>
    <d v="2020-06-01T00:00:00"/>
    <s v="Томск"/>
    <s v="01.06.2020|Томск"/>
    <n v="5166"/>
    <x v="493"/>
    <n v="9"/>
    <n v="294"/>
    <n v="224"/>
    <n v="43223.666666666672"/>
    <x v="5"/>
    <n v="7.8392752919303284E-5"/>
  </r>
  <r>
    <d v="2020-05-11T00:00:00"/>
    <s v="Новосибирск"/>
    <s v="11.05.2020|Новосибирск"/>
    <n v="10941"/>
    <x v="494"/>
    <n v="15"/>
    <n v="654"/>
    <n v="564"/>
    <n v="58690.400000000001"/>
    <x v="1"/>
    <n v="1.77406745761777E-4"/>
  </r>
  <r>
    <d v="2020-05-18T00:00:00"/>
    <s v="Новосибирск"/>
    <s v="18.05.2020|Новосибирск"/>
    <n v="14497.5"/>
    <x v="495"/>
    <n v="16"/>
    <n v="864"/>
    <n v="765"/>
    <n v="76919.4375"/>
    <x v="2"/>
    <n v="2.4800925248788259E-4"/>
  </r>
  <r>
    <d v="2020-05-14T00:00:00"/>
    <s v="Новосибирск"/>
    <s v="14.05.2020|Новосибирск"/>
    <n v="13810.5"/>
    <x v="496"/>
    <n v="16"/>
    <n v="834"/>
    <n v="735"/>
    <n v="70729.78125"/>
    <x v="1"/>
    <n v="2.2805211200932084E-4"/>
  </r>
  <r>
    <d v="2020-05-15T00:00:00"/>
    <s v="Новосибирск"/>
    <s v="15.05.2020|Новосибирск"/>
    <n v="13752"/>
    <x v="497"/>
    <n v="16"/>
    <n v="817"/>
    <n v="718"/>
    <n v="68190"/>
    <x v="1"/>
    <n v="2.1986316432889556E-4"/>
  </r>
  <r>
    <d v="2020-05-27T00:00:00"/>
    <s v="Новосибирск"/>
    <s v="27.05.2020|Новосибирск"/>
    <n v="15276"/>
    <x v="498"/>
    <n v="18"/>
    <n v="962"/>
    <n v="859"/>
    <n v="75011.083333333328"/>
    <x v="0"/>
    <n v="2.7208822274645537E-4"/>
  </r>
  <r>
    <d v="2020-06-01T00:00:00"/>
    <s v="Уфа"/>
    <s v="01.06.2020|Уфа"/>
    <n v="4408.5"/>
    <x v="499"/>
    <n v="6"/>
    <n v="237"/>
    <n v="175"/>
    <n v="68482"/>
    <x v="5"/>
    <n v="8.280174449830305E-5"/>
  </r>
  <r>
    <d v="2020-05-29T00:00:00"/>
    <s v="Тюмень"/>
    <s v="29.05.2020|Тюмень"/>
    <n v="9927"/>
    <x v="500"/>
    <n v="7"/>
    <n v="491"/>
    <n v="411"/>
    <n v="121548.64285714286"/>
    <x v="0"/>
    <n v="1.7145886921577548E-4"/>
  </r>
  <r>
    <d v="2020-06-01T00:00:00"/>
    <s v="Тюмень"/>
    <s v="01.06.2020|Тюмень"/>
    <n v="9474"/>
    <x v="501"/>
    <n v="7"/>
    <n v="500"/>
    <n v="418"/>
    <n v="114635.35714285714"/>
    <x v="5"/>
    <n v="1.6170685452211782E-4"/>
  </r>
  <r>
    <d v="2020-05-29T00:00:00"/>
    <s v="Новосибирск"/>
    <s v="29.05.2020|Новосибирск"/>
    <n v="16878"/>
    <x v="502"/>
    <n v="18"/>
    <n v="1014"/>
    <n v="893"/>
    <n v="79903.083333333328"/>
    <x v="0"/>
    <n v="2.8983300827049223E-4"/>
  </r>
  <r>
    <d v="2020-06-01T00:00:00"/>
    <s v="Новосибирск"/>
    <s v="01.06.2020|Новосибирск"/>
    <n v="14238"/>
    <x v="503"/>
    <n v="18"/>
    <n v="923"/>
    <n v="824"/>
    <n v="71845.5"/>
    <x v="5"/>
    <n v="2.6060568036941816E-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A6AECC-5CE8-4558-9391-7BB8DFF8C7B0}" name="Сводная таблица1" cacheId="4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H23" firstHeaderRow="1" firstDataRow="2" firstDataCol="1"/>
  <pivotFields count="10">
    <pivotField showAll="0"/>
    <pivotField axis="axisRow" showAll="0">
      <items count="20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x="18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axis="axisCol" showAll="0">
      <items count="8">
        <item x="4"/>
        <item x="3"/>
        <item x="1"/>
        <item x="2"/>
        <item x="0"/>
        <item x="5"/>
        <item h="1" x="6"/>
        <item t="default"/>
      </items>
    </pivotField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9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Сумма по полю Товарооборот, руб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34E9A5-240D-4CBA-A5CA-38246D6DFB16}" name="Сводная таблица4" cacheId="15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4">
  <location ref="A24:C31" firstHeaderRow="0" firstDataRow="1" firstDataCol="1"/>
  <pivotFields count="11">
    <pivotField numFmtId="14" showAll="0"/>
    <pivotField showAll="0"/>
    <pivotField showAll="0"/>
    <pivotField showAll="0"/>
    <pivotField dataField="1" showAll="0">
      <items count="505">
        <item x="493"/>
        <item x="265"/>
        <item x="499"/>
        <item x="249"/>
        <item x="384"/>
        <item x="378"/>
        <item x="251"/>
        <item x="247"/>
        <item x="60"/>
        <item x="0"/>
        <item x="377"/>
        <item x="70"/>
        <item x="2"/>
        <item x="380"/>
        <item x="259"/>
        <item x="491"/>
        <item x="255"/>
        <item x="381"/>
        <item x="72"/>
        <item x="76"/>
        <item x="58"/>
        <item x="63"/>
        <item x="405"/>
        <item x="261"/>
        <item x="268"/>
        <item x="1"/>
        <item x="66"/>
        <item x="59"/>
        <item x="267"/>
        <item x="501"/>
        <item x="367"/>
        <item x="359"/>
        <item x="80"/>
        <item x="360"/>
        <item x="56"/>
        <item x="500"/>
        <item x="79"/>
        <item x="68"/>
        <item x="392"/>
        <item x="67"/>
        <item x="494"/>
        <item x="62"/>
        <item x="358"/>
        <item x="379"/>
        <item x="64"/>
        <item x="407"/>
        <item x="55"/>
        <item x="257"/>
        <item x="357"/>
        <item x="78"/>
        <item x="464"/>
        <item x="374"/>
        <item x="349"/>
        <item x="408"/>
        <item x="61"/>
        <item x="252"/>
        <item x="350"/>
        <item x="371"/>
        <item x="77"/>
        <item x="404"/>
        <item x="368"/>
        <item x="75"/>
        <item x="65"/>
        <item x="81"/>
        <item x="57"/>
        <item x="373"/>
        <item x="225"/>
        <item x="402"/>
        <item x="245"/>
        <item x="461"/>
        <item x="246"/>
        <item x="223"/>
        <item x="497"/>
        <item x="362"/>
        <item x="454"/>
        <item x="232"/>
        <item x="238"/>
        <item x="253"/>
        <item x="254"/>
        <item x="83"/>
        <item x="463"/>
        <item x="224"/>
        <item x="234"/>
        <item x="465"/>
        <item x="228"/>
        <item x="241"/>
        <item x="355"/>
        <item x="54"/>
        <item x="496"/>
        <item x="361"/>
        <item x="365"/>
        <item x="409"/>
        <item x="250"/>
        <item x="356"/>
        <item x="363"/>
        <item x="366"/>
        <item x="269"/>
        <item x="266"/>
        <item x="376"/>
        <item x="458"/>
        <item x="243"/>
        <item x="372"/>
        <item x="364"/>
        <item x="235"/>
        <item x="222"/>
        <item x="456"/>
        <item x="264"/>
        <item x="495"/>
        <item x="288"/>
        <item x="73"/>
        <item x="233"/>
        <item x="455"/>
        <item x="82"/>
        <item x="240"/>
        <item x="410"/>
        <item x="503"/>
        <item x="262"/>
        <item x="354"/>
        <item x="370"/>
        <item x="283"/>
        <item x="498"/>
        <item x="220"/>
        <item x="457"/>
        <item x="221"/>
        <item x="229"/>
        <item x="231"/>
        <item x="375"/>
        <item x="387"/>
        <item x="492"/>
        <item x="244"/>
        <item x="459"/>
        <item x="397"/>
        <item x="230"/>
        <item x="502"/>
        <item x="403"/>
        <item x="369"/>
        <item x="227"/>
        <item x="239"/>
        <item x="263"/>
        <item x="226"/>
        <item x="237"/>
        <item x="453"/>
        <item x="242"/>
        <item x="470"/>
        <item x="460"/>
        <item x="258"/>
        <item x="219"/>
        <item x="451"/>
        <item x="285"/>
        <item x="275"/>
        <item x="462"/>
        <item x="386"/>
        <item x="452"/>
        <item x="90"/>
        <item x="236"/>
        <item x="284"/>
        <item x="96"/>
        <item x="97"/>
        <item x="274"/>
        <item x="286"/>
        <item x="469"/>
        <item x="99"/>
        <item x="279"/>
        <item x="472"/>
        <item x="100"/>
        <item x="292"/>
        <item x="278"/>
        <item x="282"/>
        <item x="103"/>
        <item x="105"/>
        <item x="256"/>
        <item x="293"/>
        <item x="471"/>
        <item x="106"/>
        <item x="248"/>
        <item x="93"/>
        <item x="7"/>
        <item x="98"/>
        <item x="92"/>
        <item x="281"/>
        <item x="273"/>
        <item x="89"/>
        <item x="276"/>
        <item x="16"/>
        <item x="18"/>
        <item x="272"/>
        <item x="416"/>
        <item x="271"/>
        <item x="88"/>
        <item x="260"/>
        <item x="466"/>
        <item x="195"/>
        <item x="25"/>
        <item x="473"/>
        <item x="385"/>
        <item x="289"/>
        <item x="280"/>
        <item x="294"/>
        <item x="468"/>
        <item x="467"/>
        <item x="299"/>
        <item x="290"/>
        <item x="415"/>
        <item x="12"/>
        <item x="8"/>
        <item x="194"/>
        <item x="17"/>
        <item x="24"/>
        <item x="201"/>
        <item x="95"/>
        <item x="86"/>
        <item x="389"/>
        <item x="9"/>
        <item x="205"/>
        <item x="207"/>
        <item x="13"/>
        <item x="291"/>
        <item x="4"/>
        <item x="297"/>
        <item x="22"/>
        <item x="193"/>
        <item x="388"/>
        <item x="29"/>
        <item x="6"/>
        <item x="94"/>
        <item x="211"/>
        <item x="474"/>
        <item x="104"/>
        <item x="202"/>
        <item x="85"/>
        <item x="102"/>
        <item x="5"/>
        <item x="87"/>
        <item x="15"/>
        <item x="91"/>
        <item x="107"/>
        <item x="270"/>
        <item x="411"/>
        <item x="26"/>
        <item x="14"/>
        <item x="214"/>
        <item x="19"/>
        <item x="391"/>
        <item x="417"/>
        <item x="10"/>
        <item x="108"/>
        <item x="110"/>
        <item x="298"/>
        <item x="413"/>
        <item x="382"/>
        <item x="11"/>
        <item x="390"/>
        <item x="445"/>
        <item x="198"/>
        <item x="192"/>
        <item x="287"/>
        <item x="383"/>
        <item x="448"/>
        <item x="277"/>
        <item x="21"/>
        <item x="191"/>
        <item x="393"/>
        <item x="213"/>
        <item x="84"/>
        <item x="418"/>
        <item x="203"/>
        <item x="23"/>
        <item x="447"/>
        <item x="101"/>
        <item x="3"/>
        <item x="412"/>
        <item x="215"/>
        <item x="27"/>
        <item x="212"/>
        <item x="190"/>
        <item x="210"/>
        <item x="20"/>
        <item x="109"/>
        <item x="196"/>
        <item x="449"/>
        <item x="442"/>
        <item x="199"/>
        <item x="444"/>
        <item x="208"/>
        <item x="218"/>
        <item x="414"/>
        <item x="200"/>
        <item x="28"/>
        <item x="216"/>
        <item x="189"/>
        <item x="450"/>
        <item x="168"/>
        <item x="197"/>
        <item x="217"/>
        <item x="443"/>
        <item x="437"/>
        <item x="186"/>
        <item x="440"/>
        <item x="180"/>
        <item x="171"/>
        <item x="36"/>
        <item x="166"/>
        <item x="183"/>
        <item x="174"/>
        <item x="439"/>
        <item x="436"/>
        <item x="172"/>
        <item x="169"/>
        <item x="435"/>
        <item x="164"/>
        <item x="434"/>
        <item x="400"/>
        <item x="188"/>
        <item x="209"/>
        <item x="46"/>
        <item x="163"/>
        <item x="187"/>
        <item x="178"/>
        <item x="33"/>
        <item x="175"/>
        <item x="51"/>
        <item x="441"/>
        <item x="176"/>
        <item x="39"/>
        <item x="398"/>
        <item x="53"/>
        <item x="167"/>
        <item x="204"/>
        <item x="52"/>
        <item x="399"/>
        <item x="40"/>
        <item x="74"/>
        <item x="34"/>
        <item x="48"/>
        <item x="162"/>
        <item x="37"/>
        <item x="394"/>
        <item x="32"/>
        <item x="31"/>
        <item x="184"/>
        <item x="396"/>
        <item x="401"/>
        <item x="42"/>
        <item x="44"/>
        <item x="45"/>
        <item x="49"/>
        <item x="170"/>
        <item x="173"/>
        <item x="43"/>
        <item x="181"/>
        <item x="35"/>
        <item x="446"/>
        <item x="41"/>
        <item x="165"/>
        <item x="406"/>
        <item x="50"/>
        <item x="69"/>
        <item x="30"/>
        <item x="185"/>
        <item x="395"/>
        <item x="47"/>
        <item x="38"/>
        <item x="206"/>
        <item x="71"/>
        <item x="485"/>
        <item x="478"/>
        <item x="327"/>
        <item x="326"/>
        <item x="329"/>
        <item x="488"/>
        <item x="332"/>
        <item x="336"/>
        <item x="484"/>
        <item x="348"/>
        <item x="309"/>
        <item x="303"/>
        <item x="314"/>
        <item x="477"/>
        <item x="302"/>
        <item x="353"/>
        <item x="306"/>
        <item x="343"/>
        <item x="487"/>
        <item x="480"/>
        <item x="323"/>
        <item x="313"/>
        <item x="479"/>
        <item x="342"/>
        <item x="318"/>
        <item x="325"/>
        <item x="351"/>
        <item x="483"/>
        <item x="305"/>
        <item x="335"/>
        <item x="482"/>
        <item x="333"/>
        <item x="296"/>
        <item x="334"/>
        <item x="347"/>
        <item x="337"/>
        <item x="295"/>
        <item x="344"/>
        <item x="489"/>
        <item x="312"/>
        <item x="301"/>
        <item x="311"/>
        <item x="340"/>
        <item x="310"/>
        <item x="475"/>
        <item x="324"/>
        <item x="476"/>
        <item x="490"/>
        <item x="322"/>
        <item x="319"/>
        <item x="328"/>
        <item x="346"/>
        <item x="316"/>
        <item x="481"/>
        <item x="486"/>
        <item x="345"/>
        <item x="300"/>
        <item x="330"/>
        <item x="321"/>
        <item x="331"/>
        <item x="352"/>
        <item x="304"/>
        <item x="117"/>
        <item x="339"/>
        <item x="422"/>
        <item x="320"/>
        <item x="307"/>
        <item x="133"/>
        <item x="308"/>
        <item x="338"/>
        <item x="125"/>
        <item x="315"/>
        <item x="113"/>
        <item x="341"/>
        <item x="112"/>
        <item x="129"/>
        <item x="123"/>
        <item x="423"/>
        <item x="421"/>
        <item x="121"/>
        <item x="118"/>
        <item x="155"/>
        <item x="424"/>
        <item x="134"/>
        <item x="126"/>
        <item x="317"/>
        <item x="127"/>
        <item x="120"/>
        <item x="124"/>
        <item x="419"/>
        <item x="150"/>
        <item x="115"/>
        <item x="122"/>
        <item x="420"/>
        <item x="131"/>
        <item x="114"/>
        <item x="116"/>
        <item x="119"/>
        <item x="141"/>
        <item x="111"/>
        <item x="425"/>
        <item x="130"/>
        <item x="160"/>
        <item x="429"/>
        <item x="128"/>
        <item x="147"/>
        <item x="152"/>
        <item x="151"/>
        <item x="137"/>
        <item x="431"/>
        <item x="156"/>
        <item x="136"/>
        <item x="149"/>
        <item x="428"/>
        <item x="145"/>
        <item x="182"/>
        <item x="432"/>
        <item x="132"/>
        <item x="153"/>
        <item x="161"/>
        <item x="142"/>
        <item x="139"/>
        <item x="138"/>
        <item x="158"/>
        <item x="426"/>
        <item x="177"/>
        <item x="427"/>
        <item x="144"/>
        <item x="146"/>
        <item x="148"/>
        <item x="143"/>
        <item x="140"/>
        <item x="430"/>
        <item x="433"/>
        <item x="135"/>
        <item x="157"/>
        <item x="179"/>
        <item x="154"/>
        <item x="159"/>
        <item x="438"/>
        <item t="default"/>
      </items>
    </pivotField>
    <pivotField showAll="0"/>
    <pivotField showAll="0"/>
    <pivotField showAll="0"/>
    <pivotField dataField="1" showAll="0"/>
    <pivotField axis="axisRow" showAll="0">
      <items count="7">
        <item x="4"/>
        <item x="3"/>
        <item x="1"/>
        <item x="2"/>
        <item x="0"/>
        <item x="5"/>
        <item t="default"/>
      </items>
    </pivotField>
    <pivotField numFmtId="10" showAll="0"/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Товарооборот, руб" fld="4" baseField="0" baseItem="0"/>
    <dataField name="Сумма по полю Товарооборот на склад" fld="8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BDACD9-892F-48C9-BA48-F672D17EA97A}" name="Сводная таблица3" cacheId="1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10:E19" firstHeaderRow="1" firstDataRow="2" firstDataCol="1"/>
  <pivotFields count="11">
    <pivotField showAll="0"/>
    <pivotField axis="axisCol" showAll="0" measureFilter="1">
      <items count="20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x="18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8">
        <item x="4"/>
        <item x="3"/>
        <item x="1"/>
        <item x="2"/>
        <item x="0"/>
        <item x="5"/>
        <item x="6"/>
        <item t="default"/>
      </items>
    </pivotField>
    <pivotField showAll="0"/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4">
    <i>
      <x v="6"/>
    </i>
    <i>
      <x v="12"/>
    </i>
    <i>
      <x v="13"/>
    </i>
    <i t="grand">
      <x/>
    </i>
  </colItems>
  <dataFields count="1">
    <dataField name="Сумма по полю Товарооборот, руб" fld="4" showDataAs="percentOfTotal" baseField="0" baseItem="0" numFmtId="10"/>
  </dataFields>
  <pivotTableStyleInfo name="PivotStyleLight16" showRowHeaders="1" showColHeaders="1" showRowStripes="0" showColStripes="0" showLastColumn="1"/>
  <filters count="1">
    <filter fld="1" type="count" evalOrder="-1" id="2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9963CA-B064-4AAF-8153-B58C92413C1F}" name="Сводная таблица2" cacheId="1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E6" firstHeaderRow="1" firstDataRow="2" firstDataCol="1"/>
  <pivotFields count="11">
    <pivotField showAll="0"/>
    <pivotField axis="axisCol" showAll="0" measureFilter="1">
      <items count="20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8">
        <item h="1" x="4"/>
        <item h="1" x="3"/>
        <item h="1" x="1"/>
        <item h="1" x="2"/>
        <item h="1" x="0"/>
        <item x="5"/>
        <item h="1" x="6"/>
        <item t="default"/>
      </items>
    </pivotField>
    <pivotField showAll="0"/>
  </pivotFields>
  <rowFields count="1">
    <field x="9"/>
  </rowFields>
  <rowItems count="2">
    <i>
      <x v="5"/>
    </i>
    <i t="grand">
      <x/>
    </i>
  </rowItems>
  <colFields count="1">
    <field x="1"/>
  </colFields>
  <colItems count="4">
    <i>
      <x v="5"/>
    </i>
    <i>
      <x v="6"/>
    </i>
    <i>
      <x v="12"/>
    </i>
    <i t="grand">
      <x/>
    </i>
  </colItems>
  <dataFields count="1">
    <dataField name="Сумма по полю Товарооборот на склад" fld="8" baseField="0" baseItem="0"/>
  </dataField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3F4BA-0EB2-4B46-85CD-EABAD74FC597}">
  <sheetPr codeName="Лист1"/>
  <dimension ref="A3:H23"/>
  <sheetViews>
    <sheetView workbookViewId="0">
      <selection activeCell="J15" sqref="J15"/>
    </sheetView>
  </sheetViews>
  <sheetFormatPr defaultRowHeight="14.4" x14ac:dyDescent="0.3"/>
  <cols>
    <col min="1" max="1" width="32.77734375" bestFit="1" customWidth="1"/>
    <col min="2" max="2" width="20.33203125" bestFit="1" customWidth="1"/>
    <col min="3" max="9" width="12" bestFit="1" customWidth="1"/>
    <col min="10" max="11" width="11" bestFit="1" customWidth="1"/>
    <col min="12" max="12" width="9" bestFit="1" customWidth="1"/>
    <col min="13" max="13" width="11" bestFit="1" customWidth="1"/>
    <col min="14" max="14" width="10" bestFit="1" customWidth="1"/>
    <col min="15" max="15" width="17.5546875" bestFit="1" customWidth="1"/>
    <col min="16" max="16" width="11" bestFit="1" customWidth="1"/>
    <col min="17" max="18" width="9" bestFit="1" customWidth="1"/>
    <col min="19" max="19" width="11" bestFit="1" customWidth="1"/>
    <col min="20" max="20" width="9" bestFit="1" customWidth="1"/>
    <col min="21" max="21" width="8" bestFit="1" customWidth="1"/>
    <col min="22" max="22" width="11.44140625" bestFit="1" customWidth="1"/>
    <col min="23" max="23" width="11.88671875" bestFit="1" customWidth="1"/>
    <col min="24" max="24" width="11" bestFit="1" customWidth="1"/>
    <col min="25" max="27" width="9" bestFit="1" customWidth="1"/>
    <col min="28" max="28" width="10" bestFit="1" customWidth="1"/>
    <col min="29" max="29" width="14.33203125" bestFit="1" customWidth="1"/>
    <col min="30" max="30" width="12.5546875" bestFit="1" customWidth="1"/>
    <col min="31" max="34" width="9" bestFit="1" customWidth="1"/>
    <col min="35" max="35" width="10" bestFit="1" customWidth="1"/>
    <col min="36" max="36" width="15" bestFit="1" customWidth="1"/>
    <col min="37" max="37" width="16.33203125" bestFit="1" customWidth="1"/>
    <col min="38" max="38" width="12" bestFit="1" customWidth="1"/>
    <col min="39" max="41" width="10" bestFit="1" customWidth="1"/>
    <col min="42" max="42" width="11" bestFit="1" customWidth="1"/>
    <col min="43" max="43" width="18.77734375" bestFit="1" customWidth="1"/>
    <col min="44" max="44" width="15.5546875" bestFit="1" customWidth="1"/>
    <col min="45" max="46" width="10" bestFit="1" customWidth="1"/>
    <col min="47" max="48" width="12" bestFit="1" customWidth="1"/>
    <col min="49" max="49" width="11" bestFit="1" customWidth="1"/>
    <col min="50" max="50" width="18" bestFit="1" customWidth="1"/>
    <col min="51" max="51" width="19.21875" bestFit="1" customWidth="1"/>
    <col min="52" max="52" width="9" bestFit="1" customWidth="1"/>
    <col min="53" max="53" width="11" bestFit="1" customWidth="1"/>
    <col min="54" max="54" width="9" bestFit="1" customWidth="1"/>
    <col min="55" max="55" width="11" bestFit="1" customWidth="1"/>
    <col min="56" max="56" width="8" bestFit="1" customWidth="1"/>
    <col min="57" max="57" width="21.6640625" bestFit="1" customWidth="1"/>
    <col min="58" max="58" width="14.6640625" bestFit="1" customWidth="1"/>
    <col min="59" max="61" width="10" bestFit="1" customWidth="1"/>
    <col min="62" max="63" width="8" bestFit="1" customWidth="1"/>
    <col min="64" max="64" width="17.21875" bestFit="1" customWidth="1"/>
    <col min="65" max="65" width="8.77734375" bestFit="1" customWidth="1"/>
    <col min="66" max="66" width="8" bestFit="1" customWidth="1"/>
    <col min="67" max="67" width="10" bestFit="1" customWidth="1"/>
    <col min="68" max="69" width="9" bestFit="1" customWidth="1"/>
    <col min="70" max="70" width="10" bestFit="1" customWidth="1"/>
    <col min="71" max="71" width="11.109375" bestFit="1" customWidth="1"/>
    <col min="72" max="72" width="17.109375" bestFit="1" customWidth="1"/>
    <col min="73" max="75" width="10" bestFit="1" customWidth="1"/>
    <col min="76" max="76" width="8" bestFit="1" customWidth="1"/>
    <col min="77" max="77" width="10" bestFit="1" customWidth="1"/>
    <col min="78" max="78" width="19.5546875" bestFit="1" customWidth="1"/>
    <col min="79" max="79" width="10" bestFit="1" customWidth="1"/>
    <col min="80" max="80" width="7" bestFit="1" customWidth="1"/>
    <col min="81" max="81" width="12" bestFit="1" customWidth="1"/>
    <col min="82" max="82" width="23.6640625" bestFit="1" customWidth="1"/>
    <col min="83" max="83" width="12" bestFit="1" customWidth="1"/>
    <col min="84" max="84" width="10" bestFit="1" customWidth="1"/>
    <col min="85" max="87" width="12" bestFit="1" customWidth="1"/>
    <col min="88" max="88" width="26.109375" bestFit="1" customWidth="1"/>
    <col min="89" max="89" width="20.77734375" bestFit="1" customWidth="1"/>
    <col min="90" max="93" width="12" bestFit="1" customWidth="1"/>
    <col min="94" max="94" width="11" bestFit="1" customWidth="1"/>
    <col min="95" max="95" width="23.21875" bestFit="1" customWidth="1"/>
    <col min="96" max="96" width="10.77734375" bestFit="1" customWidth="1"/>
    <col min="97" max="97" width="10" bestFit="1" customWidth="1"/>
    <col min="98" max="101" width="8" bestFit="1" customWidth="1"/>
    <col min="102" max="102" width="13.21875" bestFit="1" customWidth="1"/>
    <col min="103" max="103" width="8.44140625" bestFit="1" customWidth="1"/>
    <col min="104" max="104" width="7" bestFit="1" customWidth="1"/>
    <col min="105" max="105" width="10.77734375" bestFit="1" customWidth="1"/>
    <col min="106" max="106" width="10.109375" bestFit="1" customWidth="1"/>
    <col min="107" max="107" width="9" bestFit="1" customWidth="1"/>
    <col min="108" max="108" width="12.44140625" bestFit="1" customWidth="1"/>
    <col min="109" max="109" width="9" bestFit="1" customWidth="1"/>
    <col min="110" max="110" width="7" bestFit="1" customWidth="1"/>
    <col min="111" max="111" width="9" bestFit="1" customWidth="1"/>
    <col min="112" max="112" width="9.21875" bestFit="1" customWidth="1"/>
    <col min="113" max="113" width="11.5546875" bestFit="1" customWidth="1"/>
    <col min="114" max="114" width="11.33203125" bestFit="1" customWidth="1"/>
  </cols>
  <sheetData>
    <row r="3" spans="1:8" x14ac:dyDescent="0.3">
      <c r="A3" s="18" t="s">
        <v>32</v>
      </c>
      <c r="B3" s="18" t="s">
        <v>31</v>
      </c>
    </row>
    <row r="4" spans="1:8" x14ac:dyDescent="0.3">
      <c r="A4" s="18" t="s">
        <v>28</v>
      </c>
      <c r="B4">
        <v>18</v>
      </c>
      <c r="C4">
        <v>19</v>
      </c>
      <c r="D4">
        <v>20</v>
      </c>
      <c r="E4">
        <v>21</v>
      </c>
      <c r="F4">
        <v>22</v>
      </c>
      <c r="G4">
        <v>23</v>
      </c>
      <c r="H4" t="s">
        <v>30</v>
      </c>
    </row>
    <row r="5" spans="1:8" x14ac:dyDescent="0.3">
      <c r="A5" s="19" t="s">
        <v>16</v>
      </c>
      <c r="B5" s="20">
        <v>36934095</v>
      </c>
      <c r="C5" s="20">
        <v>43307155.5</v>
      </c>
      <c r="D5" s="20">
        <v>41300679</v>
      </c>
      <c r="E5" s="20">
        <v>44172813</v>
      </c>
      <c r="F5" s="20">
        <v>46485094.5</v>
      </c>
      <c r="G5" s="20">
        <v>5800290</v>
      </c>
      <c r="H5" s="20">
        <v>218000127</v>
      </c>
    </row>
    <row r="6" spans="1:8" x14ac:dyDescent="0.3">
      <c r="A6" s="19" t="s">
        <v>11</v>
      </c>
      <c r="B6" s="20">
        <v>42828757.5</v>
      </c>
      <c r="C6" s="20">
        <v>46366009.5</v>
      </c>
      <c r="D6" s="20">
        <v>47079841.5</v>
      </c>
      <c r="E6" s="20">
        <v>49575288</v>
      </c>
      <c r="F6" s="20">
        <v>50729185.5</v>
      </c>
      <c r="G6" s="20">
        <v>6829921.5</v>
      </c>
      <c r="H6" s="20">
        <v>243409003.5</v>
      </c>
    </row>
    <row r="7" spans="1:8" x14ac:dyDescent="0.3">
      <c r="A7" s="19" t="s">
        <v>17</v>
      </c>
      <c r="B7" s="20">
        <v>17828215.5</v>
      </c>
      <c r="C7" s="20">
        <v>20974521</v>
      </c>
      <c r="D7" s="20">
        <v>23603355</v>
      </c>
      <c r="E7" s="20">
        <v>26815804.5</v>
      </c>
      <c r="F7" s="20">
        <v>27495690</v>
      </c>
      <c r="G7" s="20">
        <v>3865251</v>
      </c>
      <c r="H7" s="20">
        <v>120582837</v>
      </c>
    </row>
    <row r="8" spans="1:8" x14ac:dyDescent="0.3">
      <c r="A8" s="19" t="s">
        <v>10</v>
      </c>
      <c r="B8" s="20">
        <v>16029679.5</v>
      </c>
      <c r="C8" s="20">
        <v>19479055.5</v>
      </c>
      <c r="D8" s="20">
        <v>19724733</v>
      </c>
      <c r="E8" s="20">
        <v>20915751</v>
      </c>
      <c r="F8" s="20">
        <v>22579281</v>
      </c>
      <c r="G8" s="20">
        <v>2945035.5</v>
      </c>
      <c r="H8" s="20">
        <v>101673535.5</v>
      </c>
    </row>
    <row r="9" spans="1:8" x14ac:dyDescent="0.3">
      <c r="A9" s="19" t="s">
        <v>20</v>
      </c>
      <c r="B9" s="20">
        <v>13955985</v>
      </c>
      <c r="C9" s="20">
        <v>16391856</v>
      </c>
      <c r="D9" s="20">
        <v>16732521</v>
      </c>
      <c r="E9" s="20">
        <v>17647479</v>
      </c>
      <c r="F9" s="20">
        <v>18595773</v>
      </c>
      <c r="G9" s="20">
        <v>2538967.5</v>
      </c>
      <c r="H9" s="20">
        <v>85862581.5</v>
      </c>
    </row>
    <row r="10" spans="1:8" x14ac:dyDescent="0.3">
      <c r="A10" s="19" t="s">
        <v>22</v>
      </c>
      <c r="B10" s="20">
        <v>130713645</v>
      </c>
      <c r="C10" s="20">
        <v>151642039.5</v>
      </c>
      <c r="D10" s="20">
        <v>135813990</v>
      </c>
      <c r="E10" s="20">
        <v>149589546</v>
      </c>
      <c r="F10" s="20">
        <v>151451013</v>
      </c>
      <c r="G10" s="20">
        <v>18914194.5</v>
      </c>
      <c r="H10" s="20">
        <v>738124428</v>
      </c>
    </row>
    <row r="11" spans="1:8" x14ac:dyDescent="0.3">
      <c r="A11" s="19" t="s">
        <v>21</v>
      </c>
      <c r="B11" s="20">
        <v>136791225</v>
      </c>
      <c r="C11" s="20">
        <v>159695760</v>
      </c>
      <c r="D11" s="20">
        <v>142825023</v>
      </c>
      <c r="E11" s="20">
        <v>157512358.5</v>
      </c>
      <c r="F11" s="20">
        <v>157857214.5</v>
      </c>
      <c r="G11" s="20">
        <v>19465372.5</v>
      </c>
      <c r="H11" s="20">
        <v>774146953.5</v>
      </c>
    </row>
    <row r="12" spans="1:8" x14ac:dyDescent="0.3">
      <c r="A12" s="19" t="s">
        <v>13</v>
      </c>
      <c r="B12" s="20">
        <v>13145965.5</v>
      </c>
      <c r="C12" s="20">
        <v>17149980</v>
      </c>
      <c r="D12" s="20">
        <v>19963153.5</v>
      </c>
      <c r="E12" s="20">
        <v>20713983</v>
      </c>
      <c r="F12" s="20">
        <v>21605704.5</v>
      </c>
      <c r="G12" s="20">
        <v>3013512</v>
      </c>
      <c r="H12" s="20">
        <v>95592298.5</v>
      </c>
    </row>
    <row r="13" spans="1:8" x14ac:dyDescent="0.3">
      <c r="A13" s="19" t="s">
        <v>23</v>
      </c>
      <c r="B13" s="20">
        <v>5746024.5</v>
      </c>
      <c r="C13" s="20">
        <v>7253572.5</v>
      </c>
      <c r="D13" s="20">
        <v>7841920.5</v>
      </c>
      <c r="E13" s="20">
        <v>8990269.5</v>
      </c>
      <c r="F13" s="20">
        <v>9909624</v>
      </c>
      <c r="G13" s="20">
        <v>1293219</v>
      </c>
      <c r="H13" s="20">
        <v>41034630</v>
      </c>
    </row>
    <row r="14" spans="1:8" x14ac:dyDescent="0.3">
      <c r="A14" s="19" t="s">
        <v>18</v>
      </c>
      <c r="B14" s="20">
        <v>6961020</v>
      </c>
      <c r="C14" s="20">
        <v>8778597</v>
      </c>
      <c r="D14" s="20">
        <v>9036316.5</v>
      </c>
      <c r="E14" s="20">
        <v>10598445</v>
      </c>
      <c r="F14" s="20">
        <v>11902053</v>
      </c>
      <c r="G14" s="20">
        <v>1526608.5</v>
      </c>
      <c r="H14" s="20">
        <v>48803040</v>
      </c>
    </row>
    <row r="15" spans="1:8" x14ac:dyDescent="0.3">
      <c r="A15" s="19" t="s">
        <v>19</v>
      </c>
      <c r="B15" s="20">
        <v>2008809</v>
      </c>
      <c r="C15" s="20">
        <v>5892277.5</v>
      </c>
      <c r="D15" s="20">
        <v>7382458.5</v>
      </c>
      <c r="E15" s="20">
        <v>8638525.5</v>
      </c>
      <c r="F15" s="20">
        <v>9328845</v>
      </c>
      <c r="G15" s="20">
        <v>1565632.5</v>
      </c>
      <c r="H15" s="20">
        <v>34816548</v>
      </c>
    </row>
    <row r="16" spans="1:8" x14ac:dyDescent="0.3">
      <c r="A16" s="19" t="s">
        <v>9</v>
      </c>
      <c r="B16" s="20"/>
      <c r="C16" s="20"/>
      <c r="D16" s="20"/>
      <c r="E16" s="20"/>
      <c r="F16" s="20">
        <v>2706253.5</v>
      </c>
      <c r="G16" s="20">
        <v>636345</v>
      </c>
      <c r="H16" s="20">
        <v>3342598.5</v>
      </c>
    </row>
    <row r="17" spans="1:8" x14ac:dyDescent="0.3">
      <c r="A17" s="19" t="s">
        <v>15</v>
      </c>
      <c r="B17" s="20">
        <v>233059077</v>
      </c>
      <c r="C17" s="20">
        <v>272762503.5</v>
      </c>
      <c r="D17" s="20">
        <v>269949999</v>
      </c>
      <c r="E17" s="20">
        <v>275539431.56999999</v>
      </c>
      <c r="F17" s="20">
        <v>292155049.5</v>
      </c>
      <c r="G17" s="20">
        <v>37257840.18135</v>
      </c>
      <c r="H17" s="20">
        <v>1380723900.7513499</v>
      </c>
    </row>
    <row r="18" spans="1:8" x14ac:dyDescent="0.3">
      <c r="A18" s="19" t="s">
        <v>14</v>
      </c>
      <c r="B18" s="20">
        <v>176269533</v>
      </c>
      <c r="C18" s="20">
        <v>208128393.85664999</v>
      </c>
      <c r="D18" s="20">
        <v>199569624.22395</v>
      </c>
      <c r="E18" s="20">
        <v>204608809.47659999</v>
      </c>
      <c r="F18" s="20">
        <v>219265928.75384998</v>
      </c>
      <c r="G18" s="20">
        <v>27770092.5</v>
      </c>
      <c r="H18" s="20">
        <v>1035612381.8110499</v>
      </c>
    </row>
    <row r="19" spans="1:8" x14ac:dyDescent="0.3">
      <c r="A19" s="19" t="s">
        <v>12</v>
      </c>
      <c r="B19" s="20">
        <v>4531000.5</v>
      </c>
      <c r="C19" s="20">
        <v>6093688.5</v>
      </c>
      <c r="D19" s="20">
        <v>6439392</v>
      </c>
      <c r="E19" s="20">
        <v>7373379</v>
      </c>
      <c r="F19" s="20">
        <v>7762362</v>
      </c>
      <c r="G19" s="20">
        <v>1007742</v>
      </c>
      <c r="H19" s="20">
        <v>33207564</v>
      </c>
    </row>
    <row r="20" spans="1:8" x14ac:dyDescent="0.3">
      <c r="A20" s="19" t="s">
        <v>25</v>
      </c>
      <c r="B20" s="20"/>
      <c r="C20" s="20"/>
      <c r="D20" s="20"/>
      <c r="E20" s="20"/>
      <c r="F20" s="20">
        <v>493893</v>
      </c>
      <c r="G20" s="20">
        <v>389013</v>
      </c>
      <c r="H20" s="20">
        <v>882906</v>
      </c>
    </row>
    <row r="21" spans="1:8" x14ac:dyDescent="0.3">
      <c r="A21" s="19" t="s">
        <v>24</v>
      </c>
      <c r="B21" s="20"/>
      <c r="C21" s="20"/>
      <c r="D21" s="20"/>
      <c r="E21" s="20"/>
      <c r="F21" s="20">
        <v>4861708.5</v>
      </c>
      <c r="G21" s="20">
        <v>802447.5</v>
      </c>
      <c r="H21" s="20">
        <v>5664156</v>
      </c>
    </row>
    <row r="22" spans="1:8" x14ac:dyDescent="0.3">
      <c r="A22" s="19" t="s">
        <v>26</v>
      </c>
      <c r="B22" s="20"/>
      <c r="C22" s="20"/>
      <c r="D22" s="20"/>
      <c r="E22" s="20"/>
      <c r="F22" s="20">
        <v>468835.5</v>
      </c>
      <c r="G22" s="20">
        <v>410892</v>
      </c>
      <c r="H22" s="20">
        <v>879727.5</v>
      </c>
    </row>
    <row r="23" spans="1:8" x14ac:dyDescent="0.3">
      <c r="A23" s="19" t="s">
        <v>30</v>
      </c>
      <c r="B23" s="20">
        <v>836803032</v>
      </c>
      <c r="C23" s="20">
        <v>983915409.85664999</v>
      </c>
      <c r="D23" s="20">
        <v>947263006.72395003</v>
      </c>
      <c r="E23" s="20">
        <v>1002691883.0465999</v>
      </c>
      <c r="F23" s="20">
        <v>1055653508.75385</v>
      </c>
      <c r="G23" s="20">
        <v>136032376.68134999</v>
      </c>
      <c r="H23" s="20">
        <v>4962359217.0623999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7AA9A-7828-469C-AB18-63A35FE88AF9}">
  <sheetPr codeName="Лист2"/>
  <dimension ref="A2:E31"/>
  <sheetViews>
    <sheetView tabSelected="1" workbookViewId="0">
      <selection activeCell="N40" sqref="N40"/>
    </sheetView>
  </sheetViews>
  <sheetFormatPr defaultRowHeight="14.4" x14ac:dyDescent="0.3"/>
  <cols>
    <col min="1" max="1" width="17" bestFit="1" customWidth="1"/>
    <col min="2" max="2" width="32.77734375" bestFit="1" customWidth="1"/>
    <col min="3" max="3" width="36.6640625" bestFit="1" customWidth="1"/>
    <col min="4" max="4" width="7" bestFit="1" customWidth="1"/>
    <col min="5" max="6" width="9" bestFit="1" customWidth="1"/>
    <col min="7" max="8" width="7" bestFit="1" customWidth="1"/>
    <col min="9" max="11" width="9" bestFit="1" customWidth="1"/>
    <col min="12" max="15" width="7" bestFit="1" customWidth="1"/>
    <col min="16" max="16" width="9" bestFit="1" customWidth="1"/>
    <col min="17" max="18" width="7" bestFit="1" customWidth="1"/>
    <col min="19" max="20" width="9" bestFit="1" customWidth="1"/>
    <col min="21" max="21" width="7" bestFit="1" customWidth="1"/>
    <col min="22" max="26" width="9" bestFit="1" customWidth="1"/>
    <col min="27" max="30" width="7" bestFit="1" customWidth="1"/>
    <col min="31" max="31" width="9" bestFit="1" customWidth="1"/>
    <col min="32" max="32" width="7" bestFit="1" customWidth="1"/>
    <col min="33" max="33" width="9" bestFit="1" customWidth="1"/>
    <col min="34" max="34" width="7" bestFit="1" customWidth="1"/>
    <col min="35" max="37" width="9" bestFit="1" customWidth="1"/>
    <col min="38" max="38" width="7" bestFit="1" customWidth="1"/>
    <col min="39" max="41" width="9" bestFit="1" customWidth="1"/>
    <col min="42" max="42" width="7" bestFit="1" customWidth="1"/>
    <col min="43" max="45" width="9" bestFit="1" customWidth="1"/>
    <col min="46" max="46" width="7" bestFit="1" customWidth="1"/>
    <col min="47" max="50" width="9" bestFit="1" customWidth="1"/>
    <col min="51" max="51" width="7" bestFit="1" customWidth="1"/>
    <col min="52" max="52" width="9" bestFit="1" customWidth="1"/>
    <col min="53" max="56" width="7" bestFit="1" customWidth="1"/>
    <col min="57" max="57" width="9" bestFit="1" customWidth="1"/>
    <col min="58" max="58" width="7" bestFit="1" customWidth="1"/>
    <col min="59" max="59" width="8" bestFit="1" customWidth="1"/>
    <col min="60" max="60" width="10" bestFit="1" customWidth="1"/>
    <col min="61" max="61" width="8" bestFit="1" customWidth="1"/>
    <col min="62" max="62" width="10" bestFit="1" customWidth="1"/>
    <col min="63" max="66" width="8" bestFit="1" customWidth="1"/>
    <col min="67" max="70" width="10" bestFit="1" customWidth="1"/>
    <col min="71" max="71" width="8" bestFit="1" customWidth="1"/>
    <col min="72" max="72" width="10" bestFit="1" customWidth="1"/>
    <col min="73" max="74" width="8" bestFit="1" customWidth="1"/>
    <col min="75" max="75" width="10" bestFit="1" customWidth="1"/>
    <col min="76" max="77" width="8" bestFit="1" customWidth="1"/>
    <col min="78" max="79" width="10" bestFit="1" customWidth="1"/>
    <col min="80" max="80" width="8" bestFit="1" customWidth="1"/>
    <col min="81" max="85" width="10" bestFit="1" customWidth="1"/>
    <col min="86" max="86" width="8" bestFit="1" customWidth="1"/>
    <col min="87" max="90" width="10" bestFit="1" customWidth="1"/>
    <col min="91" max="91" width="8" bestFit="1" customWidth="1"/>
    <col min="92" max="93" width="10" bestFit="1" customWidth="1"/>
    <col min="94" max="98" width="8" bestFit="1" customWidth="1"/>
    <col min="99" max="100" width="10" bestFit="1" customWidth="1"/>
    <col min="101" max="103" width="8" bestFit="1" customWidth="1"/>
    <col min="104" max="104" width="10" bestFit="1" customWidth="1"/>
    <col min="105" max="106" width="8" bestFit="1" customWidth="1"/>
    <col min="107" max="107" width="10" bestFit="1" customWidth="1"/>
    <col min="108" max="110" width="8" bestFit="1" customWidth="1"/>
    <col min="111" max="113" width="10" bestFit="1" customWidth="1"/>
    <col min="114" max="117" width="8" bestFit="1" customWidth="1"/>
    <col min="118" max="119" width="10" bestFit="1" customWidth="1"/>
    <col min="120" max="120" width="8" bestFit="1" customWidth="1"/>
    <col min="121" max="122" width="10" bestFit="1" customWidth="1"/>
    <col min="123" max="123" width="8" bestFit="1" customWidth="1"/>
    <col min="124" max="126" width="10" bestFit="1" customWidth="1"/>
    <col min="127" max="127" width="8" bestFit="1" customWidth="1"/>
    <col min="128" max="128" width="10" bestFit="1" customWidth="1"/>
    <col min="129" max="130" width="8" bestFit="1" customWidth="1"/>
    <col min="131" max="132" width="10" bestFit="1" customWidth="1"/>
    <col min="133" max="133" width="8" bestFit="1" customWidth="1"/>
    <col min="134" max="136" width="10" bestFit="1" customWidth="1"/>
    <col min="137" max="138" width="8" bestFit="1" customWidth="1"/>
    <col min="139" max="139" width="10" bestFit="1" customWidth="1"/>
    <col min="140" max="140" width="8" bestFit="1" customWidth="1"/>
    <col min="141" max="143" width="10" bestFit="1" customWidth="1"/>
    <col min="144" max="145" width="8" bestFit="1" customWidth="1"/>
    <col min="146" max="151" width="10" bestFit="1" customWidth="1"/>
    <col min="152" max="152" width="8" bestFit="1" customWidth="1"/>
    <col min="153" max="153" width="10" bestFit="1" customWidth="1"/>
    <col min="154" max="154" width="8" bestFit="1" customWidth="1"/>
    <col min="155" max="156" width="10" bestFit="1" customWidth="1"/>
    <col min="157" max="158" width="8" bestFit="1" customWidth="1"/>
    <col min="159" max="159" width="10" bestFit="1" customWidth="1"/>
    <col min="160" max="160" width="8" bestFit="1" customWidth="1"/>
    <col min="161" max="161" width="10" bestFit="1" customWidth="1"/>
    <col min="162" max="162" width="8" bestFit="1" customWidth="1"/>
    <col min="163" max="165" width="10" bestFit="1" customWidth="1"/>
    <col min="166" max="168" width="8" bestFit="1" customWidth="1"/>
    <col min="169" max="169" width="10" bestFit="1" customWidth="1"/>
    <col min="170" max="170" width="8" bestFit="1" customWidth="1"/>
    <col min="171" max="171" width="10" bestFit="1" customWidth="1"/>
    <col min="172" max="172" width="8" bestFit="1" customWidth="1"/>
    <col min="173" max="173" width="10" bestFit="1" customWidth="1"/>
    <col min="174" max="174" width="8" bestFit="1" customWidth="1"/>
    <col min="175" max="176" width="10" bestFit="1" customWidth="1"/>
    <col min="177" max="178" width="8" bestFit="1" customWidth="1"/>
    <col min="179" max="179" width="10" bestFit="1" customWidth="1"/>
    <col min="180" max="180" width="8" bestFit="1" customWidth="1"/>
    <col min="181" max="181" width="10" bestFit="1" customWidth="1"/>
    <col min="182" max="184" width="8" bestFit="1" customWidth="1"/>
    <col min="185" max="185" width="10" bestFit="1" customWidth="1"/>
    <col min="186" max="186" width="8" bestFit="1" customWidth="1"/>
    <col min="187" max="187" width="10" bestFit="1" customWidth="1"/>
    <col min="188" max="189" width="8" bestFit="1" customWidth="1"/>
    <col min="190" max="190" width="10" bestFit="1" customWidth="1"/>
    <col min="191" max="191" width="8" bestFit="1" customWidth="1"/>
    <col min="192" max="193" width="10" bestFit="1" customWidth="1"/>
    <col min="194" max="195" width="8" bestFit="1" customWidth="1"/>
    <col min="196" max="196" width="10" bestFit="1" customWidth="1"/>
    <col min="197" max="199" width="8" bestFit="1" customWidth="1"/>
    <col min="200" max="200" width="10" bestFit="1" customWidth="1"/>
    <col min="201" max="201" width="8" bestFit="1" customWidth="1"/>
    <col min="202" max="202" width="10" bestFit="1" customWidth="1"/>
    <col min="203" max="204" width="8" bestFit="1" customWidth="1"/>
    <col min="205" max="206" width="10" bestFit="1" customWidth="1"/>
    <col min="207" max="211" width="8" bestFit="1" customWidth="1"/>
    <col min="212" max="212" width="10" bestFit="1" customWidth="1"/>
    <col min="213" max="214" width="8" bestFit="1" customWidth="1"/>
    <col min="215" max="215" width="10" bestFit="1" customWidth="1"/>
    <col min="216" max="217" width="8" bestFit="1" customWidth="1"/>
    <col min="218" max="223" width="10" bestFit="1" customWidth="1"/>
    <col min="224" max="225" width="8" bestFit="1" customWidth="1"/>
    <col min="226" max="233" width="10" bestFit="1" customWidth="1"/>
    <col min="234" max="236" width="8" bestFit="1" customWidth="1"/>
    <col min="237" max="238" width="10" bestFit="1" customWidth="1"/>
    <col min="239" max="239" width="8" bestFit="1" customWidth="1"/>
    <col min="240" max="241" width="10" bestFit="1" customWidth="1"/>
    <col min="242" max="243" width="8" bestFit="1" customWidth="1"/>
    <col min="244" max="244" width="10" bestFit="1" customWidth="1"/>
    <col min="245" max="247" width="8" bestFit="1" customWidth="1"/>
    <col min="248" max="248" width="10" bestFit="1" customWidth="1"/>
    <col min="249" max="250" width="8" bestFit="1" customWidth="1"/>
    <col min="251" max="251" width="10" bestFit="1" customWidth="1"/>
    <col min="252" max="252" width="8" bestFit="1" customWidth="1"/>
    <col min="253" max="258" width="10" bestFit="1" customWidth="1"/>
    <col min="259" max="261" width="8" bestFit="1" customWidth="1"/>
    <col min="262" max="262" width="10" bestFit="1" customWidth="1"/>
    <col min="263" max="263" width="8" bestFit="1" customWidth="1"/>
    <col min="264" max="265" width="10" bestFit="1" customWidth="1"/>
    <col min="266" max="267" width="8" bestFit="1" customWidth="1"/>
    <col min="268" max="268" width="10" bestFit="1" customWidth="1"/>
    <col min="269" max="269" width="8" bestFit="1" customWidth="1"/>
    <col min="270" max="270" width="10" bestFit="1" customWidth="1"/>
    <col min="271" max="272" width="8" bestFit="1" customWidth="1"/>
    <col min="273" max="273" width="10" bestFit="1" customWidth="1"/>
    <col min="274" max="274" width="8" bestFit="1" customWidth="1"/>
    <col min="275" max="279" width="10" bestFit="1" customWidth="1"/>
    <col min="280" max="280" width="8" bestFit="1" customWidth="1"/>
    <col min="281" max="281" width="10" bestFit="1" customWidth="1"/>
    <col min="282" max="282" width="8" bestFit="1" customWidth="1"/>
    <col min="283" max="283" width="10" bestFit="1" customWidth="1"/>
    <col min="284" max="285" width="8" bestFit="1" customWidth="1"/>
    <col min="286" max="286" width="10" bestFit="1" customWidth="1"/>
    <col min="287" max="288" width="8" bestFit="1" customWidth="1"/>
    <col min="289" max="290" width="10" bestFit="1" customWidth="1"/>
    <col min="291" max="292" width="8" bestFit="1" customWidth="1"/>
    <col min="293" max="295" width="10" bestFit="1" customWidth="1"/>
    <col min="296" max="296" width="8" bestFit="1" customWidth="1"/>
    <col min="297" max="303" width="10" bestFit="1" customWidth="1"/>
    <col min="304" max="305" width="8" bestFit="1" customWidth="1"/>
    <col min="306" max="306" width="10" bestFit="1" customWidth="1"/>
    <col min="307" max="308" width="8" bestFit="1" customWidth="1"/>
    <col min="309" max="309" width="10" bestFit="1" customWidth="1"/>
    <col min="310" max="310" width="8" bestFit="1" customWidth="1"/>
    <col min="311" max="311" width="10" bestFit="1" customWidth="1"/>
    <col min="312" max="313" width="8" bestFit="1" customWidth="1"/>
    <col min="314" max="314" width="10" bestFit="1" customWidth="1"/>
    <col min="315" max="317" width="8" bestFit="1" customWidth="1"/>
    <col min="318" max="319" width="10" bestFit="1" customWidth="1"/>
    <col min="320" max="321" width="8" bestFit="1" customWidth="1"/>
    <col min="322" max="322" width="10" bestFit="1" customWidth="1"/>
    <col min="323" max="325" width="8" bestFit="1" customWidth="1"/>
    <col min="326" max="326" width="10" bestFit="1" customWidth="1"/>
    <col min="327" max="328" width="8" bestFit="1" customWidth="1"/>
    <col min="329" max="330" width="10" bestFit="1" customWidth="1"/>
    <col min="331" max="331" width="8" bestFit="1" customWidth="1"/>
    <col min="332" max="333" width="10" bestFit="1" customWidth="1"/>
    <col min="334" max="336" width="8" bestFit="1" customWidth="1"/>
    <col min="337" max="339" width="10" bestFit="1" customWidth="1"/>
    <col min="340" max="341" width="8" bestFit="1" customWidth="1"/>
    <col min="342" max="345" width="10" bestFit="1" customWidth="1"/>
    <col min="346" max="346" width="8" bestFit="1" customWidth="1"/>
    <col min="347" max="347" width="10" bestFit="1" customWidth="1"/>
    <col min="348" max="349" width="8" bestFit="1" customWidth="1"/>
    <col min="350" max="350" width="10" bestFit="1" customWidth="1"/>
    <col min="351" max="351" width="8" bestFit="1" customWidth="1"/>
    <col min="352" max="352" width="10" bestFit="1" customWidth="1"/>
    <col min="353" max="353" width="8" bestFit="1" customWidth="1"/>
    <col min="354" max="354" width="10" bestFit="1" customWidth="1"/>
    <col min="355" max="357" width="8" bestFit="1" customWidth="1"/>
    <col min="358" max="360" width="10" bestFit="1" customWidth="1"/>
    <col min="361" max="362" width="8" bestFit="1" customWidth="1"/>
    <col min="363" max="365" width="10" bestFit="1" customWidth="1"/>
    <col min="366" max="367" width="9" bestFit="1" customWidth="1"/>
    <col min="368" max="368" width="11" bestFit="1" customWidth="1"/>
    <col min="369" max="369" width="9" bestFit="1" customWidth="1"/>
    <col min="370" max="370" width="11" bestFit="1" customWidth="1"/>
    <col min="371" max="371" width="9" bestFit="1" customWidth="1"/>
    <col min="372" max="374" width="11" bestFit="1" customWidth="1"/>
    <col min="375" max="375" width="9" bestFit="1" customWidth="1"/>
    <col min="376" max="377" width="11" bestFit="1" customWidth="1"/>
    <col min="378" max="378" width="9" bestFit="1" customWidth="1"/>
    <col min="379" max="379" width="11" bestFit="1" customWidth="1"/>
    <col min="380" max="380" width="9" bestFit="1" customWidth="1"/>
    <col min="381" max="381" width="11" bestFit="1" customWidth="1"/>
    <col min="382" max="384" width="9" bestFit="1" customWidth="1"/>
    <col min="385" max="385" width="11" bestFit="1" customWidth="1"/>
    <col min="386" max="386" width="9" bestFit="1" customWidth="1"/>
    <col min="387" max="399" width="11" bestFit="1" customWidth="1"/>
    <col min="400" max="400" width="9" bestFit="1" customWidth="1"/>
    <col min="401" max="401" width="11" bestFit="1" customWidth="1"/>
    <col min="402" max="403" width="9" bestFit="1" customWidth="1"/>
    <col min="404" max="405" width="11" bestFit="1" customWidth="1"/>
    <col min="406" max="407" width="9" bestFit="1" customWidth="1"/>
    <col min="408" max="408" width="11" bestFit="1" customWidth="1"/>
    <col min="409" max="409" width="9" bestFit="1" customWidth="1"/>
    <col min="410" max="413" width="11" bestFit="1" customWidth="1"/>
    <col min="414" max="415" width="9" bestFit="1" customWidth="1"/>
    <col min="416" max="417" width="11" bestFit="1" customWidth="1"/>
    <col min="418" max="419" width="9" bestFit="1" customWidth="1"/>
    <col min="420" max="420" width="11" bestFit="1" customWidth="1"/>
    <col min="421" max="423" width="9" bestFit="1" customWidth="1"/>
    <col min="424" max="424" width="11" bestFit="1" customWidth="1"/>
    <col min="425" max="427" width="9" bestFit="1" customWidth="1"/>
    <col min="428" max="429" width="11" bestFit="1" customWidth="1"/>
    <col min="430" max="430" width="12" bestFit="1" customWidth="1"/>
    <col min="431" max="432" width="11" bestFit="1" customWidth="1"/>
    <col min="433" max="434" width="9" bestFit="1" customWidth="1"/>
    <col min="435" max="438" width="11" bestFit="1" customWidth="1"/>
    <col min="439" max="440" width="9" bestFit="1" customWidth="1"/>
    <col min="441" max="441" width="11" bestFit="1" customWidth="1"/>
    <col min="442" max="443" width="12" bestFit="1" customWidth="1"/>
    <col min="444" max="444" width="11" bestFit="1" customWidth="1"/>
    <col min="445" max="445" width="9" bestFit="1" customWidth="1"/>
    <col min="446" max="446" width="11" bestFit="1" customWidth="1"/>
    <col min="447" max="447" width="12" bestFit="1" customWidth="1"/>
    <col min="448" max="450" width="9" bestFit="1" customWidth="1"/>
    <col min="451" max="451" width="11" bestFit="1" customWidth="1"/>
    <col min="452" max="452" width="12" bestFit="1" customWidth="1"/>
    <col min="453" max="453" width="9" bestFit="1" customWidth="1"/>
    <col min="454" max="454" width="11" bestFit="1" customWidth="1"/>
    <col min="455" max="457" width="9" bestFit="1" customWidth="1"/>
    <col min="458" max="458" width="12" bestFit="1" customWidth="1"/>
    <col min="459" max="459" width="9" bestFit="1" customWidth="1"/>
    <col min="460" max="460" width="12" bestFit="1" customWidth="1"/>
    <col min="461" max="461" width="9" bestFit="1" customWidth="1"/>
    <col min="462" max="463" width="11" bestFit="1" customWidth="1"/>
    <col min="464" max="469" width="9" bestFit="1" customWidth="1"/>
    <col min="470" max="470" width="12" bestFit="1" customWidth="1"/>
    <col min="471" max="471" width="9" bestFit="1" customWidth="1"/>
    <col min="472" max="473" width="11" bestFit="1" customWidth="1"/>
    <col min="474" max="477" width="9" bestFit="1" customWidth="1"/>
    <col min="478" max="478" width="11" bestFit="1" customWidth="1"/>
    <col min="479" max="480" width="12" bestFit="1" customWidth="1"/>
    <col min="481" max="483" width="11" bestFit="1" customWidth="1"/>
    <col min="484" max="484" width="9" bestFit="1" customWidth="1"/>
    <col min="485" max="486" width="11" bestFit="1" customWidth="1"/>
    <col min="487" max="489" width="9" bestFit="1" customWidth="1"/>
    <col min="490" max="490" width="11" bestFit="1" customWidth="1"/>
    <col min="491" max="491" width="9" bestFit="1" customWidth="1"/>
    <col min="492" max="492" width="11" bestFit="1" customWidth="1"/>
    <col min="493" max="494" width="9" bestFit="1" customWidth="1"/>
    <col min="495" max="496" width="11" bestFit="1" customWidth="1"/>
    <col min="497" max="497" width="9" bestFit="1" customWidth="1"/>
    <col min="498" max="498" width="12" bestFit="1" customWidth="1"/>
    <col min="499" max="500" width="9" bestFit="1" customWidth="1"/>
    <col min="501" max="501" width="11" bestFit="1" customWidth="1"/>
    <col min="502" max="503" width="9" bestFit="1" customWidth="1"/>
    <col min="504" max="504" width="11" bestFit="1" customWidth="1"/>
    <col min="505" max="505" width="9" bestFit="1" customWidth="1"/>
    <col min="506" max="506" width="11.33203125" bestFit="1" customWidth="1"/>
  </cols>
  <sheetData>
    <row r="2" spans="1:5" x14ac:dyDescent="0.3">
      <c r="A2" s="22" t="s">
        <v>35</v>
      </c>
    </row>
    <row r="3" spans="1:5" x14ac:dyDescent="0.3">
      <c r="A3" s="18" t="s">
        <v>34</v>
      </c>
      <c r="B3" s="18" t="s">
        <v>31</v>
      </c>
    </row>
    <row r="4" spans="1:5" x14ac:dyDescent="0.3">
      <c r="A4" s="18" t="s">
        <v>28</v>
      </c>
      <c r="B4" t="s">
        <v>22</v>
      </c>
      <c r="C4" t="s">
        <v>21</v>
      </c>
      <c r="D4" t="s">
        <v>15</v>
      </c>
      <c r="E4" t="s">
        <v>30</v>
      </c>
    </row>
    <row r="5" spans="1:5" x14ac:dyDescent="0.3">
      <c r="A5" s="19">
        <v>23</v>
      </c>
      <c r="B5" s="20">
        <v>350262.86111111112</v>
      </c>
      <c r="C5" s="20">
        <v>329921.56779661018</v>
      </c>
      <c r="D5" s="20">
        <v>302909.26976707316</v>
      </c>
      <c r="E5" s="20">
        <v>983093.69867479452</v>
      </c>
    </row>
    <row r="6" spans="1:5" x14ac:dyDescent="0.3">
      <c r="A6" s="19" t="s">
        <v>30</v>
      </c>
      <c r="B6" s="20">
        <v>350262.86111111112</v>
      </c>
      <c r="C6" s="20">
        <v>329921.56779661018</v>
      </c>
      <c r="D6" s="20">
        <v>302909.26976707316</v>
      </c>
      <c r="E6" s="20">
        <v>983093.69867479452</v>
      </c>
    </row>
    <row r="9" spans="1:5" x14ac:dyDescent="0.3">
      <c r="A9" s="22" t="s">
        <v>36</v>
      </c>
    </row>
    <row r="10" spans="1:5" x14ac:dyDescent="0.3">
      <c r="A10" s="18" t="s">
        <v>32</v>
      </c>
      <c r="B10" s="18" t="s">
        <v>31</v>
      </c>
    </row>
    <row r="11" spans="1:5" x14ac:dyDescent="0.3">
      <c r="A11" s="18" t="s">
        <v>28</v>
      </c>
      <c r="B11" t="s">
        <v>21</v>
      </c>
      <c r="C11" t="s">
        <v>15</v>
      </c>
      <c r="D11" t="s">
        <v>14</v>
      </c>
      <c r="E11" t="s">
        <v>30</v>
      </c>
    </row>
    <row r="12" spans="1:5" x14ac:dyDescent="0.3">
      <c r="A12" s="19">
        <v>18</v>
      </c>
      <c r="B12" s="21">
        <v>4.2874766886041908E-2</v>
      </c>
      <c r="C12" s="21">
        <v>7.3048206104237248E-2</v>
      </c>
      <c r="D12" s="21">
        <v>5.5248537590671262E-2</v>
      </c>
      <c r="E12" s="21">
        <v>0.17117151058095043</v>
      </c>
    </row>
    <row r="13" spans="1:5" x14ac:dyDescent="0.3">
      <c r="A13" s="19">
        <v>19</v>
      </c>
      <c r="B13" s="21">
        <v>5.0053784390696812E-2</v>
      </c>
      <c r="C13" s="21">
        <v>8.5492536182899814E-2</v>
      </c>
      <c r="D13" s="21">
        <v>6.5234128643633274E-2</v>
      </c>
      <c r="E13" s="21">
        <v>0.2007804492172299</v>
      </c>
    </row>
    <row r="14" spans="1:5" x14ac:dyDescent="0.3">
      <c r="A14" s="19">
        <v>20</v>
      </c>
      <c r="B14" s="21">
        <v>4.4765953127611613E-2</v>
      </c>
      <c r="C14" s="21">
        <v>8.4611006868402894E-2</v>
      </c>
      <c r="D14" s="21">
        <v>6.2551535130538072E-2</v>
      </c>
      <c r="E14" s="21">
        <v>0.19192849512655258</v>
      </c>
    </row>
    <row r="15" spans="1:5" x14ac:dyDescent="0.3">
      <c r="A15" s="19">
        <v>21</v>
      </c>
      <c r="B15" s="21">
        <v>4.9369436178074738E-2</v>
      </c>
      <c r="C15" s="21">
        <v>8.6362914700677945E-2</v>
      </c>
      <c r="D15" s="21">
        <v>6.4130977766591282E-2</v>
      </c>
      <c r="E15" s="21">
        <v>0.19986332864534398</v>
      </c>
    </row>
    <row r="16" spans="1:5" x14ac:dyDescent="0.3">
      <c r="A16" s="19">
        <v>22</v>
      </c>
      <c r="B16" s="21">
        <v>4.9477525133409792E-2</v>
      </c>
      <c r="C16" s="21">
        <v>9.157078344676374E-2</v>
      </c>
      <c r="D16" s="21">
        <v>6.8724990081584475E-2</v>
      </c>
      <c r="E16" s="21">
        <v>0.20977329866175801</v>
      </c>
    </row>
    <row r="17" spans="1:5" x14ac:dyDescent="0.3">
      <c r="A17" s="19">
        <v>23</v>
      </c>
      <c r="B17" s="21">
        <v>6.1010734298743994E-3</v>
      </c>
      <c r="C17" s="21">
        <v>1.1677804716295117E-2</v>
      </c>
      <c r="D17" s="21">
        <v>8.704039621995641E-3</v>
      </c>
      <c r="E17" s="21">
        <v>2.6482917768165155E-2</v>
      </c>
    </row>
    <row r="18" spans="1:5" x14ac:dyDescent="0.3">
      <c r="A18" s="19" t="s">
        <v>29</v>
      </c>
      <c r="B18" s="21">
        <v>0</v>
      </c>
      <c r="C18" s="21">
        <v>0</v>
      </c>
      <c r="D18" s="21">
        <v>0</v>
      </c>
      <c r="E18" s="21">
        <v>0</v>
      </c>
    </row>
    <row r="19" spans="1:5" x14ac:dyDescent="0.3">
      <c r="A19" s="19" t="s">
        <v>30</v>
      </c>
      <c r="B19" s="21">
        <v>0.24264253914570927</v>
      </c>
      <c r="C19" s="21">
        <v>0.43276325201927673</v>
      </c>
      <c r="D19" s="21">
        <v>0.324594208835014</v>
      </c>
      <c r="E19" s="21">
        <v>1</v>
      </c>
    </row>
    <row r="24" spans="1:5" x14ac:dyDescent="0.3">
      <c r="A24" s="18" t="s">
        <v>28</v>
      </c>
      <c r="B24" t="s">
        <v>32</v>
      </c>
      <c r="C24" t="s">
        <v>34</v>
      </c>
    </row>
    <row r="25" spans="1:5" x14ac:dyDescent="0.3">
      <c r="A25" s="19">
        <v>18</v>
      </c>
      <c r="B25" s="20">
        <v>836803032</v>
      </c>
      <c r="C25" s="20">
        <v>15050189.484421248</v>
      </c>
    </row>
    <row r="26" spans="1:5" x14ac:dyDescent="0.3">
      <c r="A26" s="19">
        <v>19</v>
      </c>
      <c r="B26" s="20">
        <v>983915409.85664999</v>
      </c>
      <c r="C26" s="20">
        <v>17810866.503784601</v>
      </c>
    </row>
    <row r="27" spans="1:5" x14ac:dyDescent="0.3">
      <c r="A27" s="19">
        <v>20</v>
      </c>
      <c r="B27" s="20">
        <v>947263006.72395003</v>
      </c>
      <c r="C27" s="20">
        <v>17504431.254499577</v>
      </c>
    </row>
    <row r="28" spans="1:5" x14ac:dyDescent="0.3">
      <c r="A28" s="19">
        <v>21</v>
      </c>
      <c r="B28" s="20">
        <v>1002691883.0466</v>
      </c>
      <c r="C28" s="20">
        <v>18752594.736982953</v>
      </c>
    </row>
    <row r="29" spans="1:5" x14ac:dyDescent="0.3">
      <c r="A29" s="19">
        <v>22</v>
      </c>
      <c r="B29" s="20">
        <v>1055653508.75385</v>
      </c>
      <c r="C29" s="20">
        <v>20458986.916362662</v>
      </c>
    </row>
    <row r="30" spans="1:5" x14ac:dyDescent="0.3">
      <c r="A30" s="19">
        <v>23</v>
      </c>
      <c r="B30" s="20">
        <v>136032376.68134999</v>
      </c>
      <c r="C30" s="20">
        <v>2786041.4356766073</v>
      </c>
    </row>
    <row r="31" spans="1:5" x14ac:dyDescent="0.3">
      <c r="A31" s="19" t="s">
        <v>30</v>
      </c>
      <c r="B31" s="20">
        <v>4962359217.0623999</v>
      </c>
      <c r="C31" s="20">
        <v>92363110.331727639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3"/>
  <dimension ref="A1:Y1000"/>
  <sheetViews>
    <sheetView workbookViewId="0">
      <selection activeCell="D7" sqref="D7"/>
    </sheetView>
  </sheetViews>
  <sheetFormatPr defaultColWidth="14.44140625" defaultRowHeight="15" customHeight="1" x14ac:dyDescent="0.3"/>
  <cols>
    <col min="1" max="1" width="11.44140625" style="14" customWidth="1"/>
    <col min="2" max="2" width="21.6640625" customWidth="1"/>
    <col min="3" max="3" width="31.33203125" bestFit="1" customWidth="1"/>
    <col min="4" max="4" width="22" customWidth="1"/>
    <col min="5" max="5" width="20.33203125" customWidth="1"/>
    <col min="6" max="8" width="22" customWidth="1"/>
    <col min="9" max="9" width="23.44140625" customWidth="1"/>
    <col min="10" max="10" width="8.6640625" customWidth="1"/>
    <col min="11" max="11" width="11" style="21" bestFit="1" customWidth="1"/>
    <col min="12" max="13" width="8.6640625" customWidth="1"/>
    <col min="14" max="14" width="11" bestFit="1" customWidth="1"/>
    <col min="15" max="25" width="8.6640625" customWidth="1"/>
  </cols>
  <sheetData>
    <row r="1" spans="1:25" ht="14.25" customHeight="1" x14ac:dyDescent="0.3">
      <c r="A1" s="10" t="s">
        <v>0</v>
      </c>
      <c r="B1" s="1" t="s">
        <v>1</v>
      </c>
      <c r="C1" s="8" t="s">
        <v>27</v>
      </c>
      <c r="D1" s="1" t="s">
        <v>2</v>
      </c>
      <c r="E1" s="1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1" t="s">
        <v>33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4.25" customHeight="1" x14ac:dyDescent="0.3">
      <c r="A2" s="11">
        <v>43982</v>
      </c>
      <c r="B2" s="4" t="s">
        <v>9</v>
      </c>
      <c r="C2" s="9" t="str">
        <f>TEXT(A2,"ДД.ММ.ГГГГ") &amp; "|" &amp; B2</f>
        <v>31.05.2020|Самара</v>
      </c>
      <c r="D2" s="4">
        <v>7944</v>
      </c>
      <c r="E2" s="4">
        <v>623971.5</v>
      </c>
      <c r="F2" s="5">
        <f>VLOOKUP(C2,Лист2!$C$1:$F$505,2,FALSE)</f>
        <v>15</v>
      </c>
      <c r="G2" s="5">
        <f>VLOOKUP(C2,Лист2!$C$1:$F$505,3,FALSE)</f>
        <v>441</v>
      </c>
      <c r="H2" s="5">
        <f>VLOOKUP(C2,Лист2!$C$1:$F$505,4,FALSE)</f>
        <v>368</v>
      </c>
      <c r="I2">
        <f>IF(E2=0,0,((E2/D2)*(D2/F2)))</f>
        <v>41598.100000000006</v>
      </c>
      <c r="J2">
        <f>_xlfn.ISOWEEKNUM(A2)</f>
        <v>22</v>
      </c>
      <c r="K2" s="21">
        <f>E2/$N$5</f>
        <v>1.2574089716330057E-4</v>
      </c>
    </row>
    <row r="3" spans="1:25" ht="14.25" customHeight="1" x14ac:dyDescent="0.3">
      <c r="A3" s="12">
        <v>43981</v>
      </c>
      <c r="B3" s="6" t="s">
        <v>9</v>
      </c>
      <c r="C3" s="6" t="str">
        <f t="shared" ref="C3:C66" si="0">TEXT(A3,"ДД.ММ.ГГГГ") &amp; "|" &amp; B3</f>
        <v>30.05.2020|Самара</v>
      </c>
      <c r="D3" s="6">
        <v>10029</v>
      </c>
      <c r="E3" s="6">
        <v>787101</v>
      </c>
      <c r="F3" s="5">
        <f>VLOOKUP(C3,Лист2!$C$1:$F$505,2,FALSE)</f>
        <v>15</v>
      </c>
      <c r="G3" s="5">
        <f>VLOOKUP(C3,Лист2!$C$1:$F$505,3,FALSE)</f>
        <v>490</v>
      </c>
      <c r="H3" s="5">
        <f>VLOOKUP(C3,Лист2!$C$1:$F$505,4,FALSE)</f>
        <v>409</v>
      </c>
      <c r="I3">
        <f t="shared" ref="I3:I66" si="1">IF(E3=0,0,((E3/D3)*(D3/F3)))</f>
        <v>52473.400000000009</v>
      </c>
      <c r="J3">
        <f t="shared" ref="J3:J66" si="2">_xlfn.ISOWEEKNUM(A3)</f>
        <v>22</v>
      </c>
      <c r="K3" s="21">
        <f>E3/$N$5</f>
        <v>1.5861427308479803E-4</v>
      </c>
    </row>
    <row r="4" spans="1:25" ht="14.25" customHeight="1" x14ac:dyDescent="0.3">
      <c r="A4" s="11">
        <v>43979</v>
      </c>
      <c r="B4" s="4" t="s">
        <v>9</v>
      </c>
      <c r="C4" s="9" t="str">
        <f t="shared" si="0"/>
        <v>28.05.2020|Самара</v>
      </c>
      <c r="D4" s="4">
        <v>8536.5</v>
      </c>
      <c r="E4" s="4">
        <v>643944</v>
      </c>
      <c r="F4" s="5">
        <f>VLOOKUP(C4,Лист2!$C$1:$F$505,2,FALSE)</f>
        <v>15</v>
      </c>
      <c r="G4" s="5">
        <f>VLOOKUP(C4,Лист2!$C$1:$F$505,3,FALSE)</f>
        <v>464</v>
      </c>
      <c r="H4" s="5">
        <f>VLOOKUP(C4,Лист2!$C$1:$F$505,4,FALSE)</f>
        <v>390</v>
      </c>
      <c r="I4">
        <f t="shared" si="1"/>
        <v>42929.600000000006</v>
      </c>
      <c r="J4">
        <f t="shared" si="2"/>
        <v>22</v>
      </c>
      <c r="K4" s="21">
        <f>E4/$N$5</f>
        <v>1.297656964828112E-4</v>
      </c>
    </row>
    <row r="5" spans="1:25" ht="14.25" customHeight="1" x14ac:dyDescent="0.3">
      <c r="A5" s="12">
        <v>43967</v>
      </c>
      <c r="B5" s="6" t="s">
        <v>10</v>
      </c>
      <c r="C5" s="6" t="str">
        <f t="shared" si="0"/>
        <v>16.05.2020|Кемерово</v>
      </c>
      <c r="D5" s="6">
        <v>38947.5</v>
      </c>
      <c r="E5" s="6">
        <v>3395892</v>
      </c>
      <c r="F5" s="5">
        <f>VLOOKUP(C5,Лист2!$C$1:$F$505,2,FALSE)</f>
        <v>21</v>
      </c>
      <c r="G5" s="5">
        <f>VLOOKUP(C5,Лист2!$C$1:$F$505,3,FALSE)</f>
        <v>2145</v>
      </c>
      <c r="H5" s="5">
        <f>VLOOKUP(C5,Лист2!$C$1:$F$505,4,FALSE)</f>
        <v>1947</v>
      </c>
      <c r="I5">
        <f t="shared" si="1"/>
        <v>161709.14285714284</v>
      </c>
      <c r="J5">
        <f t="shared" si="2"/>
        <v>20</v>
      </c>
      <c r="K5" s="21">
        <f t="shared" ref="K5:K68" si="3">E5/$N$5</f>
        <v>6.8433014448524509E-4</v>
      </c>
      <c r="N5">
        <f>SUM(E2:E1000)</f>
        <v>4962359217.0623999</v>
      </c>
    </row>
    <row r="6" spans="1:25" ht="14.25" customHeight="1" x14ac:dyDescent="0.3">
      <c r="A6" s="11">
        <v>43970</v>
      </c>
      <c r="B6" s="4" t="s">
        <v>10</v>
      </c>
      <c r="C6" s="9" t="str">
        <f t="shared" si="0"/>
        <v>19.05.2020|Кемерово</v>
      </c>
      <c r="D6" s="4">
        <v>31842</v>
      </c>
      <c r="E6" s="4">
        <v>2771116.5</v>
      </c>
      <c r="F6" s="5">
        <f>VLOOKUP(C6,Лист2!$C$1:$F$505,2,FALSE)</f>
        <v>21</v>
      </c>
      <c r="G6" s="5">
        <f>VLOOKUP(C6,Лист2!$C$1:$F$505,3,FALSE)</f>
        <v>1860</v>
      </c>
      <c r="H6" s="5">
        <f>VLOOKUP(C6,Лист2!$C$1:$F$505,4,FALSE)</f>
        <v>1704</v>
      </c>
      <c r="I6">
        <f t="shared" si="1"/>
        <v>131957.92857142858</v>
      </c>
      <c r="J6">
        <f t="shared" si="2"/>
        <v>21</v>
      </c>
      <c r="K6" s="21">
        <f t="shared" si="3"/>
        <v>5.5842722761219928E-4</v>
      </c>
    </row>
    <row r="7" spans="1:25" ht="14.25" customHeight="1" x14ac:dyDescent="0.3">
      <c r="A7" s="12">
        <v>43968</v>
      </c>
      <c r="B7" s="6" t="s">
        <v>10</v>
      </c>
      <c r="C7" s="6" t="str">
        <f t="shared" si="0"/>
        <v>17.05.2020|Кемерово</v>
      </c>
      <c r="D7" s="6">
        <v>32023.5</v>
      </c>
      <c r="E7" s="6">
        <v>2882458.5</v>
      </c>
      <c r="F7" s="5">
        <f>VLOOKUP(C7,Лист2!$C$1:$F$505,2,FALSE)</f>
        <v>21</v>
      </c>
      <c r="G7" s="5">
        <f>VLOOKUP(C7,Лист2!$C$1:$F$505,3,FALSE)</f>
        <v>1874</v>
      </c>
      <c r="H7" s="5">
        <f>VLOOKUP(C7,Лист2!$C$1:$F$505,4,FALSE)</f>
        <v>1705</v>
      </c>
      <c r="I7">
        <f t="shared" si="1"/>
        <v>137259.92857142855</v>
      </c>
      <c r="J7">
        <f t="shared" si="2"/>
        <v>20</v>
      </c>
      <c r="K7" s="21">
        <f t="shared" si="3"/>
        <v>5.8086453920729009E-4</v>
      </c>
      <c r="N7">
        <f>MAX(J2:J1000)</f>
        <v>23</v>
      </c>
    </row>
    <row r="8" spans="1:25" ht="14.25" customHeight="1" x14ac:dyDescent="0.3">
      <c r="A8" s="11">
        <v>43960</v>
      </c>
      <c r="B8" s="4" t="s">
        <v>10</v>
      </c>
      <c r="C8" s="9" t="str">
        <f t="shared" si="0"/>
        <v>09.05.2020|Кемерово</v>
      </c>
      <c r="D8" s="4">
        <v>31147.5</v>
      </c>
      <c r="E8" s="4">
        <v>2831019</v>
      </c>
      <c r="F8" s="5">
        <f>VLOOKUP(C8,Лист2!$C$1:$F$505,2,FALSE)</f>
        <v>21</v>
      </c>
      <c r="G8" s="5">
        <f>VLOOKUP(C8,Лист2!$C$1:$F$505,3,FALSE)</f>
        <v>1735</v>
      </c>
      <c r="H8" s="5">
        <f>VLOOKUP(C8,Лист2!$C$1:$F$505,4,FALSE)</f>
        <v>1568</v>
      </c>
      <c r="I8">
        <f t="shared" si="1"/>
        <v>134810.42857142858</v>
      </c>
      <c r="J8">
        <f t="shared" si="2"/>
        <v>19</v>
      </c>
      <c r="K8" s="21">
        <f t="shared" si="3"/>
        <v>5.7049860281495237E-4</v>
      </c>
    </row>
    <row r="9" spans="1:25" ht="14.25" customHeight="1" x14ac:dyDescent="0.3">
      <c r="A9" s="12">
        <v>43955</v>
      </c>
      <c r="B9" s="6" t="s">
        <v>10</v>
      </c>
      <c r="C9" s="9" t="str">
        <f t="shared" si="0"/>
        <v>04.05.2020|Кемерово</v>
      </c>
      <c r="D9" s="6">
        <v>25566</v>
      </c>
      <c r="E9" s="6">
        <v>2372310</v>
      </c>
      <c r="F9" s="5">
        <f>VLOOKUP(C9,Лист2!$C$1:$F$505,2,FALSE)</f>
        <v>20</v>
      </c>
      <c r="G9" s="5">
        <f>VLOOKUP(C9,Лист2!$C$1:$F$505,3,FALSE)</f>
        <v>1519</v>
      </c>
      <c r="H9" s="5">
        <f>VLOOKUP(C9,Лист2!$C$1:$F$505,4,FALSE)</f>
        <v>1372</v>
      </c>
      <c r="I9">
        <f t="shared" si="1"/>
        <v>118615.5</v>
      </c>
      <c r="J9">
        <f t="shared" si="2"/>
        <v>19</v>
      </c>
      <c r="K9" s="21">
        <f t="shared" si="3"/>
        <v>4.7806091744489868E-4</v>
      </c>
    </row>
    <row r="10" spans="1:25" ht="14.25" customHeight="1" x14ac:dyDescent="0.3">
      <c r="A10" s="11">
        <v>43950</v>
      </c>
      <c r="B10" s="4" t="s">
        <v>10</v>
      </c>
      <c r="C10" s="6" t="str">
        <f t="shared" si="0"/>
        <v>29.04.2020|Кемерово</v>
      </c>
      <c r="D10" s="4">
        <v>29319</v>
      </c>
      <c r="E10" s="4">
        <v>2623480.5</v>
      </c>
      <c r="F10" s="5">
        <f>VLOOKUP(C10,Лист2!$C$1:$F$505,2,FALSE)</f>
        <v>18</v>
      </c>
      <c r="G10" s="5">
        <f>VLOOKUP(C10,Лист2!$C$1:$F$505,3,FALSE)</f>
        <v>1684</v>
      </c>
      <c r="H10" s="5">
        <f>VLOOKUP(C10,Лист2!$C$1:$F$505,4,FALSE)</f>
        <v>1528</v>
      </c>
      <c r="I10">
        <f t="shared" si="1"/>
        <v>145748.91666666666</v>
      </c>
      <c r="J10">
        <f t="shared" si="2"/>
        <v>18</v>
      </c>
      <c r="K10" s="21">
        <f t="shared" si="3"/>
        <v>5.2867605613465417E-4</v>
      </c>
    </row>
    <row r="11" spans="1:25" ht="14.25" customHeight="1" x14ac:dyDescent="0.3">
      <c r="A11" s="12">
        <v>43953</v>
      </c>
      <c r="B11" s="6" t="s">
        <v>10</v>
      </c>
      <c r="C11" s="9" t="str">
        <f t="shared" si="0"/>
        <v>02.05.2020|Кемерово</v>
      </c>
      <c r="D11" s="6">
        <v>29031</v>
      </c>
      <c r="E11" s="6">
        <v>2711247</v>
      </c>
      <c r="F11" s="5">
        <f>VLOOKUP(C11,Лист2!$C$1:$F$505,2,FALSE)</f>
        <v>18</v>
      </c>
      <c r="G11" s="5">
        <f>VLOOKUP(C11,Лист2!$C$1:$F$505,3,FALSE)</f>
        <v>1708</v>
      </c>
      <c r="H11" s="5">
        <f>VLOOKUP(C11,Лист2!$C$1:$F$505,4,FALSE)</f>
        <v>1534</v>
      </c>
      <c r="I11">
        <f t="shared" si="1"/>
        <v>150624.83333333331</v>
      </c>
      <c r="J11">
        <f t="shared" si="2"/>
        <v>18</v>
      </c>
      <c r="K11" s="21">
        <f t="shared" si="3"/>
        <v>5.4636250247215969E-4</v>
      </c>
    </row>
    <row r="12" spans="1:25" ht="14.25" customHeight="1" x14ac:dyDescent="0.3">
      <c r="A12" s="11">
        <v>43977</v>
      </c>
      <c r="B12" s="4" t="s">
        <v>10</v>
      </c>
      <c r="C12" s="6" t="str">
        <f t="shared" si="0"/>
        <v>26.05.2020|Кемерово</v>
      </c>
      <c r="D12" s="4">
        <v>33423</v>
      </c>
      <c r="E12" s="4">
        <v>2970330</v>
      </c>
      <c r="F12" s="5">
        <f>VLOOKUP(C12,Лист2!$C$1:$F$505,2,FALSE)</f>
        <v>20</v>
      </c>
      <c r="G12" s="5">
        <f>VLOOKUP(C12,Лист2!$C$1:$F$505,3,FALSE)</f>
        <v>2044</v>
      </c>
      <c r="H12" s="5">
        <f>VLOOKUP(C12,Лист2!$C$1:$F$505,4,FALSE)</f>
        <v>1863</v>
      </c>
      <c r="I12">
        <f t="shared" si="1"/>
        <v>148516.5</v>
      </c>
      <c r="J12">
        <f t="shared" si="2"/>
        <v>22</v>
      </c>
      <c r="K12" s="21">
        <f t="shared" si="3"/>
        <v>5.9857214483524743E-4</v>
      </c>
    </row>
    <row r="13" spans="1:25" ht="14.25" customHeight="1" x14ac:dyDescent="0.3">
      <c r="A13" s="12">
        <v>43952</v>
      </c>
      <c r="B13" s="6" t="s">
        <v>10</v>
      </c>
      <c r="C13" s="9" t="str">
        <f t="shared" si="0"/>
        <v>01.05.2020|Кемерово</v>
      </c>
      <c r="D13" s="6">
        <v>32487</v>
      </c>
      <c r="E13" s="6">
        <v>3031254</v>
      </c>
      <c r="F13" s="5">
        <f>VLOOKUP(C13,Лист2!$C$1:$F$505,2,FALSE)</f>
        <v>18</v>
      </c>
      <c r="G13" s="5">
        <f>VLOOKUP(C13,Лист2!$C$1:$F$505,3,FALSE)</f>
        <v>1826</v>
      </c>
      <c r="H13" s="5">
        <f>VLOOKUP(C13,Лист2!$C$1:$F$505,4,FALSE)</f>
        <v>1633</v>
      </c>
      <c r="I13">
        <f t="shared" si="1"/>
        <v>168403</v>
      </c>
      <c r="J13">
        <f t="shared" si="2"/>
        <v>18</v>
      </c>
      <c r="K13" s="21">
        <f t="shared" si="3"/>
        <v>6.1084936970653872E-4</v>
      </c>
    </row>
    <row r="14" spans="1:25" ht="14.25" customHeight="1" x14ac:dyDescent="0.3">
      <c r="A14" s="11">
        <v>43963</v>
      </c>
      <c r="B14" s="4" t="s">
        <v>10</v>
      </c>
      <c r="C14" s="6" t="str">
        <f t="shared" si="0"/>
        <v>12.05.2020|Кемерово</v>
      </c>
      <c r="D14" s="4">
        <v>28219.5</v>
      </c>
      <c r="E14" s="4">
        <v>2595778.5</v>
      </c>
      <c r="F14" s="5">
        <f>VLOOKUP(C14,Лист2!$C$1:$F$505,2,FALSE)</f>
        <v>21</v>
      </c>
      <c r="G14" s="5">
        <f>VLOOKUP(C14,Лист2!$C$1:$F$505,3,FALSE)</f>
        <v>1656</v>
      </c>
      <c r="H14" s="5">
        <f>VLOOKUP(C14,Лист2!$C$1:$F$505,4,FALSE)</f>
        <v>1516</v>
      </c>
      <c r="I14">
        <f t="shared" si="1"/>
        <v>123608.5</v>
      </c>
      <c r="J14">
        <f t="shared" si="2"/>
        <v>20</v>
      </c>
      <c r="K14" s="21">
        <f t="shared" si="3"/>
        <v>5.2309363076231312E-4</v>
      </c>
    </row>
    <row r="15" spans="1:25" ht="14.25" customHeight="1" x14ac:dyDescent="0.3">
      <c r="A15" s="12">
        <v>43972</v>
      </c>
      <c r="B15" s="6" t="s">
        <v>10</v>
      </c>
      <c r="C15" s="9" t="str">
        <f t="shared" si="0"/>
        <v>21.05.2020|Кемерово</v>
      </c>
      <c r="D15" s="6">
        <v>31272</v>
      </c>
      <c r="E15" s="6">
        <v>2744382</v>
      </c>
      <c r="F15" s="5">
        <f>VLOOKUP(C15,Лист2!$C$1:$F$505,2,FALSE)</f>
        <v>21</v>
      </c>
      <c r="G15" s="5">
        <f>VLOOKUP(C15,Лист2!$C$1:$F$505,3,FALSE)</f>
        <v>1787</v>
      </c>
      <c r="H15" s="5">
        <f>VLOOKUP(C15,Лист2!$C$1:$F$505,4,FALSE)</f>
        <v>1626</v>
      </c>
      <c r="I15">
        <f t="shared" si="1"/>
        <v>130684.85714285714</v>
      </c>
      <c r="J15">
        <f t="shared" si="2"/>
        <v>21</v>
      </c>
      <c r="K15" s="21">
        <f t="shared" si="3"/>
        <v>5.5303976998759264E-4</v>
      </c>
    </row>
    <row r="16" spans="1:25" ht="14.25" customHeight="1" x14ac:dyDescent="0.3">
      <c r="A16" s="11">
        <v>43971</v>
      </c>
      <c r="B16" s="4" t="s">
        <v>10</v>
      </c>
      <c r="C16" s="9" t="str">
        <f t="shared" si="0"/>
        <v>20.05.2020|Кемерово</v>
      </c>
      <c r="D16" s="4">
        <v>34077</v>
      </c>
      <c r="E16" s="4">
        <v>2929330.5</v>
      </c>
      <c r="F16" s="5">
        <f>VLOOKUP(C16,Лист2!$C$1:$F$505,2,FALSE)</f>
        <v>21</v>
      </c>
      <c r="G16" s="5">
        <f>VLOOKUP(C16,Лист2!$C$1:$F$505,3,FALSE)</f>
        <v>1921</v>
      </c>
      <c r="H16" s="5">
        <f>VLOOKUP(C16,Лист2!$C$1:$F$505,4,FALSE)</f>
        <v>1767</v>
      </c>
      <c r="I16">
        <f t="shared" si="1"/>
        <v>139491.92857142858</v>
      </c>
      <c r="J16">
        <f t="shared" si="2"/>
        <v>21</v>
      </c>
      <c r="K16" s="21">
        <f t="shared" si="3"/>
        <v>5.9031004646497459E-4</v>
      </c>
    </row>
    <row r="17" spans="1:11" ht="14.25" customHeight="1" x14ac:dyDescent="0.3">
      <c r="A17" s="12">
        <v>43956</v>
      </c>
      <c r="B17" s="6" t="s">
        <v>10</v>
      </c>
      <c r="C17" s="6" t="str">
        <f t="shared" si="0"/>
        <v>05.05.2020|Кемерово</v>
      </c>
      <c r="D17" s="6">
        <v>31566</v>
      </c>
      <c r="E17" s="6">
        <v>2906763</v>
      </c>
      <c r="F17" s="5">
        <f>VLOOKUP(C17,Лист2!$C$1:$F$505,2,FALSE)</f>
        <v>20</v>
      </c>
      <c r="G17" s="5">
        <f>VLOOKUP(C17,Лист2!$C$1:$F$505,3,FALSE)</f>
        <v>1773</v>
      </c>
      <c r="H17" s="5">
        <f>VLOOKUP(C17,Лист2!$C$1:$F$505,4,FALSE)</f>
        <v>1604</v>
      </c>
      <c r="I17">
        <f t="shared" si="1"/>
        <v>145338.15</v>
      </c>
      <c r="J17">
        <f t="shared" si="2"/>
        <v>19</v>
      </c>
      <c r="K17" s="21">
        <f t="shared" si="3"/>
        <v>5.8576231039572657E-4</v>
      </c>
    </row>
    <row r="18" spans="1:11" ht="14.25" customHeight="1" x14ac:dyDescent="0.3">
      <c r="A18" s="11">
        <v>43949</v>
      </c>
      <c r="B18" s="4" t="s">
        <v>10</v>
      </c>
      <c r="C18" s="9" t="str">
        <f t="shared" si="0"/>
        <v>28.04.2020|Кемерово</v>
      </c>
      <c r="D18" s="4">
        <v>26940</v>
      </c>
      <c r="E18" s="4">
        <v>2411587.5</v>
      </c>
      <c r="F18" s="5">
        <f>VLOOKUP(C18,Лист2!$C$1:$F$505,2,FALSE)</f>
        <v>18</v>
      </c>
      <c r="G18" s="5">
        <f>VLOOKUP(C18,Лист2!$C$1:$F$505,3,FALSE)</f>
        <v>1539</v>
      </c>
      <c r="H18" s="5">
        <f>VLOOKUP(C18,Лист2!$C$1:$F$505,4,FALSE)</f>
        <v>1404</v>
      </c>
      <c r="I18">
        <f t="shared" si="1"/>
        <v>133977.08333333334</v>
      </c>
      <c r="J18">
        <f t="shared" si="2"/>
        <v>18</v>
      </c>
      <c r="K18" s="21">
        <f t="shared" si="3"/>
        <v>4.8597600345176204E-4</v>
      </c>
    </row>
    <row r="19" spans="1:11" ht="14.25" customHeight="1" x14ac:dyDescent="0.3">
      <c r="A19" s="12">
        <v>43964</v>
      </c>
      <c r="B19" s="6" t="s">
        <v>10</v>
      </c>
      <c r="C19" s="6" t="str">
        <f t="shared" si="0"/>
        <v>13.05.2020|Кемерово</v>
      </c>
      <c r="D19" s="6">
        <v>29241</v>
      </c>
      <c r="E19" s="6">
        <v>2629782</v>
      </c>
      <c r="F19" s="5">
        <f>VLOOKUP(C19,Лист2!$C$1:$F$505,2,FALSE)</f>
        <v>21</v>
      </c>
      <c r="G19" s="5">
        <f>VLOOKUP(C19,Лист2!$C$1:$F$505,3,FALSE)</f>
        <v>1698</v>
      </c>
      <c r="H19" s="5">
        <f>VLOOKUP(C19,Лист2!$C$1:$F$505,4,FALSE)</f>
        <v>1554</v>
      </c>
      <c r="I19">
        <f t="shared" si="1"/>
        <v>125227.71428571428</v>
      </c>
      <c r="J19">
        <f t="shared" si="2"/>
        <v>20</v>
      </c>
      <c r="K19" s="21">
        <f t="shared" si="3"/>
        <v>5.2994591583734019E-4</v>
      </c>
    </row>
    <row r="20" spans="1:11" ht="14.25" customHeight="1" x14ac:dyDescent="0.3">
      <c r="A20" s="11">
        <v>43954</v>
      </c>
      <c r="B20" s="4" t="s">
        <v>10</v>
      </c>
      <c r="C20" s="9" t="str">
        <f t="shared" si="0"/>
        <v>03.05.2020|Кемерово</v>
      </c>
      <c r="D20" s="4">
        <v>26082</v>
      </c>
      <c r="E20" s="4">
        <v>2434914</v>
      </c>
      <c r="F20" s="5">
        <f>VLOOKUP(C20,Лист2!$C$1:$F$505,2,FALSE)</f>
        <v>20</v>
      </c>
      <c r="G20" s="5">
        <f>VLOOKUP(C20,Лист2!$C$1:$F$505,3,FALSE)</f>
        <v>1520</v>
      </c>
      <c r="H20" s="5">
        <f>VLOOKUP(C20,Лист2!$C$1:$F$505,4,FALSE)</f>
        <v>1373</v>
      </c>
      <c r="I20">
        <f t="shared" si="1"/>
        <v>121745.7</v>
      </c>
      <c r="J20">
        <f t="shared" si="2"/>
        <v>18</v>
      </c>
      <c r="K20" s="21">
        <f t="shared" si="3"/>
        <v>4.9067669096341875E-4</v>
      </c>
    </row>
    <row r="21" spans="1:11" ht="14.25" customHeight="1" x14ac:dyDescent="0.3">
      <c r="A21" s="12">
        <v>43957</v>
      </c>
      <c r="B21" s="6" t="s">
        <v>10</v>
      </c>
      <c r="C21" s="6" t="str">
        <f t="shared" si="0"/>
        <v>06.05.2020|Кемерово</v>
      </c>
      <c r="D21" s="6">
        <v>32511</v>
      </c>
      <c r="E21" s="6">
        <v>2938623</v>
      </c>
      <c r="F21" s="5">
        <f>VLOOKUP(C21,Лист2!$C$1:$F$505,2,FALSE)</f>
        <v>20</v>
      </c>
      <c r="G21" s="5">
        <f>VLOOKUP(C21,Лист2!$C$1:$F$505,3,FALSE)</f>
        <v>1784</v>
      </c>
      <c r="H21" s="5">
        <f>VLOOKUP(C21,Лист2!$C$1:$F$505,4,FALSE)</f>
        <v>1632</v>
      </c>
      <c r="I21">
        <f t="shared" si="1"/>
        <v>146931.15</v>
      </c>
      <c r="J21">
        <f t="shared" si="2"/>
        <v>19</v>
      </c>
      <c r="K21" s="21">
        <f t="shared" si="3"/>
        <v>5.9218264366995904E-4</v>
      </c>
    </row>
    <row r="22" spans="1:11" ht="14.25" customHeight="1" x14ac:dyDescent="0.3">
      <c r="A22" s="11">
        <v>43974</v>
      </c>
      <c r="B22" s="4" t="s">
        <v>10</v>
      </c>
      <c r="C22" s="9" t="str">
        <f t="shared" si="0"/>
        <v>23.05.2020|Кемерово</v>
      </c>
      <c r="D22" s="4">
        <v>42703.5</v>
      </c>
      <c r="E22" s="4">
        <v>3628726.5</v>
      </c>
      <c r="F22" s="5">
        <f>VLOOKUP(C22,Лист2!$C$1:$F$505,2,FALSE)</f>
        <v>21</v>
      </c>
      <c r="G22" s="5">
        <f>VLOOKUP(C22,Лист2!$C$1:$F$505,3,FALSE)</f>
        <v>2340</v>
      </c>
      <c r="H22" s="5">
        <f>VLOOKUP(C22,Лист2!$C$1:$F$505,4,FALSE)</f>
        <v>2146</v>
      </c>
      <c r="I22">
        <f t="shared" si="1"/>
        <v>172796.5</v>
      </c>
      <c r="J22">
        <f t="shared" si="2"/>
        <v>21</v>
      </c>
      <c r="K22" s="21">
        <f t="shared" si="3"/>
        <v>7.3125026651096024E-4</v>
      </c>
    </row>
    <row r="23" spans="1:11" ht="14.25" customHeight="1" x14ac:dyDescent="0.3">
      <c r="A23" s="12">
        <v>43976</v>
      </c>
      <c r="B23" s="6" t="s">
        <v>10</v>
      </c>
      <c r="C23" s="9" t="str">
        <f t="shared" si="0"/>
        <v>25.05.2020|Кемерово</v>
      </c>
      <c r="D23" s="6">
        <v>35592</v>
      </c>
      <c r="E23" s="6">
        <v>3176580</v>
      </c>
      <c r="F23" s="5">
        <f>VLOOKUP(C23,Лист2!$C$1:$F$505,2,FALSE)</f>
        <v>20</v>
      </c>
      <c r="G23" s="5">
        <f>VLOOKUP(C23,Лист2!$C$1:$F$505,3,FALSE)</f>
        <v>2087</v>
      </c>
      <c r="H23" s="5">
        <f>VLOOKUP(C23,Лист2!$C$1:$F$505,4,FALSE)</f>
        <v>1914</v>
      </c>
      <c r="I23">
        <f t="shared" si="1"/>
        <v>158829</v>
      </c>
      <c r="J23">
        <f t="shared" si="2"/>
        <v>22</v>
      </c>
      <c r="K23" s="21">
        <f t="shared" si="3"/>
        <v>6.4013503679414424E-4</v>
      </c>
    </row>
    <row r="24" spans="1:11" ht="14.25" customHeight="1" x14ac:dyDescent="0.3">
      <c r="A24" s="11">
        <v>43951</v>
      </c>
      <c r="B24" s="4" t="s">
        <v>10</v>
      </c>
      <c r="C24" s="6" t="str">
        <f t="shared" si="0"/>
        <v>30.04.2020|Кемерово</v>
      </c>
      <c r="D24" s="4">
        <v>30445.5</v>
      </c>
      <c r="E24" s="4">
        <v>2817196.5</v>
      </c>
      <c r="F24" s="5">
        <f>VLOOKUP(C24,Лист2!$C$1:$F$505,2,FALSE)</f>
        <v>19</v>
      </c>
      <c r="G24" s="5">
        <f>VLOOKUP(C24,Лист2!$C$1:$F$505,3,FALSE)</f>
        <v>1712</v>
      </c>
      <c r="H24" s="5">
        <f>VLOOKUP(C24,Лист2!$C$1:$F$505,4,FALSE)</f>
        <v>1552</v>
      </c>
      <c r="I24">
        <f t="shared" si="1"/>
        <v>148273.5</v>
      </c>
      <c r="J24">
        <f t="shared" si="2"/>
        <v>18</v>
      </c>
      <c r="K24" s="21">
        <f t="shared" si="3"/>
        <v>5.6771313336476158E-4</v>
      </c>
    </row>
    <row r="25" spans="1:11" ht="14.25" customHeight="1" x14ac:dyDescent="0.3">
      <c r="A25" s="12">
        <v>43961</v>
      </c>
      <c r="B25" s="6" t="s">
        <v>10</v>
      </c>
      <c r="C25" s="9" t="str">
        <f t="shared" si="0"/>
        <v>10.05.2020|Кемерово</v>
      </c>
      <c r="D25" s="6">
        <v>36619.5</v>
      </c>
      <c r="E25" s="6">
        <v>3312967.5</v>
      </c>
      <c r="F25" s="5">
        <f>VLOOKUP(C25,Лист2!$C$1:$F$505,2,FALSE)</f>
        <v>21</v>
      </c>
      <c r="G25" s="5">
        <f>VLOOKUP(C25,Лист2!$C$1:$F$505,3,FALSE)</f>
        <v>2016</v>
      </c>
      <c r="H25" s="5">
        <f>VLOOKUP(C25,Лист2!$C$1:$F$505,4,FALSE)</f>
        <v>1846</v>
      </c>
      <c r="I25">
        <f t="shared" si="1"/>
        <v>157760.35714285713</v>
      </c>
      <c r="J25">
        <f t="shared" si="2"/>
        <v>19</v>
      </c>
      <c r="K25" s="21">
        <f t="shared" si="3"/>
        <v>6.6761944371314559E-4</v>
      </c>
    </row>
    <row r="26" spans="1:11" ht="14.25" customHeight="1" x14ac:dyDescent="0.3">
      <c r="A26" s="11">
        <v>43959</v>
      </c>
      <c r="B26" s="4" t="s">
        <v>10</v>
      </c>
      <c r="C26" s="6" t="str">
        <f t="shared" si="0"/>
        <v>08.05.2020|Кемерово</v>
      </c>
      <c r="D26" s="4">
        <v>29409</v>
      </c>
      <c r="E26" s="4">
        <v>2645160</v>
      </c>
      <c r="F26" s="5">
        <f>VLOOKUP(C26,Лист2!$C$1:$F$505,2,FALSE)</f>
        <v>21</v>
      </c>
      <c r="G26" s="5">
        <f>VLOOKUP(C26,Лист2!$C$1:$F$505,3,FALSE)</f>
        <v>1646</v>
      </c>
      <c r="H26" s="5">
        <f>VLOOKUP(C26,Лист2!$C$1:$F$505,4,FALSE)</f>
        <v>1492</v>
      </c>
      <c r="I26">
        <f t="shared" si="1"/>
        <v>125959.99999999999</v>
      </c>
      <c r="J26">
        <f t="shared" si="2"/>
        <v>19</v>
      </c>
      <c r="K26" s="21">
        <f t="shared" si="3"/>
        <v>5.3304484506179559E-4</v>
      </c>
    </row>
    <row r="27" spans="1:11" ht="14.25" customHeight="1" x14ac:dyDescent="0.3">
      <c r="A27" s="12">
        <v>43958</v>
      </c>
      <c r="B27" s="6" t="s">
        <v>10</v>
      </c>
      <c r="C27" s="9" t="str">
        <f t="shared" si="0"/>
        <v>07.05.2020|Кемерово</v>
      </c>
      <c r="D27" s="6">
        <v>27018</v>
      </c>
      <c r="E27" s="6">
        <v>2472213</v>
      </c>
      <c r="F27" s="5">
        <f>VLOOKUP(C27,Лист2!$C$1:$F$505,2,FALSE)</f>
        <v>21</v>
      </c>
      <c r="G27" s="5">
        <f>VLOOKUP(C27,Лист2!$C$1:$F$505,3,FALSE)</f>
        <v>1542</v>
      </c>
      <c r="H27" s="5">
        <f>VLOOKUP(C27,Лист2!$C$1:$F$505,4,FALSE)</f>
        <v>1405</v>
      </c>
      <c r="I27">
        <f t="shared" si="1"/>
        <v>117724.42857142858</v>
      </c>
      <c r="J27">
        <f t="shared" si="2"/>
        <v>19</v>
      </c>
      <c r="K27" s="21">
        <f t="shared" si="3"/>
        <v>4.9819307548305467E-4</v>
      </c>
    </row>
    <row r="28" spans="1:11" ht="14.25" customHeight="1" x14ac:dyDescent="0.3">
      <c r="A28" s="11">
        <v>43975</v>
      </c>
      <c r="B28" s="4" t="s">
        <v>10</v>
      </c>
      <c r="C28" s="6" t="str">
        <f t="shared" si="0"/>
        <v>24.05.2020|Кемерово</v>
      </c>
      <c r="D28" s="4">
        <v>34303.5</v>
      </c>
      <c r="E28" s="4">
        <v>2924746.5</v>
      </c>
      <c r="F28" s="5">
        <f>VLOOKUP(C28,Лист2!$C$1:$F$505,2,FALSE)</f>
        <v>20</v>
      </c>
      <c r="G28" s="5">
        <f>VLOOKUP(C28,Лист2!$C$1:$F$505,3,FALSE)</f>
        <v>1999</v>
      </c>
      <c r="H28" s="5">
        <f>VLOOKUP(C28,Лист2!$C$1:$F$505,4,FALSE)</f>
        <v>1829</v>
      </c>
      <c r="I28">
        <f t="shared" si="1"/>
        <v>146237.32500000001</v>
      </c>
      <c r="J28">
        <f t="shared" si="2"/>
        <v>21</v>
      </c>
      <c r="K28" s="21">
        <f t="shared" si="3"/>
        <v>5.8938629229896445E-4</v>
      </c>
    </row>
    <row r="29" spans="1:11" ht="14.25" customHeight="1" x14ac:dyDescent="0.3">
      <c r="A29" s="12">
        <v>43982</v>
      </c>
      <c r="B29" s="6" t="s">
        <v>10</v>
      </c>
      <c r="C29" s="9" t="str">
        <f t="shared" si="0"/>
        <v>31.05.2020|Кемерово</v>
      </c>
      <c r="D29" s="6">
        <v>36999</v>
      </c>
      <c r="E29" s="6">
        <v>3473895</v>
      </c>
      <c r="F29" s="5">
        <f>VLOOKUP(C29,Лист2!$C$1:$F$505,2,FALSE)</f>
        <v>21</v>
      </c>
      <c r="G29" s="5">
        <f>VLOOKUP(C29,Лист2!$C$1:$F$505,3,FALSE)</f>
        <v>2271</v>
      </c>
      <c r="H29" s="5">
        <f>VLOOKUP(C29,Лист2!$C$1:$F$505,4,FALSE)</f>
        <v>2085</v>
      </c>
      <c r="I29">
        <f t="shared" si="1"/>
        <v>165423.57142857145</v>
      </c>
      <c r="J29">
        <f t="shared" si="2"/>
        <v>22</v>
      </c>
      <c r="K29" s="21">
        <f t="shared" si="3"/>
        <v>7.0004907908631096E-4</v>
      </c>
    </row>
    <row r="30" spans="1:11" ht="14.25" customHeight="1" x14ac:dyDescent="0.3">
      <c r="A30" s="11">
        <v>43981</v>
      </c>
      <c r="B30" s="4" t="s">
        <v>10</v>
      </c>
      <c r="C30" s="9" t="str">
        <f t="shared" si="0"/>
        <v>30.05.2020|Кемерово</v>
      </c>
      <c r="D30" s="4">
        <v>44001</v>
      </c>
      <c r="E30" s="4">
        <v>3921784.5</v>
      </c>
      <c r="F30" s="5">
        <f>VLOOKUP(C30,Лист2!$C$1:$F$505,2,FALSE)</f>
        <v>20</v>
      </c>
      <c r="G30" s="5">
        <f>VLOOKUP(C30,Лист2!$C$1:$F$505,3,FALSE)</f>
        <v>2597</v>
      </c>
      <c r="H30" s="5">
        <f>VLOOKUP(C30,Лист2!$C$1:$F$505,4,FALSE)</f>
        <v>2376</v>
      </c>
      <c r="I30">
        <f t="shared" si="1"/>
        <v>196089.22500000003</v>
      </c>
      <c r="J30">
        <f t="shared" si="2"/>
        <v>22</v>
      </c>
      <c r="K30" s="21">
        <f t="shared" si="3"/>
        <v>7.9030645071309538E-4</v>
      </c>
    </row>
    <row r="31" spans="1:11" ht="14.25" customHeight="1" x14ac:dyDescent="0.3">
      <c r="A31" s="12">
        <v>43979</v>
      </c>
      <c r="B31" s="6" t="s">
        <v>10</v>
      </c>
      <c r="C31" s="6" t="str">
        <f t="shared" si="0"/>
        <v>28.05.2020|Кемерово</v>
      </c>
      <c r="D31" s="6">
        <v>30982.5</v>
      </c>
      <c r="E31" s="6">
        <v>2827773</v>
      </c>
      <c r="F31" s="5">
        <f>VLOOKUP(C31,Лист2!$C$1:$F$505,2,FALSE)</f>
        <v>20</v>
      </c>
      <c r="G31" s="5">
        <f>VLOOKUP(C31,Лист2!$C$1:$F$505,3,FALSE)</f>
        <v>1886</v>
      </c>
      <c r="H31" s="5">
        <f>VLOOKUP(C31,Лист2!$C$1:$F$505,4,FALSE)</f>
        <v>1736</v>
      </c>
      <c r="I31">
        <f t="shared" si="1"/>
        <v>141388.65</v>
      </c>
      <c r="J31">
        <f t="shared" si="2"/>
        <v>22</v>
      </c>
      <c r="K31" s="21">
        <f t="shared" si="3"/>
        <v>5.6984447846441383E-4</v>
      </c>
    </row>
    <row r="32" spans="1:11" ht="14.25" customHeight="1" x14ac:dyDescent="0.3">
      <c r="A32" s="11">
        <v>43967</v>
      </c>
      <c r="B32" s="4" t="s">
        <v>11</v>
      </c>
      <c r="C32" s="9" t="str">
        <f t="shared" si="0"/>
        <v>16.05.2020|Екатеринбург</v>
      </c>
      <c r="D32" s="4">
        <v>88063.5</v>
      </c>
      <c r="E32" s="4">
        <v>7583758.5</v>
      </c>
      <c r="F32" s="5">
        <f>VLOOKUP(C32,Лист2!$C$1:$F$505,2,FALSE)</f>
        <v>31</v>
      </c>
      <c r="G32" s="5">
        <f>VLOOKUP(C32,Лист2!$C$1:$F$505,3,FALSE)</f>
        <v>5593</v>
      </c>
      <c r="H32" s="5">
        <f>VLOOKUP(C32,Лист2!$C$1:$F$505,4,FALSE)</f>
        <v>5177</v>
      </c>
      <c r="I32">
        <f t="shared" si="1"/>
        <v>244637.37096774194</v>
      </c>
      <c r="J32">
        <f t="shared" si="2"/>
        <v>20</v>
      </c>
      <c r="K32" s="21">
        <f t="shared" si="3"/>
        <v>1.5282566554078298E-3</v>
      </c>
    </row>
    <row r="33" spans="1:11" ht="14.25" customHeight="1" x14ac:dyDescent="0.3">
      <c r="A33" s="12">
        <v>43970</v>
      </c>
      <c r="B33" s="6" t="s">
        <v>11</v>
      </c>
      <c r="C33" s="6" t="str">
        <f t="shared" si="0"/>
        <v>19.05.2020|Екатеринбург</v>
      </c>
      <c r="D33" s="6">
        <v>84024</v>
      </c>
      <c r="E33" s="6">
        <v>6815511</v>
      </c>
      <c r="F33" s="5">
        <f>VLOOKUP(C33,Лист2!$C$1:$F$505,2,FALSE)</f>
        <v>31</v>
      </c>
      <c r="G33" s="5">
        <f>VLOOKUP(C33,Лист2!$C$1:$F$505,3,FALSE)</f>
        <v>5389</v>
      </c>
      <c r="H33" s="5">
        <f>VLOOKUP(C33,Лист2!$C$1:$F$505,4,FALSE)</f>
        <v>5024</v>
      </c>
      <c r="I33">
        <f t="shared" si="1"/>
        <v>219855.19354838709</v>
      </c>
      <c r="J33">
        <f t="shared" si="2"/>
        <v>21</v>
      </c>
      <c r="K33" s="21">
        <f t="shared" si="3"/>
        <v>1.3734416840614418E-3</v>
      </c>
    </row>
    <row r="34" spans="1:11" ht="14.25" customHeight="1" x14ac:dyDescent="0.3">
      <c r="A34" s="11">
        <v>43968</v>
      </c>
      <c r="B34" s="4" t="s">
        <v>11</v>
      </c>
      <c r="C34" s="9" t="str">
        <f t="shared" si="0"/>
        <v>17.05.2020|Екатеринбург</v>
      </c>
      <c r="D34" s="4">
        <v>78057</v>
      </c>
      <c r="E34" s="4">
        <v>6774946.5</v>
      </c>
      <c r="F34" s="5">
        <f>VLOOKUP(C34,Лист2!$C$1:$F$505,2,FALSE)</f>
        <v>31</v>
      </c>
      <c r="G34" s="5">
        <f>VLOOKUP(C34,Лист2!$C$1:$F$505,3,FALSE)</f>
        <v>5206</v>
      </c>
      <c r="H34" s="5">
        <f>VLOOKUP(C34,Лист2!$C$1:$F$505,4,FALSE)</f>
        <v>4843</v>
      </c>
      <c r="I34">
        <f t="shared" si="1"/>
        <v>218546.66129032258</v>
      </c>
      <c r="J34">
        <f t="shared" si="2"/>
        <v>20</v>
      </c>
      <c r="K34" s="21">
        <f t="shared" si="3"/>
        <v>1.3652672456087548E-3</v>
      </c>
    </row>
    <row r="35" spans="1:11" ht="14.25" customHeight="1" x14ac:dyDescent="0.3">
      <c r="A35" s="12">
        <v>43960</v>
      </c>
      <c r="B35" s="6" t="s">
        <v>11</v>
      </c>
      <c r="C35" s="6" t="str">
        <f t="shared" si="0"/>
        <v>09.05.2020|Екатеринбург</v>
      </c>
      <c r="D35" s="6">
        <v>69720</v>
      </c>
      <c r="E35" s="6">
        <v>6264933</v>
      </c>
      <c r="F35" s="5">
        <f>VLOOKUP(C35,Лист2!$C$1:$F$505,2,FALSE)</f>
        <v>31</v>
      </c>
      <c r="G35" s="5">
        <f>VLOOKUP(C35,Лист2!$C$1:$F$505,3,FALSE)</f>
        <v>4556</v>
      </c>
      <c r="H35" s="5">
        <f>VLOOKUP(C35,Лист2!$C$1:$F$505,4,FALSE)</f>
        <v>4220</v>
      </c>
      <c r="I35">
        <f t="shared" si="1"/>
        <v>202094.61290322579</v>
      </c>
      <c r="J35">
        <f t="shared" si="2"/>
        <v>19</v>
      </c>
      <c r="K35" s="21">
        <f t="shared" si="3"/>
        <v>1.2624908286483728E-3</v>
      </c>
    </row>
    <row r="36" spans="1:11" ht="14.25" customHeight="1" x14ac:dyDescent="0.3">
      <c r="A36" s="11">
        <v>43955</v>
      </c>
      <c r="B36" s="4" t="s">
        <v>11</v>
      </c>
      <c r="C36" s="9" t="str">
        <f t="shared" si="0"/>
        <v>04.05.2020|Екатеринбург</v>
      </c>
      <c r="D36" s="4">
        <v>72928.5</v>
      </c>
      <c r="E36" s="4">
        <v>6642249</v>
      </c>
      <c r="F36" s="5">
        <f>VLOOKUP(C36,Лист2!$C$1:$F$505,2,FALSE)</f>
        <v>31</v>
      </c>
      <c r="G36" s="5">
        <f>VLOOKUP(C36,Лист2!$C$1:$F$505,3,FALSE)</f>
        <v>4968</v>
      </c>
      <c r="H36" s="5">
        <f>VLOOKUP(C36,Лист2!$C$1:$F$505,4,FALSE)</f>
        <v>4596</v>
      </c>
      <c r="I36">
        <f t="shared" si="1"/>
        <v>214266.09677419355</v>
      </c>
      <c r="J36">
        <f t="shared" si="2"/>
        <v>19</v>
      </c>
      <c r="K36" s="21">
        <f t="shared" si="3"/>
        <v>1.3385264366113454E-3</v>
      </c>
    </row>
    <row r="37" spans="1:11" ht="14.25" customHeight="1" x14ac:dyDescent="0.3">
      <c r="A37" s="12">
        <v>43950</v>
      </c>
      <c r="B37" s="6" t="s">
        <v>11</v>
      </c>
      <c r="C37" s="9" t="str">
        <f t="shared" si="0"/>
        <v>29.04.2020|Екатеринбург</v>
      </c>
      <c r="D37" s="6">
        <v>79527</v>
      </c>
      <c r="E37" s="6">
        <v>7180498.5</v>
      </c>
      <c r="F37" s="5">
        <f>VLOOKUP(C37,Лист2!$C$1:$F$505,2,FALSE)</f>
        <v>31</v>
      </c>
      <c r="G37" s="5">
        <f>VLOOKUP(C37,Лист2!$C$1:$F$505,3,FALSE)</f>
        <v>5378</v>
      </c>
      <c r="H37" s="5">
        <f>VLOOKUP(C37,Лист2!$C$1:$F$505,4,FALSE)</f>
        <v>4985</v>
      </c>
      <c r="I37">
        <f t="shared" si="1"/>
        <v>231628.98387096776</v>
      </c>
      <c r="J37">
        <f t="shared" si="2"/>
        <v>18</v>
      </c>
      <c r="K37" s="21">
        <f t="shared" si="3"/>
        <v>1.4469928890497947E-3</v>
      </c>
    </row>
    <row r="38" spans="1:11" ht="14.25" customHeight="1" x14ac:dyDescent="0.3">
      <c r="A38" s="11">
        <v>43953</v>
      </c>
      <c r="B38" s="4" t="s">
        <v>11</v>
      </c>
      <c r="C38" s="6" t="str">
        <f t="shared" si="0"/>
        <v>02.05.2020|Екатеринбург</v>
      </c>
      <c r="D38" s="4">
        <v>60463.5</v>
      </c>
      <c r="E38" s="4">
        <v>5554192.5</v>
      </c>
      <c r="F38" s="5">
        <f>VLOOKUP(C38,Лист2!$C$1:$F$505,2,FALSE)</f>
        <v>31</v>
      </c>
      <c r="G38" s="5">
        <f>VLOOKUP(C38,Лист2!$C$1:$F$505,3,FALSE)</f>
        <v>4157</v>
      </c>
      <c r="H38" s="5">
        <f>VLOOKUP(C38,Лист2!$C$1:$F$505,4,FALSE)</f>
        <v>3823</v>
      </c>
      <c r="I38">
        <f t="shared" si="1"/>
        <v>179167.5</v>
      </c>
      <c r="J38">
        <f t="shared" si="2"/>
        <v>18</v>
      </c>
      <c r="K38" s="21">
        <f t="shared" si="3"/>
        <v>1.119264498406859E-3</v>
      </c>
    </row>
    <row r="39" spans="1:11" ht="14.25" customHeight="1" x14ac:dyDescent="0.3">
      <c r="A39" s="12">
        <v>43977</v>
      </c>
      <c r="B39" s="6" t="s">
        <v>11</v>
      </c>
      <c r="C39" s="9" t="str">
        <f t="shared" si="0"/>
        <v>26.05.2020|Екатеринбург</v>
      </c>
      <c r="D39" s="6">
        <v>79975.5</v>
      </c>
      <c r="E39" s="6">
        <v>6676459.5</v>
      </c>
      <c r="F39" s="5">
        <f>VLOOKUP(C39,Лист2!$C$1:$F$505,2,FALSE)</f>
        <v>31</v>
      </c>
      <c r="G39" s="5">
        <f>VLOOKUP(C39,Лист2!$C$1:$F$505,3,FALSE)</f>
        <v>5493</v>
      </c>
      <c r="H39" s="5">
        <f>VLOOKUP(C39,Лист2!$C$1:$F$505,4,FALSE)</f>
        <v>5119</v>
      </c>
      <c r="I39">
        <f t="shared" si="1"/>
        <v>215369.66129032261</v>
      </c>
      <c r="J39">
        <f t="shared" si="2"/>
        <v>22</v>
      </c>
      <c r="K39" s="21">
        <f t="shared" si="3"/>
        <v>1.3454204357161205E-3</v>
      </c>
    </row>
    <row r="40" spans="1:11" ht="14.25" customHeight="1" x14ac:dyDescent="0.3">
      <c r="A40" s="11">
        <v>43952</v>
      </c>
      <c r="B40" s="4" t="s">
        <v>11</v>
      </c>
      <c r="C40" s="6" t="str">
        <f t="shared" si="0"/>
        <v>01.05.2020|Екатеринбург</v>
      </c>
      <c r="D40" s="4">
        <v>97534.5</v>
      </c>
      <c r="E40" s="4">
        <v>8893024.5</v>
      </c>
      <c r="F40" s="5">
        <f>VLOOKUP(C40,Лист2!$C$1:$F$505,2,FALSE)</f>
        <v>31</v>
      </c>
      <c r="G40" s="5">
        <f>VLOOKUP(C40,Лист2!$C$1:$F$505,3,FALSE)</f>
        <v>6118</v>
      </c>
      <c r="H40" s="5">
        <f>VLOOKUP(C40,Лист2!$C$1:$F$505,4,FALSE)</f>
        <v>5564</v>
      </c>
      <c r="I40">
        <f t="shared" si="1"/>
        <v>286871.75806451612</v>
      </c>
      <c r="J40">
        <f t="shared" si="2"/>
        <v>18</v>
      </c>
      <c r="K40" s="21">
        <f t="shared" si="3"/>
        <v>1.7920960799094391E-3</v>
      </c>
    </row>
    <row r="41" spans="1:11" ht="14.25" customHeight="1" x14ac:dyDescent="0.3">
      <c r="A41" s="12">
        <v>43963</v>
      </c>
      <c r="B41" s="6" t="s">
        <v>11</v>
      </c>
      <c r="C41" s="9" t="str">
        <f t="shared" si="0"/>
        <v>12.05.2020|Екатеринбург</v>
      </c>
      <c r="D41" s="6">
        <v>71520</v>
      </c>
      <c r="E41" s="6">
        <v>6398361</v>
      </c>
      <c r="F41" s="5">
        <f>VLOOKUP(C41,Лист2!$C$1:$F$505,2,FALSE)</f>
        <v>31</v>
      </c>
      <c r="G41" s="5">
        <f>VLOOKUP(C41,Лист2!$C$1:$F$505,3,FALSE)</f>
        <v>4800</v>
      </c>
      <c r="H41" s="5">
        <f>VLOOKUP(C41,Лист2!$C$1:$F$505,4,FALSE)</f>
        <v>4470</v>
      </c>
      <c r="I41">
        <f t="shared" si="1"/>
        <v>206398.74193548385</v>
      </c>
      <c r="J41">
        <f t="shared" si="2"/>
        <v>20</v>
      </c>
      <c r="K41" s="21">
        <f t="shared" si="3"/>
        <v>1.2893788458522113E-3</v>
      </c>
    </row>
    <row r="42" spans="1:11" ht="14.25" customHeight="1" x14ac:dyDescent="0.3">
      <c r="A42" s="11">
        <v>43972</v>
      </c>
      <c r="B42" s="4" t="s">
        <v>11</v>
      </c>
      <c r="C42" s="6" t="str">
        <f t="shared" si="0"/>
        <v>21.05.2020|Екатеринбург</v>
      </c>
      <c r="D42" s="4">
        <v>79485</v>
      </c>
      <c r="E42" s="4">
        <v>6633847.5</v>
      </c>
      <c r="F42" s="5">
        <f>VLOOKUP(C42,Лист2!$C$1:$F$505,2,FALSE)</f>
        <v>31</v>
      </c>
      <c r="G42" s="5">
        <f>VLOOKUP(C42,Лист2!$C$1:$F$505,3,FALSE)</f>
        <v>5207</v>
      </c>
      <c r="H42" s="5">
        <f>VLOOKUP(C42,Лист2!$C$1:$F$505,4,FALSE)</f>
        <v>4868</v>
      </c>
      <c r="I42">
        <f t="shared" si="1"/>
        <v>213995.08064516127</v>
      </c>
      <c r="J42">
        <f t="shared" si="2"/>
        <v>21</v>
      </c>
      <c r="K42" s="21">
        <f t="shared" si="3"/>
        <v>1.3368333910996233E-3</v>
      </c>
    </row>
    <row r="43" spans="1:11" ht="14.25" customHeight="1" x14ac:dyDescent="0.3">
      <c r="A43" s="12">
        <v>43971</v>
      </c>
      <c r="B43" s="6" t="s">
        <v>11</v>
      </c>
      <c r="C43" s="9" t="str">
        <f t="shared" si="0"/>
        <v>20.05.2020|Екатеринбург</v>
      </c>
      <c r="D43" s="6">
        <v>93313.5</v>
      </c>
      <c r="E43" s="6">
        <v>7247575.5</v>
      </c>
      <c r="F43" s="5">
        <f>VLOOKUP(C43,Лист2!$C$1:$F$505,2,FALSE)</f>
        <v>31</v>
      </c>
      <c r="G43" s="5">
        <f>VLOOKUP(C43,Лист2!$C$1:$F$505,3,FALSE)</f>
        <v>5698</v>
      </c>
      <c r="H43" s="5">
        <f>VLOOKUP(C43,Лист2!$C$1:$F$505,4,FALSE)</f>
        <v>5258</v>
      </c>
      <c r="I43">
        <f t="shared" si="1"/>
        <v>233792.75806451612</v>
      </c>
      <c r="J43">
        <f t="shared" si="2"/>
        <v>21</v>
      </c>
      <c r="K43" s="21">
        <f t="shared" si="3"/>
        <v>1.4605100483415618E-3</v>
      </c>
    </row>
    <row r="44" spans="1:11" ht="14.25" customHeight="1" x14ac:dyDescent="0.3">
      <c r="A44" s="11">
        <v>43956</v>
      </c>
      <c r="B44" s="4" t="s">
        <v>11</v>
      </c>
      <c r="C44" s="9" t="str">
        <f t="shared" si="0"/>
        <v>05.05.2020|Екатеринбург</v>
      </c>
      <c r="D44" s="4">
        <v>76585.5</v>
      </c>
      <c r="E44" s="4">
        <v>6921316.5</v>
      </c>
      <c r="F44" s="5">
        <f>VLOOKUP(C44,Лист2!$C$1:$F$505,2,FALSE)</f>
        <v>31</v>
      </c>
      <c r="G44" s="5">
        <f>VLOOKUP(C44,Лист2!$C$1:$F$505,3,FALSE)</f>
        <v>5188</v>
      </c>
      <c r="H44" s="5">
        <f>VLOOKUP(C44,Лист2!$C$1:$F$505,4,FALSE)</f>
        <v>4800</v>
      </c>
      <c r="I44">
        <f t="shared" si="1"/>
        <v>223268.27419354839</v>
      </c>
      <c r="J44">
        <f t="shared" si="2"/>
        <v>19</v>
      </c>
      <c r="K44" s="21">
        <f t="shared" si="3"/>
        <v>1.3947632964985668E-3</v>
      </c>
    </row>
    <row r="45" spans="1:11" ht="14.25" customHeight="1" x14ac:dyDescent="0.3">
      <c r="A45" s="12">
        <v>43949</v>
      </c>
      <c r="B45" s="6" t="s">
        <v>11</v>
      </c>
      <c r="C45" s="6" t="str">
        <f t="shared" si="0"/>
        <v>28.04.2020|Екатеринбург</v>
      </c>
      <c r="D45" s="6">
        <v>81826.5</v>
      </c>
      <c r="E45" s="6">
        <v>7163644.5</v>
      </c>
      <c r="F45" s="5">
        <f>VLOOKUP(C45,Лист2!$C$1:$F$505,2,FALSE)</f>
        <v>31</v>
      </c>
      <c r="G45" s="5">
        <f>VLOOKUP(C45,Лист2!$C$1:$F$505,3,FALSE)</f>
        <v>5465</v>
      </c>
      <c r="H45" s="5">
        <f>VLOOKUP(C45,Лист2!$C$1:$F$505,4,FALSE)</f>
        <v>5096</v>
      </c>
      <c r="I45">
        <f t="shared" si="1"/>
        <v>231085.30645161291</v>
      </c>
      <c r="J45">
        <f t="shared" si="2"/>
        <v>18</v>
      </c>
      <c r="K45" s="21">
        <f t="shared" si="3"/>
        <v>1.4435965206567028E-3</v>
      </c>
    </row>
    <row r="46" spans="1:11" ht="14.25" customHeight="1" x14ac:dyDescent="0.3">
      <c r="A46" s="11">
        <v>43964</v>
      </c>
      <c r="B46" s="4" t="s">
        <v>11</v>
      </c>
      <c r="C46" s="9" t="str">
        <f t="shared" si="0"/>
        <v>13.05.2020|Екатеринбург</v>
      </c>
      <c r="D46" s="4">
        <v>78846</v>
      </c>
      <c r="E46" s="4">
        <v>6993952.5</v>
      </c>
      <c r="F46" s="5">
        <f>VLOOKUP(C46,Лист2!$C$1:$F$505,2,FALSE)</f>
        <v>31</v>
      </c>
      <c r="G46" s="5">
        <f>VLOOKUP(C46,Лист2!$C$1:$F$505,3,FALSE)</f>
        <v>5251</v>
      </c>
      <c r="H46" s="5">
        <f>VLOOKUP(C46,Лист2!$C$1:$F$505,4,FALSE)</f>
        <v>4853</v>
      </c>
      <c r="I46">
        <f t="shared" si="1"/>
        <v>225611.37096774194</v>
      </c>
      <c r="J46">
        <f t="shared" si="2"/>
        <v>20</v>
      </c>
      <c r="K46" s="21">
        <f t="shared" si="3"/>
        <v>1.4094006890819676E-3</v>
      </c>
    </row>
    <row r="47" spans="1:11" ht="14.25" customHeight="1" x14ac:dyDescent="0.3">
      <c r="A47" s="12">
        <v>43954</v>
      </c>
      <c r="B47" s="6" t="s">
        <v>11</v>
      </c>
      <c r="C47" s="6" t="str">
        <f t="shared" si="0"/>
        <v>03.05.2020|Екатеринбург</v>
      </c>
      <c r="D47" s="6">
        <v>77263.5</v>
      </c>
      <c r="E47" s="6">
        <v>7013670</v>
      </c>
      <c r="F47" s="5">
        <f>VLOOKUP(C47,Лист2!$C$1:$F$505,2,FALSE)</f>
        <v>31</v>
      </c>
      <c r="G47" s="5">
        <f>VLOOKUP(C47,Лист2!$C$1:$F$505,3,FALSE)</f>
        <v>5155</v>
      </c>
      <c r="H47" s="5">
        <f>VLOOKUP(C47,Лист2!$C$1:$F$505,4,FALSE)</f>
        <v>4762</v>
      </c>
      <c r="I47">
        <f t="shared" si="1"/>
        <v>226247.41935483873</v>
      </c>
      <c r="J47">
        <f t="shared" si="2"/>
        <v>18</v>
      </c>
      <c r="K47" s="21">
        <f t="shared" si="3"/>
        <v>1.4133741015532383E-3</v>
      </c>
    </row>
    <row r="48" spans="1:11" ht="14.25" customHeight="1" x14ac:dyDescent="0.3">
      <c r="A48" s="11">
        <v>43957</v>
      </c>
      <c r="B48" s="4" t="s">
        <v>11</v>
      </c>
      <c r="C48" s="9" t="str">
        <f t="shared" si="0"/>
        <v>06.05.2020|Екатеринбург</v>
      </c>
      <c r="D48" s="4">
        <v>68994</v>
      </c>
      <c r="E48" s="4">
        <v>6168657</v>
      </c>
      <c r="F48" s="5">
        <f>VLOOKUP(C48,Лист2!$C$1:$F$505,2,FALSE)</f>
        <v>31</v>
      </c>
      <c r="G48" s="5">
        <f>VLOOKUP(C48,Лист2!$C$1:$F$505,3,FALSE)</f>
        <v>4709</v>
      </c>
      <c r="H48" s="5">
        <f>VLOOKUP(C48,Лист2!$C$1:$F$505,4,FALSE)</f>
        <v>4348</v>
      </c>
      <c r="I48">
        <f t="shared" si="1"/>
        <v>198988.93548387094</v>
      </c>
      <c r="J48">
        <f t="shared" si="2"/>
        <v>19</v>
      </c>
      <c r="K48" s="21">
        <f t="shared" si="3"/>
        <v>1.2430895729575377E-3</v>
      </c>
    </row>
    <row r="49" spans="1:11" ht="14.25" customHeight="1" x14ac:dyDescent="0.3">
      <c r="A49" s="12">
        <v>43974</v>
      </c>
      <c r="B49" s="6" t="s">
        <v>11</v>
      </c>
      <c r="C49" s="6" t="str">
        <f t="shared" si="0"/>
        <v>23.05.2020|Екатеринбург</v>
      </c>
      <c r="D49" s="6">
        <v>102889.5</v>
      </c>
      <c r="E49" s="6">
        <v>8089143</v>
      </c>
      <c r="F49" s="5">
        <f>VLOOKUP(C49,Лист2!$C$1:$F$505,2,FALSE)</f>
        <v>31</v>
      </c>
      <c r="G49" s="5">
        <f>VLOOKUP(C49,Лист2!$C$1:$F$505,3,FALSE)</f>
        <v>6276</v>
      </c>
      <c r="H49" s="5">
        <f>VLOOKUP(C49,Лист2!$C$1:$F$505,4,FALSE)</f>
        <v>5801</v>
      </c>
      <c r="I49">
        <f t="shared" si="1"/>
        <v>260940.09677419357</v>
      </c>
      <c r="J49">
        <f t="shared" si="2"/>
        <v>21</v>
      </c>
      <c r="K49" s="21">
        <f t="shared" si="3"/>
        <v>1.6301002499348651E-3</v>
      </c>
    </row>
    <row r="50" spans="1:11" ht="14.25" customHeight="1" x14ac:dyDescent="0.3">
      <c r="A50" s="11">
        <v>43976</v>
      </c>
      <c r="B50" s="4" t="s">
        <v>11</v>
      </c>
      <c r="C50" s="9" t="str">
        <f t="shared" si="0"/>
        <v>25.05.2020|Екатеринбург</v>
      </c>
      <c r="D50" s="4">
        <v>76999.5</v>
      </c>
      <c r="E50" s="4">
        <v>6645603</v>
      </c>
      <c r="F50" s="5">
        <f>VLOOKUP(C50,Лист2!$C$1:$F$505,2,FALSE)</f>
        <v>31</v>
      </c>
      <c r="G50" s="5">
        <f>VLOOKUP(C50,Лист2!$C$1:$F$505,3,FALSE)</f>
        <v>5210</v>
      </c>
      <c r="H50" s="5">
        <f>VLOOKUP(C50,Лист2!$C$1:$F$505,4,FALSE)</f>
        <v>4841</v>
      </c>
      <c r="I50">
        <f t="shared" si="1"/>
        <v>214374.29032258067</v>
      </c>
      <c r="J50">
        <f t="shared" si="2"/>
        <v>22</v>
      </c>
      <c r="K50" s="21">
        <f t="shared" si="3"/>
        <v>1.3392023248034915E-3</v>
      </c>
    </row>
    <row r="51" spans="1:11" ht="14.25" customHeight="1" x14ac:dyDescent="0.3">
      <c r="A51" s="12">
        <v>43951</v>
      </c>
      <c r="B51" s="6" t="s">
        <v>11</v>
      </c>
      <c r="C51" s="9" t="str">
        <f t="shared" si="0"/>
        <v>30.04.2020|Екатеринбург</v>
      </c>
      <c r="D51" s="6">
        <v>77565</v>
      </c>
      <c r="E51" s="6">
        <v>7023727.5</v>
      </c>
      <c r="F51" s="5">
        <f>VLOOKUP(C51,Лист2!$C$1:$F$505,2,FALSE)</f>
        <v>31</v>
      </c>
      <c r="G51" s="5">
        <f>VLOOKUP(C51,Лист2!$C$1:$F$505,3,FALSE)</f>
        <v>5120</v>
      </c>
      <c r="H51" s="5">
        <f>VLOOKUP(C51,Лист2!$C$1:$F$505,4,FALSE)</f>
        <v>4737</v>
      </c>
      <c r="I51">
        <f t="shared" si="1"/>
        <v>226571.85483870967</v>
      </c>
      <c r="J51">
        <f t="shared" si="2"/>
        <v>18</v>
      </c>
      <c r="K51" s="21">
        <f t="shared" si="3"/>
        <v>1.4154008593029429E-3</v>
      </c>
    </row>
    <row r="52" spans="1:11" ht="14.25" customHeight="1" x14ac:dyDescent="0.3">
      <c r="A52" s="11">
        <v>43961</v>
      </c>
      <c r="B52" s="4" t="s">
        <v>11</v>
      </c>
      <c r="C52" s="6" t="str">
        <f t="shared" si="0"/>
        <v>10.05.2020|Екатеринбург</v>
      </c>
      <c r="D52" s="4">
        <v>84132</v>
      </c>
      <c r="E52" s="4">
        <v>7483194</v>
      </c>
      <c r="F52" s="5">
        <f>VLOOKUP(C52,Лист2!$C$1:$F$505,2,FALSE)</f>
        <v>31</v>
      </c>
      <c r="G52" s="5">
        <f>VLOOKUP(C52,Лист2!$C$1:$F$505,3,FALSE)</f>
        <v>5495</v>
      </c>
      <c r="H52" s="5">
        <f>VLOOKUP(C52,Лист2!$C$1:$F$505,4,FALSE)</f>
        <v>5093</v>
      </c>
      <c r="I52">
        <f t="shared" si="1"/>
        <v>241393.3548387097</v>
      </c>
      <c r="J52">
        <f t="shared" si="2"/>
        <v>19</v>
      </c>
      <c r="K52" s="21">
        <f t="shared" si="3"/>
        <v>1.5079911938398274E-3</v>
      </c>
    </row>
    <row r="53" spans="1:11" ht="14.25" customHeight="1" x14ac:dyDescent="0.3">
      <c r="A53" s="12">
        <v>43959</v>
      </c>
      <c r="B53" s="6" t="s">
        <v>11</v>
      </c>
      <c r="C53" s="9" t="str">
        <f t="shared" si="0"/>
        <v>08.05.2020|Екатеринбург</v>
      </c>
      <c r="D53" s="6">
        <v>69544.5</v>
      </c>
      <c r="E53" s="6">
        <v>6293776.5</v>
      </c>
      <c r="F53" s="5">
        <f>VLOOKUP(C53,Лист2!$C$1:$F$505,2,FALSE)</f>
        <v>31</v>
      </c>
      <c r="G53" s="5">
        <f>VLOOKUP(C53,Лист2!$C$1:$F$505,3,FALSE)</f>
        <v>4635</v>
      </c>
      <c r="H53" s="5">
        <f>VLOOKUP(C53,Лист2!$C$1:$F$505,4,FALSE)</f>
        <v>4266</v>
      </c>
      <c r="I53">
        <f t="shared" si="1"/>
        <v>203025.04838709679</v>
      </c>
      <c r="J53">
        <f t="shared" si="2"/>
        <v>19</v>
      </c>
      <c r="K53" s="21">
        <f t="shared" si="3"/>
        <v>1.2683032857354829E-3</v>
      </c>
    </row>
    <row r="54" spans="1:11" ht="14.25" customHeight="1" x14ac:dyDescent="0.3">
      <c r="A54" s="11">
        <v>43958</v>
      </c>
      <c r="B54" s="4" t="s">
        <v>11</v>
      </c>
      <c r="C54" s="6" t="str">
        <f t="shared" si="0"/>
        <v>07.05.2020|Екатеринбург</v>
      </c>
      <c r="D54" s="4">
        <v>73204.5</v>
      </c>
      <c r="E54" s="4">
        <v>6591883.5</v>
      </c>
      <c r="F54" s="5">
        <f>VLOOKUP(C54,Лист2!$C$1:$F$505,2,FALSE)</f>
        <v>31</v>
      </c>
      <c r="G54" s="5">
        <f>VLOOKUP(C54,Лист2!$C$1:$F$505,3,FALSE)</f>
        <v>4903</v>
      </c>
      <c r="H54" s="5">
        <f>VLOOKUP(C54,Лист2!$C$1:$F$505,4,FALSE)</f>
        <v>4527</v>
      </c>
      <c r="I54">
        <f t="shared" si="1"/>
        <v>212641.40322580645</v>
      </c>
      <c r="J54">
        <f t="shared" si="2"/>
        <v>19</v>
      </c>
      <c r="K54" s="21">
        <f t="shared" si="3"/>
        <v>1.3283769295327718E-3</v>
      </c>
    </row>
    <row r="55" spans="1:11" ht="14.25" customHeight="1" x14ac:dyDescent="0.3">
      <c r="A55" s="12">
        <v>43975</v>
      </c>
      <c r="B55" s="6" t="s">
        <v>11</v>
      </c>
      <c r="C55" s="9" t="str">
        <f t="shared" si="0"/>
        <v>24.05.2020|Екатеринбург</v>
      </c>
      <c r="D55" s="6">
        <v>76663.5</v>
      </c>
      <c r="E55" s="6">
        <v>6451032</v>
      </c>
      <c r="F55" s="5">
        <f>VLOOKUP(C55,Лист2!$C$1:$F$505,2,FALSE)</f>
        <v>31</v>
      </c>
      <c r="G55" s="5">
        <f>VLOOKUP(C55,Лист2!$C$1:$F$505,3,FALSE)</f>
        <v>5035</v>
      </c>
      <c r="H55" s="5">
        <f>VLOOKUP(C55,Лист2!$C$1:$F$505,4,FALSE)</f>
        <v>4683</v>
      </c>
      <c r="I55">
        <f t="shared" si="1"/>
        <v>208097.80645161291</v>
      </c>
      <c r="J55">
        <f t="shared" si="2"/>
        <v>21</v>
      </c>
      <c r="K55" s="21">
        <f t="shared" si="3"/>
        <v>1.2999929504939908E-3</v>
      </c>
    </row>
    <row r="56" spans="1:11" ht="14.25" customHeight="1" x14ac:dyDescent="0.3">
      <c r="A56" s="11">
        <v>43967</v>
      </c>
      <c r="B56" s="4" t="s">
        <v>12</v>
      </c>
      <c r="C56" s="6" t="str">
        <f t="shared" si="0"/>
        <v>16.05.2020|Тольятти</v>
      </c>
      <c r="D56" s="4">
        <v>14265</v>
      </c>
      <c r="E56" s="4">
        <v>1130506.5</v>
      </c>
      <c r="F56" s="5">
        <f>VLOOKUP(C56,Лист2!$C$1:$F$505,2,FALSE)</f>
        <v>10</v>
      </c>
      <c r="G56" s="5">
        <f>VLOOKUP(C56,Лист2!$C$1:$F$505,3,FALSE)</f>
        <v>760</v>
      </c>
      <c r="H56" s="5">
        <f>VLOOKUP(C56,Лист2!$C$1:$F$505,4,FALSE)</f>
        <v>672</v>
      </c>
      <c r="I56">
        <f t="shared" si="1"/>
        <v>113050.65000000001</v>
      </c>
      <c r="J56">
        <f t="shared" si="2"/>
        <v>20</v>
      </c>
      <c r="K56" s="21">
        <f t="shared" si="3"/>
        <v>2.2781633705857218E-4</v>
      </c>
    </row>
    <row r="57" spans="1:11" ht="14.25" customHeight="1" x14ac:dyDescent="0.3">
      <c r="A57" s="12">
        <v>43970</v>
      </c>
      <c r="B57" s="6" t="s">
        <v>12</v>
      </c>
      <c r="C57" s="9" t="str">
        <f t="shared" si="0"/>
        <v>19.05.2020|Тольятти</v>
      </c>
      <c r="D57" s="6">
        <v>11526</v>
      </c>
      <c r="E57" s="6">
        <v>938764.5</v>
      </c>
      <c r="F57" s="5">
        <f>VLOOKUP(C57,Лист2!$C$1:$F$505,2,FALSE)</f>
        <v>10</v>
      </c>
      <c r="G57" s="5">
        <f>VLOOKUP(C57,Лист2!$C$1:$F$505,3,FALSE)</f>
        <v>649</v>
      </c>
      <c r="H57" s="5">
        <f>VLOOKUP(C57,Лист2!$C$1:$F$505,4,FALSE)</f>
        <v>568</v>
      </c>
      <c r="I57">
        <f t="shared" si="1"/>
        <v>93876.449999999983</v>
      </c>
      <c r="J57">
        <f t="shared" si="2"/>
        <v>21</v>
      </c>
      <c r="K57" s="21">
        <f t="shared" si="3"/>
        <v>1.8917705448895868E-4</v>
      </c>
    </row>
    <row r="58" spans="1:11" ht="14.25" customHeight="1" x14ac:dyDescent="0.3">
      <c r="A58" s="11">
        <v>43968</v>
      </c>
      <c r="B58" s="4" t="s">
        <v>12</v>
      </c>
      <c r="C58" s="9" t="str">
        <f t="shared" si="0"/>
        <v>17.05.2020|Тольятти</v>
      </c>
      <c r="D58" s="4">
        <v>10402.5</v>
      </c>
      <c r="E58" s="4">
        <v>843727.5</v>
      </c>
      <c r="F58" s="5">
        <f>VLOOKUP(C58,Лист2!$C$1:$F$505,2,FALSE)</f>
        <v>10</v>
      </c>
      <c r="G58" s="5">
        <f>VLOOKUP(C58,Лист2!$C$1:$F$505,3,FALSE)</f>
        <v>591</v>
      </c>
      <c r="H58" s="5">
        <f>VLOOKUP(C58,Лист2!$C$1:$F$505,4,FALSE)</f>
        <v>513</v>
      </c>
      <c r="I58">
        <f t="shared" si="1"/>
        <v>84372.75</v>
      </c>
      <c r="J58">
        <f t="shared" si="2"/>
        <v>20</v>
      </c>
      <c r="K58" s="21">
        <f t="shared" si="3"/>
        <v>1.7002547842545482E-4</v>
      </c>
    </row>
    <row r="59" spans="1:11" ht="14.25" customHeight="1" x14ac:dyDescent="0.3">
      <c r="A59" s="12">
        <v>43960</v>
      </c>
      <c r="B59" s="6" t="s">
        <v>12</v>
      </c>
      <c r="C59" s="6" t="str">
        <f t="shared" si="0"/>
        <v>09.05.2020|Тольятти</v>
      </c>
      <c r="D59" s="6">
        <v>13216.5</v>
      </c>
      <c r="E59" s="6">
        <v>1046400</v>
      </c>
      <c r="F59" s="5">
        <f>VLOOKUP(C59,Лист2!$C$1:$F$505,2,FALSE)</f>
        <v>10</v>
      </c>
      <c r="G59" s="5">
        <f>VLOOKUP(C59,Лист2!$C$1:$F$505,3,FALSE)</f>
        <v>644</v>
      </c>
      <c r="H59" s="5">
        <f>VLOOKUP(C59,Лист2!$C$1:$F$505,4,FALSE)</f>
        <v>559</v>
      </c>
      <c r="I59">
        <f t="shared" si="1"/>
        <v>104640.00000000001</v>
      </c>
      <c r="J59">
        <f t="shared" si="2"/>
        <v>19</v>
      </c>
      <c r="K59" s="21">
        <f t="shared" si="3"/>
        <v>2.108674431311009E-4</v>
      </c>
    </row>
    <row r="60" spans="1:11" ht="14.25" customHeight="1" x14ac:dyDescent="0.3">
      <c r="A60" s="11">
        <v>43955</v>
      </c>
      <c r="B60" s="4" t="s">
        <v>12</v>
      </c>
      <c r="C60" s="9" t="str">
        <f t="shared" si="0"/>
        <v>04.05.2020|Тольятти</v>
      </c>
      <c r="D60" s="4">
        <v>9130.5</v>
      </c>
      <c r="E60" s="4">
        <v>728890.5</v>
      </c>
      <c r="F60" s="5">
        <f>VLOOKUP(C60,Лист2!$C$1:$F$505,2,FALSE)</f>
        <v>10</v>
      </c>
      <c r="G60" s="5">
        <f>VLOOKUP(C60,Лист2!$C$1:$F$505,3,FALSE)</f>
        <v>462</v>
      </c>
      <c r="H60" s="5">
        <f>VLOOKUP(C60,Лист2!$C$1:$F$505,4,FALSE)</f>
        <v>396</v>
      </c>
      <c r="I60">
        <f t="shared" si="1"/>
        <v>72889.05</v>
      </c>
      <c r="J60">
        <f t="shared" si="2"/>
        <v>19</v>
      </c>
      <c r="K60" s="21">
        <f t="shared" si="3"/>
        <v>1.468838647338969E-4</v>
      </c>
    </row>
    <row r="61" spans="1:11" ht="14.25" customHeight="1" x14ac:dyDescent="0.3">
      <c r="A61" s="12">
        <v>43950</v>
      </c>
      <c r="B61" s="6" t="s">
        <v>12</v>
      </c>
      <c r="C61" s="6" t="str">
        <f t="shared" si="0"/>
        <v>29.04.2020|Тольятти</v>
      </c>
      <c r="D61" s="6">
        <v>10840.5</v>
      </c>
      <c r="E61" s="6">
        <v>797919</v>
      </c>
      <c r="F61" s="5">
        <f>VLOOKUP(C61,Лист2!$C$1:$F$505,2,FALSE)</f>
        <v>10</v>
      </c>
      <c r="G61" s="5">
        <f>VLOOKUP(C61,Лист2!$C$1:$F$505,3,FALSE)</f>
        <v>502</v>
      </c>
      <c r="H61" s="5">
        <f>VLOOKUP(C61,Лист2!$C$1:$F$505,4,FALSE)</f>
        <v>433</v>
      </c>
      <c r="I61">
        <f t="shared" si="1"/>
        <v>79791.900000000009</v>
      </c>
      <c r="J61">
        <f t="shared" si="2"/>
        <v>18</v>
      </c>
      <c r="K61" s="21">
        <f t="shared" si="3"/>
        <v>1.6079428455248939E-4</v>
      </c>
    </row>
    <row r="62" spans="1:11" ht="14.25" customHeight="1" x14ac:dyDescent="0.3">
      <c r="A62" s="11">
        <v>43953</v>
      </c>
      <c r="B62" s="4" t="s">
        <v>12</v>
      </c>
      <c r="C62" s="9" t="str">
        <f t="shared" si="0"/>
        <v>02.05.2020|Тольятти</v>
      </c>
      <c r="D62" s="4">
        <v>7866</v>
      </c>
      <c r="E62" s="4">
        <v>617881.5</v>
      </c>
      <c r="F62" s="5">
        <f>VLOOKUP(C62,Лист2!$C$1:$F$505,2,FALSE)</f>
        <v>10</v>
      </c>
      <c r="G62" s="5">
        <f>VLOOKUP(C62,Лист2!$C$1:$F$505,3,FALSE)</f>
        <v>416</v>
      </c>
      <c r="H62" s="5">
        <f>VLOOKUP(C62,Лист2!$C$1:$F$505,4,FALSE)</f>
        <v>341</v>
      </c>
      <c r="I62">
        <f t="shared" si="1"/>
        <v>61788.150000000009</v>
      </c>
      <c r="J62">
        <f t="shared" si="2"/>
        <v>18</v>
      </c>
      <c r="K62" s="21">
        <f t="shared" si="3"/>
        <v>1.2451365831709607E-4</v>
      </c>
    </row>
    <row r="63" spans="1:11" ht="14.25" customHeight="1" x14ac:dyDescent="0.3">
      <c r="A63" s="12">
        <v>43977</v>
      </c>
      <c r="B63" s="6" t="s">
        <v>12</v>
      </c>
      <c r="C63" s="6" t="str">
        <f t="shared" si="0"/>
        <v>26.05.2020|Тольятти</v>
      </c>
      <c r="D63" s="6">
        <v>11835</v>
      </c>
      <c r="E63" s="6">
        <v>983109</v>
      </c>
      <c r="F63" s="5">
        <f>VLOOKUP(C63,Лист2!$C$1:$F$505,2,FALSE)</f>
        <v>10</v>
      </c>
      <c r="G63" s="5">
        <f>VLOOKUP(C63,Лист2!$C$1:$F$505,3,FALSE)</f>
        <v>692</v>
      </c>
      <c r="H63" s="5">
        <f>VLOOKUP(C63,Лист2!$C$1:$F$505,4,FALSE)</f>
        <v>601</v>
      </c>
      <c r="I63">
        <f t="shared" si="1"/>
        <v>98310.9</v>
      </c>
      <c r="J63">
        <f t="shared" si="2"/>
        <v>22</v>
      </c>
      <c r="K63" s="21">
        <f t="shared" si="3"/>
        <v>1.9811322739791043E-4</v>
      </c>
    </row>
    <row r="64" spans="1:11" ht="14.25" customHeight="1" x14ac:dyDescent="0.3">
      <c r="A64" s="11">
        <v>43952</v>
      </c>
      <c r="B64" s="4" t="s">
        <v>12</v>
      </c>
      <c r="C64" s="9" t="str">
        <f t="shared" si="0"/>
        <v>01.05.2020|Тольятти</v>
      </c>
      <c r="D64" s="4">
        <v>11619</v>
      </c>
      <c r="E64" s="4">
        <v>891139.5</v>
      </c>
      <c r="F64" s="5">
        <f>VLOOKUP(C64,Лист2!$C$1:$F$505,2,FALSE)</f>
        <v>10</v>
      </c>
      <c r="G64" s="5">
        <f>VLOOKUP(C64,Лист2!$C$1:$F$505,3,FALSE)</f>
        <v>554</v>
      </c>
      <c r="H64" s="5">
        <f>VLOOKUP(C64,Лист2!$C$1:$F$505,4,FALSE)</f>
        <v>472</v>
      </c>
      <c r="I64">
        <f t="shared" si="1"/>
        <v>89113.95</v>
      </c>
      <c r="J64">
        <f t="shared" si="2"/>
        <v>18</v>
      </c>
      <c r="K64" s="21">
        <f t="shared" si="3"/>
        <v>1.7957980489117709E-4</v>
      </c>
    </row>
    <row r="65" spans="1:11" ht="14.25" customHeight="1" x14ac:dyDescent="0.3">
      <c r="A65" s="12">
        <v>43963</v>
      </c>
      <c r="B65" s="6" t="s">
        <v>12</v>
      </c>
      <c r="C65" s="9" t="str">
        <f t="shared" si="0"/>
        <v>12.05.2020|Тольятти</v>
      </c>
      <c r="D65" s="6">
        <v>9328.5</v>
      </c>
      <c r="E65" s="6">
        <v>732964.5</v>
      </c>
      <c r="F65" s="5">
        <f>VLOOKUP(C65,Лист2!$C$1:$F$505,2,FALSE)</f>
        <v>10</v>
      </c>
      <c r="G65" s="5">
        <f>VLOOKUP(C65,Лист2!$C$1:$F$505,3,FALSE)</f>
        <v>526</v>
      </c>
      <c r="H65" s="5">
        <f>VLOOKUP(C65,Лист2!$C$1:$F$505,4,FALSE)</f>
        <v>448</v>
      </c>
      <c r="I65">
        <f t="shared" si="1"/>
        <v>73296.450000000012</v>
      </c>
      <c r="J65">
        <f t="shared" si="2"/>
        <v>20</v>
      </c>
      <c r="K65" s="21">
        <f t="shared" si="3"/>
        <v>1.477048452034268E-4</v>
      </c>
    </row>
    <row r="66" spans="1:11" ht="14.25" customHeight="1" x14ac:dyDescent="0.3">
      <c r="A66" s="11">
        <v>43972</v>
      </c>
      <c r="B66" s="4" t="s">
        <v>12</v>
      </c>
      <c r="C66" s="6" t="str">
        <f t="shared" si="0"/>
        <v>21.05.2020|Тольятти</v>
      </c>
      <c r="D66" s="4">
        <v>11250</v>
      </c>
      <c r="E66" s="4">
        <v>935523</v>
      </c>
      <c r="F66" s="5">
        <f>VLOOKUP(C66,Лист2!$C$1:$F$505,2,FALSE)</f>
        <v>10</v>
      </c>
      <c r="G66" s="5">
        <f>VLOOKUP(C66,Лист2!$C$1:$F$505,3,FALSE)</f>
        <v>677</v>
      </c>
      <c r="H66" s="5">
        <f>VLOOKUP(C66,Лист2!$C$1:$F$505,4,FALSE)</f>
        <v>591</v>
      </c>
      <c r="I66">
        <f t="shared" si="1"/>
        <v>93552.3</v>
      </c>
      <c r="J66">
        <f t="shared" si="2"/>
        <v>21</v>
      </c>
      <c r="K66" s="21">
        <f t="shared" si="3"/>
        <v>1.8852383696515377E-4</v>
      </c>
    </row>
    <row r="67" spans="1:11" ht="14.25" customHeight="1" x14ac:dyDescent="0.3">
      <c r="A67" s="12">
        <v>43971</v>
      </c>
      <c r="B67" s="6" t="s">
        <v>12</v>
      </c>
      <c r="C67" s="9" t="str">
        <f t="shared" ref="C67:C130" si="4">TEXT(A67,"ДД.ММ.ГГГГ") &amp; "|" &amp; B67</f>
        <v>20.05.2020|Тольятти</v>
      </c>
      <c r="D67" s="6">
        <v>13063.5</v>
      </c>
      <c r="E67" s="6">
        <v>1037247</v>
      </c>
      <c r="F67" s="5">
        <f>VLOOKUP(C67,Лист2!$C$1:$F$505,2,FALSE)</f>
        <v>10</v>
      </c>
      <c r="G67" s="5">
        <f>VLOOKUP(C67,Лист2!$C$1:$F$505,3,FALSE)</f>
        <v>745</v>
      </c>
      <c r="H67" s="5">
        <f>VLOOKUP(C67,Лист2!$C$1:$F$505,4,FALSE)</f>
        <v>654</v>
      </c>
      <c r="I67">
        <f t="shared" ref="I67:I130" si="5">IF(E67=0,0,((E67/D67)*(D67/F67)))</f>
        <v>103724.7</v>
      </c>
      <c r="J67">
        <f t="shared" ref="J67:J130" si="6">_xlfn.ISOWEEKNUM(A67)</f>
        <v>21</v>
      </c>
      <c r="K67" s="21">
        <f t="shared" si="3"/>
        <v>2.0902295755485955E-4</v>
      </c>
    </row>
    <row r="68" spans="1:11" ht="14.25" customHeight="1" x14ac:dyDescent="0.3">
      <c r="A68" s="11">
        <v>43956</v>
      </c>
      <c r="B68" s="4" t="s">
        <v>12</v>
      </c>
      <c r="C68" s="6" t="str">
        <f t="shared" si="4"/>
        <v>05.05.2020|Тольятти</v>
      </c>
      <c r="D68" s="4">
        <v>10147.5</v>
      </c>
      <c r="E68" s="4">
        <v>793320</v>
      </c>
      <c r="F68" s="5">
        <f>VLOOKUP(C68,Лист2!$C$1:$F$505,2,FALSE)</f>
        <v>10</v>
      </c>
      <c r="G68" s="5">
        <f>VLOOKUP(C68,Лист2!$C$1:$F$505,3,FALSE)</f>
        <v>511</v>
      </c>
      <c r="H68" s="5">
        <f>VLOOKUP(C68,Лист2!$C$1:$F$505,4,FALSE)</f>
        <v>437</v>
      </c>
      <c r="I68">
        <f t="shared" si="5"/>
        <v>79332</v>
      </c>
      <c r="J68">
        <f t="shared" si="6"/>
        <v>19</v>
      </c>
      <c r="K68" s="21">
        <f t="shared" si="3"/>
        <v>1.5986750763070047E-4</v>
      </c>
    </row>
    <row r="69" spans="1:11" ht="14.25" customHeight="1" x14ac:dyDescent="0.3">
      <c r="A69" s="12">
        <v>43949</v>
      </c>
      <c r="B69" s="6" t="s">
        <v>12</v>
      </c>
      <c r="C69" s="9" t="str">
        <f t="shared" si="4"/>
        <v>28.04.2020|Тольятти</v>
      </c>
      <c r="D69" s="6">
        <v>12331.5</v>
      </c>
      <c r="E69" s="6">
        <v>869983.5</v>
      </c>
      <c r="F69" s="5">
        <f>VLOOKUP(C69,Лист2!$C$1:$F$505,2,FALSE)</f>
        <v>10</v>
      </c>
      <c r="G69" s="5">
        <f>VLOOKUP(C69,Лист2!$C$1:$F$505,3,FALSE)</f>
        <v>580</v>
      </c>
      <c r="H69" s="5">
        <f>VLOOKUP(C69,Лист2!$C$1:$F$505,4,FALSE)</f>
        <v>506</v>
      </c>
      <c r="I69">
        <f t="shared" si="5"/>
        <v>86998.35</v>
      </c>
      <c r="J69">
        <f t="shared" si="6"/>
        <v>18</v>
      </c>
      <c r="K69" s="21">
        <f t="shared" ref="K69:K132" si="7">E69/$N$5</f>
        <v>1.7531651014071685E-4</v>
      </c>
    </row>
    <row r="70" spans="1:11" ht="14.25" customHeight="1" x14ac:dyDescent="0.3">
      <c r="A70" s="11">
        <v>43964</v>
      </c>
      <c r="B70" s="4" t="s">
        <v>12</v>
      </c>
      <c r="C70" s="6" t="str">
        <f t="shared" si="4"/>
        <v>13.05.2020|Тольятти</v>
      </c>
      <c r="D70" s="4">
        <v>11202</v>
      </c>
      <c r="E70" s="4">
        <v>865714.5</v>
      </c>
      <c r="F70" s="5">
        <f>VLOOKUP(C70,Лист2!$C$1:$F$505,2,FALSE)</f>
        <v>10</v>
      </c>
      <c r="G70" s="5">
        <f>VLOOKUP(C70,Лист2!$C$1:$F$505,3,FALSE)</f>
        <v>612</v>
      </c>
      <c r="H70" s="5">
        <f>VLOOKUP(C70,Лист2!$C$1:$F$505,4,FALSE)</f>
        <v>530</v>
      </c>
      <c r="I70">
        <f t="shared" si="5"/>
        <v>86571.450000000012</v>
      </c>
      <c r="J70">
        <f t="shared" si="6"/>
        <v>20</v>
      </c>
      <c r="K70" s="21">
        <f t="shared" si="7"/>
        <v>1.7445623384606217E-4</v>
      </c>
    </row>
    <row r="71" spans="1:11" ht="14.25" customHeight="1" x14ac:dyDescent="0.3">
      <c r="A71" s="12">
        <v>43982</v>
      </c>
      <c r="B71" s="6" t="s">
        <v>11</v>
      </c>
      <c r="C71" s="9" t="str">
        <f t="shared" si="4"/>
        <v>31.05.2020|Екатеринбург</v>
      </c>
      <c r="D71" s="6">
        <v>89149.5</v>
      </c>
      <c r="E71" s="6">
        <v>7512646.5</v>
      </c>
      <c r="F71" s="5">
        <f>VLOOKUP(C71,Лист2!$C$1:$F$505,2,FALSE)</f>
        <v>31</v>
      </c>
      <c r="G71" s="5">
        <f>VLOOKUP(C71,Лист2!$C$1:$F$505,3,FALSE)</f>
        <v>5760</v>
      </c>
      <c r="H71" s="5">
        <f>VLOOKUP(C71,Лист2!$C$1:$F$505,4,FALSE)</f>
        <v>5367</v>
      </c>
      <c r="I71">
        <f t="shared" si="5"/>
        <v>242343.435483871</v>
      </c>
      <c r="J71">
        <f t="shared" si="6"/>
        <v>22</v>
      </c>
      <c r="K71" s="21">
        <f t="shared" si="7"/>
        <v>1.5139263748115579E-3</v>
      </c>
    </row>
    <row r="72" spans="1:11" ht="14.25" customHeight="1" x14ac:dyDescent="0.3">
      <c r="A72" s="11">
        <v>43954</v>
      </c>
      <c r="B72" s="4" t="s">
        <v>12</v>
      </c>
      <c r="C72" s="9" t="str">
        <f t="shared" si="4"/>
        <v>03.05.2020|Тольятти</v>
      </c>
      <c r="D72" s="4">
        <v>8185.5</v>
      </c>
      <c r="E72" s="4">
        <v>637881</v>
      </c>
      <c r="F72" s="5">
        <f>VLOOKUP(C72,Лист2!$C$1:$F$505,2,FALSE)</f>
        <v>10</v>
      </c>
      <c r="G72" s="5">
        <f>VLOOKUP(C72,Лист2!$C$1:$F$505,3,FALSE)</f>
        <v>402</v>
      </c>
      <c r="H72" s="5">
        <f>VLOOKUP(C72,Лист2!$C$1:$F$505,4,FALSE)</f>
        <v>333</v>
      </c>
      <c r="I72">
        <f t="shared" si="5"/>
        <v>63788.1</v>
      </c>
      <c r="J72">
        <f t="shared" si="6"/>
        <v>18</v>
      </c>
      <c r="K72" s="21">
        <f t="shared" si="7"/>
        <v>1.2854389859700858E-4</v>
      </c>
    </row>
    <row r="73" spans="1:11" ht="14.25" customHeight="1" x14ac:dyDescent="0.3">
      <c r="A73" s="12">
        <v>43981</v>
      </c>
      <c r="B73" s="6" t="s">
        <v>11</v>
      </c>
      <c r="C73" s="6" t="str">
        <f t="shared" si="4"/>
        <v>30.05.2020|Екатеринбург</v>
      </c>
      <c r="D73" s="6">
        <v>108123</v>
      </c>
      <c r="E73" s="6">
        <v>9164707.5</v>
      </c>
      <c r="F73" s="5">
        <f>VLOOKUP(C73,Лист2!$C$1:$F$505,2,FALSE)</f>
        <v>31</v>
      </c>
      <c r="G73" s="5">
        <f>VLOOKUP(C73,Лист2!$C$1:$F$505,3,FALSE)</f>
        <v>6735</v>
      </c>
      <c r="H73" s="5">
        <f>VLOOKUP(C73,Лист2!$C$1:$F$505,4,FALSE)</f>
        <v>6264</v>
      </c>
      <c r="I73">
        <f t="shared" si="5"/>
        <v>295635.72580645164</v>
      </c>
      <c r="J73">
        <f t="shared" si="6"/>
        <v>22</v>
      </c>
      <c r="K73" s="21">
        <f t="shared" si="7"/>
        <v>1.846844837126743E-3</v>
      </c>
    </row>
    <row r="74" spans="1:11" ht="14.25" customHeight="1" x14ac:dyDescent="0.3">
      <c r="A74" s="11">
        <v>43957</v>
      </c>
      <c r="B74" s="4" t="s">
        <v>12</v>
      </c>
      <c r="C74" s="9" t="str">
        <f t="shared" si="4"/>
        <v>06.05.2020|Тольятти</v>
      </c>
      <c r="D74" s="4">
        <v>9210</v>
      </c>
      <c r="E74" s="4">
        <v>696832.5</v>
      </c>
      <c r="F74" s="5">
        <f>VLOOKUP(C74,Лист2!$C$1:$F$505,2,FALSE)</f>
        <v>10</v>
      </c>
      <c r="G74" s="5">
        <f>VLOOKUP(C74,Лист2!$C$1:$F$505,3,FALSE)</f>
        <v>465</v>
      </c>
      <c r="H74" s="5">
        <f>VLOOKUP(C74,Лист2!$C$1:$F$505,4,FALSE)</f>
        <v>390</v>
      </c>
      <c r="I74">
        <f t="shared" si="5"/>
        <v>69683.25</v>
      </c>
      <c r="J74">
        <f t="shared" si="6"/>
        <v>19</v>
      </c>
      <c r="K74" s="21">
        <f t="shared" si="7"/>
        <v>1.4042363108338385E-4</v>
      </c>
    </row>
    <row r="75" spans="1:11" ht="14.25" customHeight="1" x14ac:dyDescent="0.3">
      <c r="A75" s="12">
        <v>43974</v>
      </c>
      <c r="B75" s="6" t="s">
        <v>12</v>
      </c>
      <c r="C75" s="6" t="str">
        <f t="shared" si="4"/>
        <v>23.05.2020|Тольятти</v>
      </c>
      <c r="D75" s="6">
        <v>14773.5</v>
      </c>
      <c r="E75" s="6">
        <v>1241383.5</v>
      </c>
      <c r="F75" s="5">
        <f>VLOOKUP(C75,Лист2!$C$1:$F$505,2,FALSE)</f>
        <v>10</v>
      </c>
      <c r="G75" s="5">
        <f>VLOOKUP(C75,Лист2!$C$1:$F$505,3,FALSE)</f>
        <v>828</v>
      </c>
      <c r="H75" s="5">
        <f>VLOOKUP(C75,Лист2!$C$1:$F$505,4,FALSE)</f>
        <v>734</v>
      </c>
      <c r="I75">
        <f t="shared" si="5"/>
        <v>124138.34999999999</v>
      </c>
      <c r="J75">
        <f t="shared" si="6"/>
        <v>21</v>
      </c>
      <c r="K75" s="21">
        <f t="shared" si="7"/>
        <v>2.5015994322451928E-4</v>
      </c>
    </row>
    <row r="76" spans="1:11" ht="14.25" customHeight="1" x14ac:dyDescent="0.3">
      <c r="A76" s="11">
        <v>43979</v>
      </c>
      <c r="B76" s="4" t="s">
        <v>11</v>
      </c>
      <c r="C76" s="9" t="str">
        <f t="shared" si="4"/>
        <v>28.05.2020|Екатеринбург</v>
      </c>
      <c r="D76" s="4">
        <v>78141</v>
      </c>
      <c r="E76" s="4">
        <v>6641569.5</v>
      </c>
      <c r="F76" s="5">
        <f>VLOOKUP(C76,Лист2!$C$1:$F$505,2,FALSE)</f>
        <v>31</v>
      </c>
      <c r="G76" s="5">
        <f>VLOOKUP(C76,Лист2!$C$1:$F$505,3,FALSE)</f>
        <v>5355</v>
      </c>
      <c r="H76" s="5">
        <f>VLOOKUP(C76,Лист2!$C$1:$F$505,4,FALSE)</f>
        <v>4969</v>
      </c>
      <c r="I76">
        <f t="shared" si="5"/>
        <v>214244.17741935482</v>
      </c>
      <c r="J76">
        <f t="shared" si="6"/>
        <v>22</v>
      </c>
      <c r="K76" s="21">
        <f t="shared" si="7"/>
        <v>1.3383895057745645E-3</v>
      </c>
    </row>
    <row r="77" spans="1:11" ht="14.25" customHeight="1" x14ac:dyDescent="0.3">
      <c r="A77" s="12">
        <v>43976</v>
      </c>
      <c r="B77" s="6" t="s">
        <v>12</v>
      </c>
      <c r="C77" s="6" t="str">
        <f t="shared" si="4"/>
        <v>25.05.2020|Тольятти</v>
      </c>
      <c r="D77" s="6">
        <v>12280.5</v>
      </c>
      <c r="E77" s="6">
        <v>1030440</v>
      </c>
      <c r="F77" s="5">
        <f>VLOOKUP(C77,Лист2!$C$1:$F$505,2,FALSE)</f>
        <v>10</v>
      </c>
      <c r="G77" s="5">
        <f>VLOOKUP(C77,Лист2!$C$1:$F$505,3,FALSE)</f>
        <v>739</v>
      </c>
      <c r="H77" s="5">
        <f>VLOOKUP(C77,Лист2!$C$1:$F$505,4,FALSE)</f>
        <v>642</v>
      </c>
      <c r="I77">
        <f t="shared" si="5"/>
        <v>103044</v>
      </c>
      <c r="J77">
        <f t="shared" si="6"/>
        <v>22</v>
      </c>
      <c r="K77" s="21">
        <f t="shared" si="7"/>
        <v>2.07651230982427E-4</v>
      </c>
    </row>
    <row r="78" spans="1:11" ht="14.25" customHeight="1" x14ac:dyDescent="0.3">
      <c r="A78" s="11">
        <v>43951</v>
      </c>
      <c r="B78" s="4" t="s">
        <v>12</v>
      </c>
      <c r="C78" s="9" t="str">
        <f t="shared" si="4"/>
        <v>30.04.2020|Тольятти</v>
      </c>
      <c r="D78" s="4">
        <v>8934</v>
      </c>
      <c r="E78" s="4">
        <v>716196</v>
      </c>
      <c r="F78" s="5">
        <f>VLOOKUP(C78,Лист2!$C$1:$F$505,2,FALSE)</f>
        <v>10</v>
      </c>
      <c r="G78" s="5">
        <f>VLOOKUP(C78,Лист2!$C$1:$F$505,3,FALSE)</f>
        <v>448</v>
      </c>
      <c r="H78" s="5">
        <f>VLOOKUP(C78,Лист2!$C$1:$F$505,4,FALSE)</f>
        <v>376</v>
      </c>
      <c r="I78">
        <f t="shared" si="5"/>
        <v>71619.599999999991</v>
      </c>
      <c r="J78">
        <f t="shared" si="6"/>
        <v>18</v>
      </c>
      <c r="K78" s="21">
        <f t="shared" si="7"/>
        <v>1.4432570651827403E-4</v>
      </c>
    </row>
    <row r="79" spans="1:11" ht="14.25" customHeight="1" x14ac:dyDescent="0.3">
      <c r="A79" s="12">
        <v>43961</v>
      </c>
      <c r="B79" s="6" t="s">
        <v>12</v>
      </c>
      <c r="C79" s="9" t="str">
        <f t="shared" si="4"/>
        <v>10.05.2020|Тольятти</v>
      </c>
      <c r="D79" s="6">
        <v>12918</v>
      </c>
      <c r="E79" s="6">
        <v>1004788.5</v>
      </c>
      <c r="F79" s="5">
        <f>VLOOKUP(C79,Лист2!$C$1:$F$505,2,FALSE)</f>
        <v>10</v>
      </c>
      <c r="G79" s="5">
        <f>VLOOKUP(C79,Лист2!$C$1:$F$505,3,FALSE)</f>
        <v>642</v>
      </c>
      <c r="H79" s="5">
        <f>VLOOKUP(C79,Лист2!$C$1:$F$505,4,FALSE)</f>
        <v>556</v>
      </c>
      <c r="I79">
        <f t="shared" si="5"/>
        <v>100478.85</v>
      </c>
      <c r="J79">
        <f t="shared" si="6"/>
        <v>19</v>
      </c>
      <c r="K79" s="21">
        <f t="shared" si="7"/>
        <v>2.0248201632505177E-4</v>
      </c>
    </row>
    <row r="80" spans="1:11" ht="14.25" customHeight="1" x14ac:dyDescent="0.3">
      <c r="A80" s="11">
        <v>43959</v>
      </c>
      <c r="B80" s="4" t="s">
        <v>12</v>
      </c>
      <c r="C80" s="6" t="str">
        <f t="shared" si="4"/>
        <v>08.05.2020|Тольятти</v>
      </c>
      <c r="D80" s="4">
        <v>12528</v>
      </c>
      <c r="E80" s="4">
        <v>959703</v>
      </c>
      <c r="F80" s="5">
        <f>VLOOKUP(C80,Лист2!$C$1:$F$505,2,FALSE)</f>
        <v>10</v>
      </c>
      <c r="G80" s="5">
        <f>VLOOKUP(C80,Лист2!$C$1:$F$505,3,FALSE)</f>
        <v>638</v>
      </c>
      <c r="H80" s="5">
        <f>VLOOKUP(C80,Лист2!$C$1:$F$505,4,FALSE)</f>
        <v>547</v>
      </c>
      <c r="I80">
        <f t="shared" si="5"/>
        <v>95970.3</v>
      </c>
      <c r="J80">
        <f t="shared" si="6"/>
        <v>19</v>
      </c>
      <c r="K80" s="21">
        <f t="shared" si="7"/>
        <v>1.9339651928062588E-4</v>
      </c>
    </row>
    <row r="81" spans="1:11" ht="14.25" customHeight="1" x14ac:dyDescent="0.3">
      <c r="A81" s="12">
        <v>43958</v>
      </c>
      <c r="B81" s="6" t="s">
        <v>12</v>
      </c>
      <c r="C81" s="9" t="str">
        <f t="shared" si="4"/>
        <v>07.05.2020|Тольятти</v>
      </c>
      <c r="D81" s="6">
        <v>11029.5</v>
      </c>
      <c r="E81" s="6">
        <v>863754</v>
      </c>
      <c r="F81" s="5">
        <f>VLOOKUP(C81,Лист2!$C$1:$F$505,2,FALSE)</f>
        <v>10</v>
      </c>
      <c r="G81" s="5">
        <f>VLOOKUP(C81,Лист2!$C$1:$F$505,3,FALSE)</f>
        <v>563</v>
      </c>
      <c r="H81" s="5">
        <f>VLOOKUP(C81,Лист2!$C$1:$F$505,4,FALSE)</f>
        <v>486</v>
      </c>
      <c r="I81">
        <f t="shared" si="5"/>
        <v>86375.400000000009</v>
      </c>
      <c r="J81">
        <f t="shared" si="6"/>
        <v>19</v>
      </c>
      <c r="K81" s="21">
        <f t="shared" si="7"/>
        <v>1.7406115966576923E-4</v>
      </c>
    </row>
    <row r="82" spans="1:11" ht="14.25" customHeight="1" x14ac:dyDescent="0.3">
      <c r="A82" s="11">
        <v>43975</v>
      </c>
      <c r="B82" s="4" t="s">
        <v>12</v>
      </c>
      <c r="C82" s="6" t="str">
        <f t="shared" si="4"/>
        <v>24.05.2020|Тольятти</v>
      </c>
      <c r="D82" s="4">
        <v>9994.5</v>
      </c>
      <c r="E82" s="4">
        <v>828984</v>
      </c>
      <c r="F82" s="5">
        <f>VLOOKUP(C82,Лист2!$C$1:$F$505,2,FALSE)</f>
        <v>10</v>
      </c>
      <c r="G82" s="5">
        <f>VLOOKUP(C82,Лист2!$C$1:$F$505,3,FALSE)</f>
        <v>639</v>
      </c>
      <c r="H82" s="5">
        <f>VLOOKUP(C82,Лист2!$C$1:$F$505,4,FALSE)</f>
        <v>557</v>
      </c>
      <c r="I82">
        <f t="shared" si="5"/>
        <v>82898.400000000009</v>
      </c>
      <c r="J82">
        <f t="shared" si="6"/>
        <v>21</v>
      </c>
      <c r="K82" s="21">
        <f t="shared" si="7"/>
        <v>1.6705441177044394E-4</v>
      </c>
    </row>
    <row r="83" spans="1:11" ht="14.25" customHeight="1" x14ac:dyDescent="0.3">
      <c r="A83" s="12">
        <v>43982</v>
      </c>
      <c r="B83" s="6" t="s">
        <v>12</v>
      </c>
      <c r="C83" s="9" t="str">
        <f t="shared" si="4"/>
        <v>31.05.2020|Тольятти</v>
      </c>
      <c r="D83" s="6">
        <v>12724.5</v>
      </c>
      <c r="E83" s="6">
        <v>1045515</v>
      </c>
      <c r="F83" s="5">
        <f>VLOOKUP(C83,Лист2!$C$1:$F$505,2,FALSE)</f>
        <v>10</v>
      </c>
      <c r="G83" s="5">
        <f>VLOOKUP(C83,Лист2!$C$1:$F$505,3,FALSE)</f>
        <v>749</v>
      </c>
      <c r="H83" s="5">
        <f>VLOOKUP(C83,Лист2!$C$1:$F$505,4,FALSE)</f>
        <v>655</v>
      </c>
      <c r="I83">
        <f t="shared" si="5"/>
        <v>104551.50000000001</v>
      </c>
      <c r="J83">
        <f t="shared" si="6"/>
        <v>22</v>
      </c>
      <c r="K83" s="21">
        <f t="shared" si="7"/>
        <v>2.1068910054015001E-4</v>
      </c>
    </row>
    <row r="84" spans="1:11" ht="14.25" customHeight="1" x14ac:dyDescent="0.3">
      <c r="A84" s="11">
        <v>43981</v>
      </c>
      <c r="B84" s="4" t="s">
        <v>12</v>
      </c>
      <c r="C84" s="6" t="str">
        <f t="shared" si="4"/>
        <v>30.05.2020|Тольятти</v>
      </c>
      <c r="D84" s="4">
        <v>14728.5</v>
      </c>
      <c r="E84" s="4">
        <v>1260483</v>
      </c>
      <c r="F84" s="5">
        <f>VLOOKUP(C84,Лист2!$C$1:$F$505,2,FALSE)</f>
        <v>10</v>
      </c>
      <c r="G84" s="5">
        <f>VLOOKUP(C84,Лист2!$C$1:$F$505,3,FALSE)</f>
        <v>865</v>
      </c>
      <c r="H84" s="5">
        <f>VLOOKUP(C84,Лист2!$C$1:$F$505,4,FALSE)</f>
        <v>763</v>
      </c>
      <c r="I84">
        <f t="shared" si="5"/>
        <v>126048.29999999999</v>
      </c>
      <c r="J84">
        <f t="shared" si="6"/>
        <v>22</v>
      </c>
      <c r="K84" s="21">
        <f t="shared" si="7"/>
        <v>2.5400881815770208E-4</v>
      </c>
    </row>
    <row r="85" spans="1:11" ht="14.25" customHeight="1" x14ac:dyDescent="0.3">
      <c r="A85" s="12">
        <v>43979</v>
      </c>
      <c r="B85" s="6" t="s">
        <v>12</v>
      </c>
      <c r="C85" s="9" t="str">
        <f t="shared" si="4"/>
        <v>28.05.2020|Тольятти</v>
      </c>
      <c r="D85" s="6">
        <v>13038</v>
      </c>
      <c r="E85" s="6">
        <v>1114552.5</v>
      </c>
      <c r="F85" s="5">
        <f>VLOOKUP(C85,Лист2!$C$1:$F$505,2,FALSE)</f>
        <v>10</v>
      </c>
      <c r="G85" s="5">
        <f>VLOOKUP(C85,Лист2!$C$1:$F$505,3,FALSE)</f>
        <v>791</v>
      </c>
      <c r="H85" s="5">
        <f>VLOOKUP(C85,Лист2!$C$1:$F$505,4,FALSE)</f>
        <v>697</v>
      </c>
      <c r="I85">
        <f t="shared" si="5"/>
        <v>111455.24999999999</v>
      </c>
      <c r="J85">
        <f t="shared" si="6"/>
        <v>22</v>
      </c>
      <c r="K85" s="21">
        <f t="shared" si="7"/>
        <v>2.2460133401220979E-4</v>
      </c>
    </row>
    <row r="86" spans="1:11" ht="14.25" customHeight="1" x14ac:dyDescent="0.3">
      <c r="A86" s="11">
        <v>43967</v>
      </c>
      <c r="B86" s="4" t="s">
        <v>13</v>
      </c>
      <c r="C86" s="9" t="str">
        <f t="shared" si="4"/>
        <v>16.05.2020|Нижний Новгород</v>
      </c>
      <c r="D86" s="4">
        <v>35482.5</v>
      </c>
      <c r="E86" s="4">
        <v>3222517.5</v>
      </c>
      <c r="F86" s="5">
        <f>VLOOKUP(C86,Лист2!$C$1:$F$505,2,FALSE)</f>
        <v>19</v>
      </c>
      <c r="G86" s="5">
        <f>VLOOKUP(C86,Лист2!$C$1:$F$505,3,FALSE)</f>
        <v>2080</v>
      </c>
      <c r="H86" s="5">
        <f>VLOOKUP(C86,Лист2!$C$1:$F$505,4,FALSE)</f>
        <v>1844</v>
      </c>
      <c r="I86">
        <f t="shared" si="5"/>
        <v>169606.18421052632</v>
      </c>
      <c r="J86">
        <f t="shared" si="6"/>
        <v>20</v>
      </c>
      <c r="K86" s="21">
        <f t="shared" si="7"/>
        <v>6.4939222636680762E-4</v>
      </c>
    </row>
    <row r="87" spans="1:11" ht="14.25" customHeight="1" x14ac:dyDescent="0.3">
      <c r="A87" s="12">
        <v>43970</v>
      </c>
      <c r="B87" s="6" t="s">
        <v>13</v>
      </c>
      <c r="C87" s="6" t="str">
        <f t="shared" si="4"/>
        <v>19.05.2020|Нижний Новгород</v>
      </c>
      <c r="D87" s="6">
        <v>32434.5</v>
      </c>
      <c r="E87" s="6">
        <v>2865337.5</v>
      </c>
      <c r="F87" s="5">
        <f>VLOOKUP(C87,Лист2!$C$1:$F$505,2,FALSE)</f>
        <v>19</v>
      </c>
      <c r="G87" s="5">
        <f>VLOOKUP(C87,Лист2!$C$1:$F$505,3,FALSE)</f>
        <v>1999</v>
      </c>
      <c r="H87" s="5">
        <f>VLOOKUP(C87,Лист2!$C$1:$F$505,4,FALSE)</f>
        <v>1799</v>
      </c>
      <c r="I87">
        <f t="shared" si="5"/>
        <v>150807.23684210528</v>
      </c>
      <c r="J87">
        <f t="shared" si="6"/>
        <v>21</v>
      </c>
      <c r="K87" s="21">
        <f t="shared" si="7"/>
        <v>5.774143657613349E-4</v>
      </c>
    </row>
    <row r="88" spans="1:11" ht="14.25" customHeight="1" x14ac:dyDescent="0.3">
      <c r="A88" s="11">
        <v>43968</v>
      </c>
      <c r="B88" s="4" t="s">
        <v>13</v>
      </c>
      <c r="C88" s="9" t="str">
        <f t="shared" si="4"/>
        <v>17.05.2020|Нижний Новгород</v>
      </c>
      <c r="D88" s="4">
        <v>30486</v>
      </c>
      <c r="E88" s="4">
        <v>2694289.5</v>
      </c>
      <c r="F88" s="5">
        <f>VLOOKUP(C88,Лист2!$C$1:$F$505,2,FALSE)</f>
        <v>19</v>
      </c>
      <c r="G88" s="5">
        <f>VLOOKUP(C88,Лист2!$C$1:$F$505,3,FALSE)</f>
        <v>1871</v>
      </c>
      <c r="H88" s="5">
        <f>VLOOKUP(C88,Лист2!$C$1:$F$505,4,FALSE)</f>
        <v>1660</v>
      </c>
      <c r="I88">
        <f t="shared" si="5"/>
        <v>141804.71052631579</v>
      </c>
      <c r="J88">
        <f t="shared" si="6"/>
        <v>20</v>
      </c>
      <c r="K88" s="21">
        <f t="shared" si="7"/>
        <v>5.4294527706419372E-4</v>
      </c>
    </row>
    <row r="89" spans="1:11" ht="14.25" customHeight="1" x14ac:dyDescent="0.3">
      <c r="A89" s="12">
        <v>43960</v>
      </c>
      <c r="B89" s="6" t="s">
        <v>13</v>
      </c>
      <c r="C89" s="6" t="str">
        <f t="shared" si="4"/>
        <v>09.05.2020|Нижний Новгород</v>
      </c>
      <c r="D89" s="6">
        <v>32079</v>
      </c>
      <c r="E89" s="6">
        <v>2902167</v>
      </c>
      <c r="F89" s="5">
        <f>VLOOKUP(C89,Лист2!$C$1:$F$505,2,FALSE)</f>
        <v>19</v>
      </c>
      <c r="G89" s="5">
        <f>VLOOKUP(C89,Лист2!$C$1:$F$505,3,FALSE)</f>
        <v>1851</v>
      </c>
      <c r="H89" s="5">
        <f>VLOOKUP(C89,Лист2!$C$1:$F$505,4,FALSE)</f>
        <v>1635</v>
      </c>
      <c r="I89">
        <f t="shared" si="5"/>
        <v>152745.63157894736</v>
      </c>
      <c r="J89">
        <f t="shared" si="6"/>
        <v>19</v>
      </c>
      <c r="K89" s="21">
        <f t="shared" si="7"/>
        <v>5.8483613802509334E-4</v>
      </c>
    </row>
    <row r="90" spans="1:11" ht="14.25" customHeight="1" x14ac:dyDescent="0.3">
      <c r="A90" s="11">
        <v>43955</v>
      </c>
      <c r="B90" s="4" t="s">
        <v>13</v>
      </c>
      <c r="C90" s="9" t="str">
        <f t="shared" si="4"/>
        <v>04.05.2020|Нижний Новгород</v>
      </c>
      <c r="D90" s="4">
        <v>27072</v>
      </c>
      <c r="E90" s="4">
        <v>2450968.5</v>
      </c>
      <c r="F90" s="5">
        <f>VLOOKUP(C90,Лист2!$C$1:$F$505,2,FALSE)</f>
        <v>19</v>
      </c>
      <c r="G90" s="5">
        <f>VLOOKUP(C90,Лист2!$C$1:$F$505,3,FALSE)</f>
        <v>1582</v>
      </c>
      <c r="H90" s="5">
        <f>VLOOKUP(C90,Лист2!$C$1:$F$505,4,FALSE)</f>
        <v>1403</v>
      </c>
      <c r="I90">
        <f t="shared" si="5"/>
        <v>128998.34210526316</v>
      </c>
      <c r="J90">
        <f t="shared" si="6"/>
        <v>19</v>
      </c>
      <c r="K90" s="21">
        <f t="shared" si="7"/>
        <v>4.9391194647349927E-4</v>
      </c>
    </row>
    <row r="91" spans="1:11" ht="14.25" customHeight="1" x14ac:dyDescent="0.3">
      <c r="A91" s="12">
        <v>43950</v>
      </c>
      <c r="B91" s="6" t="s">
        <v>13</v>
      </c>
      <c r="C91" s="6" t="str">
        <f t="shared" si="4"/>
        <v>29.04.2020|Нижний Новгород</v>
      </c>
      <c r="D91" s="6">
        <v>25917</v>
      </c>
      <c r="E91" s="6">
        <v>2397588</v>
      </c>
      <c r="F91" s="5">
        <f>VLOOKUP(C91,Лист2!$C$1:$F$505,2,FALSE)</f>
        <v>18</v>
      </c>
      <c r="G91" s="5">
        <f>VLOOKUP(C91,Лист2!$C$1:$F$505,3,FALSE)</f>
        <v>1534</v>
      </c>
      <c r="H91" s="5">
        <f>VLOOKUP(C91,Лист2!$C$1:$F$505,4,FALSE)</f>
        <v>1369</v>
      </c>
      <c r="I91">
        <f t="shared" si="5"/>
        <v>133199.33333333331</v>
      </c>
      <c r="J91">
        <f t="shared" si="6"/>
        <v>18</v>
      </c>
      <c r="K91" s="21">
        <f t="shared" si="7"/>
        <v>4.8315486548338105E-4</v>
      </c>
    </row>
    <row r="92" spans="1:11" ht="14.25" customHeight="1" x14ac:dyDescent="0.3">
      <c r="A92" s="11">
        <v>43953</v>
      </c>
      <c r="B92" s="4" t="s">
        <v>13</v>
      </c>
      <c r="C92" s="9" t="str">
        <f t="shared" si="4"/>
        <v>02.05.2020|Нижний Новгород</v>
      </c>
      <c r="D92" s="4">
        <v>19461</v>
      </c>
      <c r="E92" s="4">
        <v>1799230.5</v>
      </c>
      <c r="F92" s="5">
        <f>VLOOKUP(C92,Лист2!$C$1:$F$505,2,FALSE)</f>
        <v>19</v>
      </c>
      <c r="G92" s="5">
        <f>VLOOKUP(C92,Лист2!$C$1:$F$505,3,FALSE)</f>
        <v>1217</v>
      </c>
      <c r="H92" s="5">
        <f>VLOOKUP(C92,Лист2!$C$1:$F$505,4,FALSE)</f>
        <v>1048</v>
      </c>
      <c r="I92">
        <f t="shared" si="5"/>
        <v>94696.34210526316</v>
      </c>
      <c r="J92">
        <f t="shared" si="6"/>
        <v>18</v>
      </c>
      <c r="K92" s="21">
        <f t="shared" si="7"/>
        <v>3.6257562608800866E-4</v>
      </c>
    </row>
    <row r="93" spans="1:11" ht="14.25" customHeight="1" x14ac:dyDescent="0.3">
      <c r="A93" s="12">
        <v>43977</v>
      </c>
      <c r="B93" s="6" t="s">
        <v>13</v>
      </c>
      <c r="C93" s="9" t="str">
        <f t="shared" si="4"/>
        <v>26.05.2020|Нижний Новгород</v>
      </c>
      <c r="D93" s="6">
        <v>31407</v>
      </c>
      <c r="E93" s="6">
        <v>2907411</v>
      </c>
      <c r="F93" s="5">
        <f>VLOOKUP(C93,Лист2!$C$1:$F$505,2,FALSE)</f>
        <v>20</v>
      </c>
      <c r="G93" s="5">
        <f>VLOOKUP(C93,Лист2!$C$1:$F$505,3,FALSE)</f>
        <v>2036</v>
      </c>
      <c r="H93" s="5">
        <f>VLOOKUP(C93,Лист2!$C$1:$F$505,4,FALSE)</f>
        <v>1790</v>
      </c>
      <c r="I93">
        <f t="shared" si="5"/>
        <v>145370.54999999999</v>
      </c>
      <c r="J93">
        <f t="shared" si="6"/>
        <v>22</v>
      </c>
      <c r="K93" s="21">
        <f t="shared" si="7"/>
        <v>5.8589289344537191E-4</v>
      </c>
    </row>
    <row r="94" spans="1:11" ht="14.25" customHeight="1" x14ac:dyDescent="0.3">
      <c r="A94" s="11">
        <v>43952</v>
      </c>
      <c r="B94" s="4" t="s">
        <v>13</v>
      </c>
      <c r="C94" s="6" t="str">
        <f t="shared" si="4"/>
        <v>01.05.2020|Нижний Новгород</v>
      </c>
      <c r="D94" s="4">
        <v>25792.5</v>
      </c>
      <c r="E94" s="4">
        <v>2374356</v>
      </c>
      <c r="F94" s="5">
        <f>VLOOKUP(C94,Лист2!$C$1:$F$505,2,FALSE)</f>
        <v>19</v>
      </c>
      <c r="G94" s="5">
        <f>VLOOKUP(C94,Лист2!$C$1:$F$505,3,FALSE)</f>
        <v>1497</v>
      </c>
      <c r="H94" s="5">
        <f>VLOOKUP(C94,Лист2!$C$1:$F$505,4,FALSE)</f>
        <v>1291</v>
      </c>
      <c r="I94">
        <f t="shared" si="5"/>
        <v>124966.10526315788</v>
      </c>
      <c r="J94">
        <f t="shared" si="6"/>
        <v>18</v>
      </c>
      <c r="K94" s="21">
        <f t="shared" si="7"/>
        <v>4.7847322133313095E-4</v>
      </c>
    </row>
    <row r="95" spans="1:11" ht="14.25" customHeight="1" x14ac:dyDescent="0.3">
      <c r="A95" s="12">
        <v>43963</v>
      </c>
      <c r="B95" s="6" t="s">
        <v>13</v>
      </c>
      <c r="C95" s="9" t="str">
        <f t="shared" si="4"/>
        <v>12.05.2020|Нижний Новгород</v>
      </c>
      <c r="D95" s="6">
        <v>26032.5</v>
      </c>
      <c r="E95" s="6">
        <v>2370432</v>
      </c>
      <c r="F95" s="5">
        <f>VLOOKUP(C95,Лист2!$C$1:$F$505,2,FALSE)</f>
        <v>19</v>
      </c>
      <c r="G95" s="5">
        <f>VLOOKUP(C95,Лист2!$C$1:$F$505,3,FALSE)</f>
        <v>1649</v>
      </c>
      <c r="H95" s="5">
        <f>VLOOKUP(C95,Лист2!$C$1:$F$505,4,FALSE)</f>
        <v>1460</v>
      </c>
      <c r="I95">
        <f t="shared" si="5"/>
        <v>124759.57894736841</v>
      </c>
      <c r="J95">
        <f t="shared" si="6"/>
        <v>20</v>
      </c>
      <c r="K95" s="21">
        <f t="shared" si="7"/>
        <v>4.7768246842138929E-4</v>
      </c>
    </row>
    <row r="96" spans="1:11" ht="14.25" customHeight="1" x14ac:dyDescent="0.3">
      <c r="A96" s="11">
        <v>43972</v>
      </c>
      <c r="B96" s="4" t="s">
        <v>13</v>
      </c>
      <c r="C96" s="6" t="str">
        <f t="shared" si="4"/>
        <v>21.05.2020|Нижний Новгород</v>
      </c>
      <c r="D96" s="4">
        <v>31707</v>
      </c>
      <c r="E96" s="4">
        <v>2853181.5</v>
      </c>
      <c r="F96" s="5">
        <f>VLOOKUP(C96,Лист2!$C$1:$F$505,2,FALSE)</f>
        <v>19</v>
      </c>
      <c r="G96" s="5">
        <f>VLOOKUP(C96,Лист2!$C$1:$F$505,3,FALSE)</f>
        <v>1949</v>
      </c>
      <c r="H96" s="5">
        <f>VLOOKUP(C96,Лист2!$C$1:$F$505,4,FALSE)</f>
        <v>1724</v>
      </c>
      <c r="I96">
        <f t="shared" si="5"/>
        <v>150167.44736842107</v>
      </c>
      <c r="J96">
        <f t="shared" si="6"/>
        <v>21</v>
      </c>
      <c r="K96" s="21">
        <f t="shared" si="7"/>
        <v>5.7496472447817197E-4</v>
      </c>
    </row>
    <row r="97" spans="1:11" ht="14.25" customHeight="1" x14ac:dyDescent="0.3">
      <c r="A97" s="12">
        <v>43971</v>
      </c>
      <c r="B97" s="6" t="s">
        <v>13</v>
      </c>
      <c r="C97" s="9" t="str">
        <f t="shared" si="4"/>
        <v>20.05.2020|Нижний Новгород</v>
      </c>
      <c r="D97" s="6">
        <v>29955</v>
      </c>
      <c r="E97" s="6">
        <v>2692230</v>
      </c>
      <c r="F97" s="5">
        <f>VLOOKUP(C97,Лист2!$C$1:$F$505,2,FALSE)</f>
        <v>19</v>
      </c>
      <c r="G97" s="5">
        <f>VLOOKUP(C97,Лист2!$C$1:$F$505,3,FALSE)</f>
        <v>1889</v>
      </c>
      <c r="H97" s="5">
        <f>VLOOKUP(C97,Лист2!$C$1:$F$505,4,FALSE)</f>
        <v>1690</v>
      </c>
      <c r="I97">
        <f t="shared" si="5"/>
        <v>141696.31578947368</v>
      </c>
      <c r="J97">
        <f t="shared" si="6"/>
        <v>21</v>
      </c>
      <c r="K97" s="21">
        <f t="shared" si="7"/>
        <v>5.4253025269576053E-4</v>
      </c>
    </row>
    <row r="98" spans="1:11" ht="14.25" customHeight="1" x14ac:dyDescent="0.3">
      <c r="A98" s="11">
        <v>43956</v>
      </c>
      <c r="B98" s="4" t="s">
        <v>13</v>
      </c>
      <c r="C98" s="6" t="str">
        <f t="shared" si="4"/>
        <v>05.05.2020|Нижний Новгород</v>
      </c>
      <c r="D98" s="4">
        <v>22848</v>
      </c>
      <c r="E98" s="4">
        <v>2079900</v>
      </c>
      <c r="F98" s="5">
        <f>VLOOKUP(C98,Лист2!$C$1:$F$505,2,FALSE)</f>
        <v>19</v>
      </c>
      <c r="G98" s="5">
        <f>VLOOKUP(C98,Лист2!$C$1:$F$505,3,FALSE)</f>
        <v>1417</v>
      </c>
      <c r="H98" s="5">
        <f>VLOOKUP(C98,Лист2!$C$1:$F$505,4,FALSE)</f>
        <v>1245</v>
      </c>
      <c r="I98">
        <f t="shared" si="5"/>
        <v>109468.42105263157</v>
      </c>
      <c r="J98">
        <f t="shared" si="6"/>
        <v>19</v>
      </c>
      <c r="K98" s="21">
        <f t="shared" si="7"/>
        <v>4.1913531629240899E-4</v>
      </c>
    </row>
    <row r="99" spans="1:11" ht="14.25" customHeight="1" x14ac:dyDescent="0.3">
      <c r="A99" s="12">
        <v>43949</v>
      </c>
      <c r="B99" s="6" t="s">
        <v>13</v>
      </c>
      <c r="C99" s="9" t="str">
        <f t="shared" si="4"/>
        <v>28.04.2020|Нижний Новгород</v>
      </c>
      <c r="D99" s="6">
        <v>23314.5</v>
      </c>
      <c r="E99" s="6">
        <v>2136817.5</v>
      </c>
      <c r="F99" s="5">
        <f>VLOOKUP(C99,Лист2!$C$1:$F$505,2,FALSE)</f>
        <v>17</v>
      </c>
      <c r="G99" s="5">
        <f>VLOOKUP(C99,Лист2!$C$1:$F$505,3,FALSE)</f>
        <v>1439</v>
      </c>
      <c r="H99" s="5">
        <f>VLOOKUP(C99,Лист2!$C$1:$F$505,4,FALSE)</f>
        <v>1265</v>
      </c>
      <c r="I99">
        <f t="shared" si="5"/>
        <v>125695.14705882352</v>
      </c>
      <c r="J99">
        <f t="shared" si="6"/>
        <v>18</v>
      </c>
      <c r="K99" s="21">
        <f t="shared" si="7"/>
        <v>4.3060516309517509E-4</v>
      </c>
    </row>
    <row r="100" spans="1:11" ht="14.25" customHeight="1" x14ac:dyDescent="0.3">
      <c r="A100" s="11">
        <v>43964</v>
      </c>
      <c r="B100" s="4" t="s">
        <v>13</v>
      </c>
      <c r="C100" s="9" t="str">
        <f t="shared" si="4"/>
        <v>13.05.2020|Нижний Новгород</v>
      </c>
      <c r="D100" s="4">
        <v>26464.5</v>
      </c>
      <c r="E100" s="4">
        <v>2373337.5</v>
      </c>
      <c r="F100" s="5">
        <f>VLOOKUP(C100,Лист2!$C$1:$F$505,2,FALSE)</f>
        <v>19</v>
      </c>
      <c r="G100" s="5">
        <f>VLOOKUP(C100,Лист2!$C$1:$F$505,3,FALSE)</f>
        <v>1625</v>
      </c>
      <c r="H100" s="5">
        <f>VLOOKUP(C100,Лист2!$C$1:$F$505,4,FALSE)</f>
        <v>1444</v>
      </c>
      <c r="I100">
        <f t="shared" si="5"/>
        <v>124912.50000000001</v>
      </c>
      <c r="J100">
        <f t="shared" si="6"/>
        <v>20</v>
      </c>
      <c r="K100" s="21">
        <f t="shared" si="7"/>
        <v>4.7826797621574848E-4</v>
      </c>
    </row>
    <row r="101" spans="1:11" ht="14.25" customHeight="1" x14ac:dyDescent="0.3">
      <c r="A101" s="12">
        <v>43954</v>
      </c>
      <c r="B101" s="6" t="s">
        <v>13</v>
      </c>
      <c r="C101" s="6" t="str">
        <f t="shared" si="4"/>
        <v>03.05.2020|Нижний Новгород</v>
      </c>
      <c r="D101" s="6">
        <v>23539.5</v>
      </c>
      <c r="E101" s="6">
        <v>2170309.5</v>
      </c>
      <c r="F101" s="5">
        <f>VLOOKUP(C101,Лист2!$C$1:$F$505,2,FALSE)</f>
        <v>19</v>
      </c>
      <c r="G101" s="5">
        <f>VLOOKUP(C101,Лист2!$C$1:$F$505,3,FALSE)</f>
        <v>1402</v>
      </c>
      <c r="H101" s="5">
        <f>VLOOKUP(C101,Лист2!$C$1:$F$505,4,FALSE)</f>
        <v>1234</v>
      </c>
      <c r="I101">
        <f t="shared" si="5"/>
        <v>114226.81578947368</v>
      </c>
      <c r="J101">
        <f t="shared" si="6"/>
        <v>18</v>
      </c>
      <c r="K101" s="21">
        <f t="shared" si="7"/>
        <v>4.3735437219814415E-4</v>
      </c>
    </row>
    <row r="102" spans="1:11" ht="14.25" customHeight="1" x14ac:dyDescent="0.3">
      <c r="A102" s="11">
        <v>43957</v>
      </c>
      <c r="B102" s="4" t="s">
        <v>13</v>
      </c>
      <c r="C102" s="9" t="str">
        <f t="shared" si="4"/>
        <v>06.05.2020|Нижний Новгород</v>
      </c>
      <c r="D102" s="4">
        <v>24678</v>
      </c>
      <c r="E102" s="4">
        <v>2232519</v>
      </c>
      <c r="F102" s="5">
        <f>VLOOKUP(C102,Лист2!$C$1:$F$505,2,FALSE)</f>
        <v>19</v>
      </c>
      <c r="G102" s="5">
        <f>VLOOKUP(C102,Лист2!$C$1:$F$505,3,FALSE)</f>
        <v>1499</v>
      </c>
      <c r="H102" s="5">
        <f>VLOOKUP(C102,Лист2!$C$1:$F$505,4,FALSE)</f>
        <v>1323</v>
      </c>
      <c r="I102">
        <f t="shared" si="5"/>
        <v>117501</v>
      </c>
      <c r="J102">
        <f t="shared" si="6"/>
        <v>19</v>
      </c>
      <c r="K102" s="21">
        <f t="shared" si="7"/>
        <v>4.4989064723968106E-4</v>
      </c>
    </row>
    <row r="103" spans="1:11" ht="14.25" customHeight="1" x14ac:dyDescent="0.3">
      <c r="A103" s="12">
        <v>43974</v>
      </c>
      <c r="B103" s="6" t="s">
        <v>13</v>
      </c>
      <c r="C103" s="6" t="str">
        <f t="shared" si="4"/>
        <v>23.05.2020|Нижний Новгород</v>
      </c>
      <c r="D103" s="6">
        <v>38176.5</v>
      </c>
      <c r="E103" s="6">
        <v>3385372.5</v>
      </c>
      <c r="F103" s="5">
        <f>VLOOKUP(C103,Лист2!$C$1:$F$505,2,FALSE)</f>
        <v>20</v>
      </c>
      <c r="G103" s="5">
        <f>VLOOKUP(C103,Лист2!$C$1:$F$505,3,FALSE)</f>
        <v>2266</v>
      </c>
      <c r="H103" s="5">
        <f>VLOOKUP(C103,Лист2!$C$1:$F$505,4,FALSE)</f>
        <v>1993</v>
      </c>
      <c r="I103">
        <f t="shared" si="5"/>
        <v>169268.625</v>
      </c>
      <c r="J103">
        <f t="shared" si="6"/>
        <v>21</v>
      </c>
      <c r="K103" s="21">
        <f t="shared" si="7"/>
        <v>6.8221028585755241E-4</v>
      </c>
    </row>
    <row r="104" spans="1:11" ht="14.25" customHeight="1" x14ac:dyDescent="0.3">
      <c r="A104" s="11">
        <v>43976</v>
      </c>
      <c r="B104" s="4" t="s">
        <v>13</v>
      </c>
      <c r="C104" s="9" t="str">
        <f t="shared" si="4"/>
        <v>25.05.2020|Нижний Новгород</v>
      </c>
      <c r="D104" s="4">
        <v>30603</v>
      </c>
      <c r="E104" s="4">
        <v>2865727.5</v>
      </c>
      <c r="F104" s="5">
        <f>VLOOKUP(C104,Лист2!$C$1:$F$505,2,FALSE)</f>
        <v>20</v>
      </c>
      <c r="G104" s="5">
        <f>VLOOKUP(C104,Лист2!$C$1:$F$505,3,FALSE)</f>
        <v>2011</v>
      </c>
      <c r="H104" s="5">
        <f>VLOOKUP(C104,Лист2!$C$1:$F$505,4,FALSE)</f>
        <v>1791</v>
      </c>
      <c r="I104">
        <f t="shared" si="5"/>
        <v>143286.375</v>
      </c>
      <c r="J104">
        <f t="shared" si="6"/>
        <v>22</v>
      </c>
      <c r="K104" s="21">
        <f t="shared" si="7"/>
        <v>5.7749295741158445E-4</v>
      </c>
    </row>
    <row r="105" spans="1:11" ht="14.25" customHeight="1" x14ac:dyDescent="0.3">
      <c r="A105" s="12">
        <v>43951</v>
      </c>
      <c r="B105" s="6" t="s">
        <v>13</v>
      </c>
      <c r="C105" s="6" t="str">
        <f t="shared" si="4"/>
        <v>30.04.2020|Нижний Новгород</v>
      </c>
      <c r="D105" s="6">
        <v>24211.5</v>
      </c>
      <c r="E105" s="6">
        <v>2267664</v>
      </c>
      <c r="F105" s="5">
        <f>VLOOKUP(C105,Лист2!$C$1:$F$505,2,FALSE)</f>
        <v>19</v>
      </c>
      <c r="G105" s="5">
        <f>VLOOKUP(C105,Лист2!$C$1:$F$505,3,FALSE)</f>
        <v>1499</v>
      </c>
      <c r="H105" s="5">
        <f>VLOOKUP(C105,Лист2!$C$1:$F$505,4,FALSE)</f>
        <v>1322</v>
      </c>
      <c r="I105">
        <f t="shared" si="5"/>
        <v>119350.73684210527</v>
      </c>
      <c r="J105">
        <f t="shared" si="6"/>
        <v>18</v>
      </c>
      <c r="K105" s="21">
        <f t="shared" si="7"/>
        <v>4.5697296402947706E-4</v>
      </c>
    </row>
    <row r="106" spans="1:11" ht="14.25" customHeight="1" x14ac:dyDescent="0.3">
      <c r="A106" s="11">
        <v>43961</v>
      </c>
      <c r="B106" s="4" t="s">
        <v>13</v>
      </c>
      <c r="C106" s="9" t="str">
        <f t="shared" si="4"/>
        <v>10.05.2020|Нижний Новгород</v>
      </c>
      <c r="D106" s="4">
        <v>31399.5</v>
      </c>
      <c r="E106" s="4">
        <v>2862298.5</v>
      </c>
      <c r="F106" s="5">
        <f>VLOOKUP(C106,Лист2!$C$1:$F$505,2,FALSE)</f>
        <v>19</v>
      </c>
      <c r="G106" s="5">
        <f>VLOOKUP(C106,Лист2!$C$1:$F$505,3,FALSE)</f>
        <v>1848</v>
      </c>
      <c r="H106" s="5">
        <f>VLOOKUP(C106,Лист2!$C$1:$F$505,4,FALSE)</f>
        <v>1649</v>
      </c>
      <c r="I106">
        <f t="shared" si="5"/>
        <v>150647.28947368421</v>
      </c>
      <c r="J106">
        <f t="shared" si="6"/>
        <v>19</v>
      </c>
      <c r="K106" s="21">
        <f t="shared" si="7"/>
        <v>5.7680195544054411E-4</v>
      </c>
    </row>
    <row r="107" spans="1:11" ht="14.25" customHeight="1" x14ac:dyDescent="0.3">
      <c r="A107" s="12">
        <v>43959</v>
      </c>
      <c r="B107" s="6" t="s">
        <v>13</v>
      </c>
      <c r="C107" s="9" t="str">
        <f t="shared" si="4"/>
        <v>08.05.2020|Нижний Новгород</v>
      </c>
      <c r="D107" s="6">
        <v>25294.5</v>
      </c>
      <c r="E107" s="6">
        <v>2271454.5</v>
      </c>
      <c r="F107" s="5">
        <f>VLOOKUP(C107,Лист2!$C$1:$F$505,2,FALSE)</f>
        <v>19</v>
      </c>
      <c r="G107" s="5">
        <f>VLOOKUP(C107,Лист2!$C$1:$F$505,3,FALSE)</f>
        <v>1522</v>
      </c>
      <c r="H107" s="5">
        <f>VLOOKUP(C107,Лист2!$C$1:$F$505,4,FALSE)</f>
        <v>1340</v>
      </c>
      <c r="I107">
        <f t="shared" si="5"/>
        <v>119550.23684210527</v>
      </c>
      <c r="J107">
        <f t="shared" si="6"/>
        <v>19</v>
      </c>
      <c r="K107" s="21">
        <f t="shared" si="7"/>
        <v>4.5773681441478711E-4</v>
      </c>
    </row>
    <row r="108" spans="1:11" ht="14.25" customHeight="1" x14ac:dyDescent="0.3">
      <c r="A108" s="11">
        <v>43958</v>
      </c>
      <c r="B108" s="4" t="s">
        <v>13</v>
      </c>
      <c r="C108" s="6" t="str">
        <f t="shared" si="4"/>
        <v>07.05.2020|Нижний Новгород</v>
      </c>
      <c r="D108" s="4">
        <v>25468.5</v>
      </c>
      <c r="E108" s="4">
        <v>2350672.5</v>
      </c>
      <c r="F108" s="5">
        <f>VLOOKUP(C108,Лист2!$C$1:$F$505,2,FALSE)</f>
        <v>19</v>
      </c>
      <c r="G108" s="5">
        <f>VLOOKUP(C108,Лист2!$C$1:$F$505,3,FALSE)</f>
        <v>1530</v>
      </c>
      <c r="H108" s="5">
        <f>VLOOKUP(C108,Лист2!$C$1:$F$505,4,FALSE)</f>
        <v>1338</v>
      </c>
      <c r="I108">
        <f t="shared" si="5"/>
        <v>123719.60526315791</v>
      </c>
      <c r="J108">
        <f t="shared" si="6"/>
        <v>19</v>
      </c>
      <c r="K108" s="21">
        <f t="shared" si="7"/>
        <v>4.7370059223393807E-4</v>
      </c>
    </row>
    <row r="109" spans="1:11" ht="14.25" customHeight="1" x14ac:dyDescent="0.3">
      <c r="A109" s="12">
        <v>43975</v>
      </c>
      <c r="B109" s="6" t="s">
        <v>13</v>
      </c>
      <c r="C109" s="9" t="str">
        <f t="shared" si="4"/>
        <v>24.05.2020|Нижний Новгород</v>
      </c>
      <c r="D109" s="6">
        <v>31854</v>
      </c>
      <c r="E109" s="6">
        <v>2915533.5</v>
      </c>
      <c r="F109" s="5">
        <f>VLOOKUP(C109,Лист2!$C$1:$F$505,2,FALSE)</f>
        <v>20</v>
      </c>
      <c r="G109" s="5">
        <f>VLOOKUP(C109,Лист2!$C$1:$F$505,3,FALSE)</f>
        <v>2015</v>
      </c>
      <c r="H109" s="5">
        <f>VLOOKUP(C109,Лист2!$C$1:$F$505,4,FALSE)</f>
        <v>1803</v>
      </c>
      <c r="I109">
        <f t="shared" si="5"/>
        <v>145776.67500000002</v>
      </c>
      <c r="J109">
        <f t="shared" si="6"/>
        <v>21</v>
      </c>
      <c r="K109" s="21">
        <f t="shared" si="7"/>
        <v>5.8752971569960781E-4</v>
      </c>
    </row>
    <row r="110" spans="1:11" ht="14.25" customHeight="1" x14ac:dyDescent="0.3">
      <c r="A110" s="11">
        <v>43982</v>
      </c>
      <c r="B110" s="4" t="s">
        <v>13</v>
      </c>
      <c r="C110" s="6" t="str">
        <f t="shared" si="4"/>
        <v>31.05.2020|Нижний Новгород</v>
      </c>
      <c r="D110" s="4">
        <v>32359.5</v>
      </c>
      <c r="E110" s="4">
        <v>2991999</v>
      </c>
      <c r="F110" s="5">
        <f>VLOOKUP(C110,Лист2!$C$1:$F$505,2,FALSE)</f>
        <v>20</v>
      </c>
      <c r="G110" s="5">
        <f>VLOOKUP(C110,Лист2!$C$1:$F$505,3,FALSE)</f>
        <v>2060</v>
      </c>
      <c r="H110" s="5">
        <f>VLOOKUP(C110,Лист2!$C$1:$F$505,4,FALSE)</f>
        <v>1826</v>
      </c>
      <c r="I110">
        <f t="shared" si="5"/>
        <v>149599.95000000001</v>
      </c>
      <c r="J110">
        <f t="shared" si="6"/>
        <v>22</v>
      </c>
      <c r="K110" s="21">
        <f t="shared" si="7"/>
        <v>6.029388178333436E-4</v>
      </c>
    </row>
    <row r="111" spans="1:11" ht="14.25" customHeight="1" x14ac:dyDescent="0.3">
      <c r="A111" s="12">
        <v>43981</v>
      </c>
      <c r="B111" s="6" t="s">
        <v>13</v>
      </c>
      <c r="C111" s="9" t="str">
        <f t="shared" si="4"/>
        <v>30.05.2020|Нижний Новгород</v>
      </c>
      <c r="D111" s="6">
        <v>39867</v>
      </c>
      <c r="E111" s="6">
        <v>3654166.5</v>
      </c>
      <c r="F111" s="5">
        <f>VLOOKUP(C111,Лист2!$C$1:$F$505,2,FALSE)</f>
        <v>20</v>
      </c>
      <c r="G111" s="5">
        <f>VLOOKUP(C111,Лист2!$C$1:$F$505,3,FALSE)</f>
        <v>2451</v>
      </c>
      <c r="H111" s="5">
        <f>VLOOKUP(C111,Лист2!$C$1:$F$505,4,FALSE)</f>
        <v>2178</v>
      </c>
      <c r="I111">
        <f t="shared" si="5"/>
        <v>182708.32500000001</v>
      </c>
      <c r="J111">
        <f t="shared" si="6"/>
        <v>22</v>
      </c>
      <c r="K111" s="21">
        <f t="shared" si="7"/>
        <v>7.3637686031185405E-4</v>
      </c>
    </row>
    <row r="112" spans="1:11" ht="14.25" customHeight="1" x14ac:dyDescent="0.3">
      <c r="A112" s="11">
        <v>43979</v>
      </c>
      <c r="B112" s="4" t="s">
        <v>13</v>
      </c>
      <c r="C112" s="6" t="str">
        <f t="shared" si="4"/>
        <v>28.05.2020|Нижний Новгород</v>
      </c>
      <c r="D112" s="4">
        <v>31974</v>
      </c>
      <c r="E112" s="4">
        <v>3004213.5</v>
      </c>
      <c r="F112" s="5">
        <f>VLOOKUP(C112,Лист2!$C$1:$F$505,2,FALSE)</f>
        <v>20</v>
      </c>
      <c r="G112" s="5">
        <f>VLOOKUP(C112,Лист2!$C$1:$F$505,3,FALSE)</f>
        <v>2088</v>
      </c>
      <c r="H112" s="5">
        <f>VLOOKUP(C112,Лист2!$C$1:$F$505,4,FALSE)</f>
        <v>1848</v>
      </c>
      <c r="I112">
        <f t="shared" si="5"/>
        <v>150210.67499999999</v>
      </c>
      <c r="J112">
        <f t="shared" si="6"/>
        <v>22</v>
      </c>
      <c r="K112" s="21">
        <f t="shared" si="7"/>
        <v>6.0540024786404393E-4</v>
      </c>
    </row>
    <row r="113" spans="1:11" ht="14.25" customHeight="1" x14ac:dyDescent="0.3">
      <c r="A113" s="12">
        <v>43967</v>
      </c>
      <c r="B113" s="6" t="s">
        <v>14</v>
      </c>
      <c r="C113" s="9" t="str">
        <f t="shared" si="4"/>
        <v>16.05.2020|Санкт-Петербург Юг</v>
      </c>
      <c r="D113" s="6">
        <v>321412.5</v>
      </c>
      <c r="E113" s="6">
        <v>32235864</v>
      </c>
      <c r="F113" s="5">
        <f>VLOOKUP(C113,Лист2!$C$1:$F$505,2,FALSE)</f>
        <v>129</v>
      </c>
      <c r="G113" s="5">
        <f>VLOOKUP(C113,Лист2!$C$1:$F$505,3,FALSE)</f>
        <v>17914</v>
      </c>
      <c r="H113" s="5">
        <f>VLOOKUP(C113,Лист2!$C$1:$F$505,4,FALSE)</f>
        <v>16631</v>
      </c>
      <c r="I113">
        <f t="shared" si="5"/>
        <v>249890.41860465117</v>
      </c>
      <c r="J113">
        <f t="shared" si="6"/>
        <v>20</v>
      </c>
      <c r="K113" s="21">
        <f t="shared" si="7"/>
        <v>6.4960762794360688E-3</v>
      </c>
    </row>
    <row r="114" spans="1:11" ht="14.25" customHeight="1" x14ac:dyDescent="0.3">
      <c r="A114" s="11">
        <v>43970</v>
      </c>
      <c r="B114" s="4" t="s">
        <v>14</v>
      </c>
      <c r="C114" s="9" t="str">
        <f t="shared" si="4"/>
        <v>19.05.2020|Санкт-Петербург Юг</v>
      </c>
      <c r="D114" s="4">
        <v>276568.5</v>
      </c>
      <c r="E114" s="4">
        <v>27093624</v>
      </c>
      <c r="F114" s="5">
        <f>VLOOKUP(C114,Лист2!$C$1:$F$505,2,FALSE)</f>
        <v>129</v>
      </c>
      <c r="G114" s="5">
        <f>VLOOKUP(C114,Лист2!$C$1:$F$505,3,FALSE)</f>
        <v>16191</v>
      </c>
      <c r="H114" s="5">
        <f>VLOOKUP(C114,Лист2!$C$1:$F$505,4,FALSE)</f>
        <v>15102</v>
      </c>
      <c r="I114">
        <f t="shared" si="5"/>
        <v>210028.09302325585</v>
      </c>
      <c r="J114">
        <f t="shared" si="6"/>
        <v>21</v>
      </c>
      <c r="K114" s="21">
        <f t="shared" si="7"/>
        <v>5.459827234361077E-3</v>
      </c>
    </row>
    <row r="115" spans="1:11" ht="14.25" customHeight="1" x14ac:dyDescent="0.3">
      <c r="A115" s="12">
        <v>43968</v>
      </c>
      <c r="B115" s="6" t="s">
        <v>14</v>
      </c>
      <c r="C115" s="6" t="str">
        <f t="shared" si="4"/>
        <v>17.05.2020|Санкт-Петербург Юг</v>
      </c>
      <c r="D115" s="6">
        <v>269029.5</v>
      </c>
      <c r="E115" s="6">
        <v>26659930.5</v>
      </c>
      <c r="F115" s="5">
        <f>VLOOKUP(C115,Лист2!$C$1:$F$505,2,FALSE)</f>
        <v>129</v>
      </c>
      <c r="G115" s="5">
        <f>VLOOKUP(C115,Лист2!$C$1:$F$505,3,FALSE)</f>
        <v>15744</v>
      </c>
      <c r="H115" s="5">
        <f>VLOOKUP(C115,Лист2!$C$1:$F$505,4,FALSE)</f>
        <v>14685</v>
      </c>
      <c r="I115">
        <f t="shared" si="5"/>
        <v>206666.12790697673</v>
      </c>
      <c r="J115">
        <f t="shared" si="6"/>
        <v>20</v>
      </c>
      <c r="K115" s="21">
        <f t="shared" si="7"/>
        <v>5.3724305988033759E-3</v>
      </c>
    </row>
    <row r="116" spans="1:11" ht="14.25" customHeight="1" x14ac:dyDescent="0.3">
      <c r="A116" s="11">
        <v>43960</v>
      </c>
      <c r="B116" s="4" t="s">
        <v>14</v>
      </c>
      <c r="C116" s="9" t="str">
        <f t="shared" si="4"/>
        <v>09.05.2020|Санкт-Петербург Юг</v>
      </c>
      <c r="D116" s="4">
        <v>285972</v>
      </c>
      <c r="E116" s="4">
        <v>29768199</v>
      </c>
      <c r="F116" s="5">
        <f>VLOOKUP(C116,Лист2!$C$1:$F$505,2,FALSE)</f>
        <v>129</v>
      </c>
      <c r="G116" s="5">
        <f>VLOOKUP(C116,Лист2!$C$1:$F$505,3,FALSE)</f>
        <v>16420</v>
      </c>
      <c r="H116" s="5">
        <f>VLOOKUP(C116,Лист2!$C$1:$F$505,4,FALSE)</f>
        <v>15169</v>
      </c>
      <c r="I116">
        <f t="shared" si="5"/>
        <v>230761.23255813951</v>
      </c>
      <c r="J116">
        <f t="shared" si="6"/>
        <v>19</v>
      </c>
      <c r="K116" s="21">
        <f t="shared" si="7"/>
        <v>5.9987997035051551E-3</v>
      </c>
    </row>
    <row r="117" spans="1:11" ht="14.25" customHeight="1" x14ac:dyDescent="0.3">
      <c r="A117" s="12">
        <v>43955</v>
      </c>
      <c r="B117" s="6" t="s">
        <v>14</v>
      </c>
      <c r="C117" s="6" t="str">
        <f t="shared" si="4"/>
        <v>04.05.2020|Санкт-Петербург Юг</v>
      </c>
      <c r="D117" s="6">
        <v>283942.5</v>
      </c>
      <c r="E117" s="6">
        <v>29357940</v>
      </c>
      <c r="F117" s="5">
        <f>VLOOKUP(C117,Лист2!$C$1:$F$505,2,FALSE)</f>
        <v>129</v>
      </c>
      <c r="G117" s="5">
        <f>VLOOKUP(C117,Лист2!$C$1:$F$505,3,FALSE)</f>
        <v>16525</v>
      </c>
      <c r="H117" s="5">
        <f>VLOOKUP(C117,Лист2!$C$1:$F$505,4,FALSE)</f>
        <v>15310</v>
      </c>
      <c r="I117">
        <f t="shared" si="5"/>
        <v>227580.93023255811</v>
      </c>
      <c r="J117">
        <f t="shared" si="6"/>
        <v>19</v>
      </c>
      <c r="K117" s="21">
        <f t="shared" si="7"/>
        <v>5.9161255193007191E-3</v>
      </c>
    </row>
    <row r="118" spans="1:11" ht="14.25" customHeight="1" x14ac:dyDescent="0.3">
      <c r="A118" s="11">
        <v>43950</v>
      </c>
      <c r="B118" s="4" t="s">
        <v>14</v>
      </c>
      <c r="C118" s="9" t="str">
        <f t="shared" si="4"/>
        <v>29.04.2020|Санкт-Петербург Юг</v>
      </c>
      <c r="D118" s="4">
        <v>298059</v>
      </c>
      <c r="E118" s="4">
        <v>30869287.5</v>
      </c>
      <c r="F118" s="5">
        <f>VLOOKUP(C118,Лист2!$C$1:$F$505,2,FALSE)</f>
        <v>128</v>
      </c>
      <c r="G118" s="5">
        <f>VLOOKUP(C118,Лист2!$C$1:$F$505,3,FALSE)</f>
        <v>17368</v>
      </c>
      <c r="H118" s="5">
        <f>VLOOKUP(C118,Лист2!$C$1:$F$505,4,FALSE)</f>
        <v>16077</v>
      </c>
      <c r="I118">
        <f t="shared" si="5"/>
        <v>241166.30859375</v>
      </c>
      <c r="J118">
        <f t="shared" si="6"/>
        <v>18</v>
      </c>
      <c r="K118" s="21">
        <f t="shared" si="7"/>
        <v>6.2206878119302885E-3</v>
      </c>
    </row>
    <row r="119" spans="1:11" ht="14.25" customHeight="1" x14ac:dyDescent="0.3">
      <c r="A119" s="12">
        <v>43953</v>
      </c>
      <c r="B119" s="6" t="s">
        <v>14</v>
      </c>
      <c r="C119" s="6" t="str">
        <f t="shared" si="4"/>
        <v>02.05.2020|Санкт-Петербург Юг</v>
      </c>
      <c r="D119" s="6">
        <v>232903.5</v>
      </c>
      <c r="E119" s="6">
        <v>24342016.5</v>
      </c>
      <c r="F119" s="5">
        <f>VLOOKUP(C119,Лист2!$C$1:$F$505,2,FALSE)</f>
        <v>129</v>
      </c>
      <c r="G119" s="5">
        <f>VLOOKUP(C119,Лист2!$C$1:$F$505,3,FALSE)</f>
        <v>14009</v>
      </c>
      <c r="H119" s="5">
        <f>VLOOKUP(C119,Лист2!$C$1:$F$505,4,FALSE)</f>
        <v>12920</v>
      </c>
      <c r="I119">
        <f t="shared" si="5"/>
        <v>188697.8023255814</v>
      </c>
      <c r="J119">
        <f t="shared" si="6"/>
        <v>18</v>
      </c>
      <c r="K119" s="21">
        <f t="shared" si="7"/>
        <v>4.9053314029148219E-3</v>
      </c>
    </row>
    <row r="120" spans="1:11" ht="14.25" customHeight="1" x14ac:dyDescent="0.3">
      <c r="A120" s="11">
        <v>43977</v>
      </c>
      <c r="B120" s="4" t="s">
        <v>14</v>
      </c>
      <c r="C120" s="9" t="str">
        <f t="shared" si="4"/>
        <v>26.05.2020|Санкт-Петербург Юг</v>
      </c>
      <c r="D120" s="4">
        <v>276966</v>
      </c>
      <c r="E120" s="4">
        <v>27872617.898850001</v>
      </c>
      <c r="F120" s="5">
        <f>VLOOKUP(C120,Лист2!$C$1:$F$505,2,FALSE)</f>
        <v>129</v>
      </c>
      <c r="G120" s="5">
        <f>VLOOKUP(C120,Лист2!$C$1:$F$505,3,FALSE)</f>
        <v>16459</v>
      </c>
      <c r="H120" s="5">
        <f>VLOOKUP(C120,Лист2!$C$1:$F$505,4,FALSE)</f>
        <v>15355</v>
      </c>
      <c r="I120">
        <f t="shared" si="5"/>
        <v>216066.80541744191</v>
      </c>
      <c r="J120">
        <f t="shared" si="6"/>
        <v>22</v>
      </c>
      <c r="K120" s="21">
        <f t="shared" si="7"/>
        <v>5.6168077883224938E-3</v>
      </c>
    </row>
    <row r="121" spans="1:11" ht="14.25" customHeight="1" x14ac:dyDescent="0.3">
      <c r="A121" s="12">
        <v>43952</v>
      </c>
      <c r="B121" s="6" t="s">
        <v>14</v>
      </c>
      <c r="C121" s="9" t="str">
        <f t="shared" si="4"/>
        <v>01.05.2020|Санкт-Петербург Юг</v>
      </c>
      <c r="D121" s="6">
        <v>296149.5</v>
      </c>
      <c r="E121" s="6">
        <v>31053316.5</v>
      </c>
      <c r="F121" s="5">
        <f>VLOOKUP(C121,Лист2!$C$1:$F$505,2,FALSE)</f>
        <v>129</v>
      </c>
      <c r="G121" s="5">
        <f>VLOOKUP(C121,Лист2!$C$1:$F$505,3,FALSE)</f>
        <v>17002</v>
      </c>
      <c r="H121" s="5">
        <f>VLOOKUP(C121,Лист2!$C$1:$F$505,4,FALSE)</f>
        <v>15570</v>
      </c>
      <c r="I121">
        <f t="shared" si="5"/>
        <v>240723.38372093023</v>
      </c>
      <c r="J121">
        <f t="shared" si="6"/>
        <v>18</v>
      </c>
      <c r="K121" s="21">
        <f t="shared" si="7"/>
        <v>6.2577727934784279E-3</v>
      </c>
    </row>
    <row r="122" spans="1:11" ht="14.25" customHeight="1" x14ac:dyDescent="0.3">
      <c r="A122" s="11">
        <v>43963</v>
      </c>
      <c r="B122" s="4" t="s">
        <v>14</v>
      </c>
      <c r="C122" s="6" t="str">
        <f t="shared" si="4"/>
        <v>12.05.2020|Санкт-Петербург Юг</v>
      </c>
      <c r="D122" s="4">
        <v>281796</v>
      </c>
      <c r="E122" s="4">
        <v>29042520</v>
      </c>
      <c r="F122" s="5">
        <f>VLOOKUP(C122,Лист2!$C$1:$F$505,2,FALSE)</f>
        <v>129</v>
      </c>
      <c r="G122" s="5">
        <f>VLOOKUP(C122,Лист2!$C$1:$F$505,3,FALSE)</f>
        <v>16387</v>
      </c>
      <c r="H122" s="5">
        <f>VLOOKUP(C122,Лист2!$C$1:$F$505,4,FALSE)</f>
        <v>15322</v>
      </c>
      <c r="I122">
        <f t="shared" si="5"/>
        <v>225135.81395348837</v>
      </c>
      <c r="J122">
        <f t="shared" si="6"/>
        <v>20</v>
      </c>
      <c r="K122" s="21">
        <f t="shared" si="7"/>
        <v>5.8525630107835059E-3</v>
      </c>
    </row>
    <row r="123" spans="1:11" ht="14.25" customHeight="1" x14ac:dyDescent="0.3">
      <c r="A123" s="12">
        <v>43972</v>
      </c>
      <c r="B123" s="6" t="s">
        <v>14</v>
      </c>
      <c r="C123" s="9" t="str">
        <f t="shared" si="4"/>
        <v>21.05.2020|Санкт-Петербург Юг</v>
      </c>
      <c r="D123" s="6">
        <v>288936</v>
      </c>
      <c r="E123" s="6">
        <v>27852900</v>
      </c>
      <c r="F123" s="5">
        <f>VLOOKUP(C123,Лист2!$C$1:$F$505,2,FALSE)</f>
        <v>129</v>
      </c>
      <c r="G123" s="5">
        <f>VLOOKUP(C123,Лист2!$C$1:$F$505,3,FALSE)</f>
        <v>16373</v>
      </c>
      <c r="H123" s="5">
        <f>VLOOKUP(C123,Лист2!$C$1:$F$505,4,FALSE)</f>
        <v>15223</v>
      </c>
      <c r="I123">
        <f t="shared" si="5"/>
        <v>215913.95348837212</v>
      </c>
      <c r="J123">
        <f t="shared" si="6"/>
        <v>21</v>
      </c>
      <c r="K123" s="21">
        <f t="shared" si="7"/>
        <v>5.6128342954761467E-3</v>
      </c>
    </row>
    <row r="124" spans="1:11" ht="14.25" customHeight="1" x14ac:dyDescent="0.3">
      <c r="A124" s="11">
        <v>43971</v>
      </c>
      <c r="B124" s="4" t="s">
        <v>14</v>
      </c>
      <c r="C124" s="6" t="str">
        <f t="shared" si="4"/>
        <v>20.05.2020|Санкт-Петербург Юг</v>
      </c>
      <c r="D124" s="4">
        <v>300151.5</v>
      </c>
      <c r="E124" s="4">
        <v>29368771.617449999</v>
      </c>
      <c r="F124" s="5">
        <f>VLOOKUP(C124,Лист2!$C$1:$F$505,2,FALSE)</f>
        <v>129</v>
      </c>
      <c r="G124" s="5">
        <f>VLOOKUP(C124,Лист2!$C$1:$F$505,3,FALSE)</f>
        <v>17095</v>
      </c>
      <c r="H124" s="5">
        <f>VLOOKUP(C124,Лист2!$C$1:$F$505,4,FALSE)</f>
        <v>15919</v>
      </c>
      <c r="I124">
        <f t="shared" si="5"/>
        <v>227664.89625930233</v>
      </c>
      <c r="J124">
        <f t="shared" si="6"/>
        <v>21</v>
      </c>
      <c r="K124" s="21">
        <f t="shared" si="7"/>
        <v>5.9183082749167887E-3</v>
      </c>
    </row>
    <row r="125" spans="1:11" ht="14.25" customHeight="1" x14ac:dyDescent="0.3">
      <c r="A125" s="12">
        <v>43956</v>
      </c>
      <c r="B125" s="6" t="s">
        <v>14</v>
      </c>
      <c r="C125" s="9" t="str">
        <f t="shared" si="4"/>
        <v>05.05.2020|Санкт-Петербург Юг</v>
      </c>
      <c r="D125" s="6">
        <v>262734</v>
      </c>
      <c r="E125" s="6">
        <v>27278441.145</v>
      </c>
      <c r="F125" s="5">
        <f>VLOOKUP(C125,Лист2!$C$1:$F$505,2,FALSE)</f>
        <v>129</v>
      </c>
      <c r="G125" s="5">
        <f>VLOOKUP(C125,Лист2!$C$1:$F$505,3,FALSE)</f>
        <v>15665</v>
      </c>
      <c r="H125" s="5">
        <f>VLOOKUP(C125,Лист2!$C$1:$F$505,4,FALSE)</f>
        <v>14501</v>
      </c>
      <c r="I125">
        <f t="shared" si="5"/>
        <v>211460.78406976745</v>
      </c>
      <c r="J125">
        <f t="shared" si="6"/>
        <v>19</v>
      </c>
      <c r="K125" s="21">
        <f t="shared" si="7"/>
        <v>5.4970710405661035E-3</v>
      </c>
    </row>
    <row r="126" spans="1:11" ht="14.25" customHeight="1" x14ac:dyDescent="0.3">
      <c r="A126" s="11">
        <v>43949</v>
      </c>
      <c r="B126" s="4" t="s">
        <v>14</v>
      </c>
      <c r="C126" s="6" t="str">
        <f t="shared" si="4"/>
        <v>28.04.2020|Санкт-Петербург Юг</v>
      </c>
      <c r="D126" s="4">
        <v>286002</v>
      </c>
      <c r="E126" s="4">
        <v>29159032.5</v>
      </c>
      <c r="F126" s="5">
        <f>VLOOKUP(C126,Лист2!$C$1:$F$505,2,FALSE)</f>
        <v>128</v>
      </c>
      <c r="G126" s="5">
        <f>VLOOKUP(C126,Лист2!$C$1:$F$505,3,FALSE)</f>
        <v>16450</v>
      </c>
      <c r="H126" s="5">
        <f>VLOOKUP(C126,Лист2!$C$1:$F$505,4,FALSE)</f>
        <v>15320</v>
      </c>
      <c r="I126">
        <f t="shared" si="5"/>
        <v>227804.94140625</v>
      </c>
      <c r="J126">
        <f t="shared" si="6"/>
        <v>18</v>
      </c>
      <c r="K126" s="21">
        <f t="shared" si="7"/>
        <v>5.8760422662955591E-3</v>
      </c>
    </row>
    <row r="127" spans="1:11" ht="14.25" customHeight="1" x14ac:dyDescent="0.3">
      <c r="A127" s="12">
        <v>43964</v>
      </c>
      <c r="B127" s="6" t="s">
        <v>14</v>
      </c>
      <c r="C127" s="9" t="str">
        <f t="shared" si="4"/>
        <v>13.05.2020|Санкт-Петербург Юг</v>
      </c>
      <c r="D127" s="6">
        <v>258459</v>
      </c>
      <c r="E127" s="6">
        <v>26467453.5</v>
      </c>
      <c r="F127" s="5">
        <f>VLOOKUP(C127,Лист2!$C$1:$F$505,2,FALSE)</f>
        <v>129</v>
      </c>
      <c r="G127" s="5">
        <f>VLOOKUP(C127,Лист2!$C$1:$F$505,3,FALSE)</f>
        <v>15304</v>
      </c>
      <c r="H127" s="5">
        <f>VLOOKUP(C127,Лист2!$C$1:$F$505,4,FALSE)</f>
        <v>14315</v>
      </c>
      <c r="I127">
        <f t="shared" si="5"/>
        <v>205174.0581395349</v>
      </c>
      <c r="J127">
        <f t="shared" si="6"/>
        <v>20</v>
      </c>
      <c r="K127" s="21">
        <f t="shared" si="7"/>
        <v>5.3336432012005995E-3</v>
      </c>
    </row>
    <row r="128" spans="1:11" ht="14.25" customHeight="1" x14ac:dyDescent="0.3">
      <c r="A128" s="11">
        <v>43954</v>
      </c>
      <c r="B128" s="4" t="s">
        <v>14</v>
      </c>
      <c r="C128" s="9" t="str">
        <f t="shared" si="4"/>
        <v>03.05.2020|Санкт-Петербург Юг</v>
      </c>
      <c r="D128" s="4">
        <v>274083</v>
      </c>
      <c r="E128" s="4">
        <v>28427001</v>
      </c>
      <c r="F128" s="5">
        <f>VLOOKUP(C128,Лист2!$C$1:$F$505,2,FALSE)</f>
        <v>129</v>
      </c>
      <c r="G128" s="5">
        <f>VLOOKUP(C128,Лист2!$C$1:$F$505,3,FALSE)</f>
        <v>15778</v>
      </c>
      <c r="H128" s="5">
        <f>VLOOKUP(C128,Лист2!$C$1:$F$505,4,FALSE)</f>
        <v>14624</v>
      </c>
      <c r="I128">
        <f t="shared" si="5"/>
        <v>220364.34883720931</v>
      </c>
      <c r="J128">
        <f t="shared" si="6"/>
        <v>18</v>
      </c>
      <c r="K128" s="21">
        <f t="shared" si="7"/>
        <v>5.7285254365015753E-3</v>
      </c>
    </row>
    <row r="129" spans="1:11" ht="14.25" customHeight="1" x14ac:dyDescent="0.3">
      <c r="A129" s="12">
        <v>43957</v>
      </c>
      <c r="B129" s="6" t="s">
        <v>14</v>
      </c>
      <c r="C129" s="6" t="str">
        <f t="shared" si="4"/>
        <v>06.05.2020|Санкт-Петербург Юг</v>
      </c>
      <c r="D129" s="6">
        <v>277512</v>
      </c>
      <c r="E129" s="6">
        <v>28770810.105599999</v>
      </c>
      <c r="F129" s="5">
        <f>VLOOKUP(C129,Лист2!$C$1:$F$505,2,FALSE)</f>
        <v>129</v>
      </c>
      <c r="G129" s="5">
        <f>VLOOKUP(C129,Лист2!$C$1:$F$505,3,FALSE)</f>
        <v>16376</v>
      </c>
      <c r="H129" s="5">
        <f>VLOOKUP(C129,Лист2!$C$1:$F$505,4,FALSE)</f>
        <v>15197</v>
      </c>
      <c r="I129">
        <f t="shared" si="5"/>
        <v>223029.53570232558</v>
      </c>
      <c r="J129">
        <f t="shared" si="6"/>
        <v>19</v>
      </c>
      <c r="K129" s="21">
        <f t="shared" si="7"/>
        <v>5.7978088338860008E-3</v>
      </c>
    </row>
    <row r="130" spans="1:11" ht="14.25" customHeight="1" x14ac:dyDescent="0.3">
      <c r="A130" s="11">
        <v>43974</v>
      </c>
      <c r="B130" s="4" t="s">
        <v>14</v>
      </c>
      <c r="C130" s="9" t="str">
        <f t="shared" si="4"/>
        <v>23.05.2020|Санкт-Петербург Юг</v>
      </c>
      <c r="D130" s="4">
        <v>356982</v>
      </c>
      <c r="E130" s="4">
        <v>35103926.711549997</v>
      </c>
      <c r="F130" s="5">
        <f>VLOOKUP(C130,Лист2!$C$1:$F$505,2,FALSE)</f>
        <v>129</v>
      </c>
      <c r="G130" s="5">
        <f>VLOOKUP(C130,Лист2!$C$1:$F$505,3,FALSE)</f>
        <v>19856</v>
      </c>
      <c r="H130" s="5">
        <f>VLOOKUP(C130,Лист2!$C$1:$F$505,4,FALSE)</f>
        <v>18325</v>
      </c>
      <c r="I130">
        <f t="shared" si="5"/>
        <v>272123.46288023255</v>
      </c>
      <c r="J130">
        <f t="shared" si="6"/>
        <v>21</v>
      </c>
      <c r="K130" s="21">
        <f t="shared" si="7"/>
        <v>7.074039821794823E-3</v>
      </c>
    </row>
    <row r="131" spans="1:11" ht="14.25" customHeight="1" x14ac:dyDescent="0.3">
      <c r="A131" s="12">
        <v>43976</v>
      </c>
      <c r="B131" s="6" t="s">
        <v>14</v>
      </c>
      <c r="C131" s="6" t="str">
        <f t="shared" ref="C131:C194" si="8">TEXT(A131,"ДД.ММ.ГГГГ") &amp; "|" &amp; B131</f>
        <v>25.05.2020|Санкт-Петербург Юг</v>
      </c>
      <c r="D131" s="6">
        <v>266983.5</v>
      </c>
      <c r="E131" s="6">
        <v>27165913.5</v>
      </c>
      <c r="F131" s="5">
        <f>VLOOKUP(C131,Лист2!$C$1:$F$505,2,FALSE)</f>
        <v>129</v>
      </c>
      <c r="G131" s="5">
        <f>VLOOKUP(C131,Лист2!$C$1:$F$505,3,FALSE)</f>
        <v>15822</v>
      </c>
      <c r="H131" s="5">
        <f>VLOOKUP(C131,Лист2!$C$1:$F$505,4,FALSE)</f>
        <v>14753</v>
      </c>
      <c r="I131">
        <f t="shared" ref="I131:I194" si="9">IF(E131=0,0,((E131/D131)*(D131/F131)))</f>
        <v>210588.47674418605</v>
      </c>
      <c r="J131">
        <f t="shared" ref="J131:J194" si="10">_xlfn.ISOWEEKNUM(A131)</f>
        <v>22</v>
      </c>
      <c r="K131" s="21">
        <f t="shared" si="7"/>
        <v>5.4743948012859868E-3</v>
      </c>
    </row>
    <row r="132" spans="1:11" ht="14.25" customHeight="1" x14ac:dyDescent="0.3">
      <c r="A132" s="11">
        <v>43951</v>
      </c>
      <c r="B132" s="4" t="s">
        <v>14</v>
      </c>
      <c r="C132" s="9" t="str">
        <f t="shared" si="8"/>
        <v>30.04.2020|Санкт-Петербург Юг</v>
      </c>
      <c r="D132" s="4">
        <v>311131.5</v>
      </c>
      <c r="E132" s="4">
        <v>32418879</v>
      </c>
      <c r="F132" s="5">
        <f>VLOOKUP(C132,Лист2!$C$1:$F$505,2,FALSE)</f>
        <v>129</v>
      </c>
      <c r="G132" s="5">
        <f>VLOOKUP(C132,Лист2!$C$1:$F$505,3,FALSE)</f>
        <v>18042</v>
      </c>
      <c r="H132" s="5">
        <f>VLOOKUP(C132,Лист2!$C$1:$F$505,4,FALSE)</f>
        <v>16631</v>
      </c>
      <c r="I132">
        <f t="shared" si="9"/>
        <v>251309.13953488372</v>
      </c>
      <c r="J132">
        <f t="shared" si="10"/>
        <v>18</v>
      </c>
      <c r="K132" s="21">
        <f t="shared" si="7"/>
        <v>6.5329569226935599E-3</v>
      </c>
    </row>
    <row r="133" spans="1:11" ht="14.25" customHeight="1" x14ac:dyDescent="0.3">
      <c r="A133" s="12">
        <v>43961</v>
      </c>
      <c r="B133" s="6" t="s">
        <v>14</v>
      </c>
      <c r="C133" s="6" t="str">
        <f t="shared" si="8"/>
        <v>10.05.2020|Санкт-Петербург Юг</v>
      </c>
      <c r="D133" s="6">
        <v>287206.5</v>
      </c>
      <c r="E133" s="6">
        <v>29536176.10605</v>
      </c>
      <c r="F133" s="5">
        <f>VLOOKUP(C133,Лист2!$C$1:$F$505,2,FALSE)</f>
        <v>129</v>
      </c>
      <c r="G133" s="5">
        <f>VLOOKUP(C133,Лист2!$C$1:$F$505,3,FALSE)</f>
        <v>16437</v>
      </c>
      <c r="H133" s="5">
        <f>VLOOKUP(C133,Лист2!$C$1:$F$505,4,FALSE)</f>
        <v>15285</v>
      </c>
      <c r="I133">
        <f t="shared" si="9"/>
        <v>228962.6054732558</v>
      </c>
      <c r="J133">
        <f t="shared" si="10"/>
        <v>19</v>
      </c>
      <c r="K133" s="21">
        <f t="shared" ref="K133:K196" si="11">E133/$N$5</f>
        <v>5.9520431339379586E-3</v>
      </c>
    </row>
    <row r="134" spans="1:11" ht="14.25" customHeight="1" x14ac:dyDescent="0.3">
      <c r="A134" s="11">
        <v>43959</v>
      </c>
      <c r="B134" s="4" t="s">
        <v>14</v>
      </c>
      <c r="C134" s="9" t="str">
        <f t="shared" si="8"/>
        <v>08.05.2020|Санкт-Петербург Юг</v>
      </c>
      <c r="D134" s="4">
        <v>370092</v>
      </c>
      <c r="E134" s="4">
        <v>38091556.5</v>
      </c>
      <c r="F134" s="5">
        <f>VLOOKUP(C134,Лист2!$C$1:$F$505,2,FALSE)</f>
        <v>129</v>
      </c>
      <c r="G134" s="5">
        <f>VLOOKUP(C134,Лист2!$C$1:$F$505,3,FALSE)</f>
        <v>20452</v>
      </c>
      <c r="H134" s="5">
        <f>VLOOKUP(C134,Лист2!$C$1:$F$505,4,FALSE)</f>
        <v>18857</v>
      </c>
      <c r="I134">
        <f t="shared" si="9"/>
        <v>295283.3837209302</v>
      </c>
      <c r="J134">
        <f t="shared" si="10"/>
        <v>19</v>
      </c>
      <c r="K134" s="21">
        <f t="shared" si="11"/>
        <v>7.6760981689973883E-3</v>
      </c>
    </row>
    <row r="135" spans="1:11" ht="14.25" customHeight="1" x14ac:dyDescent="0.3">
      <c r="A135" s="12">
        <v>43958</v>
      </c>
      <c r="B135" s="6" t="s">
        <v>14</v>
      </c>
      <c r="C135" s="9" t="str">
        <f t="shared" si="8"/>
        <v>07.05.2020|Санкт-Петербург Юг</v>
      </c>
      <c r="D135" s="6">
        <v>247813.5</v>
      </c>
      <c r="E135" s="6">
        <v>25325271</v>
      </c>
      <c r="F135" s="5">
        <f>VLOOKUP(C135,Лист2!$C$1:$F$505,2,FALSE)</f>
        <v>129</v>
      </c>
      <c r="G135" s="5">
        <f>VLOOKUP(C135,Лист2!$C$1:$F$505,3,FALSE)</f>
        <v>14582</v>
      </c>
      <c r="H135" s="5">
        <f>VLOOKUP(C135,Лист2!$C$1:$F$505,4,FALSE)</f>
        <v>13512</v>
      </c>
      <c r="I135">
        <f t="shared" si="9"/>
        <v>196319.93023255814</v>
      </c>
      <c r="J135">
        <f t="shared" si="10"/>
        <v>19</v>
      </c>
      <c r="K135" s="21">
        <f t="shared" si="11"/>
        <v>5.103473951043787E-3</v>
      </c>
    </row>
    <row r="136" spans="1:11" ht="14.25" customHeight="1" x14ac:dyDescent="0.3">
      <c r="A136" s="11">
        <v>43975</v>
      </c>
      <c r="B136" s="4" t="s">
        <v>14</v>
      </c>
      <c r="C136" s="6" t="str">
        <f t="shared" si="8"/>
        <v>24.05.2020|Санкт-Петербург Юг</v>
      </c>
      <c r="D136" s="4">
        <v>287740.5</v>
      </c>
      <c r="E136" s="4">
        <v>28188534</v>
      </c>
      <c r="F136" s="5">
        <f>VLOOKUP(C136,Лист2!$C$1:$F$505,2,FALSE)</f>
        <v>129</v>
      </c>
      <c r="G136" s="5">
        <f>VLOOKUP(C136,Лист2!$C$1:$F$505,3,FALSE)</f>
        <v>16432</v>
      </c>
      <c r="H136" s="5">
        <f>VLOOKUP(C136,Лист2!$C$1:$F$505,4,FALSE)</f>
        <v>15345</v>
      </c>
      <c r="I136">
        <f t="shared" si="9"/>
        <v>218515.76744186049</v>
      </c>
      <c r="J136">
        <f t="shared" si="10"/>
        <v>21</v>
      </c>
      <c r="K136" s="21">
        <f t="shared" si="11"/>
        <v>5.6804702696809104E-3</v>
      </c>
    </row>
    <row r="137" spans="1:11" ht="14.25" customHeight="1" x14ac:dyDescent="0.3">
      <c r="A137" s="12">
        <v>43967</v>
      </c>
      <c r="B137" s="6" t="s">
        <v>15</v>
      </c>
      <c r="C137" s="9" t="str">
        <f t="shared" si="8"/>
        <v>16.05.2020|Санкт-Петербург Север</v>
      </c>
      <c r="D137" s="6">
        <v>408810</v>
      </c>
      <c r="E137" s="6">
        <v>42323631</v>
      </c>
      <c r="F137" s="5">
        <f>VLOOKUP(C137,Лист2!$C$1:$F$505,2,FALSE)</f>
        <v>125</v>
      </c>
      <c r="G137" s="5">
        <f>VLOOKUP(C137,Лист2!$C$1:$F$505,3,FALSE)</f>
        <v>22291</v>
      </c>
      <c r="H137" s="5">
        <f>VLOOKUP(C137,Лист2!$C$1:$F$505,4,FALSE)</f>
        <v>20635</v>
      </c>
      <c r="I137">
        <f t="shared" si="9"/>
        <v>338589.04800000001</v>
      </c>
      <c r="J137">
        <f t="shared" si="10"/>
        <v>20</v>
      </c>
      <c r="K137" s="21">
        <f t="shared" si="11"/>
        <v>8.528933345751338E-3</v>
      </c>
    </row>
    <row r="138" spans="1:11" ht="14.25" customHeight="1" x14ac:dyDescent="0.3">
      <c r="A138" s="11">
        <v>43970</v>
      </c>
      <c r="B138" s="4" t="s">
        <v>15</v>
      </c>
      <c r="C138" s="6" t="str">
        <f t="shared" si="8"/>
        <v>19.05.2020|Санкт-Петербург Север</v>
      </c>
      <c r="D138" s="4">
        <v>362536.5</v>
      </c>
      <c r="E138" s="4">
        <v>37023243</v>
      </c>
      <c r="F138" s="5">
        <f>VLOOKUP(C138,Лист2!$C$1:$F$505,2,FALSE)</f>
        <v>125</v>
      </c>
      <c r="G138" s="5">
        <f>VLOOKUP(C138,Лист2!$C$1:$F$505,3,FALSE)</f>
        <v>20771</v>
      </c>
      <c r="H138" s="5">
        <f>VLOOKUP(C138,Лист2!$C$1:$F$505,4,FALSE)</f>
        <v>19338</v>
      </c>
      <c r="I138">
        <f t="shared" si="9"/>
        <v>296185.94400000002</v>
      </c>
      <c r="J138">
        <f t="shared" si="10"/>
        <v>21</v>
      </c>
      <c r="K138" s="21">
        <f t="shared" si="11"/>
        <v>7.4608147819489965E-3</v>
      </c>
    </row>
    <row r="139" spans="1:11" ht="14.25" customHeight="1" x14ac:dyDescent="0.3">
      <c r="A139" s="12">
        <v>43968</v>
      </c>
      <c r="B139" s="6" t="s">
        <v>15</v>
      </c>
      <c r="C139" s="9" t="str">
        <f t="shared" si="8"/>
        <v>17.05.2020|Санкт-Петербург Север</v>
      </c>
      <c r="D139" s="6">
        <v>357072</v>
      </c>
      <c r="E139" s="6">
        <v>36834567</v>
      </c>
      <c r="F139" s="5">
        <f>VLOOKUP(C139,Лист2!$C$1:$F$505,2,FALSE)</f>
        <v>125</v>
      </c>
      <c r="G139" s="5">
        <f>VLOOKUP(C139,Лист2!$C$1:$F$505,3,FALSE)</f>
        <v>20079</v>
      </c>
      <c r="H139" s="5">
        <f>VLOOKUP(C139,Лист2!$C$1:$F$505,4,FALSE)</f>
        <v>18721</v>
      </c>
      <c r="I139">
        <f t="shared" si="9"/>
        <v>294676.53600000002</v>
      </c>
      <c r="J139">
        <f t="shared" si="10"/>
        <v>20</v>
      </c>
      <c r="K139" s="21">
        <f t="shared" si="11"/>
        <v>7.4227933506605757E-3</v>
      </c>
    </row>
    <row r="140" spans="1:11" ht="14.25" customHeight="1" x14ac:dyDescent="0.3">
      <c r="A140" s="11">
        <v>43960</v>
      </c>
      <c r="B140" s="4" t="s">
        <v>15</v>
      </c>
      <c r="C140" s="6" t="str">
        <f t="shared" si="8"/>
        <v>09.05.2020|Санкт-Петербург Север</v>
      </c>
      <c r="D140" s="4">
        <v>359214</v>
      </c>
      <c r="E140" s="4">
        <v>38693427</v>
      </c>
      <c r="F140" s="5">
        <f>VLOOKUP(C140,Лист2!$C$1:$F$505,2,FALSE)</f>
        <v>125</v>
      </c>
      <c r="G140" s="5">
        <f>VLOOKUP(C140,Лист2!$C$1:$F$505,3,FALSE)</f>
        <v>20132</v>
      </c>
      <c r="H140" s="5">
        <f>VLOOKUP(C140,Лист2!$C$1:$F$505,4,FALSE)</f>
        <v>18617</v>
      </c>
      <c r="I140">
        <f t="shared" si="9"/>
        <v>309547.41599999997</v>
      </c>
      <c r="J140">
        <f t="shared" si="10"/>
        <v>19</v>
      </c>
      <c r="K140" s="21">
        <f t="shared" si="11"/>
        <v>7.7973853377961621E-3</v>
      </c>
    </row>
    <row r="141" spans="1:11" ht="14.25" customHeight="1" x14ac:dyDescent="0.3">
      <c r="A141" s="12">
        <v>43955</v>
      </c>
      <c r="B141" s="6" t="s">
        <v>15</v>
      </c>
      <c r="C141" s="9" t="str">
        <f t="shared" si="8"/>
        <v>04.05.2020|Санкт-Петербург Север</v>
      </c>
      <c r="D141" s="6">
        <v>360255</v>
      </c>
      <c r="E141" s="6">
        <v>38406954</v>
      </c>
      <c r="F141" s="5">
        <f>VLOOKUP(C141,Лист2!$C$1:$F$505,2,FALSE)</f>
        <v>125</v>
      </c>
      <c r="G141" s="5">
        <f>VLOOKUP(C141,Лист2!$C$1:$F$505,3,FALSE)</f>
        <v>20495</v>
      </c>
      <c r="H141" s="5">
        <f>VLOOKUP(C141,Лист2!$C$1:$F$505,4,FALSE)</f>
        <v>18964</v>
      </c>
      <c r="I141">
        <f t="shared" si="9"/>
        <v>307255.63199999998</v>
      </c>
      <c r="J141">
        <f t="shared" si="10"/>
        <v>19</v>
      </c>
      <c r="K141" s="21">
        <f t="shared" si="11"/>
        <v>7.7396561433809331E-3</v>
      </c>
    </row>
    <row r="142" spans="1:11" ht="14.25" customHeight="1" x14ac:dyDescent="0.3">
      <c r="A142" s="11">
        <v>43950</v>
      </c>
      <c r="B142" s="4" t="s">
        <v>15</v>
      </c>
      <c r="C142" s="9" t="str">
        <f t="shared" si="8"/>
        <v>29.04.2020|Санкт-Петербург Север</v>
      </c>
      <c r="D142" s="4">
        <v>387220.5</v>
      </c>
      <c r="E142" s="4">
        <v>41559384</v>
      </c>
      <c r="F142" s="5">
        <f>VLOOKUP(C142,Лист2!$C$1:$F$505,2,FALSE)</f>
        <v>125</v>
      </c>
      <c r="G142" s="5">
        <f>VLOOKUP(C142,Лист2!$C$1:$F$505,3,FALSE)</f>
        <v>21863</v>
      </c>
      <c r="H142" s="5">
        <f>VLOOKUP(C142,Лист2!$C$1:$F$505,4,FALSE)</f>
        <v>20160</v>
      </c>
      <c r="I142">
        <f t="shared" si="9"/>
        <v>332475.07200000004</v>
      </c>
      <c r="J142">
        <f t="shared" si="10"/>
        <v>18</v>
      </c>
      <c r="K142" s="21">
        <f t="shared" si="11"/>
        <v>8.3749245433711629E-3</v>
      </c>
    </row>
    <row r="143" spans="1:11" ht="14.25" customHeight="1" x14ac:dyDescent="0.3">
      <c r="A143" s="12">
        <v>43953</v>
      </c>
      <c r="B143" s="6" t="s">
        <v>15</v>
      </c>
      <c r="C143" s="6" t="str">
        <f t="shared" si="8"/>
        <v>02.05.2020|Санкт-Петербург Север</v>
      </c>
      <c r="D143" s="6">
        <v>296580</v>
      </c>
      <c r="E143" s="6">
        <v>31843737</v>
      </c>
      <c r="F143" s="5">
        <f>VLOOKUP(C143,Лист2!$C$1:$F$505,2,FALSE)</f>
        <v>125</v>
      </c>
      <c r="G143" s="5">
        <f>VLOOKUP(C143,Лист2!$C$1:$F$505,3,FALSE)</f>
        <v>16932</v>
      </c>
      <c r="H143" s="5">
        <f>VLOOKUP(C143,Лист2!$C$1:$F$505,4,FALSE)</f>
        <v>15601</v>
      </c>
      <c r="I143">
        <f t="shared" si="9"/>
        <v>254749.89599999998</v>
      </c>
      <c r="J143">
        <f t="shared" si="10"/>
        <v>18</v>
      </c>
      <c r="K143" s="21">
        <f t="shared" si="11"/>
        <v>6.4170560024170813E-3</v>
      </c>
    </row>
    <row r="144" spans="1:11" ht="14.25" customHeight="1" x14ac:dyDescent="0.3">
      <c r="A144" s="11">
        <v>43977</v>
      </c>
      <c r="B144" s="4" t="s">
        <v>15</v>
      </c>
      <c r="C144" s="9" t="str">
        <f t="shared" si="8"/>
        <v>26.05.2020|Санкт-Петербург Север</v>
      </c>
      <c r="D144" s="4">
        <v>369861</v>
      </c>
      <c r="E144" s="4">
        <v>38365960.5</v>
      </c>
      <c r="F144" s="5">
        <f>VLOOKUP(C144,Лист2!$C$1:$F$505,2,FALSE)</f>
        <v>124</v>
      </c>
      <c r="G144" s="5">
        <f>VLOOKUP(C144,Лист2!$C$1:$F$505,3,FALSE)</f>
        <v>21153</v>
      </c>
      <c r="H144" s="5">
        <f>VLOOKUP(C144,Лист2!$C$1:$F$505,4,FALSE)</f>
        <v>19673</v>
      </c>
      <c r="I144">
        <f t="shared" si="9"/>
        <v>309402.90725806449</v>
      </c>
      <c r="J144">
        <f t="shared" si="10"/>
        <v>22</v>
      </c>
      <c r="K144" s="21">
        <f t="shared" si="11"/>
        <v>7.7313952541129714E-3</v>
      </c>
    </row>
    <row r="145" spans="1:11" ht="14.25" customHeight="1" x14ac:dyDescent="0.3">
      <c r="A145" s="12">
        <v>43952</v>
      </c>
      <c r="B145" s="6" t="s">
        <v>15</v>
      </c>
      <c r="C145" s="6" t="str">
        <f t="shared" si="8"/>
        <v>01.05.2020|Санкт-Петербург Север</v>
      </c>
      <c r="D145" s="6">
        <v>372504</v>
      </c>
      <c r="E145" s="6">
        <v>40077193.5</v>
      </c>
      <c r="F145" s="5">
        <f>VLOOKUP(C145,Лист2!$C$1:$F$505,2,FALSE)</f>
        <v>125</v>
      </c>
      <c r="G145" s="5">
        <f>VLOOKUP(C145,Лист2!$C$1:$F$505,3,FALSE)</f>
        <v>20602</v>
      </c>
      <c r="H145" s="5">
        <f>VLOOKUP(C145,Лист2!$C$1:$F$505,4,FALSE)</f>
        <v>18845</v>
      </c>
      <c r="I145">
        <f t="shared" si="9"/>
        <v>320617.54800000001</v>
      </c>
      <c r="J145">
        <f t="shared" si="10"/>
        <v>18</v>
      </c>
      <c r="K145" s="21">
        <f t="shared" si="11"/>
        <v>8.0762378834244811E-3</v>
      </c>
    </row>
    <row r="146" spans="1:11" ht="14.25" customHeight="1" x14ac:dyDescent="0.3">
      <c r="A146" s="11">
        <v>43963</v>
      </c>
      <c r="B146" s="4" t="s">
        <v>15</v>
      </c>
      <c r="C146" s="9" t="str">
        <f t="shared" si="8"/>
        <v>12.05.2020|Санкт-Петербург Север</v>
      </c>
      <c r="D146" s="4">
        <v>373392</v>
      </c>
      <c r="E146" s="4">
        <v>39578577</v>
      </c>
      <c r="F146" s="5">
        <f>VLOOKUP(C146,Лист2!$C$1:$F$505,2,FALSE)</f>
        <v>125</v>
      </c>
      <c r="G146" s="5">
        <f>VLOOKUP(C146,Лист2!$C$1:$F$505,3,FALSE)</f>
        <v>21106</v>
      </c>
      <c r="H146" s="5">
        <f>VLOOKUP(C146,Лист2!$C$1:$F$505,4,FALSE)</f>
        <v>19651</v>
      </c>
      <c r="I146">
        <f t="shared" si="9"/>
        <v>316628.61599999998</v>
      </c>
      <c r="J146">
        <f t="shared" si="10"/>
        <v>20</v>
      </c>
      <c r="K146" s="21">
        <f t="shared" si="11"/>
        <v>7.9757581563048522E-3</v>
      </c>
    </row>
    <row r="147" spans="1:11" ht="14.25" customHeight="1" x14ac:dyDescent="0.3">
      <c r="A147" s="12">
        <v>43972</v>
      </c>
      <c r="B147" s="6" t="s">
        <v>15</v>
      </c>
      <c r="C147" s="6" t="str">
        <f t="shared" si="8"/>
        <v>21.05.2020|Санкт-Петербург Север</v>
      </c>
      <c r="D147" s="6">
        <v>378043.5</v>
      </c>
      <c r="E147" s="6">
        <v>37902156.57</v>
      </c>
      <c r="F147" s="5">
        <f>VLOOKUP(C147,Лист2!$C$1:$F$505,2,FALSE)</f>
        <v>125</v>
      </c>
      <c r="G147" s="5">
        <f>VLOOKUP(C147,Лист2!$C$1:$F$505,3,FALSE)</f>
        <v>20911</v>
      </c>
      <c r="H147" s="5">
        <f>VLOOKUP(C147,Лист2!$C$1:$F$505,4,FALSE)</f>
        <v>19358</v>
      </c>
      <c r="I147">
        <f t="shared" si="9"/>
        <v>303217.25255999999</v>
      </c>
      <c r="J147">
        <f t="shared" si="10"/>
        <v>21</v>
      </c>
      <c r="K147" s="21">
        <f t="shared" si="11"/>
        <v>7.6379308534695696E-3</v>
      </c>
    </row>
    <row r="148" spans="1:11" ht="14.25" customHeight="1" x14ac:dyDescent="0.3">
      <c r="A148" s="11">
        <v>43971</v>
      </c>
      <c r="B148" s="4" t="s">
        <v>15</v>
      </c>
      <c r="C148" s="9" t="str">
        <f t="shared" si="8"/>
        <v>20.05.2020|Санкт-Петербург Север</v>
      </c>
      <c r="D148" s="4">
        <v>388668</v>
      </c>
      <c r="E148" s="4">
        <v>39639309</v>
      </c>
      <c r="F148" s="5">
        <f>VLOOKUP(C148,Лист2!$C$1:$F$505,2,FALSE)</f>
        <v>125</v>
      </c>
      <c r="G148" s="5">
        <f>VLOOKUP(C148,Лист2!$C$1:$F$505,3,FALSE)</f>
        <v>21674</v>
      </c>
      <c r="H148" s="5">
        <f>VLOOKUP(C148,Лист2!$C$1:$F$505,4,FALSE)</f>
        <v>20155</v>
      </c>
      <c r="I148">
        <f t="shared" si="9"/>
        <v>317114.47200000001</v>
      </c>
      <c r="J148">
        <f t="shared" si="10"/>
        <v>21</v>
      </c>
      <c r="K148" s="21">
        <f t="shared" si="11"/>
        <v>7.987996689902176E-3</v>
      </c>
    </row>
    <row r="149" spans="1:11" ht="14.25" customHeight="1" x14ac:dyDescent="0.3">
      <c r="A149" s="12">
        <v>43956</v>
      </c>
      <c r="B149" s="6" t="s">
        <v>15</v>
      </c>
      <c r="C149" s="9" t="str">
        <f t="shared" si="8"/>
        <v>05.05.2020|Санкт-Петербург Север</v>
      </c>
      <c r="D149" s="6">
        <v>333792</v>
      </c>
      <c r="E149" s="6">
        <v>35671734</v>
      </c>
      <c r="F149" s="5">
        <f>VLOOKUP(C149,Лист2!$C$1:$F$505,2,FALSE)</f>
        <v>125</v>
      </c>
      <c r="G149" s="5">
        <f>VLOOKUP(C149,Лист2!$C$1:$F$505,3,FALSE)</f>
        <v>18944</v>
      </c>
      <c r="H149" s="5">
        <f>VLOOKUP(C149,Лист2!$C$1:$F$505,4,FALSE)</f>
        <v>17541</v>
      </c>
      <c r="I149">
        <f t="shared" si="9"/>
        <v>285373.87199999997</v>
      </c>
      <c r="J149">
        <f t="shared" si="10"/>
        <v>19</v>
      </c>
      <c r="K149" s="21">
        <f t="shared" si="11"/>
        <v>7.1884626726230489E-3</v>
      </c>
    </row>
    <row r="150" spans="1:11" ht="14.25" customHeight="1" x14ac:dyDescent="0.3">
      <c r="A150" s="11">
        <v>43949</v>
      </c>
      <c r="B150" s="4" t="s">
        <v>15</v>
      </c>
      <c r="C150" s="6" t="str">
        <f t="shared" si="8"/>
        <v>28.04.2020|Санкт-Петербург Север</v>
      </c>
      <c r="D150" s="4">
        <v>376060.5</v>
      </c>
      <c r="E150" s="4">
        <v>39918028.5</v>
      </c>
      <c r="F150" s="5">
        <f>VLOOKUP(C150,Лист2!$C$1:$F$505,2,FALSE)</f>
        <v>125</v>
      </c>
      <c r="G150" s="5">
        <f>VLOOKUP(C150,Лист2!$C$1:$F$505,3,FALSE)</f>
        <v>20914</v>
      </c>
      <c r="H150" s="5">
        <f>VLOOKUP(C150,Лист2!$C$1:$F$505,4,FALSE)</f>
        <v>19479</v>
      </c>
      <c r="I150">
        <f t="shared" si="9"/>
        <v>319344.228</v>
      </c>
      <c r="J150">
        <f t="shared" si="10"/>
        <v>18</v>
      </c>
      <c r="K150" s="21">
        <f t="shared" si="11"/>
        <v>8.0441634218553285E-3</v>
      </c>
    </row>
    <row r="151" spans="1:11" ht="14.25" customHeight="1" x14ac:dyDescent="0.3">
      <c r="A151" s="12">
        <v>43964</v>
      </c>
      <c r="B151" s="6" t="s">
        <v>15</v>
      </c>
      <c r="C151" s="9" t="str">
        <f t="shared" si="8"/>
        <v>13.05.2020|Санкт-Петербург Север</v>
      </c>
      <c r="D151" s="6">
        <v>350068.5</v>
      </c>
      <c r="E151" s="6">
        <v>37197115.5</v>
      </c>
      <c r="F151" s="5">
        <f>VLOOKUP(C151,Лист2!$C$1:$F$505,2,FALSE)</f>
        <v>125</v>
      </c>
      <c r="G151" s="5">
        <f>VLOOKUP(C151,Лист2!$C$1:$F$505,3,FALSE)</f>
        <v>19965</v>
      </c>
      <c r="H151" s="5">
        <f>VLOOKUP(C151,Лист2!$C$1:$F$505,4,FALSE)</f>
        <v>18573</v>
      </c>
      <c r="I151">
        <f t="shared" si="9"/>
        <v>297576.924</v>
      </c>
      <c r="J151">
        <f t="shared" si="10"/>
        <v>20</v>
      </c>
      <c r="K151" s="21">
        <f t="shared" si="11"/>
        <v>7.4958530555592909E-3</v>
      </c>
    </row>
    <row r="152" spans="1:11" ht="14.25" customHeight="1" x14ac:dyDescent="0.3">
      <c r="A152" s="11">
        <v>43982</v>
      </c>
      <c r="B152" s="4" t="s">
        <v>14</v>
      </c>
      <c r="C152" s="6" t="str">
        <f t="shared" si="8"/>
        <v>31.05.2020|Санкт-Петербург Юг</v>
      </c>
      <c r="D152" s="4">
        <v>294337.5</v>
      </c>
      <c r="E152" s="4">
        <v>29327766</v>
      </c>
      <c r="F152" s="5">
        <f>VLOOKUP(C152,Лист2!$C$1:$F$505,2,FALSE)</f>
        <v>129</v>
      </c>
      <c r="G152" s="5">
        <f>VLOOKUP(C152,Лист2!$C$1:$F$505,3,FALSE)</f>
        <v>17235</v>
      </c>
      <c r="H152" s="5">
        <f>VLOOKUP(C152,Лист2!$C$1:$F$505,4,FALSE)</f>
        <v>16052</v>
      </c>
      <c r="I152">
        <f t="shared" si="9"/>
        <v>227347.02325581393</v>
      </c>
      <c r="J152">
        <f t="shared" si="10"/>
        <v>22</v>
      </c>
      <c r="K152" s="21">
        <f t="shared" si="11"/>
        <v>5.9100449437760267E-3</v>
      </c>
    </row>
    <row r="153" spans="1:11" ht="14.25" customHeight="1" x14ac:dyDescent="0.3">
      <c r="A153" s="12">
        <v>43954</v>
      </c>
      <c r="B153" s="6" t="s">
        <v>15</v>
      </c>
      <c r="C153" s="9" t="str">
        <f t="shared" si="8"/>
        <v>03.05.2020|Санкт-Петербург Север</v>
      </c>
      <c r="D153" s="6">
        <v>342666</v>
      </c>
      <c r="E153" s="6">
        <v>36631999.5</v>
      </c>
      <c r="F153" s="5">
        <f>VLOOKUP(C153,Лист2!$C$1:$F$505,2,FALSE)</f>
        <v>125</v>
      </c>
      <c r="G153" s="5">
        <f>VLOOKUP(C153,Лист2!$C$1:$F$505,3,FALSE)</f>
        <v>18861</v>
      </c>
      <c r="H153" s="5">
        <f>VLOOKUP(C153,Лист2!$C$1:$F$505,4,FALSE)</f>
        <v>17420</v>
      </c>
      <c r="I153">
        <f t="shared" si="9"/>
        <v>293055.99599999998</v>
      </c>
      <c r="J153">
        <f t="shared" si="10"/>
        <v>18</v>
      </c>
      <c r="K153" s="21">
        <f t="shared" si="11"/>
        <v>7.3819725452453806E-3</v>
      </c>
    </row>
    <row r="154" spans="1:11" ht="14.25" customHeight="1" x14ac:dyDescent="0.3">
      <c r="A154" s="11">
        <v>43981</v>
      </c>
      <c r="B154" s="4" t="s">
        <v>14</v>
      </c>
      <c r="C154" s="6" t="str">
        <f t="shared" si="8"/>
        <v>30.05.2020|Санкт-Петербург Юг</v>
      </c>
      <c r="D154" s="4">
        <v>364882.5</v>
      </c>
      <c r="E154" s="4">
        <v>35724493.5</v>
      </c>
      <c r="F154" s="5">
        <f>VLOOKUP(C154,Лист2!$C$1:$F$505,2,FALSE)</f>
        <v>129</v>
      </c>
      <c r="G154" s="5">
        <f>VLOOKUP(C154,Лист2!$C$1:$F$505,3,FALSE)</f>
        <v>20243</v>
      </c>
      <c r="H154" s="5">
        <f>VLOOKUP(C154,Лист2!$C$1:$F$505,4,FALSE)</f>
        <v>18711</v>
      </c>
      <c r="I154">
        <f t="shared" si="9"/>
        <v>276934.0581395349</v>
      </c>
      <c r="J154">
        <f t="shared" si="10"/>
        <v>22</v>
      </c>
      <c r="K154" s="21">
        <f t="shared" si="11"/>
        <v>7.199094611523924E-3</v>
      </c>
    </row>
    <row r="155" spans="1:11" ht="14.25" customHeight="1" x14ac:dyDescent="0.3">
      <c r="A155" s="12">
        <v>43957</v>
      </c>
      <c r="B155" s="6" t="s">
        <v>15</v>
      </c>
      <c r="C155" s="9" t="str">
        <f t="shared" si="8"/>
        <v>06.05.2020|Санкт-Петербург Север</v>
      </c>
      <c r="D155" s="6">
        <v>355278</v>
      </c>
      <c r="E155" s="6">
        <v>38092344</v>
      </c>
      <c r="F155" s="5">
        <f>VLOOKUP(C155,Лист2!$C$1:$F$505,2,FALSE)</f>
        <v>125</v>
      </c>
      <c r="G155" s="5">
        <f>VLOOKUP(C155,Лист2!$C$1:$F$505,3,FALSE)</f>
        <v>20218</v>
      </c>
      <c r="H155" s="5">
        <f>VLOOKUP(C155,Лист2!$C$1:$F$505,4,FALSE)</f>
        <v>18647</v>
      </c>
      <c r="I155">
        <f t="shared" si="9"/>
        <v>304738.75200000004</v>
      </c>
      <c r="J155">
        <f t="shared" si="10"/>
        <v>19</v>
      </c>
      <c r="K155" s="21">
        <f t="shared" si="11"/>
        <v>7.676256863675777E-3</v>
      </c>
    </row>
    <row r="156" spans="1:11" ht="14.25" customHeight="1" x14ac:dyDescent="0.3">
      <c r="A156" s="11">
        <v>43974</v>
      </c>
      <c r="B156" s="4" t="s">
        <v>15</v>
      </c>
      <c r="C156" s="9" t="str">
        <f t="shared" si="8"/>
        <v>23.05.2020|Санкт-Петербург Север</v>
      </c>
      <c r="D156" s="4">
        <v>456885</v>
      </c>
      <c r="E156" s="4">
        <v>46408080</v>
      </c>
      <c r="F156" s="5">
        <f>VLOOKUP(C156,Лист2!$C$1:$F$505,2,FALSE)</f>
        <v>125</v>
      </c>
      <c r="G156" s="5">
        <f>VLOOKUP(C156,Лист2!$C$1:$F$505,3,FALSE)</f>
        <v>24574</v>
      </c>
      <c r="H156" s="5">
        <f>VLOOKUP(C156,Лист2!$C$1:$F$505,4,FALSE)</f>
        <v>22609</v>
      </c>
      <c r="I156">
        <f t="shared" si="9"/>
        <v>371264.63999999996</v>
      </c>
      <c r="J156">
        <f t="shared" si="10"/>
        <v>21</v>
      </c>
      <c r="K156" s="21">
        <f t="shared" si="11"/>
        <v>9.3520194669567871E-3</v>
      </c>
    </row>
    <row r="157" spans="1:11" ht="14.25" customHeight="1" x14ac:dyDescent="0.3">
      <c r="A157" s="12">
        <v>43979</v>
      </c>
      <c r="B157" s="6" t="s">
        <v>14</v>
      </c>
      <c r="C157" s="6" t="str">
        <f t="shared" si="8"/>
        <v>28.05.2020|Санкт-Петербург Юг</v>
      </c>
      <c r="D157" s="6">
        <v>278491.5</v>
      </c>
      <c r="E157" s="6">
        <v>28151004.75</v>
      </c>
      <c r="F157" s="5">
        <f>VLOOKUP(C157,Лист2!$C$1:$F$505,2,FALSE)</f>
        <v>129</v>
      </c>
      <c r="G157" s="5">
        <f>VLOOKUP(C157,Лист2!$C$1:$F$505,3,FALSE)</f>
        <v>16453</v>
      </c>
      <c r="H157" s="5">
        <f>VLOOKUP(C157,Лист2!$C$1:$F$505,4,FALSE)</f>
        <v>15289</v>
      </c>
      <c r="I157">
        <f t="shared" si="9"/>
        <v>218224.84302325582</v>
      </c>
      <c r="J157">
        <f t="shared" si="10"/>
        <v>22</v>
      </c>
      <c r="K157" s="21">
        <f t="shared" si="11"/>
        <v>5.6729074858600688E-3</v>
      </c>
    </row>
    <row r="158" spans="1:11" ht="14.25" customHeight="1" x14ac:dyDescent="0.3">
      <c r="A158" s="11">
        <v>43976</v>
      </c>
      <c r="B158" s="4" t="s">
        <v>15</v>
      </c>
      <c r="C158" s="9" t="str">
        <f t="shared" si="8"/>
        <v>25.05.2020|Санкт-Петербург Север</v>
      </c>
      <c r="D158" s="4">
        <v>349734</v>
      </c>
      <c r="E158" s="4">
        <v>36883428</v>
      </c>
      <c r="F158" s="5">
        <f>VLOOKUP(C158,Лист2!$C$1:$F$505,2,FALSE)</f>
        <v>124</v>
      </c>
      <c r="G158" s="5">
        <f>VLOOKUP(C158,Лист2!$C$1:$F$505,3,FALSE)</f>
        <v>20358</v>
      </c>
      <c r="H158" s="5">
        <f>VLOOKUP(C158,Лист2!$C$1:$F$505,4,FALSE)</f>
        <v>18890</v>
      </c>
      <c r="I158">
        <f t="shared" si="9"/>
        <v>297447</v>
      </c>
      <c r="J158">
        <f t="shared" si="10"/>
        <v>22</v>
      </c>
      <c r="K158" s="21">
        <f t="shared" si="11"/>
        <v>7.4326396753345327E-3</v>
      </c>
    </row>
    <row r="159" spans="1:11" ht="14.25" customHeight="1" x14ac:dyDescent="0.3">
      <c r="A159" s="12">
        <v>43951</v>
      </c>
      <c r="B159" s="6" t="s">
        <v>15</v>
      </c>
      <c r="C159" s="6" t="str">
        <f t="shared" si="8"/>
        <v>30.04.2020|Санкт-Петербург Север</v>
      </c>
      <c r="D159" s="6">
        <v>401580</v>
      </c>
      <c r="E159" s="6">
        <v>43028734.5</v>
      </c>
      <c r="F159" s="5">
        <f>VLOOKUP(C159,Лист2!$C$1:$F$505,2,FALSE)</f>
        <v>125</v>
      </c>
      <c r="G159" s="5">
        <f>VLOOKUP(C159,Лист2!$C$1:$F$505,3,FALSE)</f>
        <v>22368</v>
      </c>
      <c r="H159" s="5">
        <f>VLOOKUP(C159,Лист2!$C$1:$F$505,4,FALSE)</f>
        <v>20625</v>
      </c>
      <c r="I159">
        <f t="shared" si="9"/>
        <v>344229.87599999999</v>
      </c>
      <c r="J159">
        <f t="shared" si="10"/>
        <v>18</v>
      </c>
      <c r="K159" s="21">
        <f t="shared" si="11"/>
        <v>8.6710237243711671E-3</v>
      </c>
    </row>
    <row r="160" spans="1:11" ht="14.25" customHeight="1" x14ac:dyDescent="0.3">
      <c r="A160" s="11">
        <v>43961</v>
      </c>
      <c r="B160" s="4" t="s">
        <v>15</v>
      </c>
      <c r="C160" s="9" t="str">
        <f t="shared" si="8"/>
        <v>10.05.2020|Санкт-Петербург Север</v>
      </c>
      <c r="D160" s="4">
        <v>368649</v>
      </c>
      <c r="E160" s="4">
        <v>39010875</v>
      </c>
      <c r="F160" s="5">
        <f>VLOOKUP(C160,Лист2!$C$1:$F$505,2,FALSE)</f>
        <v>125</v>
      </c>
      <c r="G160" s="5">
        <f>VLOOKUP(C160,Лист2!$C$1:$F$505,3,FALSE)</f>
        <v>20368</v>
      </c>
      <c r="H160" s="5">
        <f>VLOOKUP(C160,Лист2!$C$1:$F$505,4,FALSE)</f>
        <v>18884</v>
      </c>
      <c r="I160">
        <f t="shared" si="9"/>
        <v>312087</v>
      </c>
      <c r="J160">
        <f t="shared" si="10"/>
        <v>19</v>
      </c>
      <c r="K160" s="21">
        <f t="shared" si="11"/>
        <v>7.8613565228946736E-3</v>
      </c>
    </row>
    <row r="161" spans="1:11" ht="14.25" customHeight="1" x14ac:dyDescent="0.3">
      <c r="A161" s="12">
        <v>43959</v>
      </c>
      <c r="B161" s="6" t="s">
        <v>15</v>
      </c>
      <c r="C161" s="6" t="str">
        <f t="shared" si="8"/>
        <v>08.05.2020|Санкт-Петербург Север</v>
      </c>
      <c r="D161" s="6">
        <v>463530</v>
      </c>
      <c r="E161" s="6">
        <v>49123180.5</v>
      </c>
      <c r="F161" s="5">
        <f>VLOOKUP(C161,Лист2!$C$1:$F$505,2,FALSE)</f>
        <v>125</v>
      </c>
      <c r="G161" s="5">
        <f>VLOOKUP(C161,Лист2!$C$1:$F$505,3,FALSE)</f>
        <v>24620</v>
      </c>
      <c r="H161" s="5">
        <f>VLOOKUP(C161,Лист2!$C$1:$F$505,4,FALSE)</f>
        <v>22641</v>
      </c>
      <c r="I161">
        <f t="shared" si="9"/>
        <v>392985.44399999996</v>
      </c>
      <c r="J161">
        <f t="shared" si="10"/>
        <v>19</v>
      </c>
      <c r="K161" s="21">
        <f t="shared" si="11"/>
        <v>9.8991585153885269E-3</v>
      </c>
    </row>
    <row r="162" spans="1:11" ht="14.25" customHeight="1" x14ac:dyDescent="0.3">
      <c r="A162" s="11">
        <v>43958</v>
      </c>
      <c r="B162" s="4" t="s">
        <v>15</v>
      </c>
      <c r="C162" s="9" t="str">
        <f t="shared" si="8"/>
        <v>07.05.2020|Санкт-Петербург Север</v>
      </c>
      <c r="D162" s="4">
        <v>319110</v>
      </c>
      <c r="E162" s="4">
        <v>33763989</v>
      </c>
      <c r="F162" s="5">
        <f>VLOOKUP(C162,Лист2!$C$1:$F$505,2,FALSE)</f>
        <v>125</v>
      </c>
      <c r="G162" s="5">
        <f>VLOOKUP(C162,Лист2!$C$1:$F$505,3,FALSE)</f>
        <v>18014</v>
      </c>
      <c r="H162" s="5">
        <f>VLOOKUP(C162,Лист2!$C$1:$F$505,4,FALSE)</f>
        <v>16675</v>
      </c>
      <c r="I162">
        <f t="shared" si="9"/>
        <v>270111.91200000001</v>
      </c>
      <c r="J162">
        <f t="shared" si="10"/>
        <v>19</v>
      </c>
      <c r="K162" s="21">
        <f t="shared" si="11"/>
        <v>6.8040195244042584E-3</v>
      </c>
    </row>
    <row r="163" spans="1:11" ht="14.25" customHeight="1" x14ac:dyDescent="0.3">
      <c r="A163" s="12">
        <v>43975</v>
      </c>
      <c r="B163" s="6" t="s">
        <v>15</v>
      </c>
      <c r="C163" s="9" t="str">
        <f t="shared" si="8"/>
        <v>24.05.2020|Санкт-Петербург Север</v>
      </c>
      <c r="D163" s="6">
        <v>375744</v>
      </c>
      <c r="E163" s="6">
        <v>38191381.5</v>
      </c>
      <c r="F163" s="5">
        <f>VLOOKUP(C163,Лист2!$C$1:$F$505,2,FALSE)</f>
        <v>125</v>
      </c>
      <c r="G163" s="5">
        <f>VLOOKUP(C163,Лист2!$C$1:$F$505,3,FALSE)</f>
        <v>21004</v>
      </c>
      <c r="H163" s="5">
        <f>VLOOKUP(C163,Лист2!$C$1:$F$505,4,FALSE)</f>
        <v>19556</v>
      </c>
      <c r="I163">
        <f t="shared" si="9"/>
        <v>305531.05200000003</v>
      </c>
      <c r="J163">
        <f t="shared" si="10"/>
        <v>21</v>
      </c>
      <c r="K163" s="21">
        <f t="shared" si="11"/>
        <v>7.6962146087054938E-3</v>
      </c>
    </row>
    <row r="164" spans="1:11" ht="14.25" customHeight="1" x14ac:dyDescent="0.3">
      <c r="A164" s="11">
        <v>43967</v>
      </c>
      <c r="B164" s="4" t="s">
        <v>16</v>
      </c>
      <c r="C164" s="6" t="str">
        <f t="shared" si="8"/>
        <v>16.05.2020|Волгоград</v>
      </c>
      <c r="D164" s="4">
        <v>81331.5</v>
      </c>
      <c r="E164" s="4">
        <v>6652179</v>
      </c>
      <c r="F164" s="5">
        <f>VLOOKUP(C164,Лист2!$C$1:$F$505,2,FALSE)</f>
        <v>36</v>
      </c>
      <c r="G164" s="5">
        <f>VLOOKUP(C164,Лист2!$C$1:$F$505,3,FALSE)</f>
        <v>5286</v>
      </c>
      <c r="H164" s="5">
        <f>VLOOKUP(C164,Лист2!$C$1:$F$505,4,FALSE)</f>
        <v>4867</v>
      </c>
      <c r="I164">
        <f t="shared" si="9"/>
        <v>184782.75000000003</v>
      </c>
      <c r="J164">
        <f t="shared" si="10"/>
        <v>20</v>
      </c>
      <c r="K164" s="21">
        <f t="shared" si="11"/>
        <v>1.3405275009369302E-3</v>
      </c>
    </row>
    <row r="165" spans="1:11" ht="14.25" customHeight="1" x14ac:dyDescent="0.3">
      <c r="A165" s="12">
        <v>43970</v>
      </c>
      <c r="B165" s="6" t="s">
        <v>16</v>
      </c>
      <c r="C165" s="9" t="str">
        <f t="shared" si="8"/>
        <v>19.05.2020|Волгоград</v>
      </c>
      <c r="D165" s="6">
        <v>75796.5</v>
      </c>
      <c r="E165" s="6">
        <v>6173463</v>
      </c>
      <c r="F165" s="5">
        <f>VLOOKUP(C165,Лист2!$C$1:$F$505,2,FALSE)</f>
        <v>36</v>
      </c>
      <c r="G165" s="5">
        <f>VLOOKUP(C165,Лист2!$C$1:$F$505,3,FALSE)</f>
        <v>5094</v>
      </c>
      <c r="H165" s="5">
        <f>VLOOKUP(C165,Лист2!$C$1:$F$505,4,FALSE)</f>
        <v>4716</v>
      </c>
      <c r="I165">
        <f t="shared" si="9"/>
        <v>171485.08333333334</v>
      </c>
      <c r="J165">
        <f t="shared" si="10"/>
        <v>21</v>
      </c>
      <c r="K165" s="21">
        <f t="shared" si="11"/>
        <v>1.2440580639090746E-3</v>
      </c>
    </row>
    <row r="166" spans="1:11" ht="14.25" customHeight="1" x14ac:dyDescent="0.3">
      <c r="A166" s="11">
        <v>43968</v>
      </c>
      <c r="B166" s="4" t="s">
        <v>16</v>
      </c>
      <c r="C166" s="6" t="str">
        <f t="shared" si="8"/>
        <v>17.05.2020|Волгоград</v>
      </c>
      <c r="D166" s="4">
        <v>72861</v>
      </c>
      <c r="E166" s="4">
        <v>5952802.5</v>
      </c>
      <c r="F166" s="5">
        <f>VLOOKUP(C166,Лист2!$C$1:$F$505,2,FALSE)</f>
        <v>36</v>
      </c>
      <c r="G166" s="5">
        <f>VLOOKUP(C166,Лист2!$C$1:$F$505,3,FALSE)</f>
        <v>4918</v>
      </c>
      <c r="H166" s="5">
        <f>VLOOKUP(C166,Лист2!$C$1:$F$505,4,FALSE)</f>
        <v>4554</v>
      </c>
      <c r="I166">
        <f t="shared" si="9"/>
        <v>165355.625</v>
      </c>
      <c r="J166">
        <f t="shared" si="10"/>
        <v>20</v>
      </c>
      <c r="K166" s="21">
        <f t="shared" si="11"/>
        <v>1.1995912104734569E-3</v>
      </c>
    </row>
    <row r="167" spans="1:11" ht="14.25" customHeight="1" x14ac:dyDescent="0.3">
      <c r="A167" s="12">
        <v>43960</v>
      </c>
      <c r="B167" s="6" t="s">
        <v>16</v>
      </c>
      <c r="C167" s="9" t="str">
        <f t="shared" si="8"/>
        <v>09.05.2020|Волгоград</v>
      </c>
      <c r="D167" s="6">
        <v>83373</v>
      </c>
      <c r="E167" s="6">
        <v>7253427</v>
      </c>
      <c r="F167" s="5">
        <f>VLOOKUP(C167,Лист2!$C$1:$F$505,2,FALSE)</f>
        <v>36</v>
      </c>
      <c r="G167" s="5">
        <f>VLOOKUP(C167,Лист2!$C$1:$F$505,3,FALSE)</f>
        <v>5413</v>
      </c>
      <c r="H167" s="5">
        <f>VLOOKUP(C167,Лист2!$C$1:$F$505,4,FALSE)</f>
        <v>4959</v>
      </c>
      <c r="I167">
        <f t="shared" si="9"/>
        <v>201484.08333333334</v>
      </c>
      <c r="J167">
        <f t="shared" si="10"/>
        <v>19</v>
      </c>
      <c r="K167" s="21">
        <f t="shared" si="11"/>
        <v>1.4616892253708829E-3</v>
      </c>
    </row>
    <row r="168" spans="1:11" ht="14.25" customHeight="1" x14ac:dyDescent="0.3">
      <c r="A168" s="11">
        <v>43955</v>
      </c>
      <c r="B168" s="4" t="s">
        <v>16</v>
      </c>
      <c r="C168" s="6" t="str">
        <f t="shared" si="8"/>
        <v>04.05.2020|Волгоград</v>
      </c>
      <c r="D168" s="4">
        <v>64108.5</v>
      </c>
      <c r="E168" s="4">
        <v>5561452.5</v>
      </c>
      <c r="F168" s="5">
        <f>VLOOKUP(C168,Лист2!$C$1:$F$505,2,FALSE)</f>
        <v>36</v>
      </c>
      <c r="G168" s="5">
        <f>VLOOKUP(C168,Лист2!$C$1:$F$505,3,FALSE)</f>
        <v>4508</v>
      </c>
      <c r="H168" s="5">
        <f>VLOOKUP(C168,Лист2!$C$1:$F$505,4,FALSE)</f>
        <v>4149</v>
      </c>
      <c r="I168">
        <f t="shared" si="9"/>
        <v>154484.79166666666</v>
      </c>
      <c r="J168">
        <f t="shared" si="10"/>
        <v>19</v>
      </c>
      <c r="K168" s="21">
        <f t="shared" si="11"/>
        <v>1.1207275122038121E-3</v>
      </c>
    </row>
    <row r="169" spans="1:11" ht="14.25" customHeight="1" x14ac:dyDescent="0.3">
      <c r="A169" s="12">
        <v>43950</v>
      </c>
      <c r="B169" s="6" t="s">
        <v>16</v>
      </c>
      <c r="C169" s="9" t="str">
        <f t="shared" si="8"/>
        <v>29.04.2020|Волгоград</v>
      </c>
      <c r="D169" s="6">
        <v>74707.5</v>
      </c>
      <c r="E169" s="6">
        <v>6454458</v>
      </c>
      <c r="F169" s="5">
        <f>VLOOKUP(C169,Лист2!$C$1:$F$505,2,FALSE)</f>
        <v>36</v>
      </c>
      <c r="G169" s="5">
        <f>VLOOKUP(C169,Лист2!$C$1:$F$505,3,FALSE)</f>
        <v>4937</v>
      </c>
      <c r="H169" s="5">
        <f>VLOOKUP(C169,Лист2!$C$1:$F$505,4,FALSE)</f>
        <v>4561</v>
      </c>
      <c r="I169">
        <f t="shared" si="9"/>
        <v>179290.50000000003</v>
      </c>
      <c r="J169">
        <f t="shared" si="10"/>
        <v>18</v>
      </c>
      <c r="K169" s="21">
        <f t="shared" si="11"/>
        <v>1.3006833479138754E-3</v>
      </c>
    </row>
    <row r="170" spans="1:11" ht="14.25" customHeight="1" x14ac:dyDescent="0.3">
      <c r="A170" s="11">
        <v>43953</v>
      </c>
      <c r="B170" s="4" t="s">
        <v>16</v>
      </c>
      <c r="C170" s="9" t="str">
        <f t="shared" si="8"/>
        <v>02.05.2020|Волгоград</v>
      </c>
      <c r="D170" s="4">
        <v>46216.5</v>
      </c>
      <c r="E170" s="4">
        <v>4118251.5</v>
      </c>
      <c r="F170" s="5">
        <f>VLOOKUP(C170,Лист2!$C$1:$F$505,2,FALSE)</f>
        <v>36</v>
      </c>
      <c r="G170" s="5">
        <f>VLOOKUP(C170,Лист2!$C$1:$F$505,3,FALSE)</f>
        <v>3442</v>
      </c>
      <c r="H170" s="5">
        <f>VLOOKUP(C170,Лист2!$C$1:$F$505,4,FALSE)</f>
        <v>3147</v>
      </c>
      <c r="I170">
        <f t="shared" si="9"/>
        <v>114395.87500000001</v>
      </c>
      <c r="J170">
        <f t="shared" si="10"/>
        <v>18</v>
      </c>
      <c r="K170" s="21">
        <f t="shared" si="11"/>
        <v>8.2989790135303996E-4</v>
      </c>
    </row>
    <row r="171" spans="1:11" ht="14.25" customHeight="1" x14ac:dyDescent="0.3">
      <c r="A171" s="12">
        <v>43977</v>
      </c>
      <c r="B171" s="6" t="s">
        <v>16</v>
      </c>
      <c r="C171" s="6" t="str">
        <f t="shared" si="8"/>
        <v>26.05.2020|Волгоград</v>
      </c>
      <c r="D171" s="6">
        <v>67726.5</v>
      </c>
      <c r="E171" s="6">
        <v>5864989.5</v>
      </c>
      <c r="F171" s="5">
        <f>VLOOKUP(C171,Лист2!$C$1:$F$505,2,FALSE)</f>
        <v>36</v>
      </c>
      <c r="G171" s="5">
        <f>VLOOKUP(C171,Лист2!$C$1:$F$505,3,FALSE)</f>
        <v>4770</v>
      </c>
      <c r="H171" s="5">
        <f>VLOOKUP(C171,Лист2!$C$1:$F$505,4,FALSE)</f>
        <v>4424</v>
      </c>
      <c r="I171">
        <f t="shared" si="9"/>
        <v>162916.375</v>
      </c>
      <c r="J171">
        <f t="shared" si="10"/>
        <v>22</v>
      </c>
      <c r="K171" s="21">
        <f t="shared" si="11"/>
        <v>1.1818953935930369E-3</v>
      </c>
    </row>
    <row r="172" spans="1:11" ht="14.25" customHeight="1" x14ac:dyDescent="0.3">
      <c r="A172" s="11">
        <v>43952</v>
      </c>
      <c r="B172" s="4" t="s">
        <v>16</v>
      </c>
      <c r="C172" s="9" t="str">
        <f t="shared" si="8"/>
        <v>01.05.2020|Волгоград</v>
      </c>
      <c r="D172" s="4">
        <v>82228.5</v>
      </c>
      <c r="E172" s="4">
        <v>7032225</v>
      </c>
      <c r="F172" s="5">
        <f>VLOOKUP(C172,Лист2!$C$1:$F$505,2,FALSE)</f>
        <v>36</v>
      </c>
      <c r="G172" s="5">
        <f>VLOOKUP(C172,Лист2!$C$1:$F$505,3,FALSE)</f>
        <v>5457</v>
      </c>
      <c r="H172" s="5">
        <f>VLOOKUP(C172,Лист2!$C$1:$F$505,4,FALSE)</f>
        <v>4916</v>
      </c>
      <c r="I172">
        <f t="shared" si="9"/>
        <v>195339.58333333334</v>
      </c>
      <c r="J172">
        <f t="shared" si="10"/>
        <v>18</v>
      </c>
      <c r="K172" s="21">
        <f t="shared" si="11"/>
        <v>1.4171132504516494E-3</v>
      </c>
    </row>
    <row r="173" spans="1:11" ht="14.25" customHeight="1" x14ac:dyDescent="0.3">
      <c r="A173" s="12">
        <v>43963</v>
      </c>
      <c r="B173" s="6" t="s">
        <v>16</v>
      </c>
      <c r="C173" s="6" t="str">
        <f t="shared" si="8"/>
        <v>12.05.2020|Волгоград</v>
      </c>
      <c r="D173" s="6">
        <v>64390.5</v>
      </c>
      <c r="E173" s="6">
        <v>5523145.5</v>
      </c>
      <c r="F173" s="5">
        <f>VLOOKUP(C173,Лист2!$C$1:$F$505,2,FALSE)</f>
        <v>36</v>
      </c>
      <c r="G173" s="5">
        <f>VLOOKUP(C173,Лист2!$C$1:$F$505,3,FALSE)</f>
        <v>4418</v>
      </c>
      <c r="H173" s="5">
        <f>VLOOKUP(C173,Лист2!$C$1:$F$505,4,FALSE)</f>
        <v>4088</v>
      </c>
      <c r="I173">
        <f t="shared" si="9"/>
        <v>153420.70833333334</v>
      </c>
      <c r="J173">
        <f t="shared" si="10"/>
        <v>20</v>
      </c>
      <c r="K173" s="21">
        <f t="shared" si="11"/>
        <v>1.113007998495839E-3</v>
      </c>
    </row>
    <row r="174" spans="1:11" ht="14.25" customHeight="1" x14ac:dyDescent="0.3">
      <c r="A174" s="11">
        <v>43972</v>
      </c>
      <c r="B174" s="4" t="s">
        <v>16</v>
      </c>
      <c r="C174" s="9" t="str">
        <f t="shared" si="8"/>
        <v>21.05.2020|Волгоград</v>
      </c>
      <c r="D174" s="4">
        <v>73126.5</v>
      </c>
      <c r="E174" s="4">
        <v>5864085</v>
      </c>
      <c r="F174" s="5">
        <f>VLOOKUP(C174,Лист2!$C$1:$F$505,2,FALSE)</f>
        <v>36</v>
      </c>
      <c r="G174" s="5">
        <f>VLOOKUP(C174,Лист2!$C$1:$F$505,3,FALSE)</f>
        <v>4816</v>
      </c>
      <c r="H174" s="5">
        <f>VLOOKUP(C174,Лист2!$C$1:$F$505,4,FALSE)</f>
        <v>4452</v>
      </c>
      <c r="I174">
        <f t="shared" si="9"/>
        <v>162891.25</v>
      </c>
      <c r="J174">
        <f t="shared" si="10"/>
        <v>21</v>
      </c>
      <c r="K174" s="21">
        <f t="shared" si="11"/>
        <v>1.1817131214195736E-3</v>
      </c>
    </row>
    <row r="175" spans="1:11" ht="14.25" customHeight="1" x14ac:dyDescent="0.3">
      <c r="A175" s="12">
        <v>43971</v>
      </c>
      <c r="B175" s="6" t="s">
        <v>16</v>
      </c>
      <c r="C175" s="6" t="str">
        <f t="shared" si="8"/>
        <v>20.05.2020|Волгоград</v>
      </c>
      <c r="D175" s="6">
        <v>99631.5</v>
      </c>
      <c r="E175" s="6">
        <v>7121946</v>
      </c>
      <c r="F175" s="5">
        <f>VLOOKUP(C175,Лист2!$C$1:$F$505,2,FALSE)</f>
        <v>36</v>
      </c>
      <c r="G175" s="5">
        <f>VLOOKUP(C175,Лист2!$C$1:$F$505,3,FALSE)</f>
        <v>5914</v>
      </c>
      <c r="H175" s="5">
        <f>VLOOKUP(C175,Лист2!$C$1:$F$505,4,FALSE)</f>
        <v>5384</v>
      </c>
      <c r="I175">
        <f t="shared" si="9"/>
        <v>197831.83333333331</v>
      </c>
      <c r="J175">
        <f t="shared" si="10"/>
        <v>21</v>
      </c>
      <c r="K175" s="21">
        <f t="shared" si="11"/>
        <v>1.4351935618671363E-3</v>
      </c>
    </row>
    <row r="176" spans="1:11" ht="14.25" customHeight="1" x14ac:dyDescent="0.3">
      <c r="A176" s="11">
        <v>43956</v>
      </c>
      <c r="B176" s="4" t="s">
        <v>16</v>
      </c>
      <c r="C176" s="9" t="str">
        <f t="shared" si="8"/>
        <v>05.05.2020|Волгоград</v>
      </c>
      <c r="D176" s="4">
        <v>66396</v>
      </c>
      <c r="E176" s="4">
        <v>5770539</v>
      </c>
      <c r="F176" s="5">
        <f>VLOOKUP(C176,Лист2!$C$1:$F$505,2,FALSE)</f>
        <v>36</v>
      </c>
      <c r="G176" s="5">
        <f>VLOOKUP(C176,Лист2!$C$1:$F$505,3,FALSE)</f>
        <v>4575</v>
      </c>
      <c r="H176" s="5">
        <f>VLOOKUP(C176,Лист2!$C$1:$F$505,4,FALSE)</f>
        <v>4206</v>
      </c>
      <c r="I176">
        <f t="shared" si="9"/>
        <v>160292.74999999997</v>
      </c>
      <c r="J176">
        <f t="shared" si="10"/>
        <v>19</v>
      </c>
      <c r="K176" s="21">
        <f t="shared" si="11"/>
        <v>1.1628620072804854E-3</v>
      </c>
    </row>
    <row r="177" spans="1:11" ht="14.25" customHeight="1" x14ac:dyDescent="0.3">
      <c r="A177" s="12">
        <v>43949</v>
      </c>
      <c r="B177" s="6" t="s">
        <v>16</v>
      </c>
      <c r="C177" s="9" t="str">
        <f t="shared" si="8"/>
        <v>28.04.2020|Волгоград</v>
      </c>
      <c r="D177" s="6">
        <v>73147.5</v>
      </c>
      <c r="E177" s="6">
        <v>6288246</v>
      </c>
      <c r="F177" s="5">
        <f>VLOOKUP(C177,Лист2!$C$1:$F$505,2,FALSE)</f>
        <v>36</v>
      </c>
      <c r="G177" s="5">
        <f>VLOOKUP(C177,Лист2!$C$1:$F$505,3,FALSE)</f>
        <v>4923</v>
      </c>
      <c r="H177" s="5">
        <f>VLOOKUP(C177,Лист2!$C$1:$F$505,4,FALSE)</f>
        <v>4560</v>
      </c>
      <c r="I177">
        <f t="shared" si="9"/>
        <v>174673.5</v>
      </c>
      <c r="J177">
        <f t="shared" si="10"/>
        <v>18</v>
      </c>
      <c r="K177" s="21">
        <f t="shared" si="11"/>
        <v>1.2671887956798287E-3</v>
      </c>
    </row>
    <row r="178" spans="1:11" ht="14.25" customHeight="1" x14ac:dyDescent="0.3">
      <c r="A178" s="11">
        <v>43964</v>
      </c>
      <c r="B178" s="4" t="s">
        <v>16</v>
      </c>
      <c r="C178" s="6" t="str">
        <f t="shared" si="8"/>
        <v>13.05.2020|Волгоград</v>
      </c>
      <c r="D178" s="4">
        <v>73062</v>
      </c>
      <c r="E178" s="4">
        <v>6333828</v>
      </c>
      <c r="F178" s="5">
        <f>VLOOKUP(C178,Лист2!$C$1:$F$505,2,FALSE)</f>
        <v>36</v>
      </c>
      <c r="G178" s="5">
        <f>VLOOKUP(C178,Лист2!$C$1:$F$505,3,FALSE)</f>
        <v>4967</v>
      </c>
      <c r="H178" s="5">
        <f>VLOOKUP(C178,Лист2!$C$1:$F$505,4,FALSE)</f>
        <v>4583</v>
      </c>
      <c r="I178">
        <f t="shared" si="9"/>
        <v>175939.66666666669</v>
      </c>
      <c r="J178">
        <f t="shared" si="10"/>
        <v>20</v>
      </c>
      <c r="K178" s="21">
        <f t="shared" si="11"/>
        <v>1.2763743459405339E-3</v>
      </c>
    </row>
    <row r="179" spans="1:11" ht="14.25" customHeight="1" x14ac:dyDescent="0.3">
      <c r="A179" s="12">
        <v>43982</v>
      </c>
      <c r="B179" s="6" t="s">
        <v>15</v>
      </c>
      <c r="C179" s="9" t="str">
        <f t="shared" si="8"/>
        <v>31.05.2020|Санкт-Петербург Север</v>
      </c>
      <c r="D179" s="6">
        <v>379663.5</v>
      </c>
      <c r="E179" s="6">
        <v>39380178</v>
      </c>
      <c r="F179" s="5">
        <f>VLOOKUP(C179,Лист2!$C$1:$F$505,2,FALSE)</f>
        <v>124</v>
      </c>
      <c r="G179" s="5">
        <f>VLOOKUP(C179,Лист2!$C$1:$F$505,3,FALSE)</f>
        <v>21392</v>
      </c>
      <c r="H179" s="5">
        <f>VLOOKUP(C179,Лист2!$C$1:$F$505,4,FALSE)</f>
        <v>19869</v>
      </c>
      <c r="I179">
        <f t="shared" si="9"/>
        <v>317582.08064516127</v>
      </c>
      <c r="J179">
        <f t="shared" si="10"/>
        <v>22</v>
      </c>
      <c r="K179" s="21">
        <f t="shared" si="11"/>
        <v>7.9357773747205946E-3</v>
      </c>
    </row>
    <row r="180" spans="1:11" ht="14.25" customHeight="1" x14ac:dyDescent="0.3">
      <c r="A180" s="11">
        <v>43954</v>
      </c>
      <c r="B180" s="4" t="s">
        <v>16</v>
      </c>
      <c r="C180" s="6" t="str">
        <f t="shared" si="8"/>
        <v>03.05.2020|Волгоград</v>
      </c>
      <c r="D180" s="4">
        <v>70581</v>
      </c>
      <c r="E180" s="4">
        <v>6221320.5</v>
      </c>
      <c r="F180" s="5">
        <f>VLOOKUP(C180,Лист2!$C$1:$F$505,2,FALSE)</f>
        <v>36</v>
      </c>
      <c r="G180" s="5">
        <f>VLOOKUP(C180,Лист2!$C$1:$F$505,3,FALSE)</f>
        <v>4751</v>
      </c>
      <c r="H180" s="5">
        <f>VLOOKUP(C180,Лист2!$C$1:$F$505,4,FALSE)</f>
        <v>4370</v>
      </c>
      <c r="I180">
        <f t="shared" si="9"/>
        <v>172814.45833333331</v>
      </c>
      <c r="J180">
        <f t="shared" si="10"/>
        <v>18</v>
      </c>
      <c r="K180" s="21">
        <f t="shared" si="11"/>
        <v>1.2537021662214279E-3</v>
      </c>
    </row>
    <row r="181" spans="1:11" ht="14.25" customHeight="1" x14ac:dyDescent="0.3">
      <c r="A181" s="12">
        <v>43981</v>
      </c>
      <c r="B181" s="6" t="s">
        <v>15</v>
      </c>
      <c r="C181" s="9" t="str">
        <f t="shared" si="8"/>
        <v>30.05.2020|Санкт-Петербург Север</v>
      </c>
      <c r="D181" s="6">
        <v>453123</v>
      </c>
      <c r="E181" s="6">
        <v>46370904</v>
      </c>
      <c r="F181" s="5">
        <f>VLOOKUP(C181,Лист2!$C$1:$F$505,2,FALSE)</f>
        <v>124</v>
      </c>
      <c r="G181" s="5">
        <f>VLOOKUP(C181,Лист2!$C$1:$F$505,3,FALSE)</f>
        <v>24325</v>
      </c>
      <c r="H181" s="5">
        <f>VLOOKUP(C181,Лист2!$C$1:$F$505,4,FALSE)</f>
        <v>22469</v>
      </c>
      <c r="I181">
        <f t="shared" si="9"/>
        <v>373958.90322580648</v>
      </c>
      <c r="J181">
        <f t="shared" si="10"/>
        <v>22</v>
      </c>
      <c r="K181" s="21">
        <f t="shared" si="11"/>
        <v>9.3445278690345371E-3</v>
      </c>
    </row>
    <row r="182" spans="1:11" ht="14.25" customHeight="1" x14ac:dyDescent="0.3">
      <c r="A182" s="11">
        <v>43957</v>
      </c>
      <c r="B182" s="4" t="s">
        <v>16</v>
      </c>
      <c r="C182" s="6" t="str">
        <f t="shared" si="8"/>
        <v>06.05.2020|Волгоград</v>
      </c>
      <c r="D182" s="4">
        <v>63012</v>
      </c>
      <c r="E182" s="4">
        <v>5454121.5</v>
      </c>
      <c r="F182" s="5">
        <f>VLOOKUP(C182,Лист2!$C$1:$F$505,2,FALSE)</f>
        <v>36</v>
      </c>
      <c r="G182" s="5">
        <f>VLOOKUP(C182,Лист2!$C$1:$F$505,3,FALSE)</f>
        <v>4384</v>
      </c>
      <c r="H182" s="5">
        <f>VLOOKUP(C182,Лист2!$C$1:$F$505,4,FALSE)</f>
        <v>4025</v>
      </c>
      <c r="I182">
        <f t="shared" si="9"/>
        <v>151503.375</v>
      </c>
      <c r="J182">
        <f t="shared" si="10"/>
        <v>19</v>
      </c>
      <c r="K182" s="21">
        <f t="shared" si="11"/>
        <v>1.0990984855039801E-3</v>
      </c>
    </row>
    <row r="183" spans="1:11" ht="14.25" customHeight="1" x14ac:dyDescent="0.3">
      <c r="A183" s="12">
        <v>43974</v>
      </c>
      <c r="B183" s="6" t="s">
        <v>16</v>
      </c>
      <c r="C183" s="9" t="str">
        <f t="shared" si="8"/>
        <v>23.05.2020|Волгоград</v>
      </c>
      <c r="D183" s="6">
        <v>89556</v>
      </c>
      <c r="E183" s="6">
        <v>7173117</v>
      </c>
      <c r="F183" s="5">
        <f>VLOOKUP(C183,Лист2!$C$1:$F$505,2,FALSE)</f>
        <v>36</v>
      </c>
      <c r="G183" s="5">
        <f>VLOOKUP(C183,Лист2!$C$1:$F$505,3,FALSE)</f>
        <v>5651</v>
      </c>
      <c r="H183" s="5">
        <f>VLOOKUP(C183,Лист2!$C$1:$F$505,4,FALSE)</f>
        <v>5212</v>
      </c>
      <c r="I183">
        <f t="shared" si="9"/>
        <v>199253.25</v>
      </c>
      <c r="J183">
        <f t="shared" si="10"/>
        <v>21</v>
      </c>
      <c r="K183" s="21">
        <f t="shared" si="11"/>
        <v>1.4455053909310331E-3</v>
      </c>
    </row>
    <row r="184" spans="1:11" ht="14.25" customHeight="1" x14ac:dyDescent="0.3">
      <c r="A184" s="11">
        <v>43979</v>
      </c>
      <c r="B184" s="4" t="s">
        <v>15</v>
      </c>
      <c r="C184" s="9" t="str">
        <f t="shared" si="8"/>
        <v>28.05.2020|Санкт-Петербург Север</v>
      </c>
      <c r="D184" s="4">
        <v>364638</v>
      </c>
      <c r="E184" s="4">
        <v>37947688.5</v>
      </c>
      <c r="F184" s="5">
        <f>VLOOKUP(C184,Лист2!$C$1:$F$505,2,FALSE)</f>
        <v>124</v>
      </c>
      <c r="G184" s="5">
        <f>VLOOKUP(C184,Лист2!$C$1:$F$505,3,FALSE)</f>
        <v>20868</v>
      </c>
      <c r="H184" s="5">
        <f>VLOOKUP(C184,Лист2!$C$1:$F$505,4,FALSE)</f>
        <v>19342</v>
      </c>
      <c r="I184">
        <f t="shared" si="9"/>
        <v>306029.74596774194</v>
      </c>
      <c r="J184">
        <f t="shared" si="10"/>
        <v>22</v>
      </c>
      <c r="K184" s="21">
        <f t="shared" si="11"/>
        <v>7.6471063137714852E-3</v>
      </c>
    </row>
    <row r="185" spans="1:11" ht="14.25" customHeight="1" x14ac:dyDescent="0.3">
      <c r="A185" s="12">
        <v>43976</v>
      </c>
      <c r="B185" s="6" t="s">
        <v>16</v>
      </c>
      <c r="C185" s="6" t="str">
        <f t="shared" si="8"/>
        <v>25.05.2020|Волгоград</v>
      </c>
      <c r="D185" s="6">
        <v>66316.5</v>
      </c>
      <c r="E185" s="6">
        <v>5704650</v>
      </c>
      <c r="F185" s="5">
        <f>VLOOKUP(C185,Лист2!$C$1:$F$505,2,FALSE)</f>
        <v>36</v>
      </c>
      <c r="G185" s="5">
        <f>VLOOKUP(C185,Лист2!$C$1:$F$505,3,FALSE)</f>
        <v>4641</v>
      </c>
      <c r="H185" s="5">
        <f>VLOOKUP(C185,Лист2!$C$1:$F$505,4,FALSE)</f>
        <v>4274</v>
      </c>
      <c r="I185">
        <f t="shared" si="9"/>
        <v>158462.5</v>
      </c>
      <c r="J185">
        <f t="shared" si="10"/>
        <v>22</v>
      </c>
      <c r="K185" s="21">
        <f t="shared" si="11"/>
        <v>1.1495842502464017E-3</v>
      </c>
    </row>
    <row r="186" spans="1:11" ht="14.25" customHeight="1" x14ac:dyDescent="0.3">
      <c r="A186" s="11">
        <v>43951</v>
      </c>
      <c r="B186" s="4" t="s">
        <v>16</v>
      </c>
      <c r="C186" s="9" t="str">
        <f t="shared" si="8"/>
        <v>30.04.2020|Волгоград</v>
      </c>
      <c r="D186" s="4">
        <v>78235.5</v>
      </c>
      <c r="E186" s="4">
        <v>6819594</v>
      </c>
      <c r="F186" s="5">
        <f>VLOOKUP(C186,Лист2!$C$1:$F$505,2,FALSE)</f>
        <v>36</v>
      </c>
      <c r="G186" s="5">
        <f>VLOOKUP(C186,Лист2!$C$1:$F$505,3,FALSE)</f>
        <v>5143</v>
      </c>
      <c r="H186" s="5">
        <f>VLOOKUP(C186,Лист2!$C$1:$F$505,4,FALSE)</f>
        <v>4715</v>
      </c>
      <c r="I186">
        <f t="shared" si="9"/>
        <v>189433.16666666669</v>
      </c>
      <c r="J186">
        <f t="shared" si="10"/>
        <v>18</v>
      </c>
      <c r="K186" s="21">
        <f t="shared" si="11"/>
        <v>1.3742644781844389E-3</v>
      </c>
    </row>
    <row r="187" spans="1:11" ht="14.25" customHeight="1" x14ac:dyDescent="0.3">
      <c r="A187" s="12">
        <v>43961</v>
      </c>
      <c r="B187" s="6" t="s">
        <v>16</v>
      </c>
      <c r="C187" s="6" t="str">
        <f t="shared" si="8"/>
        <v>10.05.2020|Волгоград</v>
      </c>
      <c r="D187" s="6">
        <v>88311</v>
      </c>
      <c r="E187" s="6">
        <v>7726069.5</v>
      </c>
      <c r="F187" s="5">
        <f>VLOOKUP(C187,Лист2!$C$1:$F$505,2,FALSE)</f>
        <v>36</v>
      </c>
      <c r="G187" s="5">
        <f>VLOOKUP(C187,Лист2!$C$1:$F$505,3,FALSE)</f>
        <v>5746</v>
      </c>
      <c r="H187" s="5">
        <f>VLOOKUP(C187,Лист2!$C$1:$F$505,4,FALSE)</f>
        <v>5277</v>
      </c>
      <c r="I187">
        <f t="shared" si="9"/>
        <v>214613.04166666669</v>
      </c>
      <c r="J187">
        <f t="shared" si="10"/>
        <v>19</v>
      </c>
      <c r="K187" s="21">
        <f t="shared" si="11"/>
        <v>1.5569347485838907E-3</v>
      </c>
    </row>
    <row r="188" spans="1:11" ht="14.25" customHeight="1" x14ac:dyDescent="0.3">
      <c r="A188" s="11">
        <v>43959</v>
      </c>
      <c r="B188" s="4" t="s">
        <v>16</v>
      </c>
      <c r="C188" s="9" t="str">
        <f t="shared" si="8"/>
        <v>08.05.2020|Волгоград</v>
      </c>
      <c r="D188" s="4">
        <v>61804.5</v>
      </c>
      <c r="E188" s="4">
        <v>5365708.5</v>
      </c>
      <c r="F188" s="5">
        <f>VLOOKUP(C188,Лист2!$C$1:$F$505,2,FALSE)</f>
        <v>36</v>
      </c>
      <c r="G188" s="5">
        <f>VLOOKUP(C188,Лист2!$C$1:$F$505,3,FALSE)</f>
        <v>4199</v>
      </c>
      <c r="H188" s="5">
        <f>VLOOKUP(C188,Лист2!$C$1:$F$505,4,FALSE)</f>
        <v>3867</v>
      </c>
      <c r="I188">
        <f t="shared" si="9"/>
        <v>149047.45833333331</v>
      </c>
      <c r="J188">
        <f t="shared" si="10"/>
        <v>19</v>
      </c>
      <c r="K188" s="21">
        <f t="shared" si="11"/>
        <v>1.0812817583924069E-3</v>
      </c>
    </row>
    <row r="189" spans="1:11" ht="14.25" customHeight="1" x14ac:dyDescent="0.3">
      <c r="A189" s="12">
        <v>43958</v>
      </c>
      <c r="B189" s="6" t="s">
        <v>16</v>
      </c>
      <c r="C189" s="6" t="str">
        <f t="shared" si="8"/>
        <v>07.05.2020|Волгоград</v>
      </c>
      <c r="D189" s="6">
        <v>71067</v>
      </c>
      <c r="E189" s="6">
        <v>6175837.5</v>
      </c>
      <c r="F189" s="5">
        <f>VLOOKUP(C189,Лист2!$C$1:$F$505,2,FALSE)</f>
        <v>36</v>
      </c>
      <c r="G189" s="5">
        <f>VLOOKUP(C189,Лист2!$C$1:$F$505,3,FALSE)</f>
        <v>4826</v>
      </c>
      <c r="H189" s="5">
        <f>VLOOKUP(C189,Лист2!$C$1:$F$505,4,FALSE)</f>
        <v>4426</v>
      </c>
      <c r="I189">
        <f t="shared" si="9"/>
        <v>171551.04166666666</v>
      </c>
      <c r="J189">
        <f t="shared" si="10"/>
        <v>19</v>
      </c>
      <c r="K189" s="21">
        <f t="shared" si="11"/>
        <v>1.2445365661488631E-3</v>
      </c>
    </row>
    <row r="190" spans="1:11" ht="14.25" customHeight="1" x14ac:dyDescent="0.3">
      <c r="A190" s="11">
        <v>43975</v>
      </c>
      <c r="B190" s="4" t="s">
        <v>16</v>
      </c>
      <c r="C190" s="9" t="str">
        <f t="shared" si="8"/>
        <v>24.05.2020|Волгоград</v>
      </c>
      <c r="D190" s="4">
        <v>74649</v>
      </c>
      <c r="E190" s="4">
        <v>6098236.5</v>
      </c>
      <c r="F190" s="5">
        <f>VLOOKUP(C190,Лист2!$C$1:$F$505,2,FALSE)</f>
        <v>36</v>
      </c>
      <c r="G190" s="5">
        <f>VLOOKUP(C190,Лист2!$C$1:$F$505,3,FALSE)</f>
        <v>4915</v>
      </c>
      <c r="H190" s="5">
        <f>VLOOKUP(C190,Лист2!$C$1:$F$505,4,FALSE)</f>
        <v>4562</v>
      </c>
      <c r="I190">
        <f t="shared" si="9"/>
        <v>169395.45833333334</v>
      </c>
      <c r="J190">
        <f t="shared" si="10"/>
        <v>21</v>
      </c>
      <c r="K190" s="21">
        <f t="shared" si="11"/>
        <v>1.2288986414026699E-3</v>
      </c>
    </row>
    <row r="191" spans="1:11" ht="14.25" customHeight="1" x14ac:dyDescent="0.3">
      <c r="A191" s="12">
        <v>43967</v>
      </c>
      <c r="B191" s="6" t="s">
        <v>17</v>
      </c>
      <c r="C191" s="9" t="str">
        <f t="shared" si="8"/>
        <v>16.05.2020|Казань</v>
      </c>
      <c r="D191" s="6">
        <v>44560.5</v>
      </c>
      <c r="E191" s="6">
        <v>4025148</v>
      </c>
      <c r="F191" s="5">
        <f>VLOOKUP(C191,Лист2!$C$1:$F$505,2,FALSE)</f>
        <v>21</v>
      </c>
      <c r="G191" s="5">
        <f>VLOOKUP(C191,Лист2!$C$1:$F$505,3,FALSE)</f>
        <v>2427</v>
      </c>
      <c r="H191" s="5">
        <f>VLOOKUP(C191,Лист2!$C$1:$F$505,4,FALSE)</f>
        <v>2213</v>
      </c>
      <c r="I191">
        <f t="shared" si="9"/>
        <v>191673.71428571429</v>
      </c>
      <c r="J191">
        <f t="shared" si="10"/>
        <v>20</v>
      </c>
      <c r="K191" s="21">
        <f t="shared" si="11"/>
        <v>8.1113595850942715E-4</v>
      </c>
    </row>
    <row r="192" spans="1:11" ht="14.25" customHeight="1" x14ac:dyDescent="0.3">
      <c r="A192" s="11">
        <v>43970</v>
      </c>
      <c r="B192" s="4" t="s">
        <v>17</v>
      </c>
      <c r="C192" s="6" t="str">
        <f t="shared" si="8"/>
        <v>19.05.2020|Казань</v>
      </c>
      <c r="D192" s="4">
        <v>38250</v>
      </c>
      <c r="E192" s="4">
        <v>3552937.5</v>
      </c>
      <c r="F192" s="5">
        <f>VLOOKUP(C192,Лист2!$C$1:$F$505,2,FALSE)</f>
        <v>21</v>
      </c>
      <c r="G192" s="5">
        <f>VLOOKUP(C192,Лист2!$C$1:$F$505,3,FALSE)</f>
        <v>2245</v>
      </c>
      <c r="H192" s="5">
        <f>VLOOKUP(C192,Лист2!$C$1:$F$505,4,FALSE)</f>
        <v>2053</v>
      </c>
      <c r="I192">
        <f t="shared" si="9"/>
        <v>169187.5</v>
      </c>
      <c r="J192">
        <f t="shared" si="10"/>
        <v>21</v>
      </c>
      <c r="K192" s="21">
        <f t="shared" si="11"/>
        <v>7.1597749066284956E-4</v>
      </c>
    </row>
    <row r="193" spans="1:11" ht="14.25" customHeight="1" x14ac:dyDescent="0.3">
      <c r="A193" s="12">
        <v>43968</v>
      </c>
      <c r="B193" s="6" t="s">
        <v>17</v>
      </c>
      <c r="C193" s="9" t="str">
        <f t="shared" si="8"/>
        <v>17.05.2020|Казань</v>
      </c>
      <c r="D193" s="6">
        <v>34830</v>
      </c>
      <c r="E193" s="6">
        <v>3191155.5</v>
      </c>
      <c r="F193" s="5">
        <f>VLOOKUP(C193,Лист2!$C$1:$F$505,2,FALSE)</f>
        <v>21</v>
      </c>
      <c r="G193" s="5">
        <f>VLOOKUP(C193,Лист2!$C$1:$F$505,3,FALSE)</f>
        <v>2054</v>
      </c>
      <c r="H193" s="5">
        <f>VLOOKUP(C193,Лист2!$C$1:$F$505,4,FALSE)</f>
        <v>1883</v>
      </c>
      <c r="I193">
        <f t="shared" si="9"/>
        <v>151959.78571428571</v>
      </c>
      <c r="J193">
        <f t="shared" si="10"/>
        <v>20</v>
      </c>
      <c r="K193" s="21">
        <f t="shared" si="11"/>
        <v>6.4307224858443218E-4</v>
      </c>
    </row>
    <row r="194" spans="1:11" ht="14.25" customHeight="1" x14ac:dyDescent="0.3">
      <c r="A194" s="11">
        <v>43960</v>
      </c>
      <c r="B194" s="4" t="s">
        <v>17</v>
      </c>
      <c r="C194" s="6" t="str">
        <f t="shared" si="8"/>
        <v>09.05.2020|Казань</v>
      </c>
      <c r="D194" s="4">
        <v>32239.5</v>
      </c>
      <c r="E194" s="4">
        <v>3084892.5</v>
      </c>
      <c r="F194" s="5">
        <f>VLOOKUP(C194,Лист2!$C$1:$F$505,2,FALSE)</f>
        <v>21</v>
      </c>
      <c r="G194" s="5">
        <f>VLOOKUP(C194,Лист2!$C$1:$F$505,3,FALSE)</f>
        <v>1891</v>
      </c>
      <c r="H194" s="5">
        <f>VLOOKUP(C194,Лист2!$C$1:$F$505,4,FALSE)</f>
        <v>1709</v>
      </c>
      <c r="I194">
        <f t="shared" si="9"/>
        <v>146899.64285714287</v>
      </c>
      <c r="J194">
        <f t="shared" si="10"/>
        <v>19</v>
      </c>
      <c r="K194" s="21">
        <f t="shared" si="11"/>
        <v>6.2165844209605288E-4</v>
      </c>
    </row>
    <row r="195" spans="1:11" ht="14.25" customHeight="1" x14ac:dyDescent="0.3">
      <c r="A195" s="12">
        <v>43955</v>
      </c>
      <c r="B195" s="6" t="s">
        <v>17</v>
      </c>
      <c r="C195" s="9" t="str">
        <f t="shared" ref="C195:C258" si="12">TEXT(A195,"ДД.ММ.ГГГГ") &amp; "|" &amp; B195</f>
        <v>04.05.2020|Казань</v>
      </c>
      <c r="D195" s="6">
        <v>30780</v>
      </c>
      <c r="E195" s="6">
        <v>2817853.5</v>
      </c>
      <c r="F195" s="5">
        <f>VLOOKUP(C195,Лист2!$C$1:$F$505,2,FALSE)</f>
        <v>20</v>
      </c>
      <c r="G195" s="5">
        <f>VLOOKUP(C195,Лист2!$C$1:$F$505,3,FALSE)</f>
        <v>1804</v>
      </c>
      <c r="H195" s="5">
        <f>VLOOKUP(C195,Лист2!$C$1:$F$505,4,FALSE)</f>
        <v>1638</v>
      </c>
      <c r="I195">
        <f t="shared" ref="I195:I258" si="13">IF(E195=0,0,((E195/D195)*(D195/F195)))</f>
        <v>140892.67499999999</v>
      </c>
      <c r="J195">
        <f t="shared" ref="J195:J258" si="14">_xlfn.ISOWEEKNUM(A195)</f>
        <v>19</v>
      </c>
      <c r="K195" s="21">
        <f t="shared" si="11"/>
        <v>5.6784553006787423E-4</v>
      </c>
    </row>
    <row r="196" spans="1:11" ht="14.25" customHeight="1" x14ac:dyDescent="0.3">
      <c r="A196" s="11">
        <v>43950</v>
      </c>
      <c r="B196" s="4" t="s">
        <v>17</v>
      </c>
      <c r="C196" s="6" t="str">
        <f t="shared" si="12"/>
        <v>29.04.2020|Казань</v>
      </c>
      <c r="D196" s="4">
        <v>29142</v>
      </c>
      <c r="E196" s="4">
        <v>2627595</v>
      </c>
      <c r="F196" s="5">
        <f>VLOOKUP(C196,Лист2!$C$1:$F$505,2,FALSE)</f>
        <v>19</v>
      </c>
      <c r="G196" s="5">
        <f>VLOOKUP(C196,Лист2!$C$1:$F$505,3,FALSE)</f>
        <v>1676</v>
      </c>
      <c r="H196" s="5">
        <f>VLOOKUP(C196,Лист2!$C$1:$F$505,4,FALSE)</f>
        <v>1516</v>
      </c>
      <c r="I196">
        <f t="shared" si="13"/>
        <v>138294.47368421053</v>
      </c>
      <c r="J196">
        <f t="shared" si="14"/>
        <v>18</v>
      </c>
      <c r="K196" s="21">
        <f t="shared" si="11"/>
        <v>5.2950519804478694E-4</v>
      </c>
    </row>
    <row r="197" spans="1:11" ht="14.25" customHeight="1" x14ac:dyDescent="0.3">
      <c r="A197" s="12">
        <v>43953</v>
      </c>
      <c r="B197" s="6" t="s">
        <v>17</v>
      </c>
      <c r="C197" s="9" t="str">
        <f t="shared" si="12"/>
        <v>02.05.2020|Казань</v>
      </c>
      <c r="D197" s="6">
        <v>26428.5</v>
      </c>
      <c r="E197" s="6">
        <v>2470465.5</v>
      </c>
      <c r="F197" s="5">
        <f>VLOOKUP(C197,Лист2!$C$1:$F$505,2,FALSE)</f>
        <v>20</v>
      </c>
      <c r="G197" s="5">
        <f>VLOOKUP(C197,Лист2!$C$1:$F$505,3,FALSE)</f>
        <v>1613</v>
      </c>
      <c r="H197" s="5">
        <f>VLOOKUP(C197,Лист2!$C$1:$F$505,4,FALSE)</f>
        <v>1457</v>
      </c>
      <c r="I197">
        <f t="shared" si="13"/>
        <v>123523.27499999999</v>
      </c>
      <c r="J197">
        <f t="shared" si="14"/>
        <v>18</v>
      </c>
      <c r="K197" s="21">
        <f t="shared" ref="K197:K260" si="15">E197/$N$5</f>
        <v>4.9784092443482105E-4</v>
      </c>
    </row>
    <row r="198" spans="1:11" ht="14.25" customHeight="1" x14ac:dyDescent="0.3">
      <c r="A198" s="11">
        <v>43977</v>
      </c>
      <c r="B198" s="4" t="s">
        <v>17</v>
      </c>
      <c r="C198" s="9" t="str">
        <f t="shared" si="12"/>
        <v>26.05.2020|Казань</v>
      </c>
      <c r="D198" s="4">
        <v>40744.5</v>
      </c>
      <c r="E198" s="4">
        <v>3700311</v>
      </c>
      <c r="F198" s="5">
        <f>VLOOKUP(C198,Лист2!$C$1:$F$505,2,FALSE)</f>
        <v>21</v>
      </c>
      <c r="G198" s="5">
        <f>VLOOKUP(C198,Лист2!$C$1:$F$505,3,FALSE)</f>
        <v>2418</v>
      </c>
      <c r="H198" s="5">
        <f>VLOOKUP(C198,Лист2!$C$1:$F$505,4,FALSE)</f>
        <v>2215</v>
      </c>
      <c r="I198">
        <f t="shared" si="13"/>
        <v>176205.28571428571</v>
      </c>
      <c r="J198">
        <f t="shared" si="14"/>
        <v>22</v>
      </c>
      <c r="K198" s="21">
        <f t="shared" si="15"/>
        <v>7.4567576391426518E-4</v>
      </c>
    </row>
    <row r="199" spans="1:11" ht="14.25" customHeight="1" x14ac:dyDescent="0.3">
      <c r="A199" s="12">
        <v>43952</v>
      </c>
      <c r="B199" s="6" t="s">
        <v>17</v>
      </c>
      <c r="C199" s="6" t="str">
        <f t="shared" si="12"/>
        <v>01.05.2020|Казань</v>
      </c>
      <c r="D199" s="6">
        <v>46620</v>
      </c>
      <c r="E199" s="6">
        <v>4293241.5</v>
      </c>
      <c r="F199" s="5">
        <f>VLOOKUP(C199,Лист2!$C$1:$F$505,2,FALSE)</f>
        <v>20</v>
      </c>
      <c r="G199" s="5">
        <f>VLOOKUP(C199,Лист2!$C$1:$F$505,3,FALSE)</f>
        <v>2468</v>
      </c>
      <c r="H199" s="5">
        <f>VLOOKUP(C199,Лист2!$C$1:$F$505,4,FALSE)</f>
        <v>2221</v>
      </c>
      <c r="I199">
        <f t="shared" si="13"/>
        <v>214662.07499999998</v>
      </c>
      <c r="J199">
        <f t="shared" si="14"/>
        <v>18</v>
      </c>
      <c r="K199" s="21">
        <f t="shared" si="15"/>
        <v>8.6516137026885738E-4</v>
      </c>
    </row>
    <row r="200" spans="1:11" ht="14.25" customHeight="1" x14ac:dyDescent="0.3">
      <c r="A200" s="11">
        <v>43963</v>
      </c>
      <c r="B200" s="4" t="s">
        <v>17</v>
      </c>
      <c r="C200" s="9" t="str">
        <f t="shared" si="12"/>
        <v>12.05.2020|Казань</v>
      </c>
      <c r="D200" s="4">
        <v>32419.5</v>
      </c>
      <c r="E200" s="4">
        <v>3080614.5</v>
      </c>
      <c r="F200" s="5">
        <f>VLOOKUP(C200,Лист2!$C$1:$F$505,2,FALSE)</f>
        <v>21</v>
      </c>
      <c r="G200" s="5">
        <f>VLOOKUP(C200,Лист2!$C$1:$F$505,3,FALSE)</f>
        <v>1926</v>
      </c>
      <c r="H200" s="5">
        <f>VLOOKUP(C200,Лист2!$C$1:$F$505,4,FALSE)</f>
        <v>1745</v>
      </c>
      <c r="I200">
        <f t="shared" si="13"/>
        <v>146695.92857142855</v>
      </c>
      <c r="J200">
        <f t="shared" si="14"/>
        <v>20</v>
      </c>
      <c r="K200" s="21">
        <f t="shared" si="15"/>
        <v>6.2079635214793089E-4</v>
      </c>
    </row>
    <row r="201" spans="1:11" ht="14.25" customHeight="1" x14ac:dyDescent="0.3">
      <c r="A201" s="12">
        <v>43972</v>
      </c>
      <c r="B201" s="6" t="s">
        <v>17</v>
      </c>
      <c r="C201" s="6" t="str">
        <f t="shared" si="12"/>
        <v>21.05.2020|Казань</v>
      </c>
      <c r="D201" s="6">
        <v>40819.5</v>
      </c>
      <c r="E201" s="6">
        <v>3810394.5</v>
      </c>
      <c r="F201" s="5">
        <f>VLOOKUP(C201,Лист2!$C$1:$F$505,2,FALSE)</f>
        <v>21</v>
      </c>
      <c r="G201" s="5">
        <f>VLOOKUP(C201,Лист2!$C$1:$F$505,3,FALSE)</f>
        <v>2335</v>
      </c>
      <c r="H201" s="5">
        <f>VLOOKUP(C201,Лист2!$C$1:$F$505,4,FALSE)</f>
        <v>2126</v>
      </c>
      <c r="I201">
        <f t="shared" si="13"/>
        <v>181447.35714285713</v>
      </c>
      <c r="J201">
        <f t="shared" si="14"/>
        <v>21</v>
      </c>
      <c r="K201" s="21">
        <f t="shared" si="15"/>
        <v>7.6785946629951232E-4</v>
      </c>
    </row>
    <row r="202" spans="1:11" ht="14.25" customHeight="1" x14ac:dyDescent="0.3">
      <c r="A202" s="11">
        <v>43971</v>
      </c>
      <c r="B202" s="4" t="s">
        <v>17</v>
      </c>
      <c r="C202" s="9" t="str">
        <f t="shared" si="12"/>
        <v>20.05.2020|Казань</v>
      </c>
      <c r="D202" s="4">
        <v>41391</v>
      </c>
      <c r="E202" s="4">
        <v>3918987</v>
      </c>
      <c r="F202" s="5">
        <f>VLOOKUP(C202,Лист2!$C$1:$F$505,2,FALSE)</f>
        <v>21</v>
      </c>
      <c r="G202" s="5">
        <f>VLOOKUP(C202,Лист2!$C$1:$F$505,3,FALSE)</f>
        <v>2410</v>
      </c>
      <c r="H202" s="5">
        <f>VLOOKUP(C202,Лист2!$C$1:$F$505,4,FALSE)</f>
        <v>2202</v>
      </c>
      <c r="I202">
        <f t="shared" si="13"/>
        <v>186618.42857142855</v>
      </c>
      <c r="J202">
        <f t="shared" si="14"/>
        <v>21</v>
      </c>
      <c r="K202" s="21">
        <f t="shared" si="15"/>
        <v>7.8974270676034379E-4</v>
      </c>
    </row>
    <row r="203" spans="1:11" ht="14.25" customHeight="1" x14ac:dyDescent="0.3">
      <c r="A203" s="12">
        <v>43956</v>
      </c>
      <c r="B203" s="6" t="s">
        <v>17</v>
      </c>
      <c r="C203" s="6" t="str">
        <f t="shared" si="12"/>
        <v>05.05.2020|Казань</v>
      </c>
      <c r="D203" s="6">
        <v>29482.5</v>
      </c>
      <c r="E203" s="6">
        <v>2648688</v>
      </c>
      <c r="F203" s="5">
        <f>VLOOKUP(C203,Лист2!$C$1:$F$505,2,FALSE)</f>
        <v>20</v>
      </c>
      <c r="G203" s="5">
        <f>VLOOKUP(C203,Лист2!$C$1:$F$505,3,FALSE)</f>
        <v>1757</v>
      </c>
      <c r="H203" s="5">
        <f>VLOOKUP(C203,Лист2!$C$1:$F$505,4,FALSE)</f>
        <v>1596</v>
      </c>
      <c r="I203">
        <f t="shared" si="13"/>
        <v>132434.4</v>
      </c>
      <c r="J203">
        <f t="shared" si="14"/>
        <v>19</v>
      </c>
      <c r="K203" s="21">
        <f t="shared" si="15"/>
        <v>5.337557972209761E-4</v>
      </c>
    </row>
    <row r="204" spans="1:11" ht="14.25" customHeight="1" x14ac:dyDescent="0.3">
      <c r="A204" s="11">
        <v>43949</v>
      </c>
      <c r="B204" s="4" t="s">
        <v>17</v>
      </c>
      <c r="C204" s="9" t="str">
        <f t="shared" si="12"/>
        <v>28.04.2020|Казань</v>
      </c>
      <c r="D204" s="4">
        <v>32181</v>
      </c>
      <c r="E204" s="4">
        <v>2863600.5</v>
      </c>
      <c r="F204" s="5">
        <f>VLOOKUP(C204,Лист2!$C$1:$F$505,2,FALSE)</f>
        <v>19</v>
      </c>
      <c r="G204" s="5">
        <f>VLOOKUP(C204,Лист2!$C$1:$F$505,3,FALSE)</f>
        <v>1846</v>
      </c>
      <c r="H204" s="5">
        <f>VLOOKUP(C204,Лист2!$C$1:$F$505,4,FALSE)</f>
        <v>1681</v>
      </c>
      <c r="I204">
        <f t="shared" si="13"/>
        <v>150715.81578947368</v>
      </c>
      <c r="J204">
        <f t="shared" si="14"/>
        <v>18</v>
      </c>
      <c r="K204" s="21">
        <f t="shared" si="15"/>
        <v>5.7706433064214655E-4</v>
      </c>
    </row>
    <row r="205" spans="1:11" ht="14.25" customHeight="1" x14ac:dyDescent="0.3">
      <c r="A205" s="12">
        <v>43964</v>
      </c>
      <c r="B205" s="6" t="s">
        <v>17</v>
      </c>
      <c r="C205" s="9" t="str">
        <f t="shared" si="12"/>
        <v>13.05.2020|Казань</v>
      </c>
      <c r="D205" s="6">
        <v>35535</v>
      </c>
      <c r="E205" s="6">
        <v>3288069</v>
      </c>
      <c r="F205" s="5">
        <f>VLOOKUP(C205,Лист2!$C$1:$F$505,2,FALSE)</f>
        <v>21</v>
      </c>
      <c r="G205" s="5">
        <f>VLOOKUP(C205,Лист2!$C$1:$F$505,3,FALSE)</f>
        <v>2061</v>
      </c>
      <c r="H205" s="5">
        <f>VLOOKUP(C205,Лист2!$C$1:$F$505,4,FALSE)</f>
        <v>1876</v>
      </c>
      <c r="I205">
        <f t="shared" si="13"/>
        <v>156574.71428571429</v>
      </c>
      <c r="J205">
        <f t="shared" si="14"/>
        <v>20</v>
      </c>
      <c r="K205" s="21">
        <f t="shared" si="15"/>
        <v>6.6260197139586757E-4</v>
      </c>
    </row>
    <row r="206" spans="1:11" ht="14.25" customHeight="1" x14ac:dyDescent="0.3">
      <c r="A206" s="11">
        <v>43982</v>
      </c>
      <c r="B206" s="4" t="s">
        <v>16</v>
      </c>
      <c r="C206" s="6" t="str">
        <f t="shared" si="12"/>
        <v>31.05.2020|Волгоград</v>
      </c>
      <c r="D206" s="4">
        <v>76234.5</v>
      </c>
      <c r="E206" s="4">
        <v>6500848.5</v>
      </c>
      <c r="F206" s="5">
        <f>VLOOKUP(C206,Лист2!$C$1:$F$505,2,FALSE)</f>
        <v>37</v>
      </c>
      <c r="G206" s="5">
        <f>VLOOKUP(C206,Лист2!$C$1:$F$505,3,FALSE)</f>
        <v>5215</v>
      </c>
      <c r="H206" s="5">
        <f>VLOOKUP(C206,Лист2!$C$1:$F$505,4,FALSE)</f>
        <v>4848</v>
      </c>
      <c r="I206">
        <f t="shared" si="13"/>
        <v>175698.60810810814</v>
      </c>
      <c r="J206">
        <f t="shared" si="14"/>
        <v>22</v>
      </c>
      <c r="K206" s="21">
        <f t="shared" si="15"/>
        <v>1.3100318247110593E-3</v>
      </c>
    </row>
    <row r="207" spans="1:11" ht="14.25" customHeight="1" x14ac:dyDescent="0.3">
      <c r="A207" s="12">
        <v>43954</v>
      </c>
      <c r="B207" s="6" t="s">
        <v>17</v>
      </c>
      <c r="C207" s="9" t="str">
        <f t="shared" si="12"/>
        <v>03.05.2020|Казань</v>
      </c>
      <c r="D207" s="6">
        <v>29935.5</v>
      </c>
      <c r="E207" s="6">
        <v>2720002.5</v>
      </c>
      <c r="F207" s="5">
        <f>VLOOKUP(C207,Лист2!$C$1:$F$505,2,FALSE)</f>
        <v>20</v>
      </c>
      <c r="G207" s="5">
        <f>VLOOKUP(C207,Лист2!$C$1:$F$505,3,FALSE)</f>
        <v>1716</v>
      </c>
      <c r="H207" s="5">
        <f>VLOOKUP(C207,Лист2!$C$1:$F$505,4,FALSE)</f>
        <v>1561</v>
      </c>
      <c r="I207">
        <f t="shared" si="13"/>
        <v>136000.125</v>
      </c>
      <c r="J207">
        <f t="shared" si="14"/>
        <v>18</v>
      </c>
      <c r="K207" s="21">
        <f t="shared" si="15"/>
        <v>5.4812688502026217E-4</v>
      </c>
    </row>
    <row r="208" spans="1:11" ht="14.25" customHeight="1" x14ac:dyDescent="0.3">
      <c r="A208" s="11">
        <v>43981</v>
      </c>
      <c r="B208" s="4" t="s">
        <v>16</v>
      </c>
      <c r="C208" s="6" t="str">
        <f t="shared" si="12"/>
        <v>30.05.2020|Волгоград</v>
      </c>
      <c r="D208" s="4">
        <v>106926</v>
      </c>
      <c r="E208" s="4">
        <v>9098386.5</v>
      </c>
      <c r="F208" s="5">
        <f>VLOOKUP(C208,Лист2!$C$1:$F$505,2,FALSE)</f>
        <v>37</v>
      </c>
      <c r="G208" s="5">
        <f>VLOOKUP(C208,Лист2!$C$1:$F$505,3,FALSE)</f>
        <v>6645</v>
      </c>
      <c r="H208" s="5">
        <f>VLOOKUP(C208,Лист2!$C$1:$F$505,4,FALSE)</f>
        <v>6122</v>
      </c>
      <c r="I208">
        <f t="shared" si="13"/>
        <v>245902.33783783784</v>
      </c>
      <c r="J208">
        <f t="shared" si="14"/>
        <v>22</v>
      </c>
      <c r="K208" s="21">
        <f t="shared" si="15"/>
        <v>1.8334800247262291E-3</v>
      </c>
    </row>
    <row r="209" spans="1:11" ht="14.25" customHeight="1" x14ac:dyDescent="0.3">
      <c r="A209" s="12">
        <v>43957</v>
      </c>
      <c r="B209" s="6" t="s">
        <v>17</v>
      </c>
      <c r="C209" s="9" t="str">
        <f t="shared" si="12"/>
        <v>06.05.2020|Казань</v>
      </c>
      <c r="D209" s="6">
        <v>30342</v>
      </c>
      <c r="E209" s="6">
        <v>2738127</v>
      </c>
      <c r="F209" s="5">
        <f>VLOOKUP(C209,Лист2!$C$1:$F$505,2,FALSE)</f>
        <v>20</v>
      </c>
      <c r="G209" s="5">
        <f>VLOOKUP(C209,Лист2!$C$1:$F$505,3,FALSE)</f>
        <v>1747</v>
      </c>
      <c r="H209" s="5">
        <f>VLOOKUP(C209,Лист2!$C$1:$F$505,4,FALSE)</f>
        <v>1570</v>
      </c>
      <c r="I209">
        <f t="shared" si="13"/>
        <v>136906.35</v>
      </c>
      <c r="J209">
        <f t="shared" si="14"/>
        <v>19</v>
      </c>
      <c r="K209" s="21">
        <f t="shared" si="15"/>
        <v>5.5177928082782103E-4</v>
      </c>
    </row>
    <row r="210" spans="1:11" ht="14.25" customHeight="1" x14ac:dyDescent="0.3">
      <c r="A210" s="11">
        <v>43974</v>
      </c>
      <c r="B210" s="4" t="s">
        <v>17</v>
      </c>
      <c r="C210" s="6" t="str">
        <f t="shared" si="12"/>
        <v>23.05.2020|Казань</v>
      </c>
      <c r="D210" s="4">
        <v>42999</v>
      </c>
      <c r="E210" s="4">
        <v>3883215</v>
      </c>
      <c r="F210" s="5">
        <f>VLOOKUP(C210,Лист2!$C$1:$F$505,2,FALSE)</f>
        <v>21</v>
      </c>
      <c r="G210" s="5">
        <f>VLOOKUP(C210,Лист2!$C$1:$F$505,3,FALSE)</f>
        <v>2460</v>
      </c>
      <c r="H210" s="5">
        <f>VLOOKUP(C210,Лист2!$C$1:$F$505,4,FALSE)</f>
        <v>2226</v>
      </c>
      <c r="I210">
        <f t="shared" si="13"/>
        <v>184915</v>
      </c>
      <c r="J210">
        <f t="shared" si="14"/>
        <v>21</v>
      </c>
      <c r="K210" s="21">
        <f t="shared" si="15"/>
        <v>7.825340387789927E-4</v>
      </c>
    </row>
    <row r="211" spans="1:11" ht="14.25" customHeight="1" x14ac:dyDescent="0.3">
      <c r="A211" s="12">
        <v>43979</v>
      </c>
      <c r="B211" s="6" t="s">
        <v>16</v>
      </c>
      <c r="C211" s="9" t="str">
        <f t="shared" si="12"/>
        <v>28.05.2020|Волгоград</v>
      </c>
      <c r="D211" s="6">
        <v>69945</v>
      </c>
      <c r="E211" s="6">
        <v>6101931</v>
      </c>
      <c r="F211" s="5">
        <f>VLOOKUP(C211,Лист2!$C$1:$F$505,2,FALSE)</f>
        <v>37</v>
      </c>
      <c r="G211" s="5">
        <f>VLOOKUP(C211,Лист2!$C$1:$F$505,3,FALSE)</f>
        <v>4840</v>
      </c>
      <c r="H211" s="5">
        <f>VLOOKUP(C211,Лист2!$C$1:$F$505,4,FALSE)</f>
        <v>4475</v>
      </c>
      <c r="I211">
        <f t="shared" si="13"/>
        <v>164917.05405405405</v>
      </c>
      <c r="J211">
        <f t="shared" si="14"/>
        <v>22</v>
      </c>
      <c r="K211" s="21">
        <f t="shared" si="15"/>
        <v>1.2296431461509955E-3</v>
      </c>
    </row>
    <row r="212" spans="1:11" ht="14.25" customHeight="1" x14ac:dyDescent="0.3">
      <c r="A212" s="11">
        <v>43976</v>
      </c>
      <c r="B212" s="4" t="s">
        <v>17</v>
      </c>
      <c r="C212" s="9" t="str">
        <f t="shared" si="12"/>
        <v>25.05.2020|Казань</v>
      </c>
      <c r="D212" s="4">
        <v>38740.5</v>
      </c>
      <c r="E212" s="4">
        <v>3561655.5</v>
      </c>
      <c r="F212" s="5">
        <f>VLOOKUP(C212,Лист2!$C$1:$F$505,2,FALSE)</f>
        <v>21</v>
      </c>
      <c r="G212" s="5">
        <f>VLOOKUP(C212,Лист2!$C$1:$F$505,3,FALSE)</f>
        <v>2330</v>
      </c>
      <c r="H212" s="5">
        <f>VLOOKUP(C212,Лист2!$C$1:$F$505,4,FALSE)</f>
        <v>2142</v>
      </c>
      <c r="I212">
        <f t="shared" si="13"/>
        <v>169602.64285714284</v>
      </c>
      <c r="J212">
        <f t="shared" si="14"/>
        <v>22</v>
      </c>
      <c r="K212" s="21">
        <f t="shared" si="15"/>
        <v>7.1773431632150494E-4</v>
      </c>
    </row>
    <row r="213" spans="1:11" ht="14.25" customHeight="1" x14ac:dyDescent="0.3">
      <c r="A213" s="12">
        <v>43951</v>
      </c>
      <c r="B213" s="6" t="s">
        <v>17</v>
      </c>
      <c r="C213" s="6" t="str">
        <f t="shared" si="12"/>
        <v>30.04.2020|Казань</v>
      </c>
      <c r="D213" s="6">
        <v>31231.5</v>
      </c>
      <c r="E213" s="6">
        <v>2853310.5</v>
      </c>
      <c r="F213" s="5">
        <f>VLOOKUP(C213,Лист2!$C$1:$F$505,2,FALSE)</f>
        <v>20</v>
      </c>
      <c r="G213" s="5">
        <f>VLOOKUP(C213,Лист2!$C$1:$F$505,3,FALSE)</f>
        <v>1756</v>
      </c>
      <c r="H213" s="5">
        <f>VLOOKUP(C213,Лист2!$C$1:$F$505,4,FALSE)</f>
        <v>1586</v>
      </c>
      <c r="I213">
        <f t="shared" si="13"/>
        <v>142665.52499999999</v>
      </c>
      <c r="J213">
        <f t="shared" si="14"/>
        <v>18</v>
      </c>
      <c r="K213" s="21">
        <f t="shared" si="15"/>
        <v>5.7499072017786986E-4</v>
      </c>
    </row>
    <row r="214" spans="1:11" ht="14.25" customHeight="1" x14ac:dyDescent="0.3">
      <c r="A214" s="11">
        <v>43961</v>
      </c>
      <c r="B214" s="4" t="s">
        <v>17</v>
      </c>
      <c r="C214" s="9" t="str">
        <f t="shared" si="12"/>
        <v>10.05.2020|Казань</v>
      </c>
      <c r="D214" s="4">
        <v>37489.5</v>
      </c>
      <c r="E214" s="4">
        <v>3549097.5</v>
      </c>
      <c r="F214" s="5">
        <f>VLOOKUP(C214,Лист2!$C$1:$F$505,2,FALSE)</f>
        <v>21</v>
      </c>
      <c r="G214" s="5">
        <f>VLOOKUP(C214,Лист2!$C$1:$F$505,3,FALSE)</f>
        <v>2120</v>
      </c>
      <c r="H214" s="5">
        <f>VLOOKUP(C214,Лист2!$C$1:$F$505,4,FALSE)</f>
        <v>1921</v>
      </c>
      <c r="I214">
        <f t="shared" si="13"/>
        <v>169004.64285714287</v>
      </c>
      <c r="J214">
        <f t="shared" si="14"/>
        <v>19</v>
      </c>
      <c r="K214" s="21">
        <f t="shared" si="15"/>
        <v>7.1520366518346937E-4</v>
      </c>
    </row>
    <row r="215" spans="1:11" ht="14.25" customHeight="1" x14ac:dyDescent="0.3">
      <c r="A215" s="12">
        <v>43959</v>
      </c>
      <c r="B215" s="6" t="s">
        <v>17</v>
      </c>
      <c r="C215" s="6" t="str">
        <f t="shared" si="12"/>
        <v>08.05.2020|Казань</v>
      </c>
      <c r="D215" s="6">
        <v>34399.5</v>
      </c>
      <c r="E215" s="6">
        <v>3201358.5</v>
      </c>
      <c r="F215" s="5">
        <f>VLOOKUP(C215,Лист2!$C$1:$F$505,2,FALSE)</f>
        <v>21</v>
      </c>
      <c r="G215" s="5">
        <f>VLOOKUP(C215,Лист2!$C$1:$F$505,3,FALSE)</f>
        <v>1957</v>
      </c>
      <c r="H215" s="5">
        <f>VLOOKUP(C215,Лист2!$C$1:$F$505,4,FALSE)</f>
        <v>1755</v>
      </c>
      <c r="I215">
        <f t="shared" si="13"/>
        <v>152445.64285714287</v>
      </c>
      <c r="J215">
        <f t="shared" si="14"/>
        <v>19</v>
      </c>
      <c r="K215" s="21">
        <f t="shared" si="15"/>
        <v>6.4512832706519157E-4</v>
      </c>
    </row>
    <row r="216" spans="1:11" ht="14.25" customHeight="1" x14ac:dyDescent="0.3">
      <c r="A216" s="11">
        <v>43958</v>
      </c>
      <c r="B216" s="4" t="s">
        <v>17</v>
      </c>
      <c r="C216" s="9" t="str">
        <f t="shared" si="12"/>
        <v>07.05.2020|Казань</v>
      </c>
      <c r="D216" s="4">
        <v>32851.5</v>
      </c>
      <c r="E216" s="4">
        <v>2934504</v>
      </c>
      <c r="F216" s="5">
        <f>VLOOKUP(C216,Лист2!$C$1:$F$505,2,FALSE)</f>
        <v>21</v>
      </c>
      <c r="G216" s="5">
        <f>VLOOKUP(C216,Лист2!$C$1:$F$505,3,FALSE)</f>
        <v>1879</v>
      </c>
      <c r="H216" s="5">
        <f>VLOOKUP(C216,Лист2!$C$1:$F$505,4,FALSE)</f>
        <v>1695</v>
      </c>
      <c r="I216">
        <f t="shared" si="13"/>
        <v>139738.28571428571</v>
      </c>
      <c r="J216">
        <f t="shared" si="14"/>
        <v>19</v>
      </c>
      <c r="K216" s="21">
        <f t="shared" si="15"/>
        <v>5.9135259493309266E-4</v>
      </c>
    </row>
    <row r="217" spans="1:11" ht="14.25" customHeight="1" x14ac:dyDescent="0.3">
      <c r="A217" s="12">
        <v>43975</v>
      </c>
      <c r="B217" s="6" t="s">
        <v>17</v>
      </c>
      <c r="C217" s="6" t="str">
        <f t="shared" si="12"/>
        <v>24.05.2020|Казань</v>
      </c>
      <c r="D217" s="6">
        <v>38194.5</v>
      </c>
      <c r="E217" s="6">
        <v>3449302.5</v>
      </c>
      <c r="F217" s="5">
        <f>VLOOKUP(C217,Лист2!$C$1:$F$505,2,FALSE)</f>
        <v>21</v>
      </c>
      <c r="G217" s="5">
        <f>VLOOKUP(C217,Лист2!$C$1:$F$505,3,FALSE)</f>
        <v>2254</v>
      </c>
      <c r="H217" s="5">
        <f>VLOOKUP(C217,Лист2!$C$1:$F$505,4,FALSE)</f>
        <v>2061</v>
      </c>
      <c r="I217">
        <f t="shared" si="13"/>
        <v>164252.49999999997</v>
      </c>
      <c r="J217">
        <f t="shared" si="14"/>
        <v>21</v>
      </c>
      <c r="K217" s="21">
        <f t="shared" si="15"/>
        <v>6.9509327098692098E-4</v>
      </c>
    </row>
    <row r="218" spans="1:11" ht="14.25" customHeight="1" x14ac:dyDescent="0.3">
      <c r="A218" s="11">
        <v>43982</v>
      </c>
      <c r="B218" s="4" t="s">
        <v>17</v>
      </c>
      <c r="C218" s="9" t="str">
        <f t="shared" si="12"/>
        <v>31.05.2020|Казань</v>
      </c>
      <c r="D218" s="4">
        <v>42423</v>
      </c>
      <c r="E218" s="4">
        <v>3994153.5</v>
      </c>
      <c r="F218" s="5">
        <f>VLOOKUP(C218,Лист2!$C$1:$F$505,2,FALSE)</f>
        <v>23</v>
      </c>
      <c r="G218" s="5">
        <f>VLOOKUP(C218,Лист2!$C$1:$F$505,3,FALSE)</f>
        <v>2522</v>
      </c>
      <c r="H218" s="5">
        <f>VLOOKUP(C218,Лист2!$C$1:$F$505,4,FALSE)</f>
        <v>2295</v>
      </c>
      <c r="I218">
        <f t="shared" si="13"/>
        <v>173658.84782608695</v>
      </c>
      <c r="J218">
        <f t="shared" si="14"/>
        <v>22</v>
      </c>
      <c r="K218" s="21">
        <f t="shared" si="15"/>
        <v>8.0489003824363303E-4</v>
      </c>
    </row>
    <row r="219" spans="1:11" ht="14.25" customHeight="1" x14ac:dyDescent="0.3">
      <c r="A219" s="12">
        <v>43981</v>
      </c>
      <c r="B219" s="6" t="s">
        <v>17</v>
      </c>
      <c r="C219" s="9" t="str">
        <f t="shared" si="12"/>
        <v>30.05.2020|Казань</v>
      </c>
      <c r="D219" s="6">
        <v>48286.5</v>
      </c>
      <c r="E219" s="6">
        <v>4456441.5</v>
      </c>
      <c r="F219" s="5">
        <f>VLOOKUP(C219,Лист2!$C$1:$F$505,2,FALSE)</f>
        <v>22</v>
      </c>
      <c r="G219" s="5">
        <f>VLOOKUP(C219,Лист2!$C$1:$F$505,3,FALSE)</f>
        <v>2793</v>
      </c>
      <c r="H219" s="5">
        <f>VLOOKUP(C219,Лист2!$C$1:$F$505,4,FALSE)</f>
        <v>2539</v>
      </c>
      <c r="I219">
        <f t="shared" si="13"/>
        <v>202565.52272727271</v>
      </c>
      <c r="J219">
        <f t="shared" si="14"/>
        <v>22</v>
      </c>
      <c r="K219" s="21">
        <f t="shared" si="15"/>
        <v>8.9804895314251525E-4</v>
      </c>
    </row>
    <row r="220" spans="1:11" ht="14.25" customHeight="1" x14ac:dyDescent="0.3">
      <c r="A220" s="11">
        <v>43979</v>
      </c>
      <c r="B220" s="4" t="s">
        <v>17</v>
      </c>
      <c r="C220" s="6" t="str">
        <f t="shared" si="12"/>
        <v>28.05.2020|Казань</v>
      </c>
      <c r="D220" s="4">
        <v>41442</v>
      </c>
      <c r="E220" s="4">
        <v>3893680.5</v>
      </c>
      <c r="F220" s="5">
        <f>VLOOKUP(C220,Лист2!$C$1:$F$505,2,FALSE)</f>
        <v>22</v>
      </c>
      <c r="G220" s="5">
        <f>VLOOKUP(C220,Лист2!$C$1:$F$505,3,FALSE)</f>
        <v>2454</v>
      </c>
      <c r="H220" s="5">
        <f>VLOOKUP(C220,Лист2!$C$1:$F$505,4,FALSE)</f>
        <v>2239</v>
      </c>
      <c r="I220">
        <f t="shared" si="13"/>
        <v>176985.47727272729</v>
      </c>
      <c r="J220">
        <f t="shared" si="14"/>
        <v>22</v>
      </c>
      <c r="K220" s="21">
        <f t="shared" si="15"/>
        <v>7.8464301548588158E-4</v>
      </c>
    </row>
    <row r="221" spans="1:11" ht="14.25" customHeight="1" x14ac:dyDescent="0.3">
      <c r="A221" s="12">
        <v>43967</v>
      </c>
      <c r="B221" s="6" t="s">
        <v>18</v>
      </c>
      <c r="C221" s="9" t="str">
        <f t="shared" si="12"/>
        <v>16.05.2020|Пермь</v>
      </c>
      <c r="D221" s="6">
        <v>18600</v>
      </c>
      <c r="E221" s="6">
        <v>1601425.5</v>
      </c>
      <c r="F221" s="5">
        <f>VLOOKUP(C221,Лист2!$C$1:$F$505,2,FALSE)</f>
        <v>15</v>
      </c>
      <c r="G221" s="5">
        <f>VLOOKUP(C221,Лист2!$C$1:$F$505,3,FALSE)</f>
        <v>1111</v>
      </c>
      <c r="H221" s="5">
        <f>VLOOKUP(C221,Лист2!$C$1:$F$505,4,FALSE)</f>
        <v>992</v>
      </c>
      <c r="I221">
        <f t="shared" si="13"/>
        <v>106761.7</v>
      </c>
      <c r="J221">
        <f t="shared" si="14"/>
        <v>20</v>
      </c>
      <c r="K221" s="21">
        <f t="shared" si="15"/>
        <v>3.2271454563259253E-4</v>
      </c>
    </row>
    <row r="222" spans="1:11" ht="14.25" customHeight="1" x14ac:dyDescent="0.3">
      <c r="A222" s="11">
        <v>43970</v>
      </c>
      <c r="B222" s="4" t="s">
        <v>18</v>
      </c>
      <c r="C222" s="6" t="str">
        <f t="shared" si="12"/>
        <v>19.05.2020|Пермь</v>
      </c>
      <c r="D222" s="4">
        <v>16638</v>
      </c>
      <c r="E222" s="4">
        <v>1364847</v>
      </c>
      <c r="F222" s="5">
        <f>VLOOKUP(C222,Лист2!$C$1:$F$505,2,FALSE)</f>
        <v>16</v>
      </c>
      <c r="G222" s="5">
        <f>VLOOKUP(C222,Лист2!$C$1:$F$505,3,FALSE)</f>
        <v>1012</v>
      </c>
      <c r="H222" s="5">
        <f>VLOOKUP(C222,Лист2!$C$1:$F$505,4,FALSE)</f>
        <v>900</v>
      </c>
      <c r="I222">
        <f t="shared" si="13"/>
        <v>85302.9375</v>
      </c>
      <c r="J222">
        <f t="shared" si="14"/>
        <v>21</v>
      </c>
      <c r="K222" s="21">
        <f t="shared" si="15"/>
        <v>2.7503994376448175E-4</v>
      </c>
    </row>
    <row r="223" spans="1:11" ht="14.25" customHeight="1" x14ac:dyDescent="0.3">
      <c r="A223" s="12">
        <v>43968</v>
      </c>
      <c r="B223" s="6" t="s">
        <v>18</v>
      </c>
      <c r="C223" s="9" t="str">
        <f t="shared" si="12"/>
        <v>17.05.2020|Пермь</v>
      </c>
      <c r="D223" s="6">
        <v>15609</v>
      </c>
      <c r="E223" s="6">
        <v>1377577.5</v>
      </c>
      <c r="F223" s="5">
        <f>VLOOKUP(C223,Лист2!$C$1:$F$505,2,FALSE)</f>
        <v>15</v>
      </c>
      <c r="G223" s="5">
        <f>VLOOKUP(C223,Лист2!$C$1:$F$505,3,FALSE)</f>
        <v>971</v>
      </c>
      <c r="H223" s="5">
        <f>VLOOKUP(C223,Лист2!$C$1:$F$505,4,FALSE)</f>
        <v>856</v>
      </c>
      <c r="I223">
        <f t="shared" si="13"/>
        <v>91838.5</v>
      </c>
      <c r="J223">
        <f t="shared" si="14"/>
        <v>20</v>
      </c>
      <c r="K223" s="21">
        <f t="shared" si="15"/>
        <v>2.7760535659397375E-4</v>
      </c>
    </row>
    <row r="224" spans="1:11" ht="14.25" customHeight="1" x14ac:dyDescent="0.3">
      <c r="A224" s="11">
        <v>43960</v>
      </c>
      <c r="B224" s="4" t="s">
        <v>18</v>
      </c>
      <c r="C224" s="6" t="str">
        <f t="shared" si="12"/>
        <v>09.05.2020|Пермь</v>
      </c>
      <c r="D224" s="4">
        <v>13948.5</v>
      </c>
      <c r="E224" s="4">
        <v>1222932</v>
      </c>
      <c r="F224" s="5">
        <f>VLOOKUP(C224,Лист2!$C$1:$F$505,2,FALSE)</f>
        <v>15</v>
      </c>
      <c r="G224" s="5">
        <f>VLOOKUP(C224,Лист2!$C$1:$F$505,3,FALSE)</f>
        <v>849</v>
      </c>
      <c r="H224" s="5">
        <f>VLOOKUP(C224,Лист2!$C$1:$F$505,4,FALSE)</f>
        <v>740</v>
      </c>
      <c r="I224">
        <f t="shared" si="13"/>
        <v>81528.800000000003</v>
      </c>
      <c r="J224">
        <f t="shared" si="14"/>
        <v>19</v>
      </c>
      <c r="K224" s="21">
        <f t="shared" si="15"/>
        <v>2.4644165134098193E-4</v>
      </c>
    </row>
    <row r="225" spans="1:11" ht="14.25" customHeight="1" x14ac:dyDescent="0.3">
      <c r="A225" s="12">
        <v>43955</v>
      </c>
      <c r="B225" s="6" t="s">
        <v>18</v>
      </c>
      <c r="C225" s="9" t="str">
        <f t="shared" si="12"/>
        <v>04.05.2020|Пермь</v>
      </c>
      <c r="D225" s="6">
        <v>12301.5</v>
      </c>
      <c r="E225" s="6">
        <v>1085211</v>
      </c>
      <c r="F225" s="5">
        <f>VLOOKUP(C225,Лист2!$C$1:$F$505,2,FALSE)</f>
        <v>15</v>
      </c>
      <c r="G225" s="5">
        <f>VLOOKUP(C225,Лист2!$C$1:$F$505,3,FALSE)</f>
        <v>750</v>
      </c>
      <c r="H225" s="5">
        <f>VLOOKUP(C225,Лист2!$C$1:$F$505,4,FALSE)</f>
        <v>647</v>
      </c>
      <c r="I225">
        <f t="shared" si="13"/>
        <v>72347.400000000009</v>
      </c>
      <c r="J225">
        <f t="shared" si="14"/>
        <v>19</v>
      </c>
      <c r="K225" s="21">
        <f t="shared" si="15"/>
        <v>2.1868852143324267E-4</v>
      </c>
    </row>
    <row r="226" spans="1:11" ht="14.25" customHeight="1" x14ac:dyDescent="0.3">
      <c r="A226" s="11">
        <v>43950</v>
      </c>
      <c r="B226" s="4" t="s">
        <v>18</v>
      </c>
      <c r="C226" s="9" t="str">
        <f t="shared" si="12"/>
        <v>29.04.2020|Пермь</v>
      </c>
      <c r="D226" s="4">
        <v>13014</v>
      </c>
      <c r="E226" s="4">
        <v>1115992.5</v>
      </c>
      <c r="F226" s="5">
        <f>VLOOKUP(C226,Лист2!$C$1:$F$505,2,FALSE)</f>
        <v>15</v>
      </c>
      <c r="G226" s="5">
        <f>VLOOKUP(C226,Лист2!$C$1:$F$505,3,FALSE)</f>
        <v>786</v>
      </c>
      <c r="H226" s="5">
        <f>VLOOKUP(C226,Лист2!$C$1:$F$505,4,FALSE)</f>
        <v>695</v>
      </c>
      <c r="I226">
        <f t="shared" si="13"/>
        <v>74399.5</v>
      </c>
      <c r="J226">
        <f t="shared" si="14"/>
        <v>18</v>
      </c>
      <c r="K226" s="21">
        <f t="shared" si="15"/>
        <v>2.2489151856697738E-4</v>
      </c>
    </row>
    <row r="227" spans="1:11" ht="14.25" customHeight="1" x14ac:dyDescent="0.3">
      <c r="A227" s="12">
        <v>43953</v>
      </c>
      <c r="B227" s="6" t="s">
        <v>18</v>
      </c>
      <c r="C227" s="6" t="str">
        <f t="shared" si="12"/>
        <v>02.05.2020|Пермь</v>
      </c>
      <c r="D227" s="6">
        <v>12313.5</v>
      </c>
      <c r="E227" s="6">
        <v>1053220.5</v>
      </c>
      <c r="F227" s="5">
        <f>VLOOKUP(C227,Лист2!$C$1:$F$505,2,FALSE)</f>
        <v>15</v>
      </c>
      <c r="G227" s="5">
        <f>VLOOKUP(C227,Лист2!$C$1:$F$505,3,FALSE)</f>
        <v>751</v>
      </c>
      <c r="H227" s="5">
        <f>VLOOKUP(C227,Лист2!$C$1:$F$505,4,FALSE)</f>
        <v>651</v>
      </c>
      <c r="I227">
        <f t="shared" si="13"/>
        <v>70214.7</v>
      </c>
      <c r="J227">
        <f t="shared" si="14"/>
        <v>18</v>
      </c>
      <c r="K227" s="21">
        <f t="shared" si="15"/>
        <v>2.1224189018373437E-4</v>
      </c>
    </row>
    <row r="228" spans="1:11" ht="14.25" customHeight="1" x14ac:dyDescent="0.3">
      <c r="A228" s="11">
        <v>43977</v>
      </c>
      <c r="B228" s="4" t="s">
        <v>18</v>
      </c>
      <c r="C228" s="9" t="str">
        <f t="shared" si="12"/>
        <v>26.05.2020|Пермь</v>
      </c>
      <c r="D228" s="4">
        <v>17391</v>
      </c>
      <c r="E228" s="4">
        <v>1489132.5</v>
      </c>
      <c r="F228" s="5">
        <f>VLOOKUP(C228,Лист2!$C$1:$F$505,2,FALSE)</f>
        <v>17</v>
      </c>
      <c r="G228" s="5">
        <f>VLOOKUP(C228,Лист2!$C$1:$F$505,3,FALSE)</f>
        <v>1140</v>
      </c>
      <c r="H228" s="5">
        <f>VLOOKUP(C228,Лист2!$C$1:$F$505,4,FALSE)</f>
        <v>1016</v>
      </c>
      <c r="I228">
        <f t="shared" si="13"/>
        <v>87596.029411764699</v>
      </c>
      <c r="J228">
        <f t="shared" si="14"/>
        <v>22</v>
      </c>
      <c r="K228" s="21">
        <f t="shared" si="15"/>
        <v>3.0008559132112397E-4</v>
      </c>
    </row>
    <row r="229" spans="1:11" ht="14.25" customHeight="1" x14ac:dyDescent="0.3">
      <c r="A229" s="12">
        <v>43952</v>
      </c>
      <c r="B229" s="6" t="s">
        <v>18</v>
      </c>
      <c r="C229" s="6" t="str">
        <f t="shared" si="12"/>
        <v>01.05.2020|Пермь</v>
      </c>
      <c r="D229" s="6">
        <v>17113.5</v>
      </c>
      <c r="E229" s="6">
        <v>1465842</v>
      </c>
      <c r="F229" s="5">
        <f>VLOOKUP(C229,Лист2!$C$1:$F$505,2,FALSE)</f>
        <v>15</v>
      </c>
      <c r="G229" s="5">
        <f>VLOOKUP(C229,Лист2!$C$1:$F$505,3,FALSE)</f>
        <v>996</v>
      </c>
      <c r="H229" s="5">
        <f>VLOOKUP(C229,Лист2!$C$1:$F$505,4,FALSE)</f>
        <v>888</v>
      </c>
      <c r="I229">
        <f t="shared" si="13"/>
        <v>97722.800000000017</v>
      </c>
      <c r="J229">
        <f t="shared" si="14"/>
        <v>18</v>
      </c>
      <c r="K229" s="21">
        <f t="shared" si="15"/>
        <v>2.9539215842333641E-4</v>
      </c>
    </row>
    <row r="230" spans="1:11" ht="14.25" customHeight="1" x14ac:dyDescent="0.3">
      <c r="A230" s="11">
        <v>43963</v>
      </c>
      <c r="B230" s="4" t="s">
        <v>18</v>
      </c>
      <c r="C230" s="9" t="str">
        <f t="shared" si="12"/>
        <v>12.05.2020|Пермь</v>
      </c>
      <c r="D230" s="4">
        <v>12802.5</v>
      </c>
      <c r="E230" s="4">
        <v>1123830</v>
      </c>
      <c r="F230" s="5">
        <f>VLOOKUP(C230,Лист2!$C$1:$F$505,2,FALSE)</f>
        <v>15</v>
      </c>
      <c r="G230" s="5">
        <f>VLOOKUP(C230,Лист2!$C$1:$F$505,3,FALSE)</f>
        <v>845</v>
      </c>
      <c r="H230" s="5">
        <f>VLOOKUP(C230,Лист2!$C$1:$F$505,4,FALSE)</f>
        <v>743</v>
      </c>
      <c r="I230">
        <f t="shared" si="13"/>
        <v>74922</v>
      </c>
      <c r="J230">
        <f t="shared" si="14"/>
        <v>20</v>
      </c>
      <c r="K230" s="21">
        <f t="shared" si="15"/>
        <v>2.2647090846141546E-4</v>
      </c>
    </row>
    <row r="231" spans="1:11" ht="14.25" customHeight="1" x14ac:dyDescent="0.3">
      <c r="A231" s="12">
        <v>43972</v>
      </c>
      <c r="B231" s="6" t="s">
        <v>18</v>
      </c>
      <c r="C231" s="6" t="str">
        <f t="shared" si="12"/>
        <v>21.05.2020|Пермь</v>
      </c>
      <c r="D231" s="6">
        <v>16554</v>
      </c>
      <c r="E231" s="6">
        <v>1380751.5</v>
      </c>
      <c r="F231" s="5">
        <f>VLOOKUP(C231,Лист2!$C$1:$F$505,2,FALSE)</f>
        <v>17</v>
      </c>
      <c r="G231" s="5">
        <f>VLOOKUP(C231,Лист2!$C$1:$F$505,3,FALSE)</f>
        <v>1045</v>
      </c>
      <c r="H231" s="5">
        <f>VLOOKUP(C231,Лист2!$C$1:$F$505,4,FALSE)</f>
        <v>930</v>
      </c>
      <c r="I231">
        <f t="shared" si="13"/>
        <v>81220.676470588238</v>
      </c>
      <c r="J231">
        <f t="shared" si="14"/>
        <v>21</v>
      </c>
      <c r="K231" s="21">
        <f t="shared" si="15"/>
        <v>2.7824497171677397E-4</v>
      </c>
    </row>
    <row r="232" spans="1:11" ht="14.25" customHeight="1" x14ac:dyDescent="0.3">
      <c r="A232" s="11">
        <v>43971</v>
      </c>
      <c r="B232" s="4" t="s">
        <v>18</v>
      </c>
      <c r="C232" s="9" t="str">
        <f t="shared" si="12"/>
        <v>20.05.2020|Пермь</v>
      </c>
      <c r="D232" s="4">
        <v>17329.5</v>
      </c>
      <c r="E232" s="4">
        <v>1430254.5</v>
      </c>
      <c r="F232" s="5">
        <f>VLOOKUP(C232,Лист2!$C$1:$F$505,2,FALSE)</f>
        <v>16</v>
      </c>
      <c r="G232" s="5">
        <f>VLOOKUP(C232,Лист2!$C$1:$F$505,3,FALSE)</f>
        <v>1050</v>
      </c>
      <c r="H232" s="5">
        <f>VLOOKUP(C232,Лист2!$C$1:$F$505,4,FALSE)</f>
        <v>938</v>
      </c>
      <c r="I232">
        <f t="shared" si="13"/>
        <v>89390.90625</v>
      </c>
      <c r="J232">
        <f t="shared" si="14"/>
        <v>21</v>
      </c>
      <c r="K232" s="21">
        <f t="shared" si="15"/>
        <v>2.8822067033806495E-4</v>
      </c>
    </row>
    <row r="233" spans="1:11" ht="14.25" customHeight="1" x14ac:dyDescent="0.3">
      <c r="A233" s="12">
        <v>43956</v>
      </c>
      <c r="B233" s="6" t="s">
        <v>18</v>
      </c>
      <c r="C233" s="9" t="str">
        <f t="shared" si="12"/>
        <v>05.05.2020|Пермь</v>
      </c>
      <c r="D233" s="6">
        <v>15987</v>
      </c>
      <c r="E233" s="6">
        <v>1384179</v>
      </c>
      <c r="F233" s="5">
        <f>VLOOKUP(C233,Лист2!$C$1:$F$505,2,FALSE)</f>
        <v>15</v>
      </c>
      <c r="G233" s="5">
        <f>VLOOKUP(C233,Лист2!$C$1:$F$505,3,FALSE)</f>
        <v>922</v>
      </c>
      <c r="H233" s="5">
        <f>VLOOKUP(C233,Лист2!$C$1:$F$505,4,FALSE)</f>
        <v>823</v>
      </c>
      <c r="I233">
        <f t="shared" si="13"/>
        <v>92278.6</v>
      </c>
      <c r="J233">
        <f t="shared" si="14"/>
        <v>19</v>
      </c>
      <c r="K233" s="21">
        <f t="shared" si="15"/>
        <v>2.7893567141223637E-4</v>
      </c>
    </row>
    <row r="234" spans="1:11" ht="14.25" customHeight="1" x14ac:dyDescent="0.3">
      <c r="A234" s="11">
        <v>43949</v>
      </c>
      <c r="B234" s="4" t="s">
        <v>18</v>
      </c>
      <c r="C234" s="6" t="str">
        <f t="shared" si="12"/>
        <v>28.04.2020|Пермь</v>
      </c>
      <c r="D234" s="4">
        <v>13303.5</v>
      </c>
      <c r="E234" s="4">
        <v>1102887</v>
      </c>
      <c r="F234" s="5">
        <f>VLOOKUP(C234,Лист2!$C$1:$F$505,2,FALSE)</f>
        <v>15</v>
      </c>
      <c r="G234" s="5">
        <f>VLOOKUP(C234,Лист2!$C$1:$F$505,3,FALSE)</f>
        <v>780</v>
      </c>
      <c r="H234" s="5">
        <f>VLOOKUP(C234,Лист2!$C$1:$F$505,4,FALSE)</f>
        <v>690</v>
      </c>
      <c r="I234">
        <f t="shared" si="13"/>
        <v>73525.8</v>
      </c>
      <c r="J234">
        <f t="shared" si="14"/>
        <v>18</v>
      </c>
      <c r="K234" s="21">
        <f t="shared" si="15"/>
        <v>2.222505368430146E-4</v>
      </c>
    </row>
    <row r="235" spans="1:11" ht="14.25" customHeight="1" x14ac:dyDescent="0.3">
      <c r="A235" s="12">
        <v>43964</v>
      </c>
      <c r="B235" s="6" t="s">
        <v>18</v>
      </c>
      <c r="C235" s="9" t="str">
        <f t="shared" si="12"/>
        <v>13.05.2020|Пермь</v>
      </c>
      <c r="D235" s="6">
        <v>14305.5</v>
      </c>
      <c r="E235" s="6">
        <v>1243507.5</v>
      </c>
      <c r="F235" s="5">
        <f>VLOOKUP(C235,Лист2!$C$1:$F$505,2,FALSE)</f>
        <v>15</v>
      </c>
      <c r="G235" s="5">
        <f>VLOOKUP(C235,Лист2!$C$1:$F$505,3,FALSE)</f>
        <v>898</v>
      </c>
      <c r="H235" s="5">
        <f>VLOOKUP(C235,Лист2!$C$1:$F$505,4,FALSE)</f>
        <v>795</v>
      </c>
      <c r="I235">
        <f t="shared" si="13"/>
        <v>82900.5</v>
      </c>
      <c r="J235">
        <f t="shared" si="14"/>
        <v>20</v>
      </c>
      <c r="K235" s="21">
        <f t="shared" si="15"/>
        <v>2.5058796544280147E-4</v>
      </c>
    </row>
    <row r="236" spans="1:11" ht="14.25" customHeight="1" x14ac:dyDescent="0.3">
      <c r="A236" s="11">
        <v>43954</v>
      </c>
      <c r="B236" s="4" t="s">
        <v>18</v>
      </c>
      <c r="C236" s="6" t="str">
        <f t="shared" si="12"/>
        <v>03.05.2020|Пермь</v>
      </c>
      <c r="D236" s="4">
        <v>12924</v>
      </c>
      <c r="E236" s="4">
        <v>1120009.5</v>
      </c>
      <c r="F236" s="5">
        <f>VLOOKUP(C236,Лист2!$C$1:$F$505,2,FALSE)</f>
        <v>15</v>
      </c>
      <c r="G236" s="5">
        <f>VLOOKUP(C236,Лист2!$C$1:$F$505,3,FALSE)</f>
        <v>784</v>
      </c>
      <c r="H236" s="5">
        <f>VLOOKUP(C236,Лист2!$C$1:$F$505,4,FALSE)</f>
        <v>696</v>
      </c>
      <c r="I236">
        <f t="shared" si="13"/>
        <v>74667.3</v>
      </c>
      <c r="J236">
        <f t="shared" si="14"/>
        <v>18</v>
      </c>
      <c r="K236" s="21">
        <f t="shared" si="15"/>
        <v>2.2570101256454774E-4</v>
      </c>
    </row>
    <row r="237" spans="1:11" ht="14.25" customHeight="1" x14ac:dyDescent="0.3">
      <c r="A237" s="12">
        <v>43957</v>
      </c>
      <c r="B237" s="6" t="s">
        <v>18</v>
      </c>
      <c r="C237" s="9" t="str">
        <f t="shared" si="12"/>
        <v>06.05.2020|Пермь</v>
      </c>
      <c r="D237" s="6">
        <v>14061</v>
      </c>
      <c r="E237" s="6">
        <v>1221057</v>
      </c>
      <c r="F237" s="5">
        <f>VLOOKUP(C237,Лист2!$C$1:$F$505,2,FALSE)</f>
        <v>15</v>
      </c>
      <c r="G237" s="5">
        <f>VLOOKUP(C237,Лист2!$C$1:$F$505,3,FALSE)</f>
        <v>839</v>
      </c>
      <c r="H237" s="5">
        <f>VLOOKUP(C237,Лист2!$C$1:$F$505,4,FALSE)</f>
        <v>733</v>
      </c>
      <c r="I237">
        <f t="shared" si="13"/>
        <v>81403.8</v>
      </c>
      <c r="J237">
        <f t="shared" si="14"/>
        <v>19</v>
      </c>
      <c r="K237" s="21">
        <f t="shared" si="15"/>
        <v>2.4606380686862831E-4</v>
      </c>
    </row>
    <row r="238" spans="1:11" ht="14.25" customHeight="1" x14ac:dyDescent="0.3">
      <c r="A238" s="11">
        <v>43974</v>
      </c>
      <c r="B238" s="4" t="s">
        <v>18</v>
      </c>
      <c r="C238" s="6" t="str">
        <f t="shared" si="12"/>
        <v>23.05.2020|Пермь</v>
      </c>
      <c r="D238" s="4">
        <v>21958.5</v>
      </c>
      <c r="E238" s="4">
        <v>1854001.5</v>
      </c>
      <c r="F238" s="5">
        <f>VLOOKUP(C238,Лист2!$C$1:$F$505,2,FALSE)</f>
        <v>17</v>
      </c>
      <c r="G238" s="5">
        <f>VLOOKUP(C238,Лист2!$C$1:$F$505,3,FALSE)</f>
        <v>1294</v>
      </c>
      <c r="H238" s="5">
        <f>VLOOKUP(C238,Лист2!$C$1:$F$505,4,FALSE)</f>
        <v>1155</v>
      </c>
      <c r="I238">
        <f t="shared" si="13"/>
        <v>109058.91176470589</v>
      </c>
      <c r="J238">
        <f t="shared" si="14"/>
        <v>21</v>
      </c>
      <c r="K238" s="21">
        <f t="shared" si="15"/>
        <v>3.7361291653882433E-4</v>
      </c>
    </row>
    <row r="239" spans="1:11" ht="14.25" customHeight="1" x14ac:dyDescent="0.3">
      <c r="A239" s="12">
        <v>43976</v>
      </c>
      <c r="B239" s="6" t="s">
        <v>18</v>
      </c>
      <c r="C239" s="9" t="str">
        <f t="shared" si="12"/>
        <v>25.05.2020|Пермь</v>
      </c>
      <c r="D239" s="6">
        <v>17211</v>
      </c>
      <c r="E239" s="6">
        <v>1507867.5</v>
      </c>
      <c r="F239" s="5">
        <f>VLOOKUP(C239,Лист2!$C$1:$F$505,2,FALSE)</f>
        <v>17</v>
      </c>
      <c r="G239" s="5">
        <f>VLOOKUP(C239,Лист2!$C$1:$F$505,3,FALSE)</f>
        <v>1142</v>
      </c>
      <c r="H239" s="5">
        <f>VLOOKUP(C239,Лист2!$C$1:$F$505,4,FALSE)</f>
        <v>1020</v>
      </c>
      <c r="I239">
        <f t="shared" si="13"/>
        <v>88698.088235294126</v>
      </c>
      <c r="J239">
        <f t="shared" si="14"/>
        <v>22</v>
      </c>
      <c r="K239" s="21">
        <f t="shared" si="15"/>
        <v>3.0386101328888122E-4</v>
      </c>
    </row>
    <row r="240" spans="1:11" ht="14.25" customHeight="1" x14ac:dyDescent="0.3">
      <c r="A240" s="11">
        <v>43951</v>
      </c>
      <c r="B240" s="4" t="s">
        <v>18</v>
      </c>
      <c r="C240" s="9" t="str">
        <f t="shared" si="12"/>
        <v>30.04.2020|Пермь</v>
      </c>
      <c r="D240" s="4">
        <v>12753</v>
      </c>
      <c r="E240" s="4">
        <v>1103068.5</v>
      </c>
      <c r="F240" s="5">
        <f>VLOOKUP(C240,Лист2!$C$1:$F$505,2,FALSE)</f>
        <v>15</v>
      </c>
      <c r="G240" s="5">
        <f>VLOOKUP(C240,Лист2!$C$1:$F$505,3,FALSE)</f>
        <v>791</v>
      </c>
      <c r="H240" s="5">
        <f>VLOOKUP(C240,Лист2!$C$1:$F$505,4,FALSE)</f>
        <v>691</v>
      </c>
      <c r="I240">
        <f t="shared" si="13"/>
        <v>73537.900000000009</v>
      </c>
      <c r="J240">
        <f t="shared" si="14"/>
        <v>18</v>
      </c>
      <c r="K240" s="21">
        <f t="shared" si="15"/>
        <v>2.2228711218793843E-4</v>
      </c>
    </row>
    <row r="241" spans="1:11" ht="14.25" customHeight="1" x14ac:dyDescent="0.3">
      <c r="A241" s="12">
        <v>43961</v>
      </c>
      <c r="B241" s="6" t="s">
        <v>18</v>
      </c>
      <c r="C241" s="6" t="str">
        <f t="shared" si="12"/>
        <v>10.05.2020|Пермь</v>
      </c>
      <c r="D241" s="6">
        <v>16435.5</v>
      </c>
      <c r="E241" s="6">
        <v>1471537.5</v>
      </c>
      <c r="F241" s="5">
        <f>VLOOKUP(C241,Лист2!$C$1:$F$505,2,FALSE)</f>
        <v>15</v>
      </c>
      <c r="G241" s="5">
        <f>VLOOKUP(C241,Лист2!$C$1:$F$505,3,FALSE)</f>
        <v>950</v>
      </c>
      <c r="H241" s="5">
        <f>VLOOKUP(C241,Лист2!$C$1:$F$505,4,FALSE)</f>
        <v>848</v>
      </c>
      <c r="I241">
        <f t="shared" si="13"/>
        <v>98102.500000000015</v>
      </c>
      <c r="J241">
        <f t="shared" si="14"/>
        <v>19</v>
      </c>
      <c r="K241" s="21">
        <f t="shared" si="15"/>
        <v>2.965398987925577E-4</v>
      </c>
    </row>
    <row r="242" spans="1:11" ht="14.25" customHeight="1" x14ac:dyDescent="0.3">
      <c r="A242" s="11">
        <v>43959</v>
      </c>
      <c r="B242" s="4" t="s">
        <v>18</v>
      </c>
      <c r="C242" s="9" t="str">
        <f t="shared" si="12"/>
        <v>08.05.2020|Пермь</v>
      </c>
      <c r="D242" s="4">
        <v>14494.5</v>
      </c>
      <c r="E242" s="4">
        <v>1269786</v>
      </c>
      <c r="F242" s="5">
        <f>VLOOKUP(C242,Лист2!$C$1:$F$505,2,FALSE)</f>
        <v>15</v>
      </c>
      <c r="G242" s="5">
        <f>VLOOKUP(C242,Лист2!$C$1:$F$505,3,FALSE)</f>
        <v>879</v>
      </c>
      <c r="H242" s="5">
        <f>VLOOKUP(C242,Лист2!$C$1:$F$505,4,FALSE)</f>
        <v>768</v>
      </c>
      <c r="I242">
        <f t="shared" si="13"/>
        <v>84652.4</v>
      </c>
      <c r="J242">
        <f t="shared" si="14"/>
        <v>19</v>
      </c>
      <c r="K242" s="21">
        <f t="shared" si="15"/>
        <v>2.5588353129173174E-4</v>
      </c>
    </row>
    <row r="243" spans="1:11" ht="14.25" customHeight="1" x14ac:dyDescent="0.3">
      <c r="A243" s="12">
        <v>43958</v>
      </c>
      <c r="B243" s="6" t="s">
        <v>18</v>
      </c>
      <c r="C243" s="6" t="str">
        <f t="shared" si="12"/>
        <v>07.05.2020|Пермь</v>
      </c>
      <c r="D243" s="6">
        <v>12705</v>
      </c>
      <c r="E243" s="6">
        <v>1123894.5</v>
      </c>
      <c r="F243" s="5">
        <f>VLOOKUP(C243,Лист2!$C$1:$F$505,2,FALSE)</f>
        <v>15</v>
      </c>
      <c r="G243" s="5">
        <f>VLOOKUP(C243,Лист2!$C$1:$F$505,3,FALSE)</f>
        <v>805</v>
      </c>
      <c r="H243" s="5">
        <f>VLOOKUP(C243,Лист2!$C$1:$F$505,4,FALSE)</f>
        <v>703</v>
      </c>
      <c r="I243">
        <f t="shared" si="13"/>
        <v>74926.3</v>
      </c>
      <c r="J243">
        <f t="shared" si="14"/>
        <v>19</v>
      </c>
      <c r="K243" s="21">
        <f t="shared" si="15"/>
        <v>2.2648390631126441E-4</v>
      </c>
    </row>
    <row r="244" spans="1:11" ht="14.25" customHeight="1" x14ac:dyDescent="0.3">
      <c r="A244" s="11">
        <v>43975</v>
      </c>
      <c r="B244" s="4" t="s">
        <v>18</v>
      </c>
      <c r="C244" s="9" t="str">
        <f t="shared" si="12"/>
        <v>24.05.2020|Пермь</v>
      </c>
      <c r="D244" s="4">
        <v>18075</v>
      </c>
      <c r="E244" s="4">
        <v>1548099</v>
      </c>
      <c r="F244" s="5">
        <f>VLOOKUP(C244,Лист2!$C$1:$F$505,2,FALSE)</f>
        <v>17</v>
      </c>
      <c r="G244" s="5">
        <f>VLOOKUP(C244,Лист2!$C$1:$F$505,3,FALSE)</f>
        <v>1128</v>
      </c>
      <c r="H244" s="5">
        <f>VLOOKUP(C244,Лист2!$C$1:$F$505,4,FALSE)</f>
        <v>1001</v>
      </c>
      <c r="I244">
        <f t="shared" si="13"/>
        <v>91064.647058823539</v>
      </c>
      <c r="J244">
        <f t="shared" si="14"/>
        <v>21</v>
      </c>
      <c r="K244" s="21">
        <f t="shared" si="15"/>
        <v>3.1196834656327805E-4</v>
      </c>
    </row>
    <row r="245" spans="1:11" ht="14.25" customHeight="1" x14ac:dyDescent="0.3">
      <c r="A245" s="12">
        <v>43967</v>
      </c>
      <c r="B245" s="6" t="s">
        <v>19</v>
      </c>
      <c r="C245" s="6" t="str">
        <f t="shared" si="12"/>
        <v>16.05.2020|Ростов-на-Дону</v>
      </c>
      <c r="D245" s="6">
        <v>13120.5</v>
      </c>
      <c r="E245" s="6">
        <v>1215033</v>
      </c>
      <c r="F245" s="5">
        <f>VLOOKUP(C245,Лист2!$C$1:$F$505,2,FALSE)</f>
        <v>15</v>
      </c>
      <c r="G245" s="5">
        <f>VLOOKUP(C245,Лист2!$C$1:$F$505,3,FALSE)</f>
        <v>747</v>
      </c>
      <c r="H245" s="5">
        <f>VLOOKUP(C245,Лист2!$C$1:$F$505,4,FALSE)</f>
        <v>647</v>
      </c>
      <c r="I245">
        <f t="shared" si="13"/>
        <v>81002.2</v>
      </c>
      <c r="J245">
        <f t="shared" si="14"/>
        <v>20</v>
      </c>
      <c r="K245" s="21">
        <f t="shared" si="15"/>
        <v>2.4484986814785065E-4</v>
      </c>
    </row>
    <row r="246" spans="1:11" ht="14.25" customHeight="1" x14ac:dyDescent="0.3">
      <c r="A246" s="11">
        <v>43970</v>
      </c>
      <c r="B246" s="4" t="s">
        <v>19</v>
      </c>
      <c r="C246" s="9" t="str">
        <f t="shared" si="12"/>
        <v>19.05.2020|Ростов-на-Дону</v>
      </c>
      <c r="D246" s="4">
        <v>16237.5</v>
      </c>
      <c r="E246" s="4">
        <v>1403047.5</v>
      </c>
      <c r="F246" s="5">
        <f>VLOOKUP(C246,Лист2!$C$1:$F$505,2,FALSE)</f>
        <v>15</v>
      </c>
      <c r="G246" s="5">
        <f>VLOOKUP(C246,Лист2!$C$1:$F$505,3,FALSE)</f>
        <v>930</v>
      </c>
      <c r="H246" s="5">
        <f>VLOOKUP(C246,Лист2!$C$1:$F$505,4,FALSE)</f>
        <v>827</v>
      </c>
      <c r="I246">
        <f t="shared" si="13"/>
        <v>93536.5</v>
      </c>
      <c r="J246">
        <f t="shared" si="14"/>
        <v>21</v>
      </c>
      <c r="K246" s="21">
        <f t="shared" si="15"/>
        <v>2.8273799590642517E-4</v>
      </c>
    </row>
    <row r="247" spans="1:11" ht="14.25" customHeight="1" x14ac:dyDescent="0.3">
      <c r="A247" s="12">
        <v>43968</v>
      </c>
      <c r="B247" s="6" t="s">
        <v>19</v>
      </c>
      <c r="C247" s="9" t="str">
        <f t="shared" si="12"/>
        <v>17.05.2020|Ростов-на-Дону</v>
      </c>
      <c r="D247" s="6">
        <v>11967</v>
      </c>
      <c r="E247" s="6">
        <v>1060489.5</v>
      </c>
      <c r="F247" s="5">
        <f>VLOOKUP(C247,Лист2!$C$1:$F$505,2,FALSE)</f>
        <v>15</v>
      </c>
      <c r="G247" s="5">
        <f>VLOOKUP(C247,Лист2!$C$1:$F$505,3,FALSE)</f>
        <v>692</v>
      </c>
      <c r="H247" s="5">
        <f>VLOOKUP(C247,Лист2!$C$1:$F$505,4,FALSE)</f>
        <v>591</v>
      </c>
      <c r="I247">
        <f t="shared" si="13"/>
        <v>70699.3</v>
      </c>
      <c r="J247">
        <f t="shared" si="14"/>
        <v>20</v>
      </c>
      <c r="K247" s="21">
        <f t="shared" si="15"/>
        <v>2.1370671763415485E-4</v>
      </c>
    </row>
    <row r="248" spans="1:11" ht="14.25" customHeight="1" x14ac:dyDescent="0.3">
      <c r="A248" s="11">
        <v>43960</v>
      </c>
      <c r="B248" s="4" t="s">
        <v>19</v>
      </c>
      <c r="C248" s="6" t="str">
        <f t="shared" si="12"/>
        <v>09.05.2020|Ростов-на-Дону</v>
      </c>
      <c r="D248" s="4">
        <v>12037.5</v>
      </c>
      <c r="E248" s="4">
        <v>1081216.5</v>
      </c>
      <c r="F248" s="5">
        <f>VLOOKUP(C248,Лист2!$C$1:$F$505,2,FALSE)</f>
        <v>15</v>
      </c>
      <c r="G248" s="5">
        <f>VLOOKUP(C248,Лист2!$C$1:$F$505,3,FALSE)</f>
        <v>623</v>
      </c>
      <c r="H248" s="5">
        <f>VLOOKUP(C248,Лист2!$C$1:$F$505,4,FALSE)</f>
        <v>535</v>
      </c>
      <c r="I248">
        <f t="shared" si="13"/>
        <v>72081.099999999991</v>
      </c>
      <c r="J248">
        <f t="shared" si="14"/>
        <v>19</v>
      </c>
      <c r="K248" s="21">
        <f t="shared" si="15"/>
        <v>2.1788356156934055E-4</v>
      </c>
    </row>
    <row r="249" spans="1:11" ht="14.25" customHeight="1" x14ac:dyDescent="0.3">
      <c r="A249" s="12">
        <v>43955</v>
      </c>
      <c r="B249" s="6" t="s">
        <v>19</v>
      </c>
      <c r="C249" s="9" t="str">
        <f t="shared" si="12"/>
        <v>04.05.2020|Ростов-на-Дону</v>
      </c>
      <c r="D249" s="6">
        <v>7087.5</v>
      </c>
      <c r="E249" s="6">
        <v>610855.5</v>
      </c>
      <c r="F249" s="5">
        <f>VLOOKUP(C249,Лист2!$C$1:$F$505,2,FALSE)</f>
        <v>15</v>
      </c>
      <c r="G249" s="5">
        <f>VLOOKUP(C249,Лист2!$C$1:$F$505,3,FALSE)</f>
        <v>390</v>
      </c>
      <c r="H249" s="5">
        <f>VLOOKUP(C249,Лист2!$C$1:$F$505,4,FALSE)</f>
        <v>315</v>
      </c>
      <c r="I249">
        <f t="shared" si="13"/>
        <v>40723.699999999997</v>
      </c>
      <c r="J249">
        <f t="shared" si="14"/>
        <v>19</v>
      </c>
      <c r="K249" s="21">
        <f t="shared" si="15"/>
        <v>1.2309779951029262E-4</v>
      </c>
    </row>
    <row r="250" spans="1:11" ht="14.25" customHeight="1" x14ac:dyDescent="0.3">
      <c r="A250" s="11">
        <v>43950</v>
      </c>
      <c r="B250" s="4" t="s">
        <v>20</v>
      </c>
      <c r="C250" s="6" t="str">
        <f t="shared" si="12"/>
        <v>29.04.2020|Краснодар</v>
      </c>
      <c r="D250" s="4">
        <v>25816.5</v>
      </c>
      <c r="E250" s="4">
        <v>2360914.5</v>
      </c>
      <c r="F250" s="5">
        <f>VLOOKUP(C250,Лист2!$C$1:$F$505,2,FALSE)</f>
        <v>18</v>
      </c>
      <c r="G250" s="5">
        <f>VLOOKUP(C250,Лист2!$C$1:$F$505,3,FALSE)</f>
        <v>1599</v>
      </c>
      <c r="H250" s="5">
        <f>VLOOKUP(C250,Лист2!$C$1:$F$505,4,FALSE)</f>
        <v>1450</v>
      </c>
      <c r="I250">
        <f t="shared" si="13"/>
        <v>131161.91666666666</v>
      </c>
      <c r="J250">
        <f t="shared" si="14"/>
        <v>18</v>
      </c>
      <c r="K250" s="21">
        <f t="shared" si="15"/>
        <v>4.757645298797224E-4</v>
      </c>
    </row>
    <row r="251" spans="1:11" ht="14.25" customHeight="1" x14ac:dyDescent="0.3">
      <c r="A251" s="12">
        <v>43953</v>
      </c>
      <c r="B251" s="6" t="s">
        <v>19</v>
      </c>
      <c r="C251" s="9" t="str">
        <f t="shared" si="12"/>
        <v>02.05.2020|Ростов-на-Дону</v>
      </c>
      <c r="D251" s="6">
        <v>4624.5</v>
      </c>
      <c r="E251" s="6">
        <v>433243.5</v>
      </c>
      <c r="F251" s="5">
        <f>VLOOKUP(C251,Лист2!$C$1:$F$505,2,FALSE)</f>
        <v>15</v>
      </c>
      <c r="G251" s="5">
        <f>VLOOKUP(C251,Лист2!$C$1:$F$505,3,FALSE)</f>
        <v>274</v>
      </c>
      <c r="H251" s="5">
        <f>VLOOKUP(C251,Лист2!$C$1:$F$505,4,FALSE)</f>
        <v>203</v>
      </c>
      <c r="I251">
        <f t="shared" si="13"/>
        <v>28882.9</v>
      </c>
      <c r="J251">
        <f t="shared" si="14"/>
        <v>18</v>
      </c>
      <c r="K251" s="21">
        <f t="shared" si="15"/>
        <v>8.7305952884335922E-5</v>
      </c>
    </row>
    <row r="252" spans="1:11" ht="14.25" customHeight="1" x14ac:dyDescent="0.3">
      <c r="A252" s="11">
        <v>43977</v>
      </c>
      <c r="B252" s="4" t="s">
        <v>19</v>
      </c>
      <c r="C252" s="6" t="str">
        <f t="shared" si="12"/>
        <v>26.05.2020|Ростов-на-Дону</v>
      </c>
      <c r="D252" s="4">
        <v>12259.5</v>
      </c>
      <c r="E252" s="4">
        <v>1152054</v>
      </c>
      <c r="F252" s="5">
        <f>VLOOKUP(C252,Лист2!$C$1:$F$505,2,FALSE)</f>
        <v>15</v>
      </c>
      <c r="G252" s="5">
        <f>VLOOKUP(C252,Лист2!$C$1:$F$505,3,FALSE)</f>
        <v>812</v>
      </c>
      <c r="H252" s="5">
        <f>VLOOKUP(C252,Лист2!$C$1:$F$505,4,FALSE)</f>
        <v>711</v>
      </c>
      <c r="I252">
        <f t="shared" si="13"/>
        <v>76803.599999999991</v>
      </c>
      <c r="J252">
        <f t="shared" si="14"/>
        <v>22</v>
      </c>
      <c r="K252" s="21">
        <f t="shared" si="15"/>
        <v>2.3215852573485983E-4</v>
      </c>
    </row>
    <row r="253" spans="1:11" ht="14.25" customHeight="1" x14ac:dyDescent="0.3">
      <c r="A253" s="12">
        <v>43952</v>
      </c>
      <c r="B253" s="6" t="s">
        <v>19</v>
      </c>
      <c r="C253" s="9" t="str">
        <f t="shared" si="12"/>
        <v>01.05.2020|Ростов-на-Дону</v>
      </c>
      <c r="D253" s="6">
        <v>5446.5</v>
      </c>
      <c r="E253" s="6">
        <v>505572</v>
      </c>
      <c r="F253" s="5">
        <f>VLOOKUP(C253,Лист2!$C$1:$F$505,2,FALSE)</f>
        <v>15</v>
      </c>
      <c r="G253" s="5">
        <f>VLOOKUP(C253,Лист2!$C$1:$F$505,3,FALSE)</f>
        <v>294</v>
      </c>
      <c r="H253" s="5">
        <f>VLOOKUP(C253,Лист2!$C$1:$F$505,4,FALSE)</f>
        <v>225</v>
      </c>
      <c r="I253">
        <f t="shared" si="13"/>
        <v>33704.800000000003</v>
      </c>
      <c r="J253">
        <f t="shared" si="14"/>
        <v>18</v>
      </c>
      <c r="K253" s="21">
        <f t="shared" si="15"/>
        <v>1.0188137897427078E-4</v>
      </c>
    </row>
    <row r="254" spans="1:11" ht="14.25" customHeight="1" x14ac:dyDescent="0.3">
      <c r="A254" s="11">
        <v>43963</v>
      </c>
      <c r="B254" s="4" t="s">
        <v>19</v>
      </c>
      <c r="C254" s="9" t="str">
        <f t="shared" si="12"/>
        <v>12.05.2020|Ростов-на-Дону</v>
      </c>
      <c r="D254" s="4">
        <v>11296.5</v>
      </c>
      <c r="E254" s="4">
        <v>989632.5</v>
      </c>
      <c r="F254" s="5">
        <f>VLOOKUP(C254,Лист2!$C$1:$F$505,2,FALSE)</f>
        <v>15</v>
      </c>
      <c r="G254" s="5">
        <f>VLOOKUP(C254,Лист2!$C$1:$F$505,3,FALSE)</f>
        <v>624</v>
      </c>
      <c r="H254" s="5">
        <f>VLOOKUP(C254,Лист2!$C$1:$F$505,4,FALSE)</f>
        <v>538</v>
      </c>
      <c r="I254">
        <f t="shared" si="13"/>
        <v>65975.5</v>
      </c>
      <c r="J254">
        <f t="shared" si="14"/>
        <v>20</v>
      </c>
      <c r="K254" s="21">
        <f t="shared" si="15"/>
        <v>1.994278238861231E-4</v>
      </c>
    </row>
    <row r="255" spans="1:11" ht="14.25" customHeight="1" x14ac:dyDescent="0.3">
      <c r="A255" s="12">
        <v>43972</v>
      </c>
      <c r="B255" s="6" t="s">
        <v>19</v>
      </c>
      <c r="C255" s="6" t="str">
        <f t="shared" si="12"/>
        <v>21.05.2020|Ростов-на-Дону</v>
      </c>
      <c r="D255" s="6">
        <v>12135</v>
      </c>
      <c r="E255" s="6">
        <v>1103623.5</v>
      </c>
      <c r="F255" s="5">
        <f>VLOOKUP(C255,Лист2!$C$1:$F$505,2,FALSE)</f>
        <v>15</v>
      </c>
      <c r="G255" s="5">
        <f>VLOOKUP(C255,Лист2!$C$1:$F$505,3,FALSE)</f>
        <v>749</v>
      </c>
      <c r="H255" s="5">
        <f>VLOOKUP(C255,Лист2!$C$1:$F$505,4,FALSE)</f>
        <v>652</v>
      </c>
      <c r="I255">
        <f t="shared" si="13"/>
        <v>73574.899999999994</v>
      </c>
      <c r="J255">
        <f t="shared" si="14"/>
        <v>21</v>
      </c>
      <c r="K255" s="21">
        <f t="shared" si="15"/>
        <v>2.2239895415175509E-4</v>
      </c>
    </row>
    <row r="256" spans="1:11" ht="14.25" customHeight="1" x14ac:dyDescent="0.3">
      <c r="A256" s="11">
        <v>43971</v>
      </c>
      <c r="B256" s="4" t="s">
        <v>19</v>
      </c>
      <c r="C256" s="9" t="str">
        <f t="shared" si="12"/>
        <v>20.05.2020|Ростов-на-Дону</v>
      </c>
      <c r="D256" s="4">
        <v>12630</v>
      </c>
      <c r="E256" s="4">
        <v>1104858</v>
      </c>
      <c r="F256" s="5">
        <f>VLOOKUP(C256,Лист2!$C$1:$F$505,2,FALSE)</f>
        <v>15</v>
      </c>
      <c r="G256" s="5">
        <f>VLOOKUP(C256,Лист2!$C$1:$F$505,3,FALSE)</f>
        <v>760</v>
      </c>
      <c r="H256" s="5">
        <f>VLOOKUP(C256,Лист2!$C$1:$F$505,4,FALSE)</f>
        <v>664</v>
      </c>
      <c r="I256">
        <f t="shared" si="13"/>
        <v>73657.200000000012</v>
      </c>
      <c r="J256">
        <f t="shared" si="14"/>
        <v>21</v>
      </c>
      <c r="K256" s="21">
        <f t="shared" si="15"/>
        <v>2.2264772695235272E-4</v>
      </c>
    </row>
    <row r="257" spans="1:11" ht="14.25" customHeight="1" x14ac:dyDescent="0.3">
      <c r="A257" s="12">
        <v>43956</v>
      </c>
      <c r="B257" s="6" t="s">
        <v>19</v>
      </c>
      <c r="C257" s="6" t="str">
        <f t="shared" si="12"/>
        <v>05.05.2020|Ростов-на-Дону</v>
      </c>
      <c r="D257" s="6">
        <v>8223</v>
      </c>
      <c r="E257" s="6">
        <v>694593</v>
      </c>
      <c r="F257" s="5">
        <f>VLOOKUP(C257,Лист2!$C$1:$F$505,2,FALSE)</f>
        <v>15</v>
      </c>
      <c r="G257" s="5">
        <f>VLOOKUP(C257,Лист2!$C$1:$F$505,3,FALSE)</f>
        <v>455</v>
      </c>
      <c r="H257" s="5">
        <f>VLOOKUP(C257,Лист2!$C$1:$F$505,4,FALSE)</f>
        <v>381</v>
      </c>
      <c r="I257">
        <f t="shared" si="13"/>
        <v>46306.200000000004</v>
      </c>
      <c r="J257">
        <f t="shared" si="14"/>
        <v>19</v>
      </c>
      <c r="K257" s="21">
        <f t="shared" si="15"/>
        <v>1.3997233364560472E-4</v>
      </c>
    </row>
    <row r="258" spans="1:11" ht="14.25" customHeight="1" x14ac:dyDescent="0.3">
      <c r="A258" s="11">
        <v>43949</v>
      </c>
      <c r="B258" s="4" t="s">
        <v>20</v>
      </c>
      <c r="C258" s="9" t="str">
        <f t="shared" si="12"/>
        <v>28.04.2020|Краснодар</v>
      </c>
      <c r="D258" s="4">
        <v>25149</v>
      </c>
      <c r="E258" s="4">
        <v>2277072</v>
      </c>
      <c r="F258" s="5">
        <f>VLOOKUP(C258,Лист2!$C$1:$F$505,2,FALSE)</f>
        <v>18</v>
      </c>
      <c r="G258" s="5">
        <f>VLOOKUP(C258,Лист2!$C$1:$F$505,3,FALSE)</f>
        <v>1505</v>
      </c>
      <c r="H258" s="5">
        <f>VLOOKUP(C258,Лист2!$C$1:$F$505,4,FALSE)</f>
        <v>1368</v>
      </c>
      <c r="I258">
        <f t="shared" si="13"/>
        <v>126504</v>
      </c>
      <c r="J258">
        <f t="shared" si="14"/>
        <v>18</v>
      </c>
      <c r="K258" s="21">
        <f t="shared" si="15"/>
        <v>4.5886883645395853E-4</v>
      </c>
    </row>
    <row r="259" spans="1:11" ht="14.25" customHeight="1" x14ac:dyDescent="0.3">
      <c r="A259" s="12">
        <v>43964</v>
      </c>
      <c r="B259" s="6" t="s">
        <v>19</v>
      </c>
      <c r="C259" s="6" t="str">
        <f t="shared" ref="C259:C322" si="16">TEXT(A259,"ДД.ММ.ГГГГ") &amp; "|" &amp; B259</f>
        <v>13.05.2020|Ростов-на-Дону</v>
      </c>
      <c r="D259" s="6">
        <v>10401</v>
      </c>
      <c r="E259" s="6">
        <v>949912.5</v>
      </c>
      <c r="F259" s="5">
        <f>VLOOKUP(C259,Лист2!$C$1:$F$505,2,FALSE)</f>
        <v>15</v>
      </c>
      <c r="G259" s="5">
        <f>VLOOKUP(C259,Лист2!$C$1:$F$505,3,FALSE)</f>
        <v>599</v>
      </c>
      <c r="H259" s="5">
        <f>VLOOKUP(C259,Лист2!$C$1:$F$505,4,FALSE)</f>
        <v>515</v>
      </c>
      <c r="I259">
        <f t="shared" ref="I259:I322" si="17">IF(E259=0,0,((E259/D259)*(D259/F259)))</f>
        <v>63327.5</v>
      </c>
      <c r="J259">
        <f t="shared" ref="J259:J322" si="18">_xlfn.ISOWEEKNUM(A259)</f>
        <v>20</v>
      </c>
      <c r="K259" s="21">
        <f t="shared" si="15"/>
        <v>1.9142356658378428E-4</v>
      </c>
    </row>
    <row r="260" spans="1:11" ht="14.25" customHeight="1" x14ac:dyDescent="0.3">
      <c r="A260" s="11">
        <v>43982</v>
      </c>
      <c r="B260" s="4" t="s">
        <v>18</v>
      </c>
      <c r="C260" s="9" t="str">
        <f t="shared" si="16"/>
        <v>31.05.2020|Пермь</v>
      </c>
      <c r="D260" s="4">
        <v>17689.5</v>
      </c>
      <c r="E260" s="4">
        <v>1592119.5</v>
      </c>
      <c r="F260" s="5">
        <f>VLOOKUP(C260,Лист2!$C$1:$F$505,2,FALSE)</f>
        <v>17</v>
      </c>
      <c r="G260" s="5">
        <f>VLOOKUP(C260,Лист2!$C$1:$F$505,3,FALSE)</f>
        <v>1186</v>
      </c>
      <c r="H260" s="5">
        <f>VLOOKUP(C260,Лист2!$C$1:$F$505,4,FALSE)</f>
        <v>1054</v>
      </c>
      <c r="I260">
        <f t="shared" si="17"/>
        <v>93654.088235294112</v>
      </c>
      <c r="J260">
        <f t="shared" si="18"/>
        <v>22</v>
      </c>
      <c r="K260" s="21">
        <f t="shared" si="15"/>
        <v>3.2083922794740711E-4</v>
      </c>
    </row>
    <row r="261" spans="1:11" ht="14.25" customHeight="1" x14ac:dyDescent="0.3">
      <c r="A261" s="12">
        <v>43954</v>
      </c>
      <c r="B261" s="6" t="s">
        <v>19</v>
      </c>
      <c r="C261" s="9" t="str">
        <f t="shared" si="16"/>
        <v>03.05.2020|Ростов-на-Дону</v>
      </c>
      <c r="D261" s="6">
        <v>8127</v>
      </c>
      <c r="E261" s="6">
        <v>665302.5</v>
      </c>
      <c r="F261" s="5">
        <f>VLOOKUP(C261,Лист2!$C$1:$F$505,2,FALSE)</f>
        <v>15</v>
      </c>
      <c r="G261" s="5">
        <f>VLOOKUP(C261,Лист2!$C$1:$F$505,3,FALSE)</f>
        <v>455</v>
      </c>
      <c r="H261" s="5">
        <f>VLOOKUP(C261,Лист2!$C$1:$F$505,4,FALSE)</f>
        <v>384</v>
      </c>
      <c r="I261">
        <f t="shared" si="17"/>
        <v>44353.5</v>
      </c>
      <c r="J261">
        <f t="shared" si="18"/>
        <v>18</v>
      </c>
      <c r="K261" s="21">
        <f t="shared" ref="K261:K324" si="19">E261/$N$5</f>
        <v>1.340697984362856E-4</v>
      </c>
    </row>
    <row r="262" spans="1:11" ht="14.25" customHeight="1" x14ac:dyDescent="0.3">
      <c r="A262" s="11">
        <v>43981</v>
      </c>
      <c r="B262" s="4" t="s">
        <v>18</v>
      </c>
      <c r="C262" s="6" t="str">
        <f t="shared" si="16"/>
        <v>30.05.2020|Пермь</v>
      </c>
      <c r="D262" s="4">
        <v>27250.5</v>
      </c>
      <c r="E262" s="4">
        <v>2457252</v>
      </c>
      <c r="F262" s="5">
        <f>VLOOKUP(C262,Лист2!$C$1:$F$505,2,FALSE)</f>
        <v>17</v>
      </c>
      <c r="G262" s="5">
        <f>VLOOKUP(C262,Лист2!$C$1:$F$505,3,FALSE)</f>
        <v>1697</v>
      </c>
      <c r="H262" s="5">
        <f>VLOOKUP(C262,Лист2!$C$1:$F$505,4,FALSE)</f>
        <v>1499</v>
      </c>
      <c r="I262">
        <f t="shared" si="17"/>
        <v>144544.23529411765</v>
      </c>
      <c r="J262">
        <f t="shared" si="18"/>
        <v>22</v>
      </c>
      <c r="K262" s="21">
        <f t="shared" si="19"/>
        <v>4.9517817886925077E-4</v>
      </c>
    </row>
    <row r="263" spans="1:11" ht="14.25" customHeight="1" x14ac:dyDescent="0.3">
      <c r="A263" s="12">
        <v>43957</v>
      </c>
      <c r="B263" s="6" t="s">
        <v>19</v>
      </c>
      <c r="C263" s="9" t="str">
        <f t="shared" si="16"/>
        <v>06.05.2020|Ростов-на-Дону</v>
      </c>
      <c r="D263" s="6">
        <v>8464.5</v>
      </c>
      <c r="E263" s="6">
        <v>739291.5</v>
      </c>
      <c r="F263" s="5">
        <f>VLOOKUP(C263,Лист2!$C$1:$F$505,2,FALSE)</f>
        <v>15</v>
      </c>
      <c r="G263" s="5">
        <f>VLOOKUP(C263,Лист2!$C$1:$F$505,3,FALSE)</f>
        <v>467</v>
      </c>
      <c r="H263" s="5">
        <f>VLOOKUP(C263,Лист2!$C$1:$F$505,4,FALSE)</f>
        <v>389</v>
      </c>
      <c r="I263">
        <f t="shared" si="17"/>
        <v>49286.099999999991</v>
      </c>
      <c r="J263">
        <f t="shared" si="18"/>
        <v>19</v>
      </c>
      <c r="K263" s="21">
        <f t="shared" si="19"/>
        <v>1.4897984359093681E-4</v>
      </c>
    </row>
    <row r="264" spans="1:11" ht="14.25" customHeight="1" x14ac:dyDescent="0.3">
      <c r="A264" s="11">
        <v>43974</v>
      </c>
      <c r="B264" s="4" t="s">
        <v>19</v>
      </c>
      <c r="C264" s="6" t="str">
        <f t="shared" si="16"/>
        <v>23.05.2020|Ростов-на-Дону</v>
      </c>
      <c r="D264" s="4">
        <v>14167.5</v>
      </c>
      <c r="E264" s="4">
        <v>1315075.5</v>
      </c>
      <c r="F264" s="5">
        <f>VLOOKUP(C264,Лист2!$C$1:$F$505,2,FALSE)</f>
        <v>15</v>
      </c>
      <c r="G264" s="5">
        <f>VLOOKUP(C264,Лист2!$C$1:$F$505,3,FALSE)</f>
        <v>840</v>
      </c>
      <c r="H264" s="5">
        <f>VLOOKUP(C264,Лист2!$C$1:$F$505,4,FALSE)</f>
        <v>725</v>
      </c>
      <c r="I264">
        <f t="shared" si="17"/>
        <v>87671.7</v>
      </c>
      <c r="J264">
        <f t="shared" si="18"/>
        <v>21</v>
      </c>
      <c r="K264" s="21">
        <f t="shared" si="19"/>
        <v>2.6501013781474972E-4</v>
      </c>
    </row>
    <row r="265" spans="1:11" ht="14.25" customHeight="1" x14ac:dyDescent="0.3">
      <c r="A265" s="12">
        <v>43979</v>
      </c>
      <c r="B265" s="6" t="s">
        <v>18</v>
      </c>
      <c r="C265" s="9" t="str">
        <f t="shared" si="16"/>
        <v>28.05.2020|Пермь</v>
      </c>
      <c r="D265" s="6">
        <v>16500</v>
      </c>
      <c r="E265" s="6">
        <v>1487928</v>
      </c>
      <c r="F265" s="5">
        <f>VLOOKUP(C265,Лист2!$C$1:$F$505,2,FALSE)</f>
        <v>17</v>
      </c>
      <c r="G265" s="5">
        <f>VLOOKUP(C265,Лист2!$C$1:$F$505,3,FALSE)</f>
        <v>1097</v>
      </c>
      <c r="H265" s="5">
        <f>VLOOKUP(C265,Лист2!$C$1:$F$505,4,FALSE)</f>
        <v>968</v>
      </c>
      <c r="I265">
        <f t="shared" si="17"/>
        <v>87525.176470588238</v>
      </c>
      <c r="J265">
        <f t="shared" si="18"/>
        <v>22</v>
      </c>
      <c r="K265" s="21">
        <f t="shared" si="19"/>
        <v>2.9984286403208398E-4</v>
      </c>
    </row>
    <row r="266" spans="1:11" ht="14.25" customHeight="1" x14ac:dyDescent="0.3">
      <c r="A266" s="11">
        <v>43976</v>
      </c>
      <c r="B266" s="4" t="s">
        <v>19</v>
      </c>
      <c r="C266" s="6" t="str">
        <f t="shared" si="16"/>
        <v>25.05.2020|Ростов-на-Дону</v>
      </c>
      <c r="D266" s="4">
        <v>13260</v>
      </c>
      <c r="E266" s="4">
        <v>1230687</v>
      </c>
      <c r="F266" s="5">
        <f>VLOOKUP(C266,Лист2!$C$1:$F$505,2,FALSE)</f>
        <v>15</v>
      </c>
      <c r="G266" s="5">
        <f>VLOOKUP(C266,Лист2!$C$1:$F$505,3,FALSE)</f>
        <v>835</v>
      </c>
      <c r="H266" s="5">
        <f>VLOOKUP(C266,Лист2!$C$1:$F$505,4,FALSE)</f>
        <v>736</v>
      </c>
      <c r="I266">
        <f t="shared" si="17"/>
        <v>82045.8</v>
      </c>
      <c r="J266">
        <f t="shared" si="18"/>
        <v>22</v>
      </c>
      <c r="K266" s="21">
        <f t="shared" si="19"/>
        <v>2.4800441607863646E-4</v>
      </c>
    </row>
    <row r="267" spans="1:11" ht="14.25" customHeight="1" x14ac:dyDescent="0.3">
      <c r="A267" s="12">
        <v>43951</v>
      </c>
      <c r="B267" s="6" t="s">
        <v>19</v>
      </c>
      <c r="C267" s="9" t="str">
        <f t="shared" si="16"/>
        <v>30.04.2020|Ростов-на-Дону</v>
      </c>
      <c r="D267" s="6">
        <v>4285.5</v>
      </c>
      <c r="E267" s="6">
        <v>404691</v>
      </c>
      <c r="F267" s="5">
        <f>VLOOKUP(C267,Лист2!$C$1:$F$505,2,FALSE)</f>
        <v>15</v>
      </c>
      <c r="G267" s="5">
        <f>VLOOKUP(C267,Лист2!$C$1:$F$505,3,FALSE)</f>
        <v>262</v>
      </c>
      <c r="H267" s="5">
        <f>VLOOKUP(C267,Лист2!$C$1:$F$505,4,FALSE)</f>
        <v>195</v>
      </c>
      <c r="I267">
        <f t="shared" si="17"/>
        <v>26979.4</v>
      </c>
      <c r="J267">
        <f t="shared" si="18"/>
        <v>18</v>
      </c>
      <c r="K267" s="21">
        <f t="shared" si="19"/>
        <v>8.1552137259335199E-5</v>
      </c>
    </row>
    <row r="268" spans="1:11" ht="14.25" customHeight="1" x14ac:dyDescent="0.3">
      <c r="A268" s="11">
        <v>43961</v>
      </c>
      <c r="B268" s="4" t="s">
        <v>19</v>
      </c>
      <c r="C268" s="9" t="str">
        <f t="shared" si="16"/>
        <v>10.05.2020|Ростов-на-Дону</v>
      </c>
      <c r="D268" s="4">
        <v>13440</v>
      </c>
      <c r="E268" s="4">
        <v>1198285.5</v>
      </c>
      <c r="F268" s="5">
        <f>VLOOKUP(C268,Лист2!$C$1:$F$505,2,FALSE)</f>
        <v>15</v>
      </c>
      <c r="G268" s="5">
        <f>VLOOKUP(C268,Лист2!$C$1:$F$505,3,FALSE)</f>
        <v>706</v>
      </c>
      <c r="H268" s="5">
        <f>VLOOKUP(C268,Лист2!$C$1:$F$505,4,FALSE)</f>
        <v>608</v>
      </c>
      <c r="I268">
        <f t="shared" si="17"/>
        <v>79885.7</v>
      </c>
      <c r="J268">
        <f t="shared" si="18"/>
        <v>19</v>
      </c>
      <c r="K268" s="21">
        <f t="shared" si="19"/>
        <v>2.4147496132078823E-4</v>
      </c>
    </row>
    <row r="269" spans="1:11" ht="14.25" customHeight="1" x14ac:dyDescent="0.3">
      <c r="A269" s="12">
        <v>43959</v>
      </c>
      <c r="B269" s="6" t="s">
        <v>19</v>
      </c>
      <c r="C269" s="6" t="str">
        <f t="shared" si="16"/>
        <v>08.05.2020|Ростов-на-Дону</v>
      </c>
      <c r="D269" s="6">
        <v>9058.5</v>
      </c>
      <c r="E269" s="6">
        <v>798759</v>
      </c>
      <c r="F269" s="5">
        <f>VLOOKUP(C269,Лист2!$C$1:$F$505,2,FALSE)</f>
        <v>15</v>
      </c>
      <c r="G269" s="5">
        <f>VLOOKUP(C269,Лист2!$C$1:$F$505,3,FALSE)</f>
        <v>492</v>
      </c>
      <c r="H269" s="5">
        <f>VLOOKUP(C269,Лист2!$C$1:$F$505,4,FALSE)</f>
        <v>412</v>
      </c>
      <c r="I269">
        <f t="shared" si="17"/>
        <v>53250.6</v>
      </c>
      <c r="J269">
        <f t="shared" si="18"/>
        <v>19</v>
      </c>
      <c r="K269" s="21">
        <f t="shared" si="19"/>
        <v>1.6096355887610381E-4</v>
      </c>
    </row>
    <row r="270" spans="1:11" ht="14.25" customHeight="1" x14ac:dyDescent="0.3">
      <c r="A270" s="11">
        <v>43958</v>
      </c>
      <c r="B270" s="4" t="s">
        <v>19</v>
      </c>
      <c r="C270" s="9" t="str">
        <f t="shared" si="16"/>
        <v>07.05.2020|Ростов-на-Дону</v>
      </c>
      <c r="D270" s="4">
        <v>8719.5</v>
      </c>
      <c r="E270" s="4">
        <v>769276.5</v>
      </c>
      <c r="F270" s="5">
        <f>VLOOKUP(C270,Лист2!$C$1:$F$505,2,FALSE)</f>
        <v>15</v>
      </c>
      <c r="G270" s="5">
        <f>VLOOKUP(C270,Лист2!$C$1:$F$505,3,FALSE)</f>
        <v>480</v>
      </c>
      <c r="H270" s="5">
        <f>VLOOKUP(C270,Лист2!$C$1:$F$505,4,FALSE)</f>
        <v>398</v>
      </c>
      <c r="I270">
        <f t="shared" si="17"/>
        <v>51285.099999999991</v>
      </c>
      <c r="J270">
        <f t="shared" si="18"/>
        <v>19</v>
      </c>
      <c r="K270" s="21">
        <f t="shared" si="19"/>
        <v>1.5502233239281569E-4</v>
      </c>
    </row>
    <row r="271" spans="1:11" ht="14.25" customHeight="1" x14ac:dyDescent="0.3">
      <c r="A271" s="12">
        <v>43975</v>
      </c>
      <c r="B271" s="6" t="s">
        <v>19</v>
      </c>
      <c r="C271" s="6" t="str">
        <f t="shared" si="16"/>
        <v>24.05.2020|Ростов-на-Дону</v>
      </c>
      <c r="D271" s="6">
        <v>12666</v>
      </c>
      <c r="E271" s="6">
        <v>1184865</v>
      </c>
      <c r="F271" s="5">
        <f>VLOOKUP(C271,Лист2!$C$1:$F$505,2,FALSE)</f>
        <v>15</v>
      </c>
      <c r="G271" s="5">
        <f>VLOOKUP(C271,Лист2!$C$1:$F$505,3,FALSE)</f>
        <v>779</v>
      </c>
      <c r="H271" s="5">
        <f>VLOOKUP(C271,Лист2!$C$1:$F$505,4,FALSE)</f>
        <v>673</v>
      </c>
      <c r="I271">
        <f t="shared" si="17"/>
        <v>78991</v>
      </c>
      <c r="J271">
        <f t="shared" si="18"/>
        <v>21</v>
      </c>
      <c r="K271" s="21">
        <f t="shared" si="19"/>
        <v>2.3877050172547005E-4</v>
      </c>
    </row>
    <row r="272" spans="1:11" ht="14.25" customHeight="1" x14ac:dyDescent="0.3">
      <c r="A272" s="11">
        <v>43967</v>
      </c>
      <c r="B272" s="4" t="s">
        <v>20</v>
      </c>
      <c r="C272" s="9" t="str">
        <f t="shared" si="16"/>
        <v>16.05.2020|Краснодар</v>
      </c>
      <c r="D272" s="4">
        <v>34563</v>
      </c>
      <c r="E272" s="4">
        <v>2922883.5</v>
      </c>
      <c r="F272" s="5">
        <f>VLOOKUP(C272,Лист2!$C$1:$F$505,2,FALSE)</f>
        <v>19</v>
      </c>
      <c r="G272" s="5">
        <f>VLOOKUP(C272,Лист2!$C$1:$F$505,3,FALSE)</f>
        <v>2039</v>
      </c>
      <c r="H272" s="5">
        <f>VLOOKUP(C272,Лист2!$C$1:$F$505,4,FALSE)</f>
        <v>1868</v>
      </c>
      <c r="I272">
        <f t="shared" si="17"/>
        <v>153835.97368421053</v>
      </c>
      <c r="J272">
        <f t="shared" si="18"/>
        <v>20</v>
      </c>
      <c r="K272" s="21">
        <f t="shared" si="19"/>
        <v>5.8901086603123387E-4</v>
      </c>
    </row>
    <row r="273" spans="1:11" ht="14.25" customHeight="1" x14ac:dyDescent="0.3">
      <c r="A273" s="12">
        <v>43970</v>
      </c>
      <c r="B273" s="6" t="s">
        <v>20</v>
      </c>
      <c r="C273" s="6" t="str">
        <f t="shared" si="16"/>
        <v>19.05.2020|Краснодар</v>
      </c>
      <c r="D273" s="6">
        <v>28882.5</v>
      </c>
      <c r="E273" s="6">
        <v>2446530</v>
      </c>
      <c r="F273" s="5">
        <f>VLOOKUP(C273,Лист2!$C$1:$F$505,2,FALSE)</f>
        <v>19</v>
      </c>
      <c r="G273" s="5">
        <f>VLOOKUP(C273,Лист2!$C$1:$F$505,3,FALSE)</f>
        <v>1831</v>
      </c>
      <c r="H273" s="5">
        <f>VLOOKUP(C273,Лист2!$C$1:$F$505,4,FALSE)</f>
        <v>1667</v>
      </c>
      <c r="I273">
        <f t="shared" si="17"/>
        <v>128764.73684210525</v>
      </c>
      <c r="J273">
        <f t="shared" si="18"/>
        <v>21</v>
      </c>
      <c r="K273" s="21">
        <f t="shared" si="19"/>
        <v>4.9301751303854383E-4</v>
      </c>
    </row>
    <row r="274" spans="1:11" ht="14.25" customHeight="1" x14ac:dyDescent="0.3">
      <c r="A274" s="11">
        <v>43968</v>
      </c>
      <c r="B274" s="4" t="s">
        <v>20</v>
      </c>
      <c r="C274" s="9" t="str">
        <f t="shared" si="16"/>
        <v>17.05.2020|Краснодар</v>
      </c>
      <c r="D274" s="4">
        <v>28275</v>
      </c>
      <c r="E274" s="4">
        <v>2435632.5</v>
      </c>
      <c r="F274" s="5">
        <f>VLOOKUP(C274,Лист2!$C$1:$F$505,2,FALSE)</f>
        <v>19</v>
      </c>
      <c r="G274" s="5">
        <f>VLOOKUP(C274,Лист2!$C$1:$F$505,3,FALSE)</f>
        <v>1790</v>
      </c>
      <c r="H274" s="5">
        <f>VLOOKUP(C274,Лист2!$C$1:$F$505,4,FALSE)</f>
        <v>1633</v>
      </c>
      <c r="I274">
        <f t="shared" si="17"/>
        <v>128191.18421052632</v>
      </c>
      <c r="J274">
        <f t="shared" si="18"/>
        <v>20</v>
      </c>
      <c r="K274" s="21">
        <f t="shared" si="19"/>
        <v>4.9082148096522469E-4</v>
      </c>
    </row>
    <row r="275" spans="1:11" ht="14.25" customHeight="1" x14ac:dyDescent="0.3">
      <c r="A275" s="12">
        <v>43960</v>
      </c>
      <c r="B275" s="6" t="s">
        <v>20</v>
      </c>
      <c r="C275" s="9" t="str">
        <f t="shared" si="16"/>
        <v>09.05.2020|Краснодар</v>
      </c>
      <c r="D275" s="6">
        <v>26271</v>
      </c>
      <c r="E275" s="6">
        <v>2384937</v>
      </c>
      <c r="F275" s="5">
        <f>VLOOKUP(C275,Лист2!$C$1:$F$505,2,FALSE)</f>
        <v>19</v>
      </c>
      <c r="G275" s="5">
        <f>VLOOKUP(C275,Лист2!$C$1:$F$505,3,FALSE)</f>
        <v>1542</v>
      </c>
      <c r="H275" s="5">
        <f>VLOOKUP(C275,Лист2!$C$1:$F$505,4,FALSE)</f>
        <v>1412</v>
      </c>
      <c r="I275">
        <f t="shared" si="17"/>
        <v>125523</v>
      </c>
      <c r="J275">
        <f t="shared" si="18"/>
        <v>19</v>
      </c>
      <c r="K275" s="21">
        <f t="shared" si="19"/>
        <v>4.806054732595168E-4</v>
      </c>
    </row>
    <row r="276" spans="1:11" ht="14.25" customHeight="1" x14ac:dyDescent="0.3">
      <c r="A276" s="11">
        <v>43955</v>
      </c>
      <c r="B276" s="4" t="s">
        <v>20</v>
      </c>
      <c r="C276" s="6" t="str">
        <f t="shared" si="16"/>
        <v>04.05.2020|Краснодар</v>
      </c>
      <c r="D276" s="4">
        <v>23587.5</v>
      </c>
      <c r="E276" s="4">
        <v>2155668</v>
      </c>
      <c r="F276" s="5">
        <f>VLOOKUP(C276,Лист2!$C$1:$F$505,2,FALSE)</f>
        <v>19</v>
      </c>
      <c r="G276" s="5">
        <f>VLOOKUP(C276,Лист2!$C$1:$F$505,3,FALSE)</f>
        <v>1479</v>
      </c>
      <c r="H276" s="5">
        <f>VLOOKUP(C276,Лист2!$C$1:$F$505,4,FALSE)</f>
        <v>1346</v>
      </c>
      <c r="I276">
        <f t="shared" si="17"/>
        <v>113456.21052631579</v>
      </c>
      <c r="J276">
        <f t="shared" si="18"/>
        <v>19</v>
      </c>
      <c r="K276" s="21">
        <f t="shared" si="19"/>
        <v>4.3440386028242931E-4</v>
      </c>
    </row>
    <row r="277" spans="1:11" ht="14.25" customHeight="1" x14ac:dyDescent="0.3">
      <c r="A277" s="12">
        <v>43953</v>
      </c>
      <c r="B277" s="6" t="s">
        <v>20</v>
      </c>
      <c r="C277" s="9" t="str">
        <f t="shared" si="16"/>
        <v>02.05.2020|Краснодар</v>
      </c>
      <c r="D277" s="6">
        <v>18427.5</v>
      </c>
      <c r="E277" s="6">
        <v>1682851.5</v>
      </c>
      <c r="F277" s="5">
        <f>VLOOKUP(C277,Лист2!$C$1:$F$505,2,FALSE)</f>
        <v>19</v>
      </c>
      <c r="G277" s="5">
        <f>VLOOKUP(C277,Лист2!$C$1:$F$505,3,FALSE)</f>
        <v>1206</v>
      </c>
      <c r="H277" s="5">
        <f>VLOOKUP(C277,Лист2!$C$1:$F$505,4,FALSE)</f>
        <v>1080</v>
      </c>
      <c r="I277">
        <f t="shared" si="17"/>
        <v>88571.131578947374</v>
      </c>
      <c r="J277">
        <f t="shared" si="18"/>
        <v>18</v>
      </c>
      <c r="K277" s="21">
        <f t="shared" si="19"/>
        <v>3.391232731023871E-4</v>
      </c>
    </row>
    <row r="278" spans="1:11" ht="14.25" customHeight="1" x14ac:dyDescent="0.3">
      <c r="A278" s="11">
        <v>43977</v>
      </c>
      <c r="B278" s="4" t="s">
        <v>20</v>
      </c>
      <c r="C278" s="6" t="str">
        <f t="shared" si="16"/>
        <v>26.05.2020|Краснодар</v>
      </c>
      <c r="D278" s="4">
        <v>27156</v>
      </c>
      <c r="E278" s="4">
        <v>2410803</v>
      </c>
      <c r="F278" s="5">
        <f>VLOOKUP(C278,Лист2!$C$1:$F$505,2,FALSE)</f>
        <v>20</v>
      </c>
      <c r="G278" s="5">
        <f>VLOOKUP(C278,Лист2!$C$1:$F$505,3,FALSE)</f>
        <v>1814</v>
      </c>
      <c r="H278" s="5">
        <f>VLOOKUP(C278,Лист2!$C$1:$F$505,4,FALSE)</f>
        <v>1655</v>
      </c>
      <c r="I278">
        <f t="shared" si="17"/>
        <v>120540.15</v>
      </c>
      <c r="J278">
        <f t="shared" si="18"/>
        <v>22</v>
      </c>
      <c r="K278" s="21">
        <f t="shared" si="19"/>
        <v>4.8581791332452927E-4</v>
      </c>
    </row>
    <row r="279" spans="1:11" ht="14.25" customHeight="1" x14ac:dyDescent="0.3">
      <c r="A279" s="12">
        <v>43952</v>
      </c>
      <c r="B279" s="6" t="s">
        <v>20</v>
      </c>
      <c r="C279" s="9" t="str">
        <f t="shared" si="16"/>
        <v>01.05.2020|Краснодар</v>
      </c>
      <c r="D279" s="6">
        <v>35190</v>
      </c>
      <c r="E279" s="6">
        <v>3168510</v>
      </c>
      <c r="F279" s="5">
        <f>VLOOKUP(C279,Лист2!$C$1:$F$505,2,FALSE)</f>
        <v>19</v>
      </c>
      <c r="G279" s="5">
        <f>VLOOKUP(C279,Лист2!$C$1:$F$505,3,FALSE)</f>
        <v>1987</v>
      </c>
      <c r="H279" s="5">
        <f>VLOOKUP(C279,Лист2!$C$1:$F$505,4,FALSE)</f>
        <v>1791</v>
      </c>
      <c r="I279">
        <f t="shared" si="17"/>
        <v>166763.68421052632</v>
      </c>
      <c r="J279">
        <f t="shared" si="18"/>
        <v>18</v>
      </c>
      <c r="K279" s="21">
        <f t="shared" si="19"/>
        <v>6.385087941851343E-4</v>
      </c>
    </row>
    <row r="280" spans="1:11" ht="14.25" customHeight="1" x14ac:dyDescent="0.3">
      <c r="A280" s="11">
        <v>43963</v>
      </c>
      <c r="B280" s="4" t="s">
        <v>20</v>
      </c>
      <c r="C280" s="6" t="str">
        <f t="shared" si="16"/>
        <v>12.05.2020|Краснодар</v>
      </c>
      <c r="D280" s="4">
        <v>25483.5</v>
      </c>
      <c r="E280" s="4">
        <v>2243160</v>
      </c>
      <c r="F280" s="5">
        <f>VLOOKUP(C280,Лист2!$C$1:$F$505,2,FALSE)</f>
        <v>19</v>
      </c>
      <c r="G280" s="5">
        <f>VLOOKUP(C280,Лист2!$C$1:$F$505,3,FALSE)</f>
        <v>1598</v>
      </c>
      <c r="H280" s="5">
        <f>VLOOKUP(C280,Лист2!$C$1:$F$505,4,FALSE)</f>
        <v>1454</v>
      </c>
      <c r="I280">
        <f t="shared" si="17"/>
        <v>118061.05263157895</v>
      </c>
      <c r="J280">
        <f t="shared" si="18"/>
        <v>20</v>
      </c>
      <c r="K280" s="21">
        <f t="shared" si="19"/>
        <v>4.5203499018918225E-4</v>
      </c>
    </row>
    <row r="281" spans="1:11" ht="14.25" customHeight="1" x14ac:dyDescent="0.3">
      <c r="A281" s="12">
        <v>43972</v>
      </c>
      <c r="B281" s="6" t="s">
        <v>20</v>
      </c>
      <c r="C281" s="9" t="str">
        <f t="shared" si="16"/>
        <v>21.05.2020|Краснодар</v>
      </c>
      <c r="D281" s="6">
        <v>25362</v>
      </c>
      <c r="E281" s="6">
        <v>2198935.5</v>
      </c>
      <c r="F281" s="5">
        <f>VLOOKUP(C281,Лист2!$C$1:$F$505,2,FALSE)</f>
        <v>19</v>
      </c>
      <c r="G281" s="5">
        <f>VLOOKUP(C281,Лист2!$C$1:$F$505,3,FALSE)</f>
        <v>1650</v>
      </c>
      <c r="H281" s="5">
        <f>VLOOKUP(C281,Лист2!$C$1:$F$505,4,FALSE)</f>
        <v>1505</v>
      </c>
      <c r="I281">
        <f t="shared" si="17"/>
        <v>115733.44736842105</v>
      </c>
      <c r="J281">
        <f t="shared" si="18"/>
        <v>21</v>
      </c>
      <c r="K281" s="21">
        <f t="shared" si="19"/>
        <v>4.431229993264611E-4</v>
      </c>
    </row>
    <row r="282" spans="1:11" ht="14.25" customHeight="1" x14ac:dyDescent="0.3">
      <c r="A282" s="11">
        <v>43971</v>
      </c>
      <c r="B282" s="4" t="s">
        <v>20</v>
      </c>
      <c r="C282" s="9" t="str">
        <f t="shared" si="16"/>
        <v>20.05.2020|Краснодар</v>
      </c>
      <c r="D282" s="4">
        <v>28849.5</v>
      </c>
      <c r="E282" s="4">
        <v>2520759</v>
      </c>
      <c r="F282" s="5">
        <f>VLOOKUP(C282,Лист2!$C$1:$F$505,2,FALSE)</f>
        <v>19</v>
      </c>
      <c r="G282" s="5">
        <f>VLOOKUP(C282,Лист2!$C$1:$F$505,3,FALSE)</f>
        <v>1823</v>
      </c>
      <c r="H282" s="5">
        <f>VLOOKUP(C282,Лист2!$C$1:$F$505,4,FALSE)</f>
        <v>1678</v>
      </c>
      <c r="I282">
        <f t="shared" si="17"/>
        <v>132671.52631578947</v>
      </c>
      <c r="J282">
        <f t="shared" si="18"/>
        <v>21</v>
      </c>
      <c r="K282" s="21">
        <f t="shared" si="19"/>
        <v>5.0797592228565629E-4</v>
      </c>
    </row>
    <row r="283" spans="1:11" ht="14.25" customHeight="1" x14ac:dyDescent="0.3">
      <c r="A283" s="12">
        <v>43956</v>
      </c>
      <c r="B283" s="6" t="s">
        <v>20</v>
      </c>
      <c r="C283" s="6" t="str">
        <f t="shared" si="16"/>
        <v>05.05.2020|Краснодар</v>
      </c>
      <c r="D283" s="6">
        <v>26367</v>
      </c>
      <c r="E283" s="6">
        <v>2380333.5</v>
      </c>
      <c r="F283" s="5">
        <f>VLOOKUP(C283,Лист2!$C$1:$F$505,2,FALSE)</f>
        <v>19</v>
      </c>
      <c r="G283" s="5">
        <f>VLOOKUP(C283,Лист2!$C$1:$F$505,3,FALSE)</f>
        <v>1622</v>
      </c>
      <c r="H283" s="5">
        <f>VLOOKUP(C283,Лист2!$C$1:$F$505,4,FALSE)</f>
        <v>1482</v>
      </c>
      <c r="I283">
        <f t="shared" si="17"/>
        <v>125280.71052631577</v>
      </c>
      <c r="J283">
        <f t="shared" si="18"/>
        <v>19</v>
      </c>
      <c r="K283" s="21">
        <f t="shared" si="19"/>
        <v>4.7967778951099426E-4</v>
      </c>
    </row>
    <row r="284" spans="1:11" ht="14.25" customHeight="1" x14ac:dyDescent="0.3">
      <c r="A284" s="11">
        <v>43964</v>
      </c>
      <c r="B284" s="4" t="s">
        <v>20</v>
      </c>
      <c r="C284" s="9" t="str">
        <f t="shared" si="16"/>
        <v>13.05.2020|Краснодар</v>
      </c>
      <c r="D284" s="4">
        <v>25539</v>
      </c>
      <c r="E284" s="4">
        <v>2263651.5</v>
      </c>
      <c r="F284" s="5">
        <f>VLOOKUP(C284,Лист2!$C$1:$F$505,2,FALSE)</f>
        <v>19</v>
      </c>
      <c r="G284" s="5">
        <f>VLOOKUP(C284,Лист2!$C$1:$F$505,3,FALSE)</f>
        <v>1605</v>
      </c>
      <c r="H284" s="5">
        <f>VLOOKUP(C284,Лист2!$C$1:$F$505,4,FALSE)</f>
        <v>1447</v>
      </c>
      <c r="I284">
        <f t="shared" si="17"/>
        <v>119139.55263157895</v>
      </c>
      <c r="J284">
        <f t="shared" si="18"/>
        <v>20</v>
      </c>
      <c r="K284" s="21">
        <f t="shared" si="19"/>
        <v>4.5616437685864033E-4</v>
      </c>
    </row>
    <row r="285" spans="1:11" ht="14.25" customHeight="1" x14ac:dyDescent="0.3">
      <c r="A285" s="12">
        <v>43982</v>
      </c>
      <c r="B285" s="6" t="s">
        <v>19</v>
      </c>
      <c r="C285" s="6" t="str">
        <f t="shared" si="16"/>
        <v>31.05.2020|Ростов-на-Дону</v>
      </c>
      <c r="D285" s="6">
        <v>14808</v>
      </c>
      <c r="E285" s="6">
        <v>1336789.5</v>
      </c>
      <c r="F285" s="5">
        <f>VLOOKUP(C285,Лист2!$C$1:$F$505,2,FALSE)</f>
        <v>16</v>
      </c>
      <c r="G285" s="5">
        <f>VLOOKUP(C285,Лист2!$C$1:$F$505,3,FALSE)</f>
        <v>917</v>
      </c>
      <c r="H285" s="5">
        <f>VLOOKUP(C285,Лист2!$C$1:$F$505,4,FALSE)</f>
        <v>802</v>
      </c>
      <c r="I285">
        <f t="shared" si="17"/>
        <v>83549.34375</v>
      </c>
      <c r="J285">
        <f t="shared" si="18"/>
        <v>22</v>
      </c>
      <c r="K285" s="21">
        <f t="shared" si="19"/>
        <v>2.6938587908018237E-4</v>
      </c>
    </row>
    <row r="286" spans="1:11" ht="14.25" customHeight="1" x14ac:dyDescent="0.3">
      <c r="A286" s="11">
        <v>43954</v>
      </c>
      <c r="B286" s="4" t="s">
        <v>20</v>
      </c>
      <c r="C286" s="9" t="str">
        <f t="shared" si="16"/>
        <v>03.05.2020|Краснодар</v>
      </c>
      <c r="D286" s="4">
        <v>21343.5</v>
      </c>
      <c r="E286" s="4">
        <v>1906557</v>
      </c>
      <c r="F286" s="5">
        <f>VLOOKUP(C286,Лист2!$C$1:$F$505,2,FALSE)</f>
        <v>19</v>
      </c>
      <c r="G286" s="5">
        <f>VLOOKUP(C286,Лист2!$C$1:$F$505,3,FALSE)</f>
        <v>1314</v>
      </c>
      <c r="H286" s="5">
        <f>VLOOKUP(C286,Лист2!$C$1:$F$505,4,FALSE)</f>
        <v>1192</v>
      </c>
      <c r="I286">
        <f t="shared" si="17"/>
        <v>100345.10526315789</v>
      </c>
      <c r="J286">
        <f t="shared" si="18"/>
        <v>18</v>
      </c>
      <c r="K286" s="21">
        <f t="shared" si="19"/>
        <v>3.8420374596110697E-4</v>
      </c>
    </row>
    <row r="287" spans="1:11" ht="14.25" customHeight="1" x14ac:dyDescent="0.3">
      <c r="A287" s="12">
        <v>43981</v>
      </c>
      <c r="B287" s="6" t="s">
        <v>19</v>
      </c>
      <c r="C287" s="6" t="str">
        <f t="shared" si="16"/>
        <v>30.05.2020|Ростов-на-Дону</v>
      </c>
      <c r="D287" s="6">
        <v>17946</v>
      </c>
      <c r="E287" s="6">
        <v>1609090.5</v>
      </c>
      <c r="F287" s="5">
        <f>VLOOKUP(C287,Лист2!$C$1:$F$505,2,FALSE)</f>
        <v>16</v>
      </c>
      <c r="G287" s="5">
        <f>VLOOKUP(C287,Лист2!$C$1:$F$505,3,FALSE)</f>
        <v>1048</v>
      </c>
      <c r="H287" s="5">
        <f>VLOOKUP(C287,Лист2!$C$1:$F$505,4,FALSE)</f>
        <v>918</v>
      </c>
      <c r="I287">
        <f t="shared" si="17"/>
        <v>100568.15625</v>
      </c>
      <c r="J287">
        <f t="shared" si="18"/>
        <v>22</v>
      </c>
      <c r="K287" s="21">
        <f t="shared" si="19"/>
        <v>3.2425917383557406E-4</v>
      </c>
    </row>
    <row r="288" spans="1:11" ht="14.25" customHeight="1" x14ac:dyDescent="0.3">
      <c r="A288" s="11">
        <v>43957</v>
      </c>
      <c r="B288" s="4" t="s">
        <v>20</v>
      </c>
      <c r="C288" s="9" t="str">
        <f t="shared" si="16"/>
        <v>06.05.2020|Краснодар</v>
      </c>
      <c r="D288" s="4">
        <v>24337.5</v>
      </c>
      <c r="E288" s="4">
        <v>2159350.5</v>
      </c>
      <c r="F288" s="5">
        <f>VLOOKUP(C288,Лист2!$C$1:$F$505,2,FALSE)</f>
        <v>19</v>
      </c>
      <c r="G288" s="5">
        <f>VLOOKUP(C288,Лист2!$C$1:$F$505,3,FALSE)</f>
        <v>1509</v>
      </c>
      <c r="H288" s="5">
        <f>VLOOKUP(C288,Лист2!$C$1:$F$505,4,FALSE)</f>
        <v>1374</v>
      </c>
      <c r="I288">
        <f t="shared" si="17"/>
        <v>113650.02631578948</v>
      </c>
      <c r="J288">
        <f t="shared" si="18"/>
        <v>19</v>
      </c>
      <c r="K288" s="21">
        <f t="shared" si="19"/>
        <v>4.3514594682613178E-4</v>
      </c>
    </row>
    <row r="289" spans="1:11" ht="14.25" customHeight="1" x14ac:dyDescent="0.3">
      <c r="A289" s="12">
        <v>43974</v>
      </c>
      <c r="B289" s="6" t="s">
        <v>20</v>
      </c>
      <c r="C289" s="9" t="str">
        <f t="shared" si="16"/>
        <v>23.05.2020|Краснодар</v>
      </c>
      <c r="D289" s="6">
        <v>36997.5</v>
      </c>
      <c r="E289" s="6">
        <v>3089140.5</v>
      </c>
      <c r="F289" s="5">
        <f>VLOOKUP(C289,Лист2!$C$1:$F$505,2,FALSE)</f>
        <v>19</v>
      </c>
      <c r="G289" s="5">
        <f>VLOOKUP(C289,Лист2!$C$1:$F$505,3,FALSE)</f>
        <v>2195</v>
      </c>
      <c r="H289" s="5">
        <f>VLOOKUP(C289,Лист2!$C$1:$F$505,4,FALSE)</f>
        <v>1999</v>
      </c>
      <c r="I289">
        <f t="shared" si="17"/>
        <v>162586.34210526317</v>
      </c>
      <c r="J289">
        <f t="shared" si="18"/>
        <v>21</v>
      </c>
      <c r="K289" s="21">
        <f t="shared" si="19"/>
        <v>6.2251448653261716E-4</v>
      </c>
    </row>
    <row r="290" spans="1:11" ht="14.25" customHeight="1" x14ac:dyDescent="0.3">
      <c r="A290" s="11">
        <v>43979</v>
      </c>
      <c r="B290" s="4" t="s">
        <v>19</v>
      </c>
      <c r="C290" s="6" t="str">
        <f t="shared" si="16"/>
        <v>28.05.2020|Ростов-на-Дону</v>
      </c>
      <c r="D290" s="4">
        <v>13864.5</v>
      </c>
      <c r="E290" s="4">
        <v>1239747</v>
      </c>
      <c r="F290" s="5">
        <f>VLOOKUP(C290,Лист2!$C$1:$F$505,2,FALSE)</f>
        <v>16</v>
      </c>
      <c r="G290" s="5">
        <f>VLOOKUP(C290,Лист2!$C$1:$F$505,3,FALSE)</f>
        <v>876</v>
      </c>
      <c r="H290" s="5">
        <f>VLOOKUP(C290,Лист2!$C$1:$F$505,4,FALSE)</f>
        <v>762</v>
      </c>
      <c r="I290">
        <f t="shared" si="17"/>
        <v>77484.1875</v>
      </c>
      <c r="J290">
        <f t="shared" si="18"/>
        <v>22</v>
      </c>
      <c r="K290" s="21">
        <f t="shared" si="19"/>
        <v>2.4983016056904909E-4</v>
      </c>
    </row>
    <row r="291" spans="1:11" ht="14.25" customHeight="1" x14ac:dyDescent="0.3">
      <c r="A291" s="12">
        <v>43976</v>
      </c>
      <c r="B291" s="6" t="s">
        <v>20</v>
      </c>
      <c r="C291" s="9" t="str">
        <f t="shared" si="16"/>
        <v>25.05.2020|Краснодар</v>
      </c>
      <c r="D291" s="6">
        <v>28494</v>
      </c>
      <c r="E291" s="6">
        <v>2512803</v>
      </c>
      <c r="F291" s="5">
        <f>VLOOKUP(C291,Лист2!$C$1:$F$505,2,FALSE)</f>
        <v>20</v>
      </c>
      <c r="G291" s="5">
        <f>VLOOKUP(C291,Лист2!$C$1:$F$505,3,FALSE)</f>
        <v>1899</v>
      </c>
      <c r="H291" s="5">
        <f>VLOOKUP(C291,Лист2!$C$1:$F$505,4,FALSE)</f>
        <v>1738</v>
      </c>
      <c r="I291">
        <f t="shared" si="17"/>
        <v>125640.15000000001</v>
      </c>
      <c r="J291">
        <f t="shared" si="18"/>
        <v>22</v>
      </c>
      <c r="K291" s="21">
        <f t="shared" si="19"/>
        <v>5.063726526205655E-4</v>
      </c>
    </row>
    <row r="292" spans="1:11" ht="14.25" customHeight="1" x14ac:dyDescent="0.3">
      <c r="A292" s="11">
        <v>43951</v>
      </c>
      <c r="B292" s="4" t="s">
        <v>20</v>
      </c>
      <c r="C292" s="6" t="str">
        <f t="shared" si="16"/>
        <v>30.04.2020|Краснодар</v>
      </c>
      <c r="D292" s="4">
        <v>27883.5</v>
      </c>
      <c r="E292" s="4">
        <v>2560080</v>
      </c>
      <c r="F292" s="5">
        <f>VLOOKUP(C292,Лист2!$C$1:$F$505,2,FALSE)</f>
        <v>19</v>
      </c>
      <c r="G292" s="5">
        <f>VLOOKUP(C292,Лист2!$C$1:$F$505,3,FALSE)</f>
        <v>1662</v>
      </c>
      <c r="H292" s="5">
        <f>VLOOKUP(C292,Лист2!$C$1:$F$505,4,FALSE)</f>
        <v>1506</v>
      </c>
      <c r="I292">
        <f t="shared" si="17"/>
        <v>134741.05263157893</v>
      </c>
      <c r="J292">
        <f t="shared" si="18"/>
        <v>18</v>
      </c>
      <c r="K292" s="21">
        <f t="shared" si="19"/>
        <v>5.158997742842783E-4</v>
      </c>
    </row>
    <row r="293" spans="1:11" ht="14.25" customHeight="1" x14ac:dyDescent="0.3">
      <c r="A293" s="12">
        <v>43961</v>
      </c>
      <c r="B293" s="6" t="s">
        <v>20</v>
      </c>
      <c r="C293" s="9" t="str">
        <f t="shared" si="16"/>
        <v>10.05.2020|Краснодар</v>
      </c>
      <c r="D293" s="6">
        <v>31224</v>
      </c>
      <c r="E293" s="6">
        <v>2767270.5</v>
      </c>
      <c r="F293" s="5">
        <f>VLOOKUP(C293,Лист2!$C$1:$F$505,2,FALSE)</f>
        <v>19</v>
      </c>
      <c r="G293" s="5">
        <f>VLOOKUP(C293,Лист2!$C$1:$F$505,3,FALSE)</f>
        <v>1836</v>
      </c>
      <c r="H293" s="5">
        <f>VLOOKUP(C293,Лист2!$C$1:$F$505,4,FALSE)</f>
        <v>1680</v>
      </c>
      <c r="I293">
        <f t="shared" si="17"/>
        <v>145645.81578947368</v>
      </c>
      <c r="J293">
        <f t="shared" si="18"/>
        <v>19</v>
      </c>
      <c r="K293" s="21">
        <f t="shared" si="19"/>
        <v>5.5765219303050765E-4</v>
      </c>
    </row>
    <row r="294" spans="1:11" ht="14.25" customHeight="1" x14ac:dyDescent="0.3">
      <c r="A294" s="11">
        <v>43959</v>
      </c>
      <c r="B294" s="4" t="s">
        <v>20</v>
      </c>
      <c r="C294" s="6" t="str">
        <f t="shared" si="16"/>
        <v>08.05.2020|Краснодар</v>
      </c>
      <c r="D294" s="4">
        <v>25020</v>
      </c>
      <c r="E294" s="4">
        <v>2235960</v>
      </c>
      <c r="F294" s="5">
        <f>VLOOKUP(C294,Лист2!$C$1:$F$505,2,FALSE)</f>
        <v>19</v>
      </c>
      <c r="G294" s="5">
        <f>VLOOKUP(C294,Лист2!$C$1:$F$505,3,FALSE)</f>
        <v>1520</v>
      </c>
      <c r="H294" s="5">
        <f>VLOOKUP(C294,Лист2!$C$1:$F$505,4,FALSE)</f>
        <v>1380</v>
      </c>
      <c r="I294">
        <f t="shared" si="17"/>
        <v>117682.10526315789</v>
      </c>
      <c r="J294">
        <f t="shared" si="18"/>
        <v>19</v>
      </c>
      <c r="K294" s="21">
        <f t="shared" si="19"/>
        <v>4.5058406741534438E-4</v>
      </c>
    </row>
    <row r="295" spans="1:11" ht="14.25" customHeight="1" x14ac:dyDescent="0.3">
      <c r="A295" s="12">
        <v>43958</v>
      </c>
      <c r="B295" s="6" t="s">
        <v>20</v>
      </c>
      <c r="C295" s="9" t="str">
        <f t="shared" si="16"/>
        <v>07.05.2020|Краснодар</v>
      </c>
      <c r="D295" s="6">
        <v>26184</v>
      </c>
      <c r="E295" s="6">
        <v>2308336.5</v>
      </c>
      <c r="F295" s="5">
        <f>VLOOKUP(C295,Лист2!$C$1:$F$505,2,FALSE)</f>
        <v>19</v>
      </c>
      <c r="G295" s="5">
        <f>VLOOKUP(C295,Лист2!$C$1:$F$505,3,FALSE)</f>
        <v>1580</v>
      </c>
      <c r="H295" s="5">
        <f>VLOOKUP(C295,Лист2!$C$1:$F$505,4,FALSE)</f>
        <v>1435</v>
      </c>
      <c r="I295">
        <f t="shared" si="17"/>
        <v>121491.39473684212</v>
      </c>
      <c r="J295">
        <f t="shared" si="18"/>
        <v>19</v>
      </c>
      <c r="K295" s="21">
        <f t="shared" si="19"/>
        <v>4.6516916632377152E-4</v>
      </c>
    </row>
    <row r="296" spans="1:11" ht="14.25" customHeight="1" x14ac:dyDescent="0.3">
      <c r="A296" s="11">
        <v>43975</v>
      </c>
      <c r="B296" s="4" t="s">
        <v>20</v>
      </c>
      <c r="C296" s="9" t="str">
        <f t="shared" si="16"/>
        <v>24.05.2020|Краснодар</v>
      </c>
      <c r="D296" s="4">
        <v>29824.5</v>
      </c>
      <c r="E296" s="4">
        <v>2526909</v>
      </c>
      <c r="F296" s="5">
        <f>VLOOKUP(C296,Лист2!$C$1:$F$505,2,FALSE)</f>
        <v>19</v>
      </c>
      <c r="G296" s="5">
        <f>VLOOKUP(C296,Лист2!$C$1:$F$505,3,FALSE)</f>
        <v>1868</v>
      </c>
      <c r="H296" s="5">
        <f>VLOOKUP(C296,Лист2!$C$1:$F$505,4,FALSE)</f>
        <v>1706</v>
      </c>
      <c r="I296">
        <f t="shared" si="17"/>
        <v>132995.21052631579</v>
      </c>
      <c r="J296">
        <f t="shared" si="18"/>
        <v>21</v>
      </c>
      <c r="K296" s="21">
        <f t="shared" si="19"/>
        <v>5.0921525215497619E-4</v>
      </c>
    </row>
    <row r="297" spans="1:11" ht="14.25" customHeight="1" x14ac:dyDescent="0.3">
      <c r="A297" s="12">
        <v>43950</v>
      </c>
      <c r="B297" s="6" t="s">
        <v>21</v>
      </c>
      <c r="C297" s="6" t="str">
        <f t="shared" si="16"/>
        <v>29.04.2020|Москва Запад</v>
      </c>
      <c r="D297" s="6">
        <v>208351.5</v>
      </c>
      <c r="E297" s="6">
        <v>21615333</v>
      </c>
      <c r="F297" s="5">
        <f>VLOOKUP(C297,Лист2!$C$1:$F$505,2,FALSE)</f>
        <v>59</v>
      </c>
      <c r="G297" s="5">
        <f>VLOOKUP(C297,Лист2!$C$1:$F$505,3,FALSE)</f>
        <v>13186</v>
      </c>
      <c r="H297" s="5">
        <f>VLOOKUP(C297,Лист2!$C$1:$F$505,4,FALSE)</f>
        <v>12251</v>
      </c>
      <c r="I297">
        <f t="shared" si="17"/>
        <v>366361.57627118647</v>
      </c>
      <c r="J297">
        <f t="shared" si="18"/>
        <v>18</v>
      </c>
      <c r="K297" s="21">
        <f t="shared" si="19"/>
        <v>4.3558581824706694E-3</v>
      </c>
    </row>
    <row r="298" spans="1:11" ht="14.25" customHeight="1" x14ac:dyDescent="0.3">
      <c r="A298" s="11">
        <v>43949</v>
      </c>
      <c r="B298" s="4" t="s">
        <v>21</v>
      </c>
      <c r="C298" s="9" t="str">
        <f t="shared" si="16"/>
        <v>28.04.2020|Москва Запад</v>
      </c>
      <c r="D298" s="4">
        <v>204637.5</v>
      </c>
      <c r="E298" s="4">
        <v>21114898.5</v>
      </c>
      <c r="F298" s="5">
        <f>VLOOKUP(C298,Лист2!$C$1:$F$505,2,FALSE)</f>
        <v>59</v>
      </c>
      <c r="G298" s="5">
        <f>VLOOKUP(C298,Лист2!$C$1:$F$505,3,FALSE)</f>
        <v>12943</v>
      </c>
      <c r="H298" s="5">
        <f>VLOOKUP(C298,Лист2!$C$1:$F$505,4,FALSE)</f>
        <v>12072</v>
      </c>
      <c r="I298">
        <f t="shared" si="17"/>
        <v>357879.63559322036</v>
      </c>
      <c r="J298">
        <f t="shared" si="18"/>
        <v>18</v>
      </c>
      <c r="K298" s="21">
        <f t="shared" si="19"/>
        <v>4.2550120973506474E-3</v>
      </c>
    </row>
    <row r="299" spans="1:11" ht="14.25" customHeight="1" x14ac:dyDescent="0.3">
      <c r="A299" s="12">
        <v>43982</v>
      </c>
      <c r="B299" s="6" t="s">
        <v>20</v>
      </c>
      <c r="C299" s="6" t="str">
        <f t="shared" si="16"/>
        <v>31.05.2020|Краснодар</v>
      </c>
      <c r="D299" s="6">
        <v>31372.5</v>
      </c>
      <c r="E299" s="6">
        <v>2794324.5</v>
      </c>
      <c r="F299" s="5">
        <f>VLOOKUP(C299,Лист2!$C$1:$F$505,2,FALSE)</f>
        <v>21</v>
      </c>
      <c r="G299" s="5">
        <f>VLOOKUP(C299,Лист2!$C$1:$F$505,3,FALSE)</f>
        <v>2056</v>
      </c>
      <c r="H299" s="5">
        <f>VLOOKUP(C299,Лист2!$C$1:$F$505,4,FALSE)</f>
        <v>1879</v>
      </c>
      <c r="I299">
        <f t="shared" si="17"/>
        <v>133063.07142857142</v>
      </c>
      <c r="J299">
        <f t="shared" si="18"/>
        <v>22</v>
      </c>
      <c r="K299" s="21">
        <f t="shared" si="19"/>
        <v>5.6310403535320336E-4</v>
      </c>
    </row>
    <row r="300" spans="1:11" ht="14.25" customHeight="1" x14ac:dyDescent="0.3">
      <c r="A300" s="11">
        <v>43981</v>
      </c>
      <c r="B300" s="4" t="s">
        <v>20</v>
      </c>
      <c r="C300" s="9" t="str">
        <f t="shared" si="16"/>
        <v>30.05.2020|Краснодар</v>
      </c>
      <c r="D300" s="4">
        <v>34681.5</v>
      </c>
      <c r="E300" s="4">
        <v>3005334</v>
      </c>
      <c r="F300" s="5">
        <f>VLOOKUP(C300,Лист2!$C$1:$F$505,2,FALSE)</f>
        <v>20</v>
      </c>
      <c r="G300" s="5">
        <f>VLOOKUP(C300,Лист2!$C$1:$F$505,3,FALSE)</f>
        <v>2174</v>
      </c>
      <c r="H300" s="5">
        <f>VLOOKUP(C300,Лист2!$C$1:$F$505,4,FALSE)</f>
        <v>1957</v>
      </c>
      <c r="I300">
        <f t="shared" si="17"/>
        <v>150266.70000000001</v>
      </c>
      <c r="J300">
        <f t="shared" si="18"/>
        <v>22</v>
      </c>
      <c r="K300" s="21">
        <f t="shared" si="19"/>
        <v>6.0562604772072251E-4</v>
      </c>
    </row>
    <row r="301" spans="1:11" ht="14.25" customHeight="1" x14ac:dyDescent="0.3">
      <c r="A301" s="12">
        <v>43979</v>
      </c>
      <c r="B301" s="6" t="s">
        <v>20</v>
      </c>
      <c r="C301" s="6" t="str">
        <f t="shared" si="16"/>
        <v>28.05.2020|Краснодар</v>
      </c>
      <c r="D301" s="6">
        <v>28197</v>
      </c>
      <c r="E301" s="6">
        <v>2559211.5</v>
      </c>
      <c r="F301" s="5">
        <f>VLOOKUP(C301,Лист2!$C$1:$F$505,2,FALSE)</f>
        <v>20</v>
      </c>
      <c r="G301" s="5">
        <f>VLOOKUP(C301,Лист2!$C$1:$F$505,3,FALSE)</f>
        <v>1875</v>
      </c>
      <c r="H301" s="5">
        <f>VLOOKUP(C301,Лист2!$C$1:$F$505,4,FALSE)</f>
        <v>1701</v>
      </c>
      <c r="I301">
        <f t="shared" si="17"/>
        <v>127960.57499999998</v>
      </c>
      <c r="J301">
        <f t="shared" si="18"/>
        <v>22</v>
      </c>
      <c r="K301" s="21">
        <f t="shared" si="19"/>
        <v>5.1572475672468406E-4</v>
      </c>
    </row>
    <row r="302" spans="1:11" ht="14.25" customHeight="1" x14ac:dyDescent="0.3">
      <c r="A302" s="11">
        <v>43967</v>
      </c>
      <c r="B302" s="4" t="s">
        <v>21</v>
      </c>
      <c r="C302" s="9" t="str">
        <f t="shared" si="16"/>
        <v>16.05.2020|Москва Запад</v>
      </c>
      <c r="D302" s="4">
        <v>236551.5</v>
      </c>
      <c r="E302" s="4">
        <v>23689383</v>
      </c>
      <c r="F302" s="5">
        <f>VLOOKUP(C302,Лист2!$C$1:$F$505,2,FALSE)</f>
        <v>60</v>
      </c>
      <c r="G302" s="5">
        <f>VLOOKUP(C302,Лист2!$C$1:$F$505,3,FALSE)</f>
        <v>14049</v>
      </c>
      <c r="H302" s="5">
        <f>VLOOKUP(C302,Лист2!$C$1:$F$505,4,FALSE)</f>
        <v>13118</v>
      </c>
      <c r="I302">
        <f t="shared" si="17"/>
        <v>394823.05</v>
      </c>
      <c r="J302">
        <f t="shared" si="18"/>
        <v>20</v>
      </c>
      <c r="K302" s="21">
        <f t="shared" si="19"/>
        <v>4.773814624009335E-3</v>
      </c>
    </row>
    <row r="303" spans="1:11" ht="14.25" customHeight="1" x14ac:dyDescent="0.3">
      <c r="A303" s="12">
        <v>43970</v>
      </c>
      <c r="B303" s="6" t="s">
        <v>21</v>
      </c>
      <c r="C303" s="9" t="str">
        <f t="shared" si="16"/>
        <v>19.05.2020|Москва Запад</v>
      </c>
      <c r="D303" s="6">
        <v>223597.5</v>
      </c>
      <c r="E303" s="6">
        <v>21945858</v>
      </c>
      <c r="F303" s="5">
        <f>VLOOKUP(C303,Лист2!$C$1:$F$505,2,FALSE)</f>
        <v>60</v>
      </c>
      <c r="G303" s="5">
        <f>VLOOKUP(C303,Лист2!$C$1:$F$505,3,FALSE)</f>
        <v>13867</v>
      </c>
      <c r="H303" s="5">
        <f>VLOOKUP(C303,Лист2!$C$1:$F$505,4,FALSE)</f>
        <v>12987</v>
      </c>
      <c r="I303">
        <f t="shared" si="17"/>
        <v>365764.3</v>
      </c>
      <c r="J303">
        <f t="shared" si="18"/>
        <v>21</v>
      </c>
      <c r="K303" s="21">
        <f t="shared" si="19"/>
        <v>4.4224646060571637E-3</v>
      </c>
    </row>
    <row r="304" spans="1:11" ht="14.25" customHeight="1" x14ac:dyDescent="0.3">
      <c r="A304" s="11">
        <v>43968</v>
      </c>
      <c r="B304" s="4" t="s">
        <v>21</v>
      </c>
      <c r="C304" s="6" t="str">
        <f t="shared" si="16"/>
        <v>17.05.2020|Москва Запад</v>
      </c>
      <c r="D304" s="4">
        <v>193363.5</v>
      </c>
      <c r="E304" s="4">
        <v>19546386</v>
      </c>
      <c r="F304" s="5">
        <f>VLOOKUP(C304,Лист2!$C$1:$F$505,2,FALSE)</f>
        <v>60</v>
      </c>
      <c r="G304" s="5">
        <f>VLOOKUP(C304,Лист2!$C$1:$F$505,3,FALSE)</f>
        <v>11698</v>
      </c>
      <c r="H304" s="5">
        <f>VLOOKUP(C304,Лист2!$C$1:$F$505,4,FALSE)</f>
        <v>10989</v>
      </c>
      <c r="I304">
        <f t="shared" si="17"/>
        <v>325773.10000000003</v>
      </c>
      <c r="J304">
        <f t="shared" si="18"/>
        <v>20</v>
      </c>
      <c r="K304" s="21">
        <f t="shared" si="19"/>
        <v>3.938930082447961E-3</v>
      </c>
    </row>
    <row r="305" spans="1:11" ht="14.25" customHeight="1" x14ac:dyDescent="0.3">
      <c r="A305" s="12">
        <v>43960</v>
      </c>
      <c r="B305" s="6" t="s">
        <v>21</v>
      </c>
      <c r="C305" s="9" t="str">
        <f t="shared" si="16"/>
        <v>09.05.2020|Москва Запад</v>
      </c>
      <c r="D305" s="6">
        <v>188319</v>
      </c>
      <c r="E305" s="6">
        <v>19218631.5</v>
      </c>
      <c r="F305" s="5">
        <f>VLOOKUP(C305,Лист2!$C$1:$F$505,2,FALSE)</f>
        <v>59</v>
      </c>
      <c r="G305" s="5">
        <f>VLOOKUP(C305,Лист2!$C$1:$F$505,3,FALSE)</f>
        <v>12016</v>
      </c>
      <c r="H305" s="5">
        <f>VLOOKUP(C305,Лист2!$C$1:$F$505,4,FALSE)</f>
        <v>11137</v>
      </c>
      <c r="I305">
        <f t="shared" si="17"/>
        <v>325739.51694915257</v>
      </c>
      <c r="J305">
        <f t="shared" si="18"/>
        <v>19</v>
      </c>
      <c r="K305" s="21">
        <f t="shared" si="19"/>
        <v>3.8728819618538174E-3</v>
      </c>
    </row>
    <row r="306" spans="1:11" ht="14.25" customHeight="1" x14ac:dyDescent="0.3">
      <c r="A306" s="11">
        <v>43955</v>
      </c>
      <c r="B306" s="4" t="s">
        <v>21</v>
      </c>
      <c r="C306" s="6" t="str">
        <f t="shared" si="16"/>
        <v>04.05.2020|Москва Запад</v>
      </c>
      <c r="D306" s="4">
        <v>237544.5</v>
      </c>
      <c r="E306" s="4">
        <v>24292218</v>
      </c>
      <c r="F306" s="5">
        <f>VLOOKUP(C306,Лист2!$C$1:$F$505,2,FALSE)</f>
        <v>59</v>
      </c>
      <c r="G306" s="5">
        <f>VLOOKUP(C306,Лист2!$C$1:$F$505,3,FALSE)</f>
        <v>14423</v>
      </c>
      <c r="H306" s="5">
        <f>VLOOKUP(C306,Лист2!$C$1:$F$505,4,FALSE)</f>
        <v>13432</v>
      </c>
      <c r="I306">
        <f t="shared" si="17"/>
        <v>411732.50847457629</v>
      </c>
      <c r="J306">
        <f t="shared" si="18"/>
        <v>19</v>
      </c>
      <c r="K306" s="21">
        <f t="shared" si="19"/>
        <v>4.8952961560046878E-3</v>
      </c>
    </row>
    <row r="307" spans="1:11" ht="14.25" customHeight="1" x14ac:dyDescent="0.3">
      <c r="A307" s="12">
        <v>43950</v>
      </c>
      <c r="B307" s="6" t="s">
        <v>22</v>
      </c>
      <c r="C307" s="9" t="str">
        <f t="shared" si="16"/>
        <v>29.04.2020|Москва Восток</v>
      </c>
      <c r="D307" s="6">
        <v>203209.5</v>
      </c>
      <c r="E307" s="6">
        <v>20871391.5</v>
      </c>
      <c r="F307" s="5">
        <f>VLOOKUP(C307,Лист2!$C$1:$F$505,2,FALSE)</f>
        <v>54</v>
      </c>
      <c r="G307" s="5">
        <f>VLOOKUP(C307,Лист2!$C$1:$F$505,3,FALSE)</f>
        <v>12747</v>
      </c>
      <c r="H307" s="5">
        <f>VLOOKUP(C307,Лист2!$C$1:$F$505,4,FALSE)</f>
        <v>11884</v>
      </c>
      <c r="I307">
        <f t="shared" si="17"/>
        <v>386507.24999999994</v>
      </c>
      <c r="J307">
        <f t="shared" si="18"/>
        <v>18</v>
      </c>
      <c r="K307" s="21">
        <f t="shared" si="19"/>
        <v>4.205941284588296E-3</v>
      </c>
    </row>
    <row r="308" spans="1:11" ht="14.25" customHeight="1" x14ac:dyDescent="0.3">
      <c r="A308" s="11">
        <v>43953</v>
      </c>
      <c r="B308" s="4" t="s">
        <v>21</v>
      </c>
      <c r="C308" s="6" t="str">
        <f t="shared" si="16"/>
        <v>02.05.2020|Москва Запад</v>
      </c>
      <c r="D308" s="4">
        <v>185979</v>
      </c>
      <c r="E308" s="4">
        <v>19625364</v>
      </c>
      <c r="F308" s="5">
        <f>VLOOKUP(C308,Лист2!$C$1:$F$505,2,FALSE)</f>
        <v>59</v>
      </c>
      <c r="G308" s="5">
        <f>VLOOKUP(C308,Лист2!$C$1:$F$505,3,FALSE)</f>
        <v>12429</v>
      </c>
      <c r="H308" s="5">
        <f>VLOOKUP(C308,Лист2!$C$1:$F$505,4,FALSE)</f>
        <v>11477</v>
      </c>
      <c r="I308">
        <f t="shared" si="17"/>
        <v>332633.28813559317</v>
      </c>
      <c r="J308">
        <f t="shared" si="18"/>
        <v>18</v>
      </c>
      <c r="K308" s="21">
        <f t="shared" si="19"/>
        <v>3.9548454961746511E-3</v>
      </c>
    </row>
    <row r="309" spans="1:11" ht="14.25" customHeight="1" x14ac:dyDescent="0.3">
      <c r="A309" s="12">
        <v>43977</v>
      </c>
      <c r="B309" s="6" t="s">
        <v>21</v>
      </c>
      <c r="C309" s="9" t="str">
        <f t="shared" si="16"/>
        <v>26.05.2020|Москва Запад</v>
      </c>
      <c r="D309" s="6">
        <v>244905</v>
      </c>
      <c r="E309" s="6">
        <v>25163431.5</v>
      </c>
      <c r="F309" s="5">
        <f>VLOOKUP(C309,Лист2!$C$1:$F$505,2,FALSE)</f>
        <v>59</v>
      </c>
      <c r="G309" s="5">
        <f>VLOOKUP(C309,Лист2!$C$1:$F$505,3,FALSE)</f>
        <v>15369</v>
      </c>
      <c r="H309" s="5">
        <f>VLOOKUP(C309,Лист2!$C$1:$F$505,4,FALSE)</f>
        <v>14299</v>
      </c>
      <c r="I309">
        <f t="shared" si="17"/>
        <v>426498.8389830509</v>
      </c>
      <c r="J309">
        <f t="shared" si="18"/>
        <v>22</v>
      </c>
      <c r="K309" s="21">
        <f t="shared" si="19"/>
        <v>5.0708605321192687E-3</v>
      </c>
    </row>
    <row r="310" spans="1:11" ht="14.25" customHeight="1" x14ac:dyDescent="0.3">
      <c r="A310" s="11">
        <v>43952</v>
      </c>
      <c r="B310" s="4" t="s">
        <v>21</v>
      </c>
      <c r="C310" s="9" t="str">
        <f t="shared" si="16"/>
        <v>01.05.2020|Москва Запад</v>
      </c>
      <c r="D310" s="4">
        <v>239409</v>
      </c>
      <c r="E310" s="4">
        <v>25413351</v>
      </c>
      <c r="F310" s="5">
        <f>VLOOKUP(C310,Лист2!$C$1:$F$505,2,FALSE)</f>
        <v>59</v>
      </c>
      <c r="G310" s="5">
        <f>VLOOKUP(C310,Лист2!$C$1:$F$505,3,FALSE)</f>
        <v>15222</v>
      </c>
      <c r="H310" s="5">
        <f>VLOOKUP(C310,Лист2!$C$1:$F$505,4,FALSE)</f>
        <v>13873</v>
      </c>
      <c r="I310">
        <f t="shared" si="17"/>
        <v>430734.76271186443</v>
      </c>
      <c r="J310">
        <f t="shared" si="18"/>
        <v>18</v>
      </c>
      <c r="K310" s="21">
        <f t="shared" si="19"/>
        <v>5.1212235729770706E-3</v>
      </c>
    </row>
    <row r="311" spans="1:11" ht="14.25" customHeight="1" x14ac:dyDescent="0.3">
      <c r="A311" s="12">
        <v>43963</v>
      </c>
      <c r="B311" s="6" t="s">
        <v>21</v>
      </c>
      <c r="C311" s="6" t="str">
        <f t="shared" si="16"/>
        <v>12.05.2020|Москва Запад</v>
      </c>
      <c r="D311" s="6">
        <v>192886.5</v>
      </c>
      <c r="E311" s="6">
        <v>19205179.5</v>
      </c>
      <c r="F311" s="5">
        <f>VLOOKUP(C311,Лист2!$C$1:$F$505,2,FALSE)</f>
        <v>60</v>
      </c>
      <c r="G311" s="5">
        <f>VLOOKUP(C311,Лист2!$C$1:$F$505,3,FALSE)</f>
        <v>12000</v>
      </c>
      <c r="H311" s="5">
        <f>VLOOKUP(C311,Лист2!$C$1:$F$505,4,FALSE)</f>
        <v>11194</v>
      </c>
      <c r="I311">
        <f t="shared" si="17"/>
        <v>320086.32500000001</v>
      </c>
      <c r="J311">
        <f t="shared" si="18"/>
        <v>20</v>
      </c>
      <c r="K311" s="21">
        <f t="shared" si="19"/>
        <v>3.8701711544713636E-3</v>
      </c>
    </row>
    <row r="312" spans="1:11" ht="14.25" customHeight="1" x14ac:dyDescent="0.3">
      <c r="A312" s="11">
        <v>43972</v>
      </c>
      <c r="B312" s="4" t="s">
        <v>21</v>
      </c>
      <c r="C312" s="9" t="str">
        <f t="shared" si="16"/>
        <v>21.05.2020|Москва Запад</v>
      </c>
      <c r="D312" s="4">
        <v>224233.5</v>
      </c>
      <c r="E312" s="4">
        <v>22253295</v>
      </c>
      <c r="F312" s="5">
        <f>VLOOKUP(C312,Лист2!$C$1:$F$505,2,FALSE)</f>
        <v>60</v>
      </c>
      <c r="G312" s="5">
        <f>VLOOKUP(C312,Лист2!$C$1:$F$505,3,FALSE)</f>
        <v>14005</v>
      </c>
      <c r="H312" s="5">
        <f>VLOOKUP(C312,Лист2!$C$1:$F$505,4,FALSE)</f>
        <v>13002</v>
      </c>
      <c r="I312">
        <f t="shared" si="17"/>
        <v>370888.25</v>
      </c>
      <c r="J312">
        <f t="shared" si="18"/>
        <v>21</v>
      </c>
      <c r="K312" s="21">
        <f t="shared" si="19"/>
        <v>4.4844184039488835E-3</v>
      </c>
    </row>
    <row r="313" spans="1:11" ht="14.25" customHeight="1" x14ac:dyDescent="0.3">
      <c r="A313" s="12">
        <v>43971</v>
      </c>
      <c r="B313" s="6" t="s">
        <v>21</v>
      </c>
      <c r="C313" s="6" t="str">
        <f t="shared" si="16"/>
        <v>20.05.2020|Москва Запад</v>
      </c>
      <c r="D313" s="6">
        <v>219622.5</v>
      </c>
      <c r="E313" s="6">
        <v>21959286</v>
      </c>
      <c r="F313" s="5">
        <f>VLOOKUP(C313,Лист2!$C$1:$F$505,2,FALSE)</f>
        <v>60</v>
      </c>
      <c r="G313" s="5">
        <f>VLOOKUP(C313,Лист2!$C$1:$F$505,3,FALSE)</f>
        <v>13792</v>
      </c>
      <c r="H313" s="5">
        <f>VLOOKUP(C313,Лист2!$C$1:$F$505,4,FALSE)</f>
        <v>12834</v>
      </c>
      <c r="I313">
        <f t="shared" si="17"/>
        <v>365988.1</v>
      </c>
      <c r="J313">
        <f t="shared" si="18"/>
        <v>21</v>
      </c>
      <c r="K313" s="21">
        <f t="shared" si="19"/>
        <v>4.4251705770303714E-3</v>
      </c>
    </row>
    <row r="314" spans="1:11" ht="14.25" customHeight="1" x14ac:dyDescent="0.3">
      <c r="A314" s="11">
        <v>43956</v>
      </c>
      <c r="B314" s="4" t="s">
        <v>21</v>
      </c>
      <c r="C314" s="9" t="str">
        <f t="shared" si="16"/>
        <v>05.05.2020|Москва Запад</v>
      </c>
      <c r="D314" s="4">
        <v>213582</v>
      </c>
      <c r="E314" s="4">
        <v>21919435.5</v>
      </c>
      <c r="F314" s="5">
        <f>VLOOKUP(C314,Лист2!$C$1:$F$505,2,FALSE)</f>
        <v>59</v>
      </c>
      <c r="G314" s="5">
        <f>VLOOKUP(C314,Лист2!$C$1:$F$505,3,FALSE)</f>
        <v>13469</v>
      </c>
      <c r="H314" s="5">
        <f>VLOOKUP(C314,Лист2!$C$1:$F$505,4,FALSE)</f>
        <v>12486</v>
      </c>
      <c r="I314">
        <f t="shared" si="17"/>
        <v>371515.85593220341</v>
      </c>
      <c r="J314">
        <f t="shared" si="18"/>
        <v>19</v>
      </c>
      <c r="K314" s="21">
        <f t="shared" si="19"/>
        <v>4.4171400217527567E-3</v>
      </c>
    </row>
    <row r="315" spans="1:11" ht="14.25" customHeight="1" x14ac:dyDescent="0.3">
      <c r="A315" s="12">
        <v>43949</v>
      </c>
      <c r="B315" s="6" t="s">
        <v>22</v>
      </c>
      <c r="C315" s="6" t="str">
        <f t="shared" si="16"/>
        <v>28.04.2020|Москва Восток</v>
      </c>
      <c r="D315" s="6">
        <v>195705</v>
      </c>
      <c r="E315" s="6">
        <v>20003263.5</v>
      </c>
      <c r="F315" s="5">
        <f>VLOOKUP(C315,Лист2!$C$1:$F$505,2,FALSE)</f>
        <v>54</v>
      </c>
      <c r="G315" s="5">
        <f>VLOOKUP(C315,Лист2!$C$1:$F$505,3,FALSE)</f>
        <v>12306</v>
      </c>
      <c r="H315" s="5">
        <f>VLOOKUP(C315,Лист2!$C$1:$F$505,4,FALSE)</f>
        <v>11532</v>
      </c>
      <c r="I315">
        <f t="shared" si="17"/>
        <v>370430.8055555555</v>
      </c>
      <c r="J315">
        <f t="shared" si="18"/>
        <v>18</v>
      </c>
      <c r="K315" s="21">
        <f t="shared" si="19"/>
        <v>4.0309986893374205E-3</v>
      </c>
    </row>
    <row r="316" spans="1:11" ht="14.25" customHeight="1" x14ac:dyDescent="0.3">
      <c r="A316" s="11">
        <v>43964</v>
      </c>
      <c r="B316" s="4" t="s">
        <v>21</v>
      </c>
      <c r="C316" s="9" t="str">
        <f t="shared" si="16"/>
        <v>13.05.2020|Москва Запад</v>
      </c>
      <c r="D316" s="4">
        <v>193722</v>
      </c>
      <c r="E316" s="4">
        <v>19437273</v>
      </c>
      <c r="F316" s="5">
        <f>VLOOKUP(C316,Лист2!$C$1:$F$505,2,FALSE)</f>
        <v>60</v>
      </c>
      <c r="G316" s="5">
        <f>VLOOKUP(C316,Лист2!$C$1:$F$505,3,FALSE)</f>
        <v>12007</v>
      </c>
      <c r="H316" s="5">
        <f>VLOOKUP(C316,Лист2!$C$1:$F$505,4,FALSE)</f>
        <v>11245</v>
      </c>
      <c r="I316">
        <f t="shared" si="17"/>
        <v>323954.55</v>
      </c>
      <c r="J316">
        <f t="shared" si="18"/>
        <v>20</v>
      </c>
      <c r="K316" s="21">
        <f t="shared" si="19"/>
        <v>3.9169419523616047E-3</v>
      </c>
    </row>
    <row r="317" spans="1:11" ht="14.25" customHeight="1" x14ac:dyDescent="0.3">
      <c r="A317" s="12">
        <v>43954</v>
      </c>
      <c r="B317" s="6" t="s">
        <v>21</v>
      </c>
      <c r="C317" s="9" t="str">
        <f t="shared" si="16"/>
        <v>03.05.2020|Москва Запад</v>
      </c>
      <c r="D317" s="6">
        <v>257215.5</v>
      </c>
      <c r="E317" s="6">
        <v>26492278.5</v>
      </c>
      <c r="F317" s="5">
        <f>VLOOKUP(C317,Лист2!$C$1:$F$505,2,FALSE)</f>
        <v>59</v>
      </c>
      <c r="G317" s="5">
        <f>VLOOKUP(C317,Лист2!$C$1:$F$505,3,FALSE)</f>
        <v>15277</v>
      </c>
      <c r="H317" s="5">
        <f>VLOOKUP(C317,Лист2!$C$1:$F$505,4,FALSE)</f>
        <v>14163</v>
      </c>
      <c r="I317">
        <f t="shared" si="17"/>
        <v>449021.66949152533</v>
      </c>
      <c r="J317">
        <f t="shared" si="18"/>
        <v>18</v>
      </c>
      <c r="K317" s="21">
        <f t="shared" si="19"/>
        <v>5.3386458620145617E-3</v>
      </c>
    </row>
    <row r="318" spans="1:11" ht="14.25" customHeight="1" x14ac:dyDescent="0.3">
      <c r="A318" s="11">
        <v>43957</v>
      </c>
      <c r="B318" s="4" t="s">
        <v>21</v>
      </c>
      <c r="C318" s="6" t="str">
        <f t="shared" si="16"/>
        <v>06.05.2020|Москва Запад</v>
      </c>
      <c r="D318" s="4">
        <v>224779.5</v>
      </c>
      <c r="E318" s="4">
        <v>23032992</v>
      </c>
      <c r="F318" s="5">
        <f>VLOOKUP(C318,Лист2!$C$1:$F$505,2,FALSE)</f>
        <v>59</v>
      </c>
      <c r="G318" s="5">
        <f>VLOOKUP(C318,Лист2!$C$1:$F$505,3,FALSE)</f>
        <v>14103</v>
      </c>
      <c r="H318" s="5">
        <f>VLOOKUP(C318,Лист2!$C$1:$F$505,4,FALSE)</f>
        <v>13118</v>
      </c>
      <c r="I318">
        <f t="shared" si="17"/>
        <v>390389.69491525425</v>
      </c>
      <c r="J318">
        <f t="shared" si="18"/>
        <v>19</v>
      </c>
      <c r="K318" s="21">
        <f t="shared" si="19"/>
        <v>4.6415406447812523E-3</v>
      </c>
    </row>
    <row r="319" spans="1:11" ht="14.25" customHeight="1" x14ac:dyDescent="0.3">
      <c r="A319" s="12">
        <v>43974</v>
      </c>
      <c r="B319" s="6" t="s">
        <v>21</v>
      </c>
      <c r="C319" s="9" t="str">
        <f t="shared" si="16"/>
        <v>23.05.2020|Москва Запад</v>
      </c>
      <c r="D319" s="6">
        <v>292018.5</v>
      </c>
      <c r="E319" s="6">
        <v>28590910.5</v>
      </c>
      <c r="F319" s="5">
        <f>VLOOKUP(C319,Лист2!$C$1:$F$505,2,FALSE)</f>
        <v>60</v>
      </c>
      <c r="G319" s="5">
        <f>VLOOKUP(C319,Лист2!$C$1:$F$505,3,FALSE)</f>
        <v>17295</v>
      </c>
      <c r="H319" s="5">
        <f>VLOOKUP(C319,Лист2!$C$1:$F$505,4,FALSE)</f>
        <v>16010</v>
      </c>
      <c r="I319">
        <f t="shared" si="17"/>
        <v>476515.17499999999</v>
      </c>
      <c r="J319">
        <f t="shared" si="18"/>
        <v>21</v>
      </c>
      <c r="K319" s="21">
        <f t="shared" si="19"/>
        <v>5.761555995723572E-3</v>
      </c>
    </row>
    <row r="320" spans="1:11" ht="14.25" customHeight="1" x14ac:dyDescent="0.3">
      <c r="A320" s="11">
        <v>43976</v>
      </c>
      <c r="B320" s="4" t="s">
        <v>21</v>
      </c>
      <c r="C320" s="6" t="str">
        <f t="shared" si="16"/>
        <v>25.05.2020|Москва Запад</v>
      </c>
      <c r="D320" s="4">
        <v>198751.5</v>
      </c>
      <c r="E320" s="4">
        <v>20582743.5</v>
      </c>
      <c r="F320" s="5">
        <f>VLOOKUP(C320,Лист2!$C$1:$F$505,2,FALSE)</f>
        <v>59</v>
      </c>
      <c r="G320" s="5">
        <f>VLOOKUP(C320,Лист2!$C$1:$F$505,3,FALSE)</f>
        <v>12983</v>
      </c>
      <c r="H320" s="5">
        <f>VLOOKUP(C320,Лист2!$C$1:$F$505,4,FALSE)</f>
        <v>12056</v>
      </c>
      <c r="I320">
        <f t="shared" si="17"/>
        <v>348860.05932203389</v>
      </c>
      <c r="J320">
        <f t="shared" si="18"/>
        <v>22</v>
      </c>
      <c r="K320" s="21">
        <f t="shared" si="19"/>
        <v>4.147773790585136E-3</v>
      </c>
    </row>
    <row r="321" spans="1:11" ht="14.25" customHeight="1" x14ac:dyDescent="0.3">
      <c r="A321" s="12">
        <v>43951</v>
      </c>
      <c r="B321" s="6" t="s">
        <v>21</v>
      </c>
      <c r="C321" s="9" t="str">
        <f t="shared" si="16"/>
        <v>30.04.2020|Москва Запад</v>
      </c>
      <c r="D321" s="6">
        <v>214386</v>
      </c>
      <c r="E321" s="6">
        <v>22530000</v>
      </c>
      <c r="F321" s="5">
        <f>VLOOKUP(C321,Лист2!$C$1:$F$505,2,FALSE)</f>
        <v>59</v>
      </c>
      <c r="G321" s="5">
        <f>VLOOKUP(C321,Лист2!$C$1:$F$505,3,FALSE)</f>
        <v>13251</v>
      </c>
      <c r="H321" s="5">
        <f>VLOOKUP(C321,Лист2!$C$1:$F$505,4,FALSE)</f>
        <v>12255</v>
      </c>
      <c r="I321">
        <f t="shared" si="17"/>
        <v>381864.40677966096</v>
      </c>
      <c r="J321">
        <f t="shared" si="18"/>
        <v>18</v>
      </c>
      <c r="K321" s="21">
        <f t="shared" si="19"/>
        <v>4.5401791798009399E-3</v>
      </c>
    </row>
    <row r="322" spans="1:11" ht="14.25" customHeight="1" x14ac:dyDescent="0.3">
      <c r="A322" s="11">
        <v>43961</v>
      </c>
      <c r="B322" s="4" t="s">
        <v>21</v>
      </c>
      <c r="C322" s="6" t="str">
        <f t="shared" si="16"/>
        <v>10.05.2020|Москва Запад</v>
      </c>
      <c r="D322" s="4">
        <v>243825</v>
      </c>
      <c r="E322" s="4">
        <v>24890404.5</v>
      </c>
      <c r="F322" s="5">
        <f>VLOOKUP(C322,Лист2!$C$1:$F$505,2,FALSE)</f>
        <v>59</v>
      </c>
      <c r="G322" s="5">
        <f>VLOOKUP(C322,Лист2!$C$1:$F$505,3,FALSE)</f>
        <v>14569</v>
      </c>
      <c r="H322" s="5">
        <f>VLOOKUP(C322,Лист2!$C$1:$F$505,4,FALSE)</f>
        <v>13566</v>
      </c>
      <c r="I322">
        <f t="shared" si="17"/>
        <v>421871.26271186443</v>
      </c>
      <c r="J322">
        <f t="shared" si="18"/>
        <v>19</v>
      </c>
      <c r="K322" s="21">
        <f t="shared" si="19"/>
        <v>5.0158409359841822E-3</v>
      </c>
    </row>
    <row r="323" spans="1:11" ht="14.25" customHeight="1" x14ac:dyDescent="0.3">
      <c r="A323" s="12">
        <v>43959</v>
      </c>
      <c r="B323" s="6" t="s">
        <v>21</v>
      </c>
      <c r="C323" s="9" t="str">
        <f t="shared" ref="C323:C386" si="20">TEXT(A323,"ДД.ММ.ГГГГ") &amp; "|" &amp; B323</f>
        <v>08.05.2020|Москва Запад</v>
      </c>
      <c r="D323" s="6">
        <v>232701</v>
      </c>
      <c r="E323" s="6">
        <v>23881948.5</v>
      </c>
      <c r="F323" s="5">
        <f>VLOOKUP(C323,Лист2!$C$1:$F$505,2,FALSE)</f>
        <v>59</v>
      </c>
      <c r="G323" s="5">
        <f>VLOOKUP(C323,Лист2!$C$1:$F$505,3,FALSE)</f>
        <v>14098</v>
      </c>
      <c r="H323" s="5">
        <f>VLOOKUP(C323,Лист2!$C$1:$F$505,4,FALSE)</f>
        <v>13106</v>
      </c>
      <c r="I323">
        <f t="shared" ref="I323:I386" si="21">IF(E323=0,0,((E323/D323)*(D323/F323)))</f>
        <v>404778.78813559323</v>
      </c>
      <c r="J323">
        <f t="shared" ref="J323:J386" si="22">_xlfn.ISOWEEKNUM(A323)</f>
        <v>19</v>
      </c>
      <c r="K323" s="21">
        <f t="shared" si="19"/>
        <v>4.8126198558712061E-3</v>
      </c>
    </row>
    <row r="324" spans="1:11" ht="14.25" customHeight="1" x14ac:dyDescent="0.3">
      <c r="A324" s="11">
        <v>43958</v>
      </c>
      <c r="B324" s="4" t="s">
        <v>21</v>
      </c>
      <c r="C324" s="9" t="str">
        <f t="shared" si="20"/>
        <v>07.05.2020|Москва Запад</v>
      </c>
      <c r="D324" s="4">
        <v>219411</v>
      </c>
      <c r="E324" s="4">
        <v>22460130</v>
      </c>
      <c r="F324" s="5">
        <f>VLOOKUP(C324,Лист2!$C$1:$F$505,2,FALSE)</f>
        <v>59</v>
      </c>
      <c r="G324" s="5">
        <f>VLOOKUP(C324,Лист2!$C$1:$F$505,3,FALSE)</f>
        <v>13495</v>
      </c>
      <c r="H324" s="5">
        <f>VLOOKUP(C324,Лист2!$C$1:$F$505,4,FALSE)</f>
        <v>12517</v>
      </c>
      <c r="I324">
        <f t="shared" si="21"/>
        <v>380680.16949152539</v>
      </c>
      <c r="J324">
        <f t="shared" si="22"/>
        <v>19</v>
      </c>
      <c r="K324" s="21">
        <f t="shared" si="19"/>
        <v>4.5260991833831546E-3</v>
      </c>
    </row>
    <row r="325" spans="1:11" ht="14.25" customHeight="1" x14ac:dyDescent="0.3">
      <c r="A325" s="12">
        <v>43975</v>
      </c>
      <c r="B325" s="6" t="s">
        <v>21</v>
      </c>
      <c r="C325" s="6" t="str">
        <f t="shared" si="20"/>
        <v>24.05.2020|Москва Запад</v>
      </c>
      <c r="D325" s="6">
        <v>200029.5</v>
      </c>
      <c r="E325" s="6">
        <v>19959801</v>
      </c>
      <c r="F325" s="5">
        <f>VLOOKUP(C325,Лист2!$C$1:$F$505,2,FALSE)</f>
        <v>60</v>
      </c>
      <c r="G325" s="5">
        <f>VLOOKUP(C325,Лист2!$C$1:$F$505,3,FALSE)</f>
        <v>12822</v>
      </c>
      <c r="H325" s="5">
        <f>VLOOKUP(C325,Лист2!$C$1:$F$505,4,FALSE)</f>
        <v>11916</v>
      </c>
      <c r="I325">
        <f t="shared" si="21"/>
        <v>332663.34999999998</v>
      </c>
      <c r="J325">
        <f t="shared" si="22"/>
        <v>21</v>
      </c>
      <c r="K325" s="21">
        <f t="shared" ref="K325:K388" si="23">E325/$N$5</f>
        <v>4.0222402544682631E-3</v>
      </c>
    </row>
    <row r="326" spans="1:11" ht="14.25" customHeight="1" x14ac:dyDescent="0.3">
      <c r="A326" s="11">
        <v>43967</v>
      </c>
      <c r="B326" s="4" t="s">
        <v>22</v>
      </c>
      <c r="C326" s="9" t="str">
        <f t="shared" si="20"/>
        <v>16.05.2020|Москва Восток</v>
      </c>
      <c r="D326" s="4">
        <v>225480</v>
      </c>
      <c r="E326" s="4">
        <v>22355338.5</v>
      </c>
      <c r="F326" s="5">
        <f>VLOOKUP(C326,Лист2!$C$1:$F$505,2,FALSE)</f>
        <v>54</v>
      </c>
      <c r="G326" s="5">
        <f>VLOOKUP(C326,Лист2!$C$1:$F$505,3,FALSE)</f>
        <v>13170</v>
      </c>
      <c r="H326" s="5">
        <f>VLOOKUP(C326,Лист2!$C$1:$F$505,4,FALSE)</f>
        <v>12299</v>
      </c>
      <c r="I326">
        <f t="shared" si="21"/>
        <v>413987.75</v>
      </c>
      <c r="J326">
        <f t="shared" si="22"/>
        <v>20</v>
      </c>
      <c r="K326" s="21">
        <f t="shared" si="23"/>
        <v>4.5049819092366789E-3</v>
      </c>
    </row>
    <row r="327" spans="1:11" ht="14.25" customHeight="1" x14ac:dyDescent="0.3">
      <c r="A327" s="12">
        <v>43970</v>
      </c>
      <c r="B327" s="6" t="s">
        <v>22</v>
      </c>
      <c r="C327" s="6" t="str">
        <f t="shared" si="20"/>
        <v>19.05.2020|Москва Восток</v>
      </c>
      <c r="D327" s="6">
        <v>211453.5</v>
      </c>
      <c r="E327" s="6">
        <v>20590072.5</v>
      </c>
      <c r="F327" s="5">
        <f>VLOOKUP(C327,Лист2!$C$1:$F$505,2,FALSE)</f>
        <v>54</v>
      </c>
      <c r="G327" s="5">
        <f>VLOOKUP(C327,Лист2!$C$1:$F$505,3,FALSE)</f>
        <v>13070</v>
      </c>
      <c r="H327" s="5">
        <f>VLOOKUP(C327,Лист2!$C$1:$F$505,4,FALSE)</f>
        <v>12244</v>
      </c>
      <c r="I327">
        <f t="shared" si="21"/>
        <v>381297.63888888893</v>
      </c>
      <c r="J327">
        <f t="shared" si="22"/>
        <v>21</v>
      </c>
      <c r="K327" s="21">
        <f t="shared" si="23"/>
        <v>4.1492507090586722E-3</v>
      </c>
    </row>
    <row r="328" spans="1:11" ht="14.25" customHeight="1" x14ac:dyDescent="0.3">
      <c r="A328" s="11">
        <v>43968</v>
      </c>
      <c r="B328" s="4" t="s">
        <v>22</v>
      </c>
      <c r="C328" s="9" t="str">
        <f t="shared" si="20"/>
        <v>17.05.2020|Москва Восток</v>
      </c>
      <c r="D328" s="4">
        <v>184801.5</v>
      </c>
      <c r="E328" s="4">
        <v>18449091</v>
      </c>
      <c r="F328" s="5">
        <f>VLOOKUP(C328,Лист2!$C$1:$F$505,2,FALSE)</f>
        <v>54</v>
      </c>
      <c r="G328" s="5">
        <f>VLOOKUP(C328,Лист2!$C$1:$F$505,3,FALSE)</f>
        <v>11128</v>
      </c>
      <c r="H328" s="5">
        <f>VLOOKUP(C328,Лист2!$C$1:$F$505,4,FALSE)</f>
        <v>10467</v>
      </c>
      <c r="I328">
        <f t="shared" si="21"/>
        <v>341649.83333333331</v>
      </c>
      <c r="J328">
        <f t="shared" si="22"/>
        <v>20</v>
      </c>
      <c r="K328" s="21">
        <f t="shared" si="23"/>
        <v>3.717806428959294E-3</v>
      </c>
    </row>
    <row r="329" spans="1:11" ht="14.25" customHeight="1" x14ac:dyDescent="0.3">
      <c r="A329" s="12">
        <v>43960</v>
      </c>
      <c r="B329" s="6" t="s">
        <v>22</v>
      </c>
      <c r="C329" s="6" t="str">
        <f t="shared" si="20"/>
        <v>09.05.2020|Москва Восток</v>
      </c>
      <c r="D329" s="6">
        <v>177976.5</v>
      </c>
      <c r="E329" s="6">
        <v>18085798.5</v>
      </c>
      <c r="F329" s="5">
        <f>VLOOKUP(C329,Лист2!$C$1:$F$505,2,FALSE)</f>
        <v>54</v>
      </c>
      <c r="G329" s="5">
        <f>VLOOKUP(C329,Лист2!$C$1:$F$505,3,FALSE)</f>
        <v>11288</v>
      </c>
      <c r="H329" s="5">
        <f>VLOOKUP(C329,Лист2!$C$1:$F$505,4,FALSE)</f>
        <v>10492</v>
      </c>
      <c r="I329">
        <f t="shared" si="21"/>
        <v>334922.19444444444</v>
      </c>
      <c r="J329">
        <f t="shared" si="22"/>
        <v>19</v>
      </c>
      <c r="K329" s="21">
        <f t="shared" si="23"/>
        <v>3.6445967953739489E-3</v>
      </c>
    </row>
    <row r="330" spans="1:11" ht="14.25" customHeight="1" x14ac:dyDescent="0.3">
      <c r="A330" s="11">
        <v>43955</v>
      </c>
      <c r="B330" s="4" t="s">
        <v>22</v>
      </c>
      <c r="C330" s="9" t="str">
        <f t="shared" si="20"/>
        <v>04.05.2020|Москва Восток</v>
      </c>
      <c r="D330" s="4">
        <v>223617</v>
      </c>
      <c r="E330" s="4">
        <v>22796827.5</v>
      </c>
      <c r="F330" s="5">
        <f>VLOOKUP(C330,Лист2!$C$1:$F$505,2,FALSE)</f>
        <v>54</v>
      </c>
      <c r="G330" s="5">
        <f>VLOOKUP(C330,Лист2!$C$1:$F$505,3,FALSE)</f>
        <v>13606</v>
      </c>
      <c r="H330" s="5">
        <f>VLOOKUP(C330,Лист2!$C$1:$F$505,4,FALSE)</f>
        <v>12697</v>
      </c>
      <c r="I330">
        <f t="shared" si="21"/>
        <v>422163.47222222225</v>
      </c>
      <c r="J330">
        <f t="shared" si="22"/>
        <v>19</v>
      </c>
      <c r="K330" s="21">
        <f t="shared" si="23"/>
        <v>4.5939494709726367E-3</v>
      </c>
    </row>
    <row r="331" spans="1:11" ht="14.25" customHeight="1" x14ac:dyDescent="0.3">
      <c r="A331" s="12">
        <v>43953</v>
      </c>
      <c r="B331" s="6" t="s">
        <v>22</v>
      </c>
      <c r="C331" s="9" t="str">
        <f t="shared" si="20"/>
        <v>02.05.2020|Москва Восток</v>
      </c>
      <c r="D331" s="6">
        <v>176397</v>
      </c>
      <c r="E331" s="6">
        <v>18625921.5</v>
      </c>
      <c r="F331" s="5">
        <f>VLOOKUP(C331,Лист2!$C$1:$F$505,2,FALSE)</f>
        <v>54</v>
      </c>
      <c r="G331" s="5">
        <f>VLOOKUP(C331,Лист2!$C$1:$F$505,3,FALSE)</f>
        <v>11622</v>
      </c>
      <c r="H331" s="5">
        <f>VLOOKUP(C331,Лист2!$C$1:$F$505,4,FALSE)</f>
        <v>10754</v>
      </c>
      <c r="I331">
        <f t="shared" si="21"/>
        <v>344924.47222222225</v>
      </c>
      <c r="J331">
        <f t="shared" si="22"/>
        <v>18</v>
      </c>
      <c r="K331" s="21">
        <f t="shared" si="23"/>
        <v>3.7534407900091738E-3</v>
      </c>
    </row>
    <row r="332" spans="1:11" ht="14.25" customHeight="1" x14ac:dyDescent="0.3">
      <c r="A332" s="11">
        <v>43977</v>
      </c>
      <c r="B332" s="4" t="s">
        <v>22</v>
      </c>
      <c r="C332" s="6" t="str">
        <f t="shared" si="20"/>
        <v>26.05.2020|Москва Восток</v>
      </c>
      <c r="D332" s="4">
        <v>232369.5</v>
      </c>
      <c r="E332" s="4">
        <v>23856345</v>
      </c>
      <c r="F332" s="5">
        <f>VLOOKUP(C332,Лист2!$C$1:$F$505,2,FALSE)</f>
        <v>54</v>
      </c>
      <c r="G332" s="5">
        <f>VLOOKUP(C332,Лист2!$C$1:$F$505,3,FALSE)</f>
        <v>14482</v>
      </c>
      <c r="H332" s="5">
        <f>VLOOKUP(C332,Лист2!$C$1:$F$505,4,FALSE)</f>
        <v>13510</v>
      </c>
      <c r="I332">
        <f t="shared" si="21"/>
        <v>441784.16666666669</v>
      </c>
      <c r="J332">
        <f t="shared" si="22"/>
        <v>22</v>
      </c>
      <c r="K332" s="21">
        <f t="shared" si="23"/>
        <v>4.807460314032324E-3</v>
      </c>
    </row>
    <row r="333" spans="1:11" ht="14.25" customHeight="1" x14ac:dyDescent="0.3">
      <c r="A333" s="12">
        <v>43952</v>
      </c>
      <c r="B333" s="6" t="s">
        <v>22</v>
      </c>
      <c r="C333" s="9" t="str">
        <f t="shared" si="20"/>
        <v>01.05.2020|Москва Восток</v>
      </c>
      <c r="D333" s="6">
        <v>226540.5</v>
      </c>
      <c r="E333" s="6">
        <v>23953536</v>
      </c>
      <c r="F333" s="5">
        <f>VLOOKUP(C333,Лист2!$C$1:$F$505,2,FALSE)</f>
        <v>54</v>
      </c>
      <c r="G333" s="5">
        <f>VLOOKUP(C333,Лист2!$C$1:$F$505,3,FALSE)</f>
        <v>14205</v>
      </c>
      <c r="H333" s="5">
        <f>VLOOKUP(C333,Лист2!$C$1:$F$505,4,FALSE)</f>
        <v>13026</v>
      </c>
      <c r="I333">
        <f t="shared" si="21"/>
        <v>443584</v>
      </c>
      <c r="J333">
        <f t="shared" si="22"/>
        <v>18</v>
      </c>
      <c r="K333" s="21">
        <f t="shared" si="23"/>
        <v>4.8270459578256672E-3</v>
      </c>
    </row>
    <row r="334" spans="1:11" ht="14.25" customHeight="1" x14ac:dyDescent="0.3">
      <c r="A334" s="11">
        <v>43963</v>
      </c>
      <c r="B334" s="4" t="s">
        <v>22</v>
      </c>
      <c r="C334" s="6" t="str">
        <f t="shared" si="20"/>
        <v>12.05.2020|Москва Восток</v>
      </c>
      <c r="D334" s="4">
        <v>189679.5</v>
      </c>
      <c r="E334" s="4">
        <v>18718036.5</v>
      </c>
      <c r="F334" s="5">
        <f>VLOOKUP(C334,Лист2!$C$1:$F$505,2,FALSE)</f>
        <v>54</v>
      </c>
      <c r="G334" s="5">
        <f>VLOOKUP(C334,Лист2!$C$1:$F$505,3,FALSE)</f>
        <v>11614</v>
      </c>
      <c r="H334" s="5">
        <f>VLOOKUP(C334,Лист2!$C$1:$F$505,4,FALSE)</f>
        <v>10862</v>
      </c>
      <c r="I334">
        <f t="shared" si="21"/>
        <v>346630.30555555562</v>
      </c>
      <c r="J334">
        <f t="shared" si="22"/>
        <v>20</v>
      </c>
      <c r="K334" s="21">
        <f t="shared" si="23"/>
        <v>3.7720035332469621E-3</v>
      </c>
    </row>
    <row r="335" spans="1:11" ht="14.25" customHeight="1" x14ac:dyDescent="0.3">
      <c r="A335" s="12">
        <v>43972</v>
      </c>
      <c r="B335" s="6" t="s">
        <v>22</v>
      </c>
      <c r="C335" s="9" t="str">
        <f t="shared" si="20"/>
        <v>21.05.2020|Москва Восток</v>
      </c>
      <c r="D335" s="6">
        <v>213640.5</v>
      </c>
      <c r="E335" s="6">
        <v>21042673.5</v>
      </c>
      <c r="F335" s="5">
        <f>VLOOKUP(C335,Лист2!$C$1:$F$505,2,FALSE)</f>
        <v>54</v>
      </c>
      <c r="G335" s="5">
        <f>VLOOKUP(C335,Лист2!$C$1:$F$505,3,FALSE)</f>
        <v>13240</v>
      </c>
      <c r="H335" s="5">
        <f>VLOOKUP(C335,Лист2!$C$1:$F$505,4,FALSE)</f>
        <v>12360</v>
      </c>
      <c r="I335">
        <f t="shared" si="21"/>
        <v>389679.13888888893</v>
      </c>
      <c r="J335">
        <f t="shared" si="22"/>
        <v>21</v>
      </c>
      <c r="K335" s="21">
        <f t="shared" si="23"/>
        <v>4.2404575282755869E-3</v>
      </c>
    </row>
    <row r="336" spans="1:11" ht="14.25" customHeight="1" x14ac:dyDescent="0.3">
      <c r="A336" s="11">
        <v>43971</v>
      </c>
      <c r="B336" s="4" t="s">
        <v>22</v>
      </c>
      <c r="C336" s="6" t="str">
        <f t="shared" si="20"/>
        <v>20.05.2020|Москва Восток</v>
      </c>
      <c r="D336" s="4">
        <v>214885.5</v>
      </c>
      <c r="E336" s="4">
        <v>21411349.5</v>
      </c>
      <c r="F336" s="5">
        <f>VLOOKUP(C336,Лист2!$C$1:$F$505,2,FALSE)</f>
        <v>54</v>
      </c>
      <c r="G336" s="5">
        <f>VLOOKUP(C336,Лист2!$C$1:$F$505,3,FALSE)</f>
        <v>13298</v>
      </c>
      <c r="H336" s="5">
        <f>VLOOKUP(C336,Лист2!$C$1:$F$505,4,FALSE)</f>
        <v>12428</v>
      </c>
      <c r="I336">
        <f t="shared" si="21"/>
        <v>396506.47222222225</v>
      </c>
      <c r="J336">
        <f t="shared" si="22"/>
        <v>21</v>
      </c>
      <c r="K336" s="21">
        <f t="shared" si="23"/>
        <v>4.3147520289099541E-3</v>
      </c>
    </row>
    <row r="337" spans="1:11" ht="14.25" customHeight="1" x14ac:dyDescent="0.3">
      <c r="A337" s="12">
        <v>43956</v>
      </c>
      <c r="B337" s="6" t="s">
        <v>22</v>
      </c>
      <c r="C337" s="9" t="str">
        <f t="shared" si="20"/>
        <v>05.05.2020|Москва Восток</v>
      </c>
      <c r="D337" s="6">
        <v>203832</v>
      </c>
      <c r="E337" s="6">
        <v>20880142.5</v>
      </c>
      <c r="F337" s="5">
        <f>VLOOKUP(C337,Лист2!$C$1:$F$505,2,FALSE)</f>
        <v>54</v>
      </c>
      <c r="G337" s="5">
        <f>VLOOKUP(C337,Лист2!$C$1:$F$505,3,FALSE)</f>
        <v>12775</v>
      </c>
      <c r="H337" s="5">
        <f>VLOOKUP(C337,Лист2!$C$1:$F$505,4,FALSE)</f>
        <v>11887</v>
      </c>
      <c r="I337">
        <f t="shared" si="21"/>
        <v>386669.30555555556</v>
      </c>
      <c r="J337">
        <f t="shared" si="22"/>
        <v>19</v>
      </c>
      <c r="K337" s="21">
        <f t="shared" si="23"/>
        <v>4.2077047603096647E-3</v>
      </c>
    </row>
    <row r="338" spans="1:11" ht="14.25" customHeight="1" x14ac:dyDescent="0.3">
      <c r="A338" s="11">
        <v>43964</v>
      </c>
      <c r="B338" s="4" t="s">
        <v>22</v>
      </c>
      <c r="C338" s="9" t="str">
        <f t="shared" si="20"/>
        <v>13.05.2020|Москва Восток</v>
      </c>
      <c r="D338" s="4">
        <v>188662.5</v>
      </c>
      <c r="E338" s="4">
        <v>18784000.5</v>
      </c>
      <c r="F338" s="5">
        <f>VLOOKUP(C338,Лист2!$C$1:$F$505,2,FALSE)</f>
        <v>54</v>
      </c>
      <c r="G338" s="5">
        <f>VLOOKUP(C338,Лист2!$C$1:$F$505,3,FALSE)</f>
        <v>11522</v>
      </c>
      <c r="H338" s="5">
        <f>VLOOKUP(C338,Лист2!$C$1:$F$505,4,FALSE)</f>
        <v>10803</v>
      </c>
      <c r="I338">
        <f t="shared" si="21"/>
        <v>347851.86111111112</v>
      </c>
      <c r="J338">
        <f t="shared" si="22"/>
        <v>20</v>
      </c>
      <c r="K338" s="21">
        <f t="shared" si="23"/>
        <v>3.7852964040599396E-3</v>
      </c>
    </row>
    <row r="339" spans="1:11" ht="14.25" customHeight="1" x14ac:dyDescent="0.3">
      <c r="A339" s="12">
        <v>43982</v>
      </c>
      <c r="B339" s="6" t="s">
        <v>21</v>
      </c>
      <c r="C339" s="6" t="str">
        <f t="shared" si="20"/>
        <v>31.05.2020|Москва Запад</v>
      </c>
      <c r="D339" s="6">
        <v>215277</v>
      </c>
      <c r="E339" s="6">
        <v>21585316.5</v>
      </c>
      <c r="F339" s="5">
        <f>VLOOKUP(C339,Лист2!$C$1:$F$505,2,FALSE)</f>
        <v>59</v>
      </c>
      <c r="G339" s="5">
        <f>VLOOKUP(C339,Лист2!$C$1:$F$505,3,FALSE)</f>
        <v>13684</v>
      </c>
      <c r="H339" s="5">
        <f>VLOOKUP(C339,Лист2!$C$1:$F$505,4,FALSE)</f>
        <v>12690</v>
      </c>
      <c r="I339">
        <f t="shared" si="21"/>
        <v>365852.82203389832</v>
      </c>
      <c r="J339">
        <f t="shared" si="22"/>
        <v>22</v>
      </c>
      <c r="K339" s="21">
        <f t="shared" si="23"/>
        <v>4.3498093458816554E-3</v>
      </c>
    </row>
    <row r="340" spans="1:11" ht="14.25" customHeight="1" x14ac:dyDescent="0.3">
      <c r="A340" s="11">
        <v>43954</v>
      </c>
      <c r="B340" s="4" t="s">
        <v>22</v>
      </c>
      <c r="C340" s="9" t="str">
        <f t="shared" si="20"/>
        <v>03.05.2020|Москва Восток</v>
      </c>
      <c r="D340" s="4">
        <v>248148</v>
      </c>
      <c r="E340" s="4">
        <v>25519072.5</v>
      </c>
      <c r="F340" s="5">
        <f>VLOOKUP(C340,Лист2!$C$1:$F$505,2,FALSE)</f>
        <v>54</v>
      </c>
      <c r="G340" s="5">
        <f>VLOOKUP(C340,Лист2!$C$1:$F$505,3,FALSE)</f>
        <v>14823</v>
      </c>
      <c r="H340" s="5">
        <f>VLOOKUP(C340,Лист2!$C$1:$F$505,4,FALSE)</f>
        <v>13751</v>
      </c>
      <c r="I340">
        <f t="shared" si="21"/>
        <v>472575.41666666663</v>
      </c>
      <c r="J340">
        <f t="shared" si="22"/>
        <v>18</v>
      </c>
      <c r="K340" s="21">
        <f t="shared" si="23"/>
        <v>5.1425282579818342E-3</v>
      </c>
    </row>
    <row r="341" spans="1:11" ht="14.25" customHeight="1" x14ac:dyDescent="0.3">
      <c r="A341" s="12">
        <v>43981</v>
      </c>
      <c r="B341" s="6" t="s">
        <v>21</v>
      </c>
      <c r="C341" s="6" t="str">
        <f t="shared" si="20"/>
        <v>30.05.2020|Москва Запад</v>
      </c>
      <c r="D341" s="6">
        <v>246414</v>
      </c>
      <c r="E341" s="6">
        <v>24527245.5</v>
      </c>
      <c r="F341" s="5">
        <f>VLOOKUP(C341,Лист2!$C$1:$F$505,2,FALSE)</f>
        <v>59</v>
      </c>
      <c r="G341" s="5">
        <f>VLOOKUP(C341,Лист2!$C$1:$F$505,3,FALSE)</f>
        <v>15030</v>
      </c>
      <c r="H341" s="5">
        <f>VLOOKUP(C341,Лист2!$C$1:$F$505,4,FALSE)</f>
        <v>13956</v>
      </c>
      <c r="I341">
        <f t="shared" si="21"/>
        <v>415716.02542372886</v>
      </c>
      <c r="J341">
        <f t="shared" si="22"/>
        <v>22</v>
      </c>
      <c r="K341" s="21">
        <f t="shared" si="23"/>
        <v>4.9426582049252677E-3</v>
      </c>
    </row>
    <row r="342" spans="1:11" ht="14.25" customHeight="1" x14ac:dyDescent="0.3">
      <c r="A342" s="11">
        <v>43957</v>
      </c>
      <c r="B342" s="4" t="s">
        <v>22</v>
      </c>
      <c r="C342" s="9" t="str">
        <f t="shared" si="20"/>
        <v>06.05.2020|Москва Восток</v>
      </c>
      <c r="D342" s="4">
        <v>216498</v>
      </c>
      <c r="E342" s="4">
        <v>22126444.5</v>
      </c>
      <c r="F342" s="5">
        <f>VLOOKUP(C342,Лист2!$C$1:$F$505,2,FALSE)</f>
        <v>54</v>
      </c>
      <c r="G342" s="5">
        <f>VLOOKUP(C342,Лист2!$C$1:$F$505,3,FALSE)</f>
        <v>13406</v>
      </c>
      <c r="H342" s="5">
        <f>VLOOKUP(C342,Лист2!$C$1:$F$505,4,FALSE)</f>
        <v>12518</v>
      </c>
      <c r="I342">
        <f t="shared" si="21"/>
        <v>409748.97222222219</v>
      </c>
      <c r="J342">
        <f t="shared" si="22"/>
        <v>19</v>
      </c>
      <c r="K342" s="21">
        <f t="shared" si="23"/>
        <v>4.4588558651540615E-3</v>
      </c>
    </row>
    <row r="343" spans="1:11" ht="14.25" customHeight="1" x14ac:dyDescent="0.3">
      <c r="A343" s="12">
        <v>43974</v>
      </c>
      <c r="B343" s="6" t="s">
        <v>22</v>
      </c>
      <c r="C343" s="6" t="str">
        <f t="shared" si="20"/>
        <v>23.05.2020|Москва Восток</v>
      </c>
      <c r="D343" s="6">
        <v>275793</v>
      </c>
      <c r="E343" s="6">
        <v>26806626</v>
      </c>
      <c r="F343" s="5">
        <f>VLOOKUP(C343,Лист2!$C$1:$F$505,2,FALSE)</f>
        <v>54</v>
      </c>
      <c r="G343" s="5">
        <f>VLOOKUP(C343,Лист2!$C$1:$F$505,3,FALSE)</f>
        <v>16221</v>
      </c>
      <c r="H343" s="5">
        <f>VLOOKUP(C343,Лист2!$C$1:$F$505,4,FALSE)</f>
        <v>15065</v>
      </c>
      <c r="I343">
        <f t="shared" si="21"/>
        <v>496418.99999999994</v>
      </c>
      <c r="J343">
        <f t="shared" si="22"/>
        <v>21</v>
      </c>
      <c r="K343" s="21">
        <f t="shared" si="23"/>
        <v>5.4019922434935886E-3</v>
      </c>
    </row>
    <row r="344" spans="1:11" ht="14.25" customHeight="1" x14ac:dyDescent="0.3">
      <c r="A344" s="11">
        <v>43979</v>
      </c>
      <c r="B344" s="4" t="s">
        <v>21</v>
      </c>
      <c r="C344" s="9" t="str">
        <f t="shared" si="20"/>
        <v>28.05.2020|Москва Запад</v>
      </c>
      <c r="D344" s="4">
        <v>199753.5</v>
      </c>
      <c r="E344" s="4">
        <v>20535733.5</v>
      </c>
      <c r="F344" s="5">
        <f>VLOOKUP(C344,Лист2!$C$1:$F$505,2,FALSE)</f>
        <v>60</v>
      </c>
      <c r="G344" s="5">
        <f>VLOOKUP(C344,Лист2!$C$1:$F$505,3,FALSE)</f>
        <v>12854</v>
      </c>
      <c r="H344" s="5">
        <f>VLOOKUP(C344,Лист2!$C$1:$F$505,4,FALSE)</f>
        <v>11954</v>
      </c>
      <c r="I344">
        <f t="shared" si="21"/>
        <v>342262.22499999998</v>
      </c>
      <c r="J344">
        <f t="shared" si="22"/>
        <v>22</v>
      </c>
      <c r="K344" s="21">
        <f t="shared" si="23"/>
        <v>4.138300473974287E-3</v>
      </c>
    </row>
    <row r="345" spans="1:11" ht="14.25" customHeight="1" x14ac:dyDescent="0.3">
      <c r="A345" s="12">
        <v>43976</v>
      </c>
      <c r="B345" s="6" t="s">
        <v>22</v>
      </c>
      <c r="C345" s="9" t="str">
        <f t="shared" si="20"/>
        <v>25.05.2020|Москва Восток</v>
      </c>
      <c r="D345" s="6">
        <v>192948</v>
      </c>
      <c r="E345" s="6">
        <v>19806927</v>
      </c>
      <c r="F345" s="5">
        <f>VLOOKUP(C345,Лист2!$C$1:$F$505,2,FALSE)</f>
        <v>54</v>
      </c>
      <c r="G345" s="5">
        <f>VLOOKUP(C345,Лист2!$C$1:$F$505,3,FALSE)</f>
        <v>12336</v>
      </c>
      <c r="H345" s="5">
        <f>VLOOKUP(C345,Лист2!$C$1:$F$505,4,FALSE)</f>
        <v>11519</v>
      </c>
      <c r="I345">
        <f t="shared" si="21"/>
        <v>366794.9444444445</v>
      </c>
      <c r="J345">
        <f t="shared" si="22"/>
        <v>22</v>
      </c>
      <c r="K345" s="21">
        <f t="shared" si="23"/>
        <v>3.9914335366727513E-3</v>
      </c>
    </row>
    <row r="346" spans="1:11" ht="14.25" customHeight="1" x14ac:dyDescent="0.3">
      <c r="A346" s="11">
        <v>43951</v>
      </c>
      <c r="B346" s="4" t="s">
        <v>22</v>
      </c>
      <c r="C346" s="6" t="str">
        <f t="shared" si="20"/>
        <v>30.04.2020|Москва Восток</v>
      </c>
      <c r="D346" s="4">
        <v>206038.5</v>
      </c>
      <c r="E346" s="4">
        <v>21740460</v>
      </c>
      <c r="F346" s="5">
        <f>VLOOKUP(C346,Лист2!$C$1:$F$505,2,FALSE)</f>
        <v>54</v>
      </c>
      <c r="G346" s="5">
        <f>VLOOKUP(C346,Лист2!$C$1:$F$505,3,FALSE)</f>
        <v>12817</v>
      </c>
      <c r="H346" s="5">
        <f>VLOOKUP(C346,Лист2!$C$1:$F$505,4,FALSE)</f>
        <v>11865</v>
      </c>
      <c r="I346">
        <f t="shared" si="21"/>
        <v>402601.11111111112</v>
      </c>
      <c r="J346">
        <f t="shared" si="22"/>
        <v>18</v>
      </c>
      <c r="K346" s="21">
        <f t="shared" si="23"/>
        <v>4.3810734066265043E-3</v>
      </c>
    </row>
    <row r="347" spans="1:11" ht="14.25" customHeight="1" x14ac:dyDescent="0.3">
      <c r="A347" s="12">
        <v>43961</v>
      </c>
      <c r="B347" s="6" t="s">
        <v>22</v>
      </c>
      <c r="C347" s="9" t="str">
        <f t="shared" si="20"/>
        <v>10.05.2020|Москва Восток</v>
      </c>
      <c r="D347" s="6">
        <v>231559.5</v>
      </c>
      <c r="E347" s="6">
        <v>23443725</v>
      </c>
      <c r="F347" s="5">
        <f>VLOOKUP(C347,Лист2!$C$1:$F$505,2,FALSE)</f>
        <v>54</v>
      </c>
      <c r="G347" s="5">
        <f>VLOOKUP(C347,Лист2!$C$1:$F$505,3,FALSE)</f>
        <v>13832</v>
      </c>
      <c r="H347" s="5">
        <f>VLOOKUP(C347,Лист2!$C$1:$F$505,4,FALSE)</f>
        <v>12864</v>
      </c>
      <c r="I347">
        <f t="shared" si="21"/>
        <v>434143.05555555556</v>
      </c>
      <c r="J347">
        <f t="shared" si="22"/>
        <v>19</v>
      </c>
      <c r="K347" s="21">
        <f t="shared" si="23"/>
        <v>4.7243103480682997E-3</v>
      </c>
    </row>
    <row r="348" spans="1:11" ht="14.25" customHeight="1" x14ac:dyDescent="0.3">
      <c r="A348" s="11">
        <v>43959</v>
      </c>
      <c r="B348" s="4" t="s">
        <v>22</v>
      </c>
      <c r="C348" s="6" t="str">
        <f t="shared" si="20"/>
        <v>08.05.2020|Москва Восток</v>
      </c>
      <c r="D348" s="4">
        <v>225076.5</v>
      </c>
      <c r="E348" s="4">
        <v>22846078.5</v>
      </c>
      <c r="F348" s="5">
        <f>VLOOKUP(C348,Лист2!$C$1:$F$505,2,FALSE)</f>
        <v>54</v>
      </c>
      <c r="G348" s="5">
        <f>VLOOKUP(C348,Лист2!$C$1:$F$505,3,FALSE)</f>
        <v>13563</v>
      </c>
      <c r="H348" s="5">
        <f>VLOOKUP(C348,Лист2!$C$1:$F$505,4,FALSE)</f>
        <v>12604</v>
      </c>
      <c r="I348">
        <f t="shared" si="21"/>
        <v>423075.52777777775</v>
      </c>
      <c r="J348">
        <f t="shared" si="22"/>
        <v>19</v>
      </c>
      <c r="K348" s="21">
        <f t="shared" si="23"/>
        <v>4.6038743872968439E-3</v>
      </c>
    </row>
    <row r="349" spans="1:11" ht="14.25" customHeight="1" x14ac:dyDescent="0.3">
      <c r="A349" s="12">
        <v>43958</v>
      </c>
      <c r="B349" s="6" t="s">
        <v>22</v>
      </c>
      <c r="C349" s="9" t="str">
        <f t="shared" si="20"/>
        <v>07.05.2020|Москва Восток</v>
      </c>
      <c r="D349" s="6">
        <v>209415</v>
      </c>
      <c r="E349" s="6">
        <v>21463023</v>
      </c>
      <c r="F349" s="5">
        <f>VLOOKUP(C349,Лист2!$C$1:$F$505,2,FALSE)</f>
        <v>54</v>
      </c>
      <c r="G349" s="5">
        <f>VLOOKUP(C349,Лист2!$C$1:$F$505,3,FALSE)</f>
        <v>12743</v>
      </c>
      <c r="H349" s="5">
        <f>VLOOKUP(C349,Лист2!$C$1:$F$505,4,FALSE)</f>
        <v>11858</v>
      </c>
      <c r="I349">
        <f t="shared" si="21"/>
        <v>397463.38888888888</v>
      </c>
      <c r="J349">
        <f t="shared" si="22"/>
        <v>19</v>
      </c>
      <c r="K349" s="21">
        <f t="shared" si="23"/>
        <v>4.3251651202924415E-3</v>
      </c>
    </row>
    <row r="350" spans="1:11" ht="14.25" customHeight="1" x14ac:dyDescent="0.3">
      <c r="A350" s="11">
        <v>43975</v>
      </c>
      <c r="B350" s="4" t="s">
        <v>22</v>
      </c>
      <c r="C350" s="6" t="str">
        <f t="shared" si="20"/>
        <v>24.05.2020|Москва Восток</v>
      </c>
      <c r="D350" s="4">
        <v>193719</v>
      </c>
      <c r="E350" s="4">
        <v>19071117</v>
      </c>
      <c r="F350" s="5">
        <f>VLOOKUP(C350,Лист2!$C$1:$F$505,2,FALSE)</f>
        <v>54</v>
      </c>
      <c r="G350" s="5">
        <f>VLOOKUP(C350,Лист2!$C$1:$F$505,3,FALSE)</f>
        <v>12211</v>
      </c>
      <c r="H350" s="5">
        <f>VLOOKUP(C350,Лист2!$C$1:$F$505,4,FALSE)</f>
        <v>11427</v>
      </c>
      <c r="I350">
        <f t="shared" si="21"/>
        <v>353168.83333333331</v>
      </c>
      <c r="J350">
        <f t="shared" si="22"/>
        <v>21</v>
      </c>
      <c r="K350" s="21">
        <f t="shared" si="23"/>
        <v>3.8431552746980807E-3</v>
      </c>
    </row>
    <row r="351" spans="1:11" ht="14.25" customHeight="1" x14ac:dyDescent="0.3">
      <c r="A351" s="12">
        <v>43950</v>
      </c>
      <c r="B351" s="6" t="s">
        <v>23</v>
      </c>
      <c r="C351" s="9" t="str">
        <f t="shared" si="20"/>
        <v>29.04.2020|Новосибирск</v>
      </c>
      <c r="D351" s="6">
        <v>12250.5</v>
      </c>
      <c r="E351" s="6">
        <v>981519</v>
      </c>
      <c r="F351" s="5">
        <f>VLOOKUP(C351,Лист2!$C$1:$F$505,2,FALSE)</f>
        <v>15</v>
      </c>
      <c r="G351" s="5">
        <f>VLOOKUP(C351,Лист2!$C$1:$F$505,3,FALSE)</f>
        <v>659</v>
      </c>
      <c r="H351" s="5">
        <f>VLOOKUP(C351,Лист2!$C$1:$F$505,4,FALSE)</f>
        <v>575</v>
      </c>
      <c r="I351">
        <f t="shared" si="21"/>
        <v>65434.600000000006</v>
      </c>
      <c r="J351">
        <f t="shared" si="22"/>
        <v>18</v>
      </c>
      <c r="K351" s="21">
        <f t="shared" si="23"/>
        <v>1.9779281528535457E-4</v>
      </c>
    </row>
    <row r="352" spans="1:11" ht="14.25" customHeight="1" x14ac:dyDescent="0.3">
      <c r="A352" s="11">
        <v>43949</v>
      </c>
      <c r="B352" s="4" t="s">
        <v>23</v>
      </c>
      <c r="C352" s="9" t="str">
        <f t="shared" si="20"/>
        <v>28.04.2020|Новосибирск</v>
      </c>
      <c r="D352" s="4">
        <v>12541.5</v>
      </c>
      <c r="E352" s="4">
        <v>992541</v>
      </c>
      <c r="F352" s="5">
        <f>VLOOKUP(C352,Лист2!$C$1:$F$505,2,FALSE)</f>
        <v>15</v>
      </c>
      <c r="G352" s="5">
        <f>VLOOKUP(C352,Лист2!$C$1:$F$505,3,FALSE)</f>
        <v>636</v>
      </c>
      <c r="H352" s="5">
        <f>VLOOKUP(C352,Лист2!$C$1:$F$505,4,FALSE)</f>
        <v>547</v>
      </c>
      <c r="I352">
        <f t="shared" si="21"/>
        <v>66169.399999999994</v>
      </c>
      <c r="J352">
        <f t="shared" si="22"/>
        <v>18</v>
      </c>
      <c r="K352" s="21">
        <f t="shared" si="23"/>
        <v>2.00013936231638E-4</v>
      </c>
    </row>
    <row r="353" spans="1:11" ht="14.25" customHeight="1" x14ac:dyDescent="0.3">
      <c r="A353" s="12">
        <v>43982</v>
      </c>
      <c r="B353" s="6" t="s">
        <v>22</v>
      </c>
      <c r="C353" s="6" t="str">
        <f t="shared" si="20"/>
        <v>31.05.2020|Москва Восток</v>
      </c>
      <c r="D353" s="6">
        <v>206758.5</v>
      </c>
      <c r="E353" s="6">
        <v>20717248.5</v>
      </c>
      <c r="F353" s="5">
        <f>VLOOKUP(C353,Лист2!$C$1:$F$505,2,FALSE)</f>
        <v>54</v>
      </c>
      <c r="G353" s="5">
        <f>VLOOKUP(C353,Лист2!$C$1:$F$505,3,FALSE)</f>
        <v>13106</v>
      </c>
      <c r="H353" s="5">
        <f>VLOOKUP(C353,Лист2!$C$1:$F$505,4,FALSE)</f>
        <v>12164</v>
      </c>
      <c r="I353">
        <f t="shared" si="21"/>
        <v>383652.75</v>
      </c>
      <c r="J353">
        <f t="shared" si="22"/>
        <v>22</v>
      </c>
      <c r="K353" s="21">
        <f t="shared" si="23"/>
        <v>4.1748788416538949E-3</v>
      </c>
    </row>
    <row r="354" spans="1:11" ht="14.25" customHeight="1" x14ac:dyDescent="0.3">
      <c r="A354" s="11">
        <v>43981</v>
      </c>
      <c r="B354" s="4" t="s">
        <v>22</v>
      </c>
      <c r="C354" s="9" t="str">
        <f t="shared" si="20"/>
        <v>30.05.2020|Москва Восток</v>
      </c>
      <c r="D354" s="4">
        <v>244734</v>
      </c>
      <c r="E354" s="4">
        <v>24151980</v>
      </c>
      <c r="F354" s="5">
        <f>VLOOKUP(C354,Лист2!$C$1:$F$505,2,FALSE)</f>
        <v>54</v>
      </c>
      <c r="G354" s="5">
        <f>VLOOKUP(C354,Лист2!$C$1:$F$505,3,FALSE)</f>
        <v>14590</v>
      </c>
      <c r="H354" s="5">
        <f>VLOOKUP(C354,Лист2!$C$1:$F$505,4,FALSE)</f>
        <v>13551</v>
      </c>
      <c r="I354">
        <f t="shared" si="21"/>
        <v>447258.88888888893</v>
      </c>
      <c r="J354">
        <f t="shared" si="22"/>
        <v>22</v>
      </c>
      <c r="K354" s="21">
        <f t="shared" si="23"/>
        <v>4.8670358076772615E-3</v>
      </c>
    </row>
    <row r="355" spans="1:11" ht="14.25" customHeight="1" x14ac:dyDescent="0.3">
      <c r="A355" s="12">
        <v>43979</v>
      </c>
      <c r="B355" s="6" t="s">
        <v>22</v>
      </c>
      <c r="C355" s="6" t="str">
        <f t="shared" si="20"/>
        <v>28.05.2020|Москва Восток</v>
      </c>
      <c r="D355" s="6">
        <v>191641.5</v>
      </c>
      <c r="E355" s="6">
        <v>19549036.5</v>
      </c>
      <c r="F355" s="5">
        <f>VLOOKUP(C355,Лист2!$C$1:$F$505,2,FALSE)</f>
        <v>54</v>
      </c>
      <c r="G355" s="5">
        <f>VLOOKUP(C355,Лист2!$C$1:$F$505,3,FALSE)</f>
        <v>12409</v>
      </c>
      <c r="H355" s="5">
        <f>VLOOKUP(C355,Лист2!$C$1:$F$505,4,FALSE)</f>
        <v>11582</v>
      </c>
      <c r="I355">
        <f t="shared" si="21"/>
        <v>362019.19444444444</v>
      </c>
      <c r="J355">
        <f t="shared" si="22"/>
        <v>22</v>
      </c>
      <c r="K355" s="21">
        <f t="shared" si="23"/>
        <v>3.9394642033940804E-3</v>
      </c>
    </row>
    <row r="356" spans="1:11" ht="14.25" customHeight="1" x14ac:dyDescent="0.3">
      <c r="A356" s="11">
        <v>43967</v>
      </c>
      <c r="B356" s="4" t="s">
        <v>23</v>
      </c>
      <c r="C356" s="9" t="str">
        <f t="shared" si="20"/>
        <v>16.05.2020|Новосибирск</v>
      </c>
      <c r="D356" s="4">
        <v>16368</v>
      </c>
      <c r="E356" s="4">
        <v>1316350.5</v>
      </c>
      <c r="F356" s="5">
        <f>VLOOKUP(C356,Лист2!$C$1:$F$505,2,FALSE)</f>
        <v>16</v>
      </c>
      <c r="G356" s="5">
        <f>VLOOKUP(C356,Лист2!$C$1:$F$505,3,FALSE)</f>
        <v>920</v>
      </c>
      <c r="H356" s="5">
        <f>VLOOKUP(C356,Лист2!$C$1:$F$505,4,FALSE)</f>
        <v>818</v>
      </c>
      <c r="I356">
        <f t="shared" si="21"/>
        <v>82271.90625</v>
      </c>
      <c r="J356">
        <f t="shared" si="22"/>
        <v>20</v>
      </c>
      <c r="K356" s="21">
        <f t="shared" si="23"/>
        <v>2.6526707205595015E-4</v>
      </c>
    </row>
    <row r="357" spans="1:11" ht="14.25" customHeight="1" x14ac:dyDescent="0.3">
      <c r="A357" s="12">
        <v>43970</v>
      </c>
      <c r="B357" s="6" t="s">
        <v>23</v>
      </c>
      <c r="C357" s="6" t="str">
        <f t="shared" si="20"/>
        <v>19.05.2020|Новосибирск</v>
      </c>
      <c r="D357" s="6">
        <v>14427</v>
      </c>
      <c r="E357" s="6">
        <v>1126810.5</v>
      </c>
      <c r="F357" s="5">
        <f>VLOOKUP(C357,Лист2!$C$1:$F$505,2,FALSE)</f>
        <v>17</v>
      </c>
      <c r="G357" s="5">
        <f>VLOOKUP(C357,Лист2!$C$1:$F$505,3,FALSE)</f>
        <v>857</v>
      </c>
      <c r="H357" s="5">
        <f>VLOOKUP(C357,Лист2!$C$1:$F$505,4,FALSE)</f>
        <v>757</v>
      </c>
      <c r="I357">
        <f t="shared" si="21"/>
        <v>66282.970588235286</v>
      </c>
      <c r="J357">
        <f t="shared" si="22"/>
        <v>21</v>
      </c>
      <c r="K357" s="21">
        <f t="shared" si="23"/>
        <v>2.2707153003466874E-4</v>
      </c>
    </row>
    <row r="358" spans="1:11" ht="14.25" customHeight="1" x14ac:dyDescent="0.3">
      <c r="A358" s="11">
        <v>43968</v>
      </c>
      <c r="B358" s="4" t="s">
        <v>23</v>
      </c>
      <c r="C358" s="9" t="str">
        <f t="shared" si="20"/>
        <v>17.05.2020|Новосибирск</v>
      </c>
      <c r="D358" s="4">
        <v>13440</v>
      </c>
      <c r="E358" s="4">
        <v>1157529</v>
      </c>
      <c r="F358" s="5">
        <f>VLOOKUP(C358,Лист2!$C$1:$F$505,2,FALSE)</f>
        <v>16</v>
      </c>
      <c r="G358" s="5">
        <f>VLOOKUP(C358,Лист2!$C$1:$F$505,3,FALSE)</f>
        <v>859</v>
      </c>
      <c r="H358" s="5">
        <f>VLOOKUP(C358,Лист2!$C$1:$F$505,4,FALSE)</f>
        <v>746</v>
      </c>
      <c r="I358">
        <f t="shared" si="21"/>
        <v>72345.5625</v>
      </c>
      <c r="J358">
        <f t="shared" si="22"/>
        <v>20</v>
      </c>
      <c r="K358" s="21">
        <f t="shared" si="23"/>
        <v>2.3326183159413236E-4</v>
      </c>
    </row>
    <row r="359" spans="1:11" ht="14.25" customHeight="1" x14ac:dyDescent="0.3">
      <c r="A359" s="12">
        <v>43960</v>
      </c>
      <c r="B359" s="6" t="s">
        <v>23</v>
      </c>
      <c r="C359" s="9" t="str">
        <f t="shared" si="20"/>
        <v>09.05.2020|Новосибирск</v>
      </c>
      <c r="D359" s="6">
        <v>11745</v>
      </c>
      <c r="E359" s="6">
        <v>955801.5</v>
      </c>
      <c r="F359" s="5">
        <f>VLOOKUP(C359,Лист2!$C$1:$F$505,2,FALSE)</f>
        <v>15</v>
      </c>
      <c r="G359" s="5">
        <f>VLOOKUP(C359,Лист2!$C$1:$F$505,3,FALSE)</f>
        <v>654</v>
      </c>
      <c r="H359" s="5">
        <f>VLOOKUP(C359,Лист2!$C$1:$F$505,4,FALSE)</f>
        <v>570</v>
      </c>
      <c r="I359">
        <f t="shared" si="21"/>
        <v>63720.1</v>
      </c>
      <c r="J359">
        <f t="shared" si="22"/>
        <v>19</v>
      </c>
      <c r="K359" s="21">
        <f t="shared" si="23"/>
        <v>1.9261030050255249E-4</v>
      </c>
    </row>
    <row r="360" spans="1:11" ht="14.25" customHeight="1" x14ac:dyDescent="0.3">
      <c r="A360" s="11">
        <v>43955</v>
      </c>
      <c r="B360" s="4" t="s">
        <v>23</v>
      </c>
      <c r="C360" s="6" t="str">
        <f t="shared" si="20"/>
        <v>04.05.2020|Новосибирск</v>
      </c>
      <c r="D360" s="4">
        <v>11062.5</v>
      </c>
      <c r="E360" s="4">
        <v>906343.5</v>
      </c>
      <c r="F360" s="5">
        <f>VLOOKUP(C360,Лист2!$C$1:$F$505,2,FALSE)</f>
        <v>15</v>
      </c>
      <c r="G360" s="5">
        <f>VLOOKUP(C360,Лист2!$C$1:$F$505,3,FALSE)</f>
        <v>622</v>
      </c>
      <c r="H360" s="5">
        <f>VLOOKUP(C360,Лист2!$C$1:$F$505,4,FALSE)</f>
        <v>538</v>
      </c>
      <c r="I360">
        <f t="shared" si="21"/>
        <v>60422.9</v>
      </c>
      <c r="J360">
        <f t="shared" si="22"/>
        <v>19</v>
      </c>
      <c r="K360" s="21">
        <f t="shared" si="23"/>
        <v>1.8264367014859801E-4</v>
      </c>
    </row>
    <row r="361" spans="1:11" ht="14.25" customHeight="1" x14ac:dyDescent="0.3">
      <c r="A361" s="12">
        <v>43953</v>
      </c>
      <c r="B361" s="6" t="s">
        <v>23</v>
      </c>
      <c r="C361" s="9" t="str">
        <f t="shared" si="20"/>
        <v>02.05.2020|Новосибирск</v>
      </c>
      <c r="D361" s="6">
        <v>10018.5</v>
      </c>
      <c r="E361" s="6">
        <v>816859.5</v>
      </c>
      <c r="F361" s="5">
        <f>VLOOKUP(C361,Лист2!$C$1:$F$505,2,FALSE)</f>
        <v>15</v>
      </c>
      <c r="G361" s="5">
        <f>VLOOKUP(C361,Лист2!$C$1:$F$505,3,FALSE)</f>
        <v>567</v>
      </c>
      <c r="H361" s="5">
        <f>VLOOKUP(C361,Лист2!$C$1:$F$505,4,FALSE)</f>
        <v>493</v>
      </c>
      <c r="I361">
        <f t="shared" si="21"/>
        <v>54457.299999999996</v>
      </c>
      <c r="J361">
        <f t="shared" si="22"/>
        <v>18</v>
      </c>
      <c r="K361" s="21">
        <f t="shared" si="23"/>
        <v>1.646111182744166E-4</v>
      </c>
    </row>
    <row r="362" spans="1:11" ht="14.25" customHeight="1" x14ac:dyDescent="0.3">
      <c r="A362" s="11">
        <v>43977</v>
      </c>
      <c r="B362" s="4" t="s">
        <v>24</v>
      </c>
      <c r="C362" s="6" t="str">
        <f t="shared" si="20"/>
        <v>26.05.2020|Тюмень</v>
      </c>
      <c r="D362" s="4">
        <v>10437</v>
      </c>
      <c r="E362" s="4">
        <v>833815.5</v>
      </c>
      <c r="F362" s="5">
        <f>VLOOKUP(C362,Лист2!$C$1:$F$505,2,FALSE)</f>
        <v>7</v>
      </c>
      <c r="G362" s="5">
        <f>VLOOKUP(C362,Лист2!$C$1:$F$505,3,FALSE)</f>
        <v>577</v>
      </c>
      <c r="H362" s="5">
        <f>VLOOKUP(C362,Лист2!$C$1:$F$505,4,FALSE)</f>
        <v>389</v>
      </c>
      <c r="I362">
        <f t="shared" si="21"/>
        <v>119116.5</v>
      </c>
      <c r="J362">
        <f t="shared" si="22"/>
        <v>22</v>
      </c>
      <c r="K362" s="21">
        <f t="shared" si="23"/>
        <v>1.6802804140680471E-4</v>
      </c>
    </row>
    <row r="363" spans="1:11" ht="14.25" customHeight="1" x14ac:dyDescent="0.3">
      <c r="A363" s="12">
        <v>43952</v>
      </c>
      <c r="B363" s="6" t="s">
        <v>23</v>
      </c>
      <c r="C363" s="9" t="str">
        <f t="shared" si="20"/>
        <v>01.05.2020|Новосибирск</v>
      </c>
      <c r="D363" s="6">
        <v>13644</v>
      </c>
      <c r="E363" s="6">
        <v>1134444</v>
      </c>
      <c r="F363" s="5">
        <f>VLOOKUP(C363,Лист2!$C$1:$F$505,2,FALSE)</f>
        <v>15</v>
      </c>
      <c r="G363" s="5">
        <f>VLOOKUP(C363,Лист2!$C$1:$F$505,3,FALSE)</f>
        <v>721</v>
      </c>
      <c r="H363" s="5">
        <f>VLOOKUP(C363,Лист2!$C$1:$F$505,4,FALSE)</f>
        <v>625</v>
      </c>
      <c r="I363">
        <f t="shared" si="21"/>
        <v>75629.600000000006</v>
      </c>
      <c r="J363">
        <f t="shared" si="22"/>
        <v>18</v>
      </c>
      <c r="K363" s="21">
        <f t="shared" si="23"/>
        <v>2.2860981045051476E-4</v>
      </c>
    </row>
    <row r="364" spans="1:11" ht="14.25" customHeight="1" x14ac:dyDescent="0.3">
      <c r="A364" s="11">
        <v>43963</v>
      </c>
      <c r="B364" s="4" t="s">
        <v>23</v>
      </c>
      <c r="C364" s="6" t="str">
        <f t="shared" si="20"/>
        <v>12.05.2020|Новосибирск</v>
      </c>
      <c r="D364" s="4">
        <v>13443</v>
      </c>
      <c r="E364" s="4">
        <v>1092277.5</v>
      </c>
      <c r="F364" s="5">
        <f>VLOOKUP(C364,Лист2!$C$1:$F$505,2,FALSE)</f>
        <v>15</v>
      </c>
      <c r="G364" s="5">
        <f>VLOOKUP(C364,Лист2!$C$1:$F$505,3,FALSE)</f>
        <v>750</v>
      </c>
      <c r="H364" s="5">
        <f>VLOOKUP(C364,Лист2!$C$1:$F$505,4,FALSE)</f>
        <v>659</v>
      </c>
      <c r="I364">
        <f t="shared" si="21"/>
        <v>72818.5</v>
      </c>
      <c r="J364">
        <f t="shared" si="22"/>
        <v>20</v>
      </c>
      <c r="K364" s="21">
        <f t="shared" si="23"/>
        <v>2.2011254168064897E-4</v>
      </c>
    </row>
    <row r="365" spans="1:11" ht="14.25" customHeight="1" x14ac:dyDescent="0.3">
      <c r="A365" s="12">
        <v>43972</v>
      </c>
      <c r="B365" s="6" t="s">
        <v>23</v>
      </c>
      <c r="C365" s="9" t="str">
        <f t="shared" si="20"/>
        <v>21.05.2020|Новосибирск</v>
      </c>
      <c r="D365" s="6">
        <v>14182.5</v>
      </c>
      <c r="E365" s="6">
        <v>1172574</v>
      </c>
      <c r="F365" s="5">
        <f>VLOOKUP(C365,Лист2!$C$1:$F$505,2,FALSE)</f>
        <v>18</v>
      </c>
      <c r="G365" s="5">
        <f>VLOOKUP(C365,Лист2!$C$1:$F$505,3,FALSE)</f>
        <v>888</v>
      </c>
      <c r="H365" s="5">
        <f>VLOOKUP(C365,Лист2!$C$1:$F$505,4,FALSE)</f>
        <v>786</v>
      </c>
      <c r="I365">
        <f t="shared" si="21"/>
        <v>65142.999999999993</v>
      </c>
      <c r="J365">
        <f t="shared" si="22"/>
        <v>21</v>
      </c>
      <c r="K365" s="21">
        <f t="shared" si="23"/>
        <v>2.3629365564029769E-4</v>
      </c>
    </row>
    <row r="366" spans="1:11" ht="14.25" customHeight="1" x14ac:dyDescent="0.3">
      <c r="A366" s="11">
        <v>43971</v>
      </c>
      <c r="B366" s="4" t="s">
        <v>23</v>
      </c>
      <c r="C366" s="9" t="str">
        <f t="shared" si="20"/>
        <v>20.05.2020|Новосибирск</v>
      </c>
      <c r="D366" s="4">
        <v>14928</v>
      </c>
      <c r="E366" s="4">
        <v>1217749.5</v>
      </c>
      <c r="F366" s="5">
        <f>VLOOKUP(C366,Лист2!$C$1:$F$505,2,FALSE)</f>
        <v>17</v>
      </c>
      <c r="G366" s="5">
        <f>VLOOKUP(C366,Лист2!$C$1:$F$505,3,FALSE)</f>
        <v>890</v>
      </c>
      <c r="H366" s="5">
        <f>VLOOKUP(C366,Лист2!$C$1:$F$505,4,FALSE)</f>
        <v>794</v>
      </c>
      <c r="I366">
        <f t="shared" si="21"/>
        <v>71632.323529411777</v>
      </c>
      <c r="J366">
        <f t="shared" si="22"/>
        <v>21</v>
      </c>
      <c r="K366" s="21">
        <f t="shared" si="23"/>
        <v>2.4539728921939654E-4</v>
      </c>
    </row>
    <row r="367" spans="1:11" ht="14.25" customHeight="1" x14ac:dyDescent="0.3">
      <c r="A367" s="12">
        <v>43956</v>
      </c>
      <c r="B367" s="6" t="s">
        <v>23</v>
      </c>
      <c r="C367" s="6" t="str">
        <f t="shared" si="20"/>
        <v>05.05.2020|Новосибирск</v>
      </c>
      <c r="D367" s="6">
        <v>13941</v>
      </c>
      <c r="E367" s="6">
        <v>1145575.5</v>
      </c>
      <c r="F367" s="5">
        <f>VLOOKUP(C367,Лист2!$C$1:$F$505,2,FALSE)</f>
        <v>15</v>
      </c>
      <c r="G367" s="5">
        <f>VLOOKUP(C367,Лист2!$C$1:$F$505,3,FALSE)</f>
        <v>750</v>
      </c>
      <c r="H367" s="5">
        <f>VLOOKUP(C367,Лист2!$C$1:$F$505,4,FALSE)</f>
        <v>658</v>
      </c>
      <c r="I367">
        <f t="shared" si="21"/>
        <v>76371.7</v>
      </c>
      <c r="J367">
        <f t="shared" si="22"/>
        <v>19</v>
      </c>
      <c r="K367" s="21">
        <f t="shared" si="23"/>
        <v>2.3085299751398364E-4</v>
      </c>
    </row>
    <row r="368" spans="1:11" ht="14.25" customHeight="1" x14ac:dyDescent="0.3">
      <c r="A368" s="11">
        <v>43964</v>
      </c>
      <c r="B368" s="4" t="s">
        <v>23</v>
      </c>
      <c r="C368" s="9" t="str">
        <f t="shared" si="20"/>
        <v>13.05.2020|Новосибирск</v>
      </c>
      <c r="D368" s="4">
        <v>14643</v>
      </c>
      <c r="E368" s="4">
        <v>1172691</v>
      </c>
      <c r="F368" s="5">
        <f>VLOOKUP(C368,Лист2!$C$1:$F$505,2,FALSE)</f>
        <v>15</v>
      </c>
      <c r="G368" s="5">
        <f>VLOOKUP(C368,Лист2!$C$1:$F$505,3,FALSE)</f>
        <v>854</v>
      </c>
      <c r="H368" s="5">
        <f>VLOOKUP(C368,Лист2!$C$1:$F$505,4,FALSE)</f>
        <v>756</v>
      </c>
      <c r="I368">
        <f t="shared" si="21"/>
        <v>78179.399999999994</v>
      </c>
      <c r="J368">
        <f t="shared" si="22"/>
        <v>20</v>
      </c>
      <c r="K368" s="21">
        <f t="shared" si="23"/>
        <v>2.3631723313537257E-4</v>
      </c>
    </row>
    <row r="369" spans="1:11" ht="14.25" customHeight="1" x14ac:dyDescent="0.3">
      <c r="A369" s="12">
        <v>43954</v>
      </c>
      <c r="B369" s="6" t="s">
        <v>23</v>
      </c>
      <c r="C369" s="6" t="str">
        <f t="shared" si="20"/>
        <v>03.05.2020|Новосибирск</v>
      </c>
      <c r="D369" s="6">
        <v>10032</v>
      </c>
      <c r="E369" s="6">
        <v>816150</v>
      </c>
      <c r="F369" s="5">
        <f>VLOOKUP(C369,Лист2!$C$1:$F$505,2,FALSE)</f>
        <v>15</v>
      </c>
      <c r="G369" s="5">
        <f>VLOOKUP(C369,Лист2!$C$1:$F$505,3,FALSE)</f>
        <v>585</v>
      </c>
      <c r="H369" s="5">
        <f>VLOOKUP(C369,Лист2!$C$1:$F$505,4,FALSE)</f>
        <v>502</v>
      </c>
      <c r="I369">
        <f t="shared" si="21"/>
        <v>54410</v>
      </c>
      <c r="J369">
        <f t="shared" si="22"/>
        <v>18</v>
      </c>
      <c r="K369" s="21">
        <f t="shared" si="23"/>
        <v>1.6446814192607798E-4</v>
      </c>
    </row>
    <row r="370" spans="1:11" ht="14.25" customHeight="1" x14ac:dyDescent="0.3">
      <c r="A370" s="11">
        <v>43957</v>
      </c>
      <c r="B370" s="4" t="s">
        <v>23</v>
      </c>
      <c r="C370" s="9" t="str">
        <f t="shared" si="20"/>
        <v>06.05.2020|Новосибирск</v>
      </c>
      <c r="D370" s="4">
        <v>12468</v>
      </c>
      <c r="E370" s="4">
        <v>1016566.5</v>
      </c>
      <c r="F370" s="5">
        <f>VLOOKUP(C370,Лист2!$C$1:$F$505,2,FALSE)</f>
        <v>15</v>
      </c>
      <c r="G370" s="5">
        <f>VLOOKUP(C370,Лист2!$C$1:$F$505,3,FALSE)</f>
        <v>701</v>
      </c>
      <c r="H370" s="5">
        <f>VLOOKUP(C370,Лист2!$C$1:$F$505,4,FALSE)</f>
        <v>611</v>
      </c>
      <c r="I370">
        <f t="shared" si="21"/>
        <v>67771.100000000006</v>
      </c>
      <c r="J370">
        <f t="shared" si="22"/>
        <v>19</v>
      </c>
      <c r="K370" s="21">
        <f t="shared" si="23"/>
        <v>2.0485548416258818E-4</v>
      </c>
    </row>
    <row r="371" spans="1:11" ht="14.25" customHeight="1" x14ac:dyDescent="0.3">
      <c r="A371" s="12">
        <v>43974</v>
      </c>
      <c r="B371" s="6" t="s">
        <v>23</v>
      </c>
      <c r="C371" s="6" t="str">
        <f t="shared" si="20"/>
        <v>23.05.2020|Новосибирск</v>
      </c>
      <c r="D371" s="6">
        <v>17943</v>
      </c>
      <c r="E371" s="6">
        <v>1457391</v>
      </c>
      <c r="F371" s="5">
        <f>VLOOKUP(C371,Лист2!$C$1:$F$505,2,FALSE)</f>
        <v>18</v>
      </c>
      <c r="G371" s="5">
        <f>VLOOKUP(C371,Лист2!$C$1:$F$505,3,FALSE)</f>
        <v>1031</v>
      </c>
      <c r="H371" s="5">
        <f>VLOOKUP(C371,Лист2!$C$1:$F$505,4,FALSE)</f>
        <v>918</v>
      </c>
      <c r="I371">
        <f t="shared" si="21"/>
        <v>80966.166666666672</v>
      </c>
      <c r="J371">
        <f t="shared" si="22"/>
        <v>21</v>
      </c>
      <c r="K371" s="21">
        <f t="shared" si="23"/>
        <v>2.9368913781754424E-4</v>
      </c>
    </row>
    <row r="372" spans="1:11" ht="14.25" customHeight="1" x14ac:dyDescent="0.3">
      <c r="A372" s="11">
        <v>43976</v>
      </c>
      <c r="B372" s="4" t="s">
        <v>23</v>
      </c>
      <c r="C372" s="9" t="str">
        <f t="shared" si="20"/>
        <v>25.05.2020|Новосибирск</v>
      </c>
      <c r="D372" s="4">
        <v>15807</v>
      </c>
      <c r="E372" s="4">
        <v>1326705</v>
      </c>
      <c r="F372" s="5">
        <f>VLOOKUP(C372,Лист2!$C$1:$F$505,2,FALSE)</f>
        <v>18</v>
      </c>
      <c r="G372" s="5">
        <f>VLOOKUP(C372,Лист2!$C$1:$F$505,3,FALSE)</f>
        <v>989</v>
      </c>
      <c r="H372" s="5">
        <f>VLOOKUP(C372,Лист2!$C$1:$F$505,4,FALSE)</f>
        <v>887</v>
      </c>
      <c r="I372">
        <f t="shared" si="21"/>
        <v>73705.833333333328</v>
      </c>
      <c r="J372">
        <f t="shared" si="22"/>
        <v>22</v>
      </c>
      <c r="K372" s="21">
        <f t="shared" si="23"/>
        <v>2.6735368037007572E-4</v>
      </c>
    </row>
    <row r="373" spans="1:11" ht="14.25" customHeight="1" x14ac:dyDescent="0.3">
      <c r="A373" s="12">
        <v>43951</v>
      </c>
      <c r="B373" s="6" t="s">
        <v>23</v>
      </c>
      <c r="C373" s="9" t="str">
        <f t="shared" si="20"/>
        <v>30.04.2020|Новосибирск</v>
      </c>
      <c r="D373" s="6">
        <v>11976</v>
      </c>
      <c r="E373" s="6">
        <v>1004511</v>
      </c>
      <c r="F373" s="5">
        <f>VLOOKUP(C373,Лист2!$C$1:$F$505,2,FALSE)</f>
        <v>15</v>
      </c>
      <c r="G373" s="5">
        <f>VLOOKUP(C373,Лист2!$C$1:$F$505,3,FALSE)</f>
        <v>644</v>
      </c>
      <c r="H373" s="5">
        <f>VLOOKUP(C373,Лист2!$C$1:$F$505,4,FALSE)</f>
        <v>550</v>
      </c>
      <c r="I373">
        <f t="shared" si="21"/>
        <v>66967.399999999994</v>
      </c>
      <c r="J373">
        <f t="shared" si="22"/>
        <v>18</v>
      </c>
      <c r="K373" s="21">
        <f t="shared" si="23"/>
        <v>2.0242609534314344E-4</v>
      </c>
    </row>
    <row r="374" spans="1:11" ht="14.25" customHeight="1" x14ac:dyDescent="0.3">
      <c r="A374" s="11">
        <v>43961</v>
      </c>
      <c r="B374" s="4" t="s">
        <v>23</v>
      </c>
      <c r="C374" s="6" t="str">
        <f t="shared" si="20"/>
        <v>10.05.2020|Новосибирск</v>
      </c>
      <c r="D374" s="4">
        <v>14566.5</v>
      </c>
      <c r="E374" s="4">
        <v>1216557</v>
      </c>
      <c r="F374" s="5">
        <f>VLOOKUP(C374,Лист2!$C$1:$F$505,2,FALSE)</f>
        <v>15</v>
      </c>
      <c r="G374" s="5">
        <f>VLOOKUP(C374,Лист2!$C$1:$F$505,3,FALSE)</f>
        <v>792</v>
      </c>
      <c r="H374" s="5">
        <f>VLOOKUP(C374,Лист2!$C$1:$F$505,4,FALSE)</f>
        <v>695</v>
      </c>
      <c r="I374">
        <f t="shared" si="21"/>
        <v>81103.8</v>
      </c>
      <c r="J374">
        <f t="shared" si="22"/>
        <v>19</v>
      </c>
      <c r="K374" s="21">
        <f t="shared" si="23"/>
        <v>2.4515698013497964E-4</v>
      </c>
    </row>
    <row r="375" spans="1:11" ht="14.25" customHeight="1" x14ac:dyDescent="0.3">
      <c r="A375" s="12">
        <v>43959</v>
      </c>
      <c r="B375" s="6" t="s">
        <v>23</v>
      </c>
      <c r="C375" s="9" t="str">
        <f t="shared" si="20"/>
        <v>08.05.2020|Новосибирск</v>
      </c>
      <c r="D375" s="6">
        <v>12976.5</v>
      </c>
      <c r="E375" s="6">
        <v>1046848.5</v>
      </c>
      <c r="F375" s="5">
        <f>VLOOKUP(C375,Лист2!$C$1:$F$505,2,FALSE)</f>
        <v>15</v>
      </c>
      <c r="G375" s="5">
        <f>VLOOKUP(C375,Лист2!$C$1:$F$505,3,FALSE)</f>
        <v>703</v>
      </c>
      <c r="H375" s="5">
        <f>VLOOKUP(C375,Лист2!$C$1:$F$505,4,FALSE)</f>
        <v>609</v>
      </c>
      <c r="I375">
        <f t="shared" si="21"/>
        <v>69789.900000000009</v>
      </c>
      <c r="J375">
        <f t="shared" si="22"/>
        <v>19</v>
      </c>
      <c r="K375" s="21">
        <f t="shared" si="23"/>
        <v>2.1095782352888788E-4</v>
      </c>
    </row>
    <row r="376" spans="1:11" ht="14.25" customHeight="1" x14ac:dyDescent="0.3">
      <c r="A376" s="11">
        <v>43958</v>
      </c>
      <c r="B376" s="4" t="s">
        <v>23</v>
      </c>
      <c r="C376" s="6" t="str">
        <f t="shared" si="20"/>
        <v>07.05.2020|Новосибирск</v>
      </c>
      <c r="D376" s="4">
        <v>11719.5</v>
      </c>
      <c r="E376" s="4">
        <v>965880</v>
      </c>
      <c r="F376" s="5">
        <f>VLOOKUP(C376,Лист2!$C$1:$F$505,2,FALSE)</f>
        <v>15</v>
      </c>
      <c r="G376" s="5">
        <f>VLOOKUP(C376,Лист2!$C$1:$F$505,3,FALSE)</f>
        <v>676</v>
      </c>
      <c r="H376" s="5">
        <f>VLOOKUP(C376,Лист2!$C$1:$F$505,4,FALSE)</f>
        <v>591</v>
      </c>
      <c r="I376">
        <f t="shared" si="21"/>
        <v>64392</v>
      </c>
      <c r="J376">
        <f t="shared" si="22"/>
        <v>19</v>
      </c>
      <c r="K376" s="21">
        <f t="shared" si="23"/>
        <v>1.9464129011034762E-4</v>
      </c>
    </row>
    <row r="377" spans="1:11" ht="14.25" customHeight="1" x14ac:dyDescent="0.3">
      <c r="A377" s="12">
        <v>43975</v>
      </c>
      <c r="B377" s="6" t="s">
        <v>23</v>
      </c>
      <c r="C377" s="9" t="str">
        <f t="shared" si="20"/>
        <v>24.05.2020|Новосибирск</v>
      </c>
      <c r="D377" s="6">
        <v>17197.5</v>
      </c>
      <c r="E377" s="6">
        <v>1386262.5</v>
      </c>
      <c r="F377" s="5">
        <f>VLOOKUP(C377,Лист2!$C$1:$F$505,2,FALSE)</f>
        <v>18</v>
      </c>
      <c r="G377" s="5">
        <f>VLOOKUP(C377,Лист2!$C$1:$F$505,3,FALSE)</f>
        <v>1006</v>
      </c>
      <c r="H377" s="5">
        <f>VLOOKUP(C377,Лист2!$C$1:$F$505,4,FALSE)</f>
        <v>904</v>
      </c>
      <c r="I377">
        <f t="shared" si="21"/>
        <v>77014.583333333328</v>
      </c>
      <c r="J377">
        <f t="shared" si="22"/>
        <v>21</v>
      </c>
      <c r="K377" s="21">
        <f t="shared" si="23"/>
        <v>2.7935553218991568E-4</v>
      </c>
    </row>
    <row r="378" spans="1:11" ht="14.25" customHeight="1" x14ac:dyDescent="0.3">
      <c r="A378" s="11">
        <v>43977</v>
      </c>
      <c r="B378" s="4" t="s">
        <v>23</v>
      </c>
      <c r="C378" s="6" t="str">
        <f t="shared" si="20"/>
        <v>26.05.2020|Новосибирск</v>
      </c>
      <c r="D378" s="4">
        <v>14419.5</v>
      </c>
      <c r="E378" s="4">
        <v>1210456.5</v>
      </c>
      <c r="F378" s="5">
        <f>VLOOKUP(C378,Лист2!$C$1:$F$505,2,FALSE)</f>
        <v>18</v>
      </c>
      <c r="G378" s="5">
        <f>VLOOKUP(C378,Лист2!$C$1:$F$505,3,FALSE)</f>
        <v>914</v>
      </c>
      <c r="H378" s="5">
        <f>VLOOKUP(C378,Лист2!$C$1:$F$505,4,FALSE)</f>
        <v>804</v>
      </c>
      <c r="I378">
        <f t="shared" si="21"/>
        <v>67247.583333333343</v>
      </c>
      <c r="J378">
        <f t="shared" si="22"/>
        <v>22</v>
      </c>
      <c r="K378" s="21">
        <f t="shared" si="23"/>
        <v>2.4392762535972997E-4</v>
      </c>
    </row>
    <row r="379" spans="1:11" ht="14.25" customHeight="1" x14ac:dyDescent="0.3">
      <c r="A379" s="12">
        <v>43983</v>
      </c>
      <c r="B379" s="6" t="s">
        <v>9</v>
      </c>
      <c r="C379" s="9" t="str">
        <f t="shared" si="20"/>
        <v>01.06.2020|Самара</v>
      </c>
      <c r="D379" s="6">
        <v>7816.5</v>
      </c>
      <c r="E379" s="6">
        <v>636345</v>
      </c>
      <c r="F379" s="5">
        <f>VLOOKUP(C379,Лист2!$C$1:$F$505,2,FALSE)</f>
        <v>15</v>
      </c>
      <c r="G379" s="5">
        <f>VLOOKUP(C379,Лист2!$C$1:$F$505,3,FALSE)</f>
        <v>453</v>
      </c>
      <c r="H379" s="5">
        <f>VLOOKUP(C379,Лист2!$C$1:$F$505,4,FALSE)</f>
        <v>370</v>
      </c>
      <c r="I379">
        <f t="shared" si="21"/>
        <v>42423</v>
      </c>
      <c r="J379">
        <f t="shared" si="22"/>
        <v>23</v>
      </c>
      <c r="K379" s="21">
        <f t="shared" si="23"/>
        <v>1.2823436840525649E-4</v>
      </c>
    </row>
    <row r="380" spans="1:11" ht="14.25" customHeight="1" x14ac:dyDescent="0.3">
      <c r="A380" s="11">
        <v>43982</v>
      </c>
      <c r="B380" s="4" t="s">
        <v>25</v>
      </c>
      <c r="C380" s="9" t="str">
        <f t="shared" si="20"/>
        <v>31.05.2020|Томск</v>
      </c>
      <c r="D380" s="4">
        <v>6409.5</v>
      </c>
      <c r="E380" s="4">
        <v>493893</v>
      </c>
      <c r="F380" s="5">
        <f>VLOOKUP(C380,Лист2!$C$1:$F$505,2,FALSE)</f>
        <v>9</v>
      </c>
      <c r="G380" s="5">
        <f>VLOOKUP(C380,Лист2!$C$1:$F$505,3,FALSE)</f>
        <v>345</v>
      </c>
      <c r="H380" s="5">
        <f>VLOOKUP(C380,Лист2!$C$1:$F$505,4,FALSE)</f>
        <v>255</v>
      </c>
      <c r="I380">
        <f t="shared" si="21"/>
        <v>54877</v>
      </c>
      <c r="J380">
        <f t="shared" si="22"/>
        <v>22</v>
      </c>
      <c r="K380" s="21">
        <f t="shared" si="23"/>
        <v>9.9527861324874635E-5</v>
      </c>
    </row>
    <row r="381" spans="1:11" ht="14.25" customHeight="1" x14ac:dyDescent="0.3">
      <c r="A381" s="12">
        <v>43981</v>
      </c>
      <c r="B381" s="6" t="s">
        <v>24</v>
      </c>
      <c r="C381" s="6" t="str">
        <f t="shared" si="20"/>
        <v>30.05.2020|Тюмень</v>
      </c>
      <c r="D381" s="6">
        <v>11220</v>
      </c>
      <c r="E381" s="6">
        <v>928675.5</v>
      </c>
      <c r="F381" s="5">
        <f>VLOOKUP(C381,Лист2!$C$1:$F$505,2,FALSE)</f>
        <v>7</v>
      </c>
      <c r="G381" s="5">
        <f>VLOOKUP(C381,Лист2!$C$1:$F$505,3,FALSE)</f>
        <v>532</v>
      </c>
      <c r="H381" s="5">
        <f>VLOOKUP(C381,Лист2!$C$1:$F$505,4,FALSE)</f>
        <v>449</v>
      </c>
      <c r="I381">
        <f t="shared" si="21"/>
        <v>132667.92857142858</v>
      </c>
      <c r="J381">
        <f t="shared" si="22"/>
        <v>22</v>
      </c>
      <c r="K381" s="21">
        <f t="shared" si="23"/>
        <v>1.871439489521184E-4</v>
      </c>
    </row>
    <row r="382" spans="1:11" ht="14.25" customHeight="1" x14ac:dyDescent="0.3">
      <c r="A382" s="11">
        <v>43980</v>
      </c>
      <c r="B382" s="4" t="s">
        <v>9</v>
      </c>
      <c r="C382" s="9" t="str">
        <f t="shared" si="20"/>
        <v>29.05.2020|Самара</v>
      </c>
      <c r="D382" s="4">
        <v>8350.5</v>
      </c>
      <c r="E382" s="4">
        <v>651237</v>
      </c>
      <c r="F382" s="5">
        <f>VLOOKUP(C382,Лист2!$C$1:$F$505,2,FALSE)</f>
        <v>15</v>
      </c>
      <c r="G382" s="5">
        <f>VLOOKUP(C382,Лист2!$C$1:$F$505,3,FALSE)</f>
        <v>400</v>
      </c>
      <c r="H382" s="5">
        <f>VLOOKUP(C382,Лист2!$C$1:$F$505,4,FALSE)</f>
        <v>329</v>
      </c>
      <c r="I382">
        <f t="shared" si="21"/>
        <v>43415.8</v>
      </c>
      <c r="J382">
        <f t="shared" si="22"/>
        <v>22</v>
      </c>
      <c r="K382" s="21">
        <f t="shared" si="23"/>
        <v>1.3123536034247778E-4</v>
      </c>
    </row>
    <row r="383" spans="1:11" ht="14.25" customHeight="1" x14ac:dyDescent="0.3">
      <c r="A383" s="12">
        <v>43979</v>
      </c>
      <c r="B383" s="6" t="s">
        <v>24</v>
      </c>
      <c r="C383" s="6" t="str">
        <f t="shared" si="20"/>
        <v>28.05.2020|Тюмень</v>
      </c>
      <c r="D383" s="6">
        <v>8428.5</v>
      </c>
      <c r="E383" s="6">
        <v>694669.5</v>
      </c>
      <c r="F383" s="5">
        <f>VLOOKUP(C383,Лист2!$C$1:$F$505,2,FALSE)</f>
        <v>7</v>
      </c>
      <c r="G383" s="5">
        <f>VLOOKUP(C383,Лист2!$C$1:$F$505,3,FALSE)</f>
        <v>420</v>
      </c>
      <c r="H383" s="5">
        <f>VLOOKUP(C383,Лист2!$C$1:$F$505,4,FALSE)</f>
        <v>347</v>
      </c>
      <c r="I383">
        <f t="shared" si="21"/>
        <v>99238.5</v>
      </c>
      <c r="J383">
        <f t="shared" si="22"/>
        <v>22</v>
      </c>
      <c r="K383" s="21">
        <f t="shared" si="23"/>
        <v>1.3998774970007673E-4</v>
      </c>
    </row>
    <row r="384" spans="1:11" ht="14.25" customHeight="1" x14ac:dyDescent="0.3">
      <c r="A384" s="11">
        <v>43978</v>
      </c>
      <c r="B384" s="4" t="s">
        <v>10</v>
      </c>
      <c r="C384" s="9" t="str">
        <f t="shared" si="20"/>
        <v>27.05.2020|Кемерово</v>
      </c>
      <c r="D384" s="4">
        <v>32817</v>
      </c>
      <c r="E384" s="4">
        <v>3015751.5</v>
      </c>
      <c r="F384" s="5">
        <f>VLOOKUP(C384,Лист2!$C$1:$F$505,2,FALSE)</f>
        <v>20</v>
      </c>
      <c r="G384" s="5">
        <f>VLOOKUP(C384,Лист2!$C$1:$F$505,3,FALSE)</f>
        <v>2079</v>
      </c>
      <c r="H384" s="5">
        <f>VLOOKUP(C384,Лист2!$C$1:$F$505,4,FALSE)</f>
        <v>1893</v>
      </c>
      <c r="I384">
        <f t="shared" si="21"/>
        <v>150787.57500000001</v>
      </c>
      <c r="J384">
        <f t="shared" si="22"/>
        <v>22</v>
      </c>
      <c r="K384" s="21">
        <f t="shared" si="23"/>
        <v>6.0772535160911914E-4</v>
      </c>
    </row>
    <row r="385" spans="1:11" ht="14.25" customHeight="1" x14ac:dyDescent="0.3">
      <c r="A385" s="12">
        <v>43973</v>
      </c>
      <c r="B385" s="6" t="s">
        <v>10</v>
      </c>
      <c r="C385" s="6" t="str">
        <f t="shared" si="20"/>
        <v>22.05.2020|Кемерово</v>
      </c>
      <c r="D385" s="6">
        <v>36031.5</v>
      </c>
      <c r="E385" s="6">
        <v>3091069.5</v>
      </c>
      <c r="F385" s="5">
        <f>VLOOKUP(C385,Лист2!$C$1:$F$505,2,FALSE)</f>
        <v>21</v>
      </c>
      <c r="G385" s="5">
        <f>VLOOKUP(C385,Лист2!$C$1:$F$505,3,FALSE)</f>
        <v>2046</v>
      </c>
      <c r="H385" s="5">
        <f>VLOOKUP(C385,Лист2!$C$1:$F$505,4,FALSE)</f>
        <v>1853</v>
      </c>
      <c r="I385">
        <f t="shared" si="21"/>
        <v>147193.78571428571</v>
      </c>
      <c r="J385">
        <f t="shared" si="22"/>
        <v>21</v>
      </c>
      <c r="K385" s="21">
        <f t="shared" si="23"/>
        <v>6.2290321292577451E-4</v>
      </c>
    </row>
    <row r="386" spans="1:11" ht="14.25" customHeight="1" x14ac:dyDescent="0.3">
      <c r="A386" s="11">
        <v>43982</v>
      </c>
      <c r="B386" s="4" t="s">
        <v>26</v>
      </c>
      <c r="C386" s="9" t="str">
        <f t="shared" si="20"/>
        <v>31.05.2020|Уфа</v>
      </c>
      <c r="D386" s="4">
        <v>5127</v>
      </c>
      <c r="E386" s="4">
        <v>468835.5</v>
      </c>
      <c r="F386" s="5">
        <f>VLOOKUP(C386,Лист2!$C$1:$F$505,2,FALSE)</f>
        <v>6</v>
      </c>
      <c r="G386" s="5">
        <f>VLOOKUP(C386,Лист2!$C$1:$F$505,3,FALSE)</f>
        <v>261</v>
      </c>
      <c r="H386" s="5">
        <f>VLOOKUP(C386,Лист2!$C$1:$F$505,4,FALSE)</f>
        <v>188</v>
      </c>
      <c r="I386">
        <f t="shared" si="21"/>
        <v>78139.25</v>
      </c>
      <c r="J386">
        <f t="shared" si="22"/>
        <v>22</v>
      </c>
      <c r="K386" s="21">
        <f t="shared" si="23"/>
        <v>9.4478347796341029E-5</v>
      </c>
    </row>
    <row r="387" spans="1:11" ht="14.25" customHeight="1" x14ac:dyDescent="0.3">
      <c r="A387" s="12">
        <v>43962</v>
      </c>
      <c r="B387" s="6" t="s">
        <v>10</v>
      </c>
      <c r="C387" s="9" t="str">
        <f t="shared" ref="C387:C450" si="24">TEXT(A387,"ДД.ММ.ГГГГ") &amp; "|" &amp; B387</f>
        <v>11.05.2020|Кемерово</v>
      </c>
      <c r="D387" s="6">
        <v>27187.5</v>
      </c>
      <c r="E387" s="6">
        <v>2479396.5</v>
      </c>
      <c r="F387" s="5">
        <f>VLOOKUP(C387,Лист2!$C$1:$F$505,2,FALSE)</f>
        <v>21</v>
      </c>
      <c r="G387" s="5">
        <f>VLOOKUP(C387,Лист2!$C$1:$F$505,3,FALSE)</f>
        <v>1597</v>
      </c>
      <c r="H387" s="5">
        <f>VLOOKUP(C387,Лист2!$C$1:$F$505,4,FALSE)</f>
        <v>1457</v>
      </c>
      <c r="I387">
        <f t="shared" ref="I387:I450" si="25">IF(E387=0,0,((E387/D387)*(D387/F387)))</f>
        <v>118066.5</v>
      </c>
      <c r="J387">
        <f t="shared" ref="J387:J450" si="26">_xlfn.ISOWEEKNUM(A387)</f>
        <v>20</v>
      </c>
      <c r="K387" s="21">
        <f t="shared" si="23"/>
        <v>4.9964067322553574E-4</v>
      </c>
    </row>
    <row r="388" spans="1:11" ht="14.25" customHeight="1" x14ac:dyDescent="0.3">
      <c r="A388" s="11">
        <v>43981</v>
      </c>
      <c r="B388" s="4" t="s">
        <v>23</v>
      </c>
      <c r="C388" s="6" t="str">
        <f t="shared" si="24"/>
        <v>30.05.2020|Новосибирск</v>
      </c>
      <c r="D388" s="4">
        <v>20688</v>
      </c>
      <c r="E388" s="4">
        <v>1773154.5</v>
      </c>
      <c r="F388" s="5">
        <f>VLOOKUP(C388,Лист2!$C$1:$F$505,2,FALSE)</f>
        <v>18</v>
      </c>
      <c r="G388" s="5">
        <f>VLOOKUP(C388,Лист2!$C$1:$F$505,3,FALSE)</f>
        <v>1216</v>
      </c>
      <c r="H388" s="5">
        <f>VLOOKUP(C388,Лист2!$C$1:$F$505,4,FALSE)</f>
        <v>1101</v>
      </c>
      <c r="I388">
        <f t="shared" si="25"/>
        <v>98508.583333333314</v>
      </c>
      <c r="J388">
        <f t="shared" si="26"/>
        <v>22</v>
      </c>
      <c r="K388" s="21">
        <f t="shared" si="23"/>
        <v>3.5732086744209255E-4</v>
      </c>
    </row>
    <row r="389" spans="1:11" ht="14.25" customHeight="1" x14ac:dyDescent="0.3">
      <c r="A389" s="12">
        <v>43979</v>
      </c>
      <c r="B389" s="6" t="s">
        <v>23</v>
      </c>
      <c r="C389" s="9" t="str">
        <f t="shared" si="24"/>
        <v>28.05.2020|Новосибирск</v>
      </c>
      <c r="D389" s="6">
        <v>15678</v>
      </c>
      <c r="E389" s="6">
        <v>1387443</v>
      </c>
      <c r="F389" s="5">
        <f>VLOOKUP(C389,Лист2!$C$1:$F$505,2,FALSE)</f>
        <v>18</v>
      </c>
      <c r="G389" s="5">
        <f>VLOOKUP(C389,Лист2!$C$1:$F$505,3,FALSE)</f>
        <v>1020</v>
      </c>
      <c r="H389" s="5">
        <f>VLOOKUP(C389,Лист2!$C$1:$F$505,4,FALSE)</f>
        <v>911</v>
      </c>
      <c r="I389">
        <f t="shared" si="25"/>
        <v>77080.166666666672</v>
      </c>
      <c r="J389">
        <f t="shared" si="26"/>
        <v>22</v>
      </c>
      <c r="K389" s="21">
        <f t="shared" ref="K389:K452" si="27">E389/$N$5</f>
        <v>2.7959342306970949E-4</v>
      </c>
    </row>
    <row r="390" spans="1:11" ht="14.25" customHeight="1" x14ac:dyDescent="0.3">
      <c r="A390" s="11">
        <v>43969</v>
      </c>
      <c r="B390" s="4" t="s">
        <v>10</v>
      </c>
      <c r="C390" s="6" t="str">
        <f t="shared" si="24"/>
        <v>18.05.2020|Кемерово</v>
      </c>
      <c r="D390" s="4">
        <v>31329</v>
      </c>
      <c r="E390" s="4">
        <v>2826379.5</v>
      </c>
      <c r="F390" s="5">
        <f>VLOOKUP(C390,Лист2!$C$1:$F$505,2,FALSE)</f>
        <v>21</v>
      </c>
      <c r="G390" s="5">
        <f>VLOOKUP(C390,Лист2!$C$1:$F$505,3,FALSE)</f>
        <v>1834</v>
      </c>
      <c r="H390" s="5">
        <f>VLOOKUP(C390,Лист2!$C$1:$F$505,4,FALSE)</f>
        <v>1660</v>
      </c>
      <c r="I390">
        <f t="shared" si="25"/>
        <v>134589.5</v>
      </c>
      <c r="J390">
        <f t="shared" si="26"/>
        <v>21</v>
      </c>
      <c r="K390" s="21">
        <f t="shared" si="27"/>
        <v>5.6956366445256061E-4</v>
      </c>
    </row>
    <row r="391" spans="1:11" ht="14.25" customHeight="1" x14ac:dyDescent="0.3">
      <c r="A391" s="12">
        <v>43965</v>
      </c>
      <c r="B391" s="6" t="s">
        <v>10</v>
      </c>
      <c r="C391" s="9" t="str">
        <f t="shared" si="24"/>
        <v>14.05.2020|Кемерово</v>
      </c>
      <c r="D391" s="6">
        <v>29658</v>
      </c>
      <c r="E391" s="6">
        <v>2703132</v>
      </c>
      <c r="F391" s="5">
        <f>VLOOKUP(C391,Лист2!$C$1:$F$505,2,FALSE)</f>
        <v>21</v>
      </c>
      <c r="G391" s="5">
        <f>VLOOKUP(C391,Лист2!$C$1:$F$505,3,FALSE)</f>
        <v>1706</v>
      </c>
      <c r="H391" s="5">
        <f>VLOOKUP(C391,Лист2!$C$1:$F$505,4,FALSE)</f>
        <v>1548</v>
      </c>
      <c r="I391">
        <f t="shared" si="25"/>
        <v>128720.57142857142</v>
      </c>
      <c r="J391">
        <f t="shared" si="26"/>
        <v>20</v>
      </c>
      <c r="K391" s="21">
        <f t="shared" si="27"/>
        <v>5.4472719159581327E-4</v>
      </c>
    </row>
    <row r="392" spans="1:11" ht="14.25" customHeight="1" x14ac:dyDescent="0.3">
      <c r="A392" s="11">
        <v>43966</v>
      </c>
      <c r="B392" s="4" t="s">
        <v>10</v>
      </c>
      <c r="C392" s="6" t="str">
        <f t="shared" si="24"/>
        <v>15.05.2020|Кемерово</v>
      </c>
      <c r="D392" s="4">
        <v>34150.5</v>
      </c>
      <c r="E392" s="4">
        <v>3038293.5</v>
      </c>
      <c r="F392" s="5">
        <f>VLOOKUP(C392,Лист2!$C$1:$F$505,2,FALSE)</f>
        <v>21</v>
      </c>
      <c r="G392" s="5">
        <f>VLOOKUP(C392,Лист2!$C$1:$F$505,3,FALSE)</f>
        <v>1926</v>
      </c>
      <c r="H392" s="5">
        <f>VLOOKUP(C392,Лист2!$C$1:$F$505,4,FALSE)</f>
        <v>1742</v>
      </c>
      <c r="I392">
        <f t="shared" si="25"/>
        <v>144680.64285714287</v>
      </c>
      <c r="J392">
        <f t="shared" si="26"/>
        <v>20</v>
      </c>
      <c r="K392" s="21">
        <f t="shared" si="27"/>
        <v>6.1226794899354314E-4</v>
      </c>
    </row>
    <row r="393" spans="1:11" ht="14.25" customHeight="1" x14ac:dyDescent="0.3">
      <c r="A393" s="12">
        <v>43983</v>
      </c>
      <c r="B393" s="6" t="s">
        <v>10</v>
      </c>
      <c r="C393" s="9" t="str">
        <f t="shared" si="24"/>
        <v>01.06.2020|Кемерово</v>
      </c>
      <c r="D393" s="6">
        <v>31947</v>
      </c>
      <c r="E393" s="6">
        <v>2945035.5</v>
      </c>
      <c r="F393" s="5">
        <f>VLOOKUP(C393,Лист2!$C$1:$F$505,2,FALSE)</f>
        <v>21</v>
      </c>
      <c r="G393" s="5">
        <f>VLOOKUP(C393,Лист2!$C$1:$F$505,3,FALSE)</f>
        <v>2025</v>
      </c>
      <c r="H393" s="5">
        <f>VLOOKUP(C393,Лист2!$C$1:$F$505,4,FALSE)</f>
        <v>1849</v>
      </c>
      <c r="I393">
        <f t="shared" si="25"/>
        <v>140239.78571428571</v>
      </c>
      <c r="J393">
        <f t="shared" si="26"/>
        <v>23</v>
      </c>
      <c r="K393" s="21">
        <f t="shared" si="27"/>
        <v>5.9347487176540832E-4</v>
      </c>
    </row>
    <row r="394" spans="1:11" ht="14.25" customHeight="1" x14ac:dyDescent="0.3">
      <c r="A394" s="11">
        <v>43982</v>
      </c>
      <c r="B394" s="4" t="s">
        <v>24</v>
      </c>
      <c r="C394" s="9" t="str">
        <f t="shared" si="24"/>
        <v>31.05.2020|Тюмень</v>
      </c>
      <c r="D394" s="4">
        <v>10416</v>
      </c>
      <c r="E394" s="4">
        <v>866023.5</v>
      </c>
      <c r="F394" s="5">
        <f>VLOOKUP(C394,Лист2!$C$1:$F$505,2,FALSE)</f>
        <v>7</v>
      </c>
      <c r="G394" s="5">
        <f>VLOOKUP(C394,Лист2!$C$1:$F$505,3,FALSE)</f>
        <v>530</v>
      </c>
      <c r="H394" s="5">
        <f>VLOOKUP(C394,Лист2!$C$1:$F$505,4,FALSE)</f>
        <v>447</v>
      </c>
      <c r="I394">
        <f t="shared" si="25"/>
        <v>123717.64285714284</v>
      </c>
      <c r="J394">
        <f t="shared" si="26"/>
        <v>22</v>
      </c>
      <c r="K394" s="21">
        <f t="shared" si="27"/>
        <v>1.7451850261510605E-4</v>
      </c>
    </row>
    <row r="395" spans="1:11" ht="14.25" customHeight="1" x14ac:dyDescent="0.3">
      <c r="A395" s="12">
        <v>43980</v>
      </c>
      <c r="B395" s="6" t="s">
        <v>10</v>
      </c>
      <c r="C395" s="6" t="str">
        <f t="shared" si="24"/>
        <v>29.05.2020|Кемерово</v>
      </c>
      <c r="D395" s="6">
        <v>35431.5</v>
      </c>
      <c r="E395" s="6">
        <v>3193167</v>
      </c>
      <c r="F395" s="5">
        <f>VLOOKUP(C395,Лист2!$C$1:$F$505,2,FALSE)</f>
        <v>20</v>
      </c>
      <c r="G395" s="5">
        <f>VLOOKUP(C395,Лист2!$C$1:$F$505,3,FALSE)</f>
        <v>2111</v>
      </c>
      <c r="H395" s="5">
        <f>VLOOKUP(C395,Лист2!$C$1:$F$505,4,FALSE)</f>
        <v>1917</v>
      </c>
      <c r="I395">
        <f t="shared" si="25"/>
        <v>159658.35</v>
      </c>
      <c r="J395">
        <f t="shared" si="26"/>
        <v>22</v>
      </c>
      <c r="K395" s="21">
        <f t="shared" si="27"/>
        <v>6.4347760013437312E-4</v>
      </c>
    </row>
    <row r="396" spans="1:11" ht="14.25" customHeight="1" x14ac:dyDescent="0.3">
      <c r="A396" s="11">
        <v>43978</v>
      </c>
      <c r="B396" s="4" t="s">
        <v>11</v>
      </c>
      <c r="C396" s="9" t="str">
        <f t="shared" si="24"/>
        <v>27.05.2020|Екатеринбург</v>
      </c>
      <c r="D396" s="4">
        <v>78544.5</v>
      </c>
      <c r="E396" s="4">
        <v>6701083.5</v>
      </c>
      <c r="F396" s="5">
        <f>VLOOKUP(C396,Лист2!$C$1:$F$505,2,FALSE)</f>
        <v>31</v>
      </c>
      <c r="G396" s="5">
        <f>VLOOKUP(C396,Лист2!$C$1:$F$505,3,FALSE)</f>
        <v>5330</v>
      </c>
      <c r="H396" s="5">
        <f>VLOOKUP(C396,Лист2!$C$1:$F$505,4,FALSE)</f>
        <v>4977</v>
      </c>
      <c r="I396">
        <f t="shared" si="25"/>
        <v>216163.98387096773</v>
      </c>
      <c r="J396">
        <f t="shared" si="26"/>
        <v>22</v>
      </c>
      <c r="K396" s="21">
        <f t="shared" si="27"/>
        <v>1.3503825916026458E-3</v>
      </c>
    </row>
    <row r="397" spans="1:11" ht="14.25" customHeight="1" x14ac:dyDescent="0.3">
      <c r="A397" s="12">
        <v>43973</v>
      </c>
      <c r="B397" s="6" t="s">
        <v>11</v>
      </c>
      <c r="C397" s="6" t="str">
        <f t="shared" si="24"/>
        <v>22.05.2020|Екатеринбург</v>
      </c>
      <c r="D397" s="6">
        <v>97963.5</v>
      </c>
      <c r="E397" s="6">
        <v>7728465</v>
      </c>
      <c r="F397" s="5">
        <f>VLOOKUP(C397,Лист2!$C$1:$F$505,2,FALSE)</f>
        <v>31</v>
      </c>
      <c r="G397" s="5">
        <f>VLOOKUP(C397,Лист2!$C$1:$F$505,3,FALSE)</f>
        <v>5965</v>
      </c>
      <c r="H397" s="5">
        <f>VLOOKUP(C397,Лист2!$C$1:$F$505,4,FALSE)</f>
        <v>5533</v>
      </c>
      <c r="I397">
        <f t="shared" si="25"/>
        <v>249305.32258064515</v>
      </c>
      <c r="J397">
        <f t="shared" si="26"/>
        <v>21</v>
      </c>
      <c r="K397" s="21">
        <f t="shared" si="27"/>
        <v>1.5574174826817697E-3</v>
      </c>
    </row>
    <row r="398" spans="1:11" ht="14.25" customHeight="1" x14ac:dyDescent="0.3">
      <c r="A398" s="11">
        <v>43983</v>
      </c>
      <c r="B398" s="4" t="s">
        <v>11</v>
      </c>
      <c r="C398" s="9" t="str">
        <f t="shared" si="24"/>
        <v>01.06.2020|Екатеринбург</v>
      </c>
      <c r="D398" s="4">
        <v>77269.5</v>
      </c>
      <c r="E398" s="4">
        <v>6829921.5</v>
      </c>
      <c r="F398" s="5">
        <f>VLOOKUP(C398,Лист2!$C$1:$F$505,2,FALSE)</f>
        <v>31</v>
      </c>
      <c r="G398" s="5">
        <f>VLOOKUP(C398,Лист2!$C$1:$F$505,3,FALSE)</f>
        <v>5468</v>
      </c>
      <c r="H398" s="5">
        <f>VLOOKUP(C398,Лист2!$C$1:$F$505,4,FALSE)</f>
        <v>5081</v>
      </c>
      <c r="I398">
        <f t="shared" si="25"/>
        <v>220320.04838709679</v>
      </c>
      <c r="J398">
        <f t="shared" si="26"/>
        <v>23</v>
      </c>
      <c r="K398" s="21">
        <f t="shared" si="27"/>
        <v>1.3763456455381626E-3</v>
      </c>
    </row>
    <row r="399" spans="1:11" ht="14.25" customHeight="1" x14ac:dyDescent="0.3">
      <c r="A399" s="12">
        <v>43982</v>
      </c>
      <c r="B399" s="6" t="s">
        <v>23</v>
      </c>
      <c r="C399" s="6" t="str">
        <f t="shared" si="24"/>
        <v>31.05.2020|Новосибирск</v>
      </c>
      <c r="D399" s="6">
        <v>16143</v>
      </c>
      <c r="E399" s="6">
        <v>1423410</v>
      </c>
      <c r="F399" s="5">
        <f>VLOOKUP(C399,Лист2!$C$1:$F$505,2,FALSE)</f>
        <v>18</v>
      </c>
      <c r="G399" s="5">
        <f>VLOOKUP(C399,Лист2!$C$1:$F$505,3,FALSE)</f>
        <v>1029</v>
      </c>
      <c r="H399" s="5">
        <f>VLOOKUP(C399,Лист2!$C$1:$F$505,4,FALSE)</f>
        <v>925</v>
      </c>
      <c r="I399">
        <f t="shared" si="25"/>
        <v>79078.333333333328</v>
      </c>
      <c r="J399">
        <f t="shared" si="26"/>
        <v>22</v>
      </c>
      <c r="K399" s="21">
        <f t="shared" si="27"/>
        <v>2.8684138687618536E-4</v>
      </c>
    </row>
    <row r="400" spans="1:11" ht="14.25" customHeight="1" x14ac:dyDescent="0.3">
      <c r="A400" s="11">
        <v>43962</v>
      </c>
      <c r="B400" s="4" t="s">
        <v>11</v>
      </c>
      <c r="C400" s="9" t="str">
        <f t="shared" si="24"/>
        <v>11.05.2020|Екатеринбург</v>
      </c>
      <c r="D400" s="4">
        <v>72220.5</v>
      </c>
      <c r="E400" s="4">
        <v>6398719.5</v>
      </c>
      <c r="F400" s="5">
        <f>VLOOKUP(C400,Лист2!$C$1:$F$505,2,FALSE)</f>
        <v>31</v>
      </c>
      <c r="G400" s="5">
        <f>VLOOKUP(C400,Лист2!$C$1:$F$505,3,FALSE)</f>
        <v>4826</v>
      </c>
      <c r="H400" s="5">
        <f>VLOOKUP(C400,Лист2!$C$1:$F$505,4,FALSE)</f>
        <v>4483</v>
      </c>
      <c r="I400">
        <f t="shared" si="25"/>
        <v>206410.30645161288</v>
      </c>
      <c r="J400">
        <f t="shared" si="26"/>
        <v>20</v>
      </c>
      <c r="K400" s="21">
        <f t="shared" si="27"/>
        <v>1.2894510897153253E-3</v>
      </c>
    </row>
    <row r="401" spans="1:11" ht="14.25" customHeight="1" x14ac:dyDescent="0.3">
      <c r="A401" s="12">
        <v>43969</v>
      </c>
      <c r="B401" s="6" t="s">
        <v>11</v>
      </c>
      <c r="C401" s="9" t="str">
        <f t="shared" si="24"/>
        <v>18.05.2020|Екатеринбург</v>
      </c>
      <c r="D401" s="6">
        <v>78058.5</v>
      </c>
      <c r="E401" s="6">
        <v>6609714</v>
      </c>
      <c r="F401" s="5">
        <f>VLOOKUP(C401,Лист2!$C$1:$F$505,2,FALSE)</f>
        <v>31</v>
      </c>
      <c r="G401" s="5">
        <f>VLOOKUP(C401,Лист2!$C$1:$F$505,3,FALSE)</f>
        <v>5165</v>
      </c>
      <c r="H401" s="5">
        <f>VLOOKUP(C401,Лист2!$C$1:$F$505,4,FALSE)</f>
        <v>4813</v>
      </c>
      <c r="I401">
        <f t="shared" si="25"/>
        <v>213216.58064516127</v>
      </c>
      <c r="J401">
        <f t="shared" si="26"/>
        <v>21</v>
      </c>
      <c r="K401" s="21">
        <f t="shared" si="27"/>
        <v>1.3319700793270656E-3</v>
      </c>
    </row>
    <row r="402" spans="1:11" ht="14.25" customHeight="1" x14ac:dyDescent="0.3">
      <c r="A402" s="11">
        <v>43965</v>
      </c>
      <c r="B402" s="4" t="s">
        <v>11</v>
      </c>
      <c r="C402" s="6" t="str">
        <f t="shared" si="24"/>
        <v>14.05.2020|Екатеринбург</v>
      </c>
      <c r="D402" s="4">
        <v>70498.5</v>
      </c>
      <c r="E402" s="4">
        <v>6053649</v>
      </c>
      <c r="F402" s="5">
        <f>VLOOKUP(C402,Лист2!$C$1:$F$505,2,FALSE)</f>
        <v>31</v>
      </c>
      <c r="G402" s="5">
        <f>VLOOKUP(C402,Лист2!$C$1:$F$505,3,FALSE)</f>
        <v>4695</v>
      </c>
      <c r="H402" s="5">
        <f>VLOOKUP(C402,Лист2!$C$1:$F$505,4,FALSE)</f>
        <v>4372</v>
      </c>
      <c r="I402">
        <f t="shared" si="25"/>
        <v>195278.99999999997</v>
      </c>
      <c r="J402">
        <f t="shared" si="26"/>
        <v>20</v>
      </c>
      <c r="K402" s="21">
        <f t="shared" si="27"/>
        <v>1.2199134998501012E-3</v>
      </c>
    </row>
    <row r="403" spans="1:11" ht="14.25" customHeight="1" x14ac:dyDescent="0.3">
      <c r="A403" s="12">
        <v>43966</v>
      </c>
      <c r="B403" s="6" t="s">
        <v>11</v>
      </c>
      <c r="C403" s="9" t="str">
        <f t="shared" si="24"/>
        <v>15.05.2020|Екатеринбург</v>
      </c>
      <c r="D403" s="6">
        <v>78961.5</v>
      </c>
      <c r="E403" s="6">
        <v>6876454.5</v>
      </c>
      <c r="F403" s="5">
        <f>VLOOKUP(C403,Лист2!$C$1:$F$505,2,FALSE)</f>
        <v>31</v>
      </c>
      <c r="G403" s="5">
        <f>VLOOKUP(C403,Лист2!$C$1:$F$505,3,FALSE)</f>
        <v>5184</v>
      </c>
      <c r="H403" s="5">
        <f>VLOOKUP(C403,Лист2!$C$1:$F$505,4,FALSE)</f>
        <v>4778</v>
      </c>
      <c r="I403">
        <f t="shared" si="25"/>
        <v>221821.11290322579</v>
      </c>
      <c r="J403">
        <f t="shared" si="26"/>
        <v>20</v>
      </c>
      <c r="K403" s="21">
        <f t="shared" si="27"/>
        <v>1.3857228385152456E-3</v>
      </c>
    </row>
    <row r="404" spans="1:11" ht="14.25" customHeight="1" x14ac:dyDescent="0.3">
      <c r="A404" s="11">
        <v>43978</v>
      </c>
      <c r="B404" s="4" t="s">
        <v>12</v>
      </c>
      <c r="C404" s="6" t="str">
        <f t="shared" si="24"/>
        <v>27.05.2020|Тольятти</v>
      </c>
      <c r="D404" s="4">
        <v>12490.5</v>
      </c>
      <c r="E404" s="4">
        <v>1054798.5</v>
      </c>
      <c r="F404" s="5">
        <f>VLOOKUP(C404,Лист2!$C$1:$F$505,2,FALSE)</f>
        <v>10</v>
      </c>
      <c r="G404" s="5">
        <f>VLOOKUP(C404,Лист2!$C$1:$F$505,3,FALSE)</f>
        <v>757</v>
      </c>
      <c r="H404" s="5">
        <f>VLOOKUP(C404,Лист2!$C$1:$F$505,4,FALSE)</f>
        <v>660</v>
      </c>
      <c r="I404">
        <f t="shared" si="25"/>
        <v>105479.85</v>
      </c>
      <c r="J404">
        <f t="shared" si="26"/>
        <v>22</v>
      </c>
      <c r="K404" s="21">
        <f t="shared" si="27"/>
        <v>2.1255988409166717E-4</v>
      </c>
    </row>
    <row r="405" spans="1:11" ht="14.25" customHeight="1" x14ac:dyDescent="0.3">
      <c r="A405" s="12">
        <v>43973</v>
      </c>
      <c r="B405" s="6" t="s">
        <v>12</v>
      </c>
      <c r="C405" s="9" t="str">
        <f t="shared" si="24"/>
        <v>22.05.2020|Тольятти</v>
      </c>
      <c r="D405" s="6">
        <v>18036</v>
      </c>
      <c r="E405" s="6">
        <v>1455049.5</v>
      </c>
      <c r="F405" s="5">
        <f>VLOOKUP(C405,Лист2!$C$1:$F$505,2,FALSE)</f>
        <v>10</v>
      </c>
      <c r="G405" s="5">
        <f>VLOOKUP(C405,Лист2!$C$1:$F$505,3,FALSE)</f>
        <v>965</v>
      </c>
      <c r="H405" s="5">
        <f>VLOOKUP(C405,Лист2!$C$1:$F$505,4,FALSE)</f>
        <v>861</v>
      </c>
      <c r="I405">
        <f t="shared" si="25"/>
        <v>145504.95000000001</v>
      </c>
      <c r="J405">
        <f t="shared" si="26"/>
        <v>21</v>
      </c>
      <c r="K405" s="21">
        <f t="shared" si="27"/>
        <v>2.9321728564046904E-4</v>
      </c>
    </row>
    <row r="406" spans="1:11" ht="14.25" customHeight="1" x14ac:dyDescent="0.3">
      <c r="A406" s="11">
        <v>43983</v>
      </c>
      <c r="B406" s="4" t="s">
        <v>12</v>
      </c>
      <c r="C406" s="6" t="str">
        <f t="shared" si="24"/>
        <v>01.06.2020|Тольятти</v>
      </c>
      <c r="D406" s="4">
        <v>11416.5</v>
      </c>
      <c r="E406" s="4">
        <v>1007742</v>
      </c>
      <c r="F406" s="5">
        <f>VLOOKUP(C406,Лист2!$C$1:$F$505,2,FALSE)</f>
        <v>10</v>
      </c>
      <c r="G406" s="5">
        <f>VLOOKUP(C406,Лист2!$C$1:$F$505,3,FALSE)</f>
        <v>719</v>
      </c>
      <c r="H406" s="5">
        <f>VLOOKUP(C406,Лист2!$C$1:$F$505,4,FALSE)</f>
        <v>627</v>
      </c>
      <c r="I406">
        <f t="shared" si="25"/>
        <v>100774.20000000001</v>
      </c>
      <c r="J406">
        <f t="shared" si="26"/>
        <v>23</v>
      </c>
      <c r="K406" s="21">
        <f t="shared" si="27"/>
        <v>2.0307719693790318E-4</v>
      </c>
    </row>
    <row r="407" spans="1:11" ht="14.25" customHeight="1" x14ac:dyDescent="0.3">
      <c r="A407" s="12">
        <v>43962</v>
      </c>
      <c r="B407" s="6" t="s">
        <v>12</v>
      </c>
      <c r="C407" s="9" t="str">
        <f t="shared" si="24"/>
        <v>11.05.2020|Тольятти</v>
      </c>
      <c r="D407" s="6">
        <v>9007.5</v>
      </c>
      <c r="E407" s="6">
        <v>734335.5</v>
      </c>
      <c r="F407" s="5">
        <f>VLOOKUP(C407,Лист2!$C$1:$F$505,2,FALSE)</f>
        <v>10</v>
      </c>
      <c r="G407" s="5">
        <f>VLOOKUP(C407,Лист2!$C$1:$F$505,3,FALSE)</f>
        <v>494</v>
      </c>
      <c r="H407" s="5">
        <f>VLOOKUP(C407,Лист2!$C$1:$F$505,4,FALSE)</f>
        <v>421</v>
      </c>
      <c r="I407">
        <f t="shared" si="25"/>
        <v>73433.55</v>
      </c>
      <c r="J407">
        <f t="shared" si="26"/>
        <v>20</v>
      </c>
      <c r="K407" s="21">
        <f t="shared" si="27"/>
        <v>1.4798112508161175E-4</v>
      </c>
    </row>
    <row r="408" spans="1:11" ht="14.25" customHeight="1" x14ac:dyDescent="0.3">
      <c r="A408" s="11">
        <v>43980</v>
      </c>
      <c r="B408" s="4" t="s">
        <v>11</v>
      </c>
      <c r="C408" s="9" t="str">
        <f t="shared" si="24"/>
        <v>29.05.2020|Екатеринбург</v>
      </c>
      <c r="D408" s="4">
        <v>87552</v>
      </c>
      <c r="E408" s="4">
        <v>7387116</v>
      </c>
      <c r="F408" s="5">
        <f>VLOOKUP(C408,Лист2!$C$1:$F$505,2,FALSE)</f>
        <v>31</v>
      </c>
      <c r="G408" s="5">
        <f>VLOOKUP(C408,Лист2!$C$1:$F$505,3,FALSE)</f>
        <v>5751</v>
      </c>
      <c r="H408" s="5">
        <f>VLOOKUP(C408,Лист2!$C$1:$F$505,4,FALSE)</f>
        <v>5319</v>
      </c>
      <c r="I408">
        <f t="shared" si="25"/>
        <v>238294.06451612906</v>
      </c>
      <c r="J408">
        <f t="shared" si="26"/>
        <v>22</v>
      </c>
      <c r="K408" s="21">
        <f t="shared" si="27"/>
        <v>1.4886298385252729E-3</v>
      </c>
    </row>
    <row r="409" spans="1:11" ht="14.25" customHeight="1" x14ac:dyDescent="0.3">
      <c r="A409" s="12">
        <v>43969</v>
      </c>
      <c r="B409" s="6" t="s">
        <v>12</v>
      </c>
      <c r="C409" s="6" t="str">
        <f t="shared" si="24"/>
        <v>18.05.2020|Тольятти</v>
      </c>
      <c r="D409" s="6">
        <v>11680.5</v>
      </c>
      <c r="E409" s="6">
        <v>936427.5</v>
      </c>
      <c r="F409" s="5">
        <f>VLOOKUP(C409,Лист2!$C$1:$F$505,2,FALSE)</f>
        <v>10</v>
      </c>
      <c r="G409" s="5">
        <f>VLOOKUP(C409,Лист2!$C$1:$F$505,3,FALSE)</f>
        <v>645</v>
      </c>
      <c r="H409" s="5">
        <f>VLOOKUP(C409,Лист2!$C$1:$F$505,4,FALSE)</f>
        <v>565</v>
      </c>
      <c r="I409">
        <f t="shared" si="25"/>
        <v>93642.75</v>
      </c>
      <c r="J409">
        <f t="shared" si="26"/>
        <v>21</v>
      </c>
      <c r="K409" s="21">
        <f t="shared" si="27"/>
        <v>1.8870610913861716E-4</v>
      </c>
    </row>
    <row r="410" spans="1:11" ht="14.25" customHeight="1" x14ac:dyDescent="0.3">
      <c r="A410" s="11">
        <v>43965</v>
      </c>
      <c r="B410" s="4" t="s">
        <v>12</v>
      </c>
      <c r="C410" s="9" t="str">
        <f t="shared" si="24"/>
        <v>14.05.2020|Тольятти</v>
      </c>
      <c r="D410" s="4">
        <v>12037.5</v>
      </c>
      <c r="E410" s="4">
        <v>981564</v>
      </c>
      <c r="F410" s="5">
        <f>VLOOKUP(C410,Лист2!$C$1:$F$505,2,FALSE)</f>
        <v>10</v>
      </c>
      <c r="G410" s="5">
        <f>VLOOKUP(C410,Лист2!$C$1:$F$505,3,FALSE)</f>
        <v>627</v>
      </c>
      <c r="H410" s="5">
        <f>VLOOKUP(C410,Лист2!$C$1:$F$505,4,FALSE)</f>
        <v>545</v>
      </c>
      <c r="I410">
        <f t="shared" si="25"/>
        <v>98156.400000000009</v>
      </c>
      <c r="J410">
        <f t="shared" si="26"/>
        <v>20</v>
      </c>
      <c r="K410" s="21">
        <f t="shared" si="27"/>
        <v>1.9780188355269105E-4</v>
      </c>
    </row>
    <row r="411" spans="1:11" ht="14.25" customHeight="1" x14ac:dyDescent="0.3">
      <c r="A411" s="12">
        <v>43966</v>
      </c>
      <c r="B411" s="6" t="s">
        <v>12</v>
      </c>
      <c r="C411" s="6" t="str">
        <f t="shared" si="24"/>
        <v>15.05.2020|Тольятти</v>
      </c>
      <c r="D411" s="6">
        <v>14421</v>
      </c>
      <c r="E411" s="6">
        <v>1150579.5</v>
      </c>
      <c r="F411" s="5">
        <f>VLOOKUP(C411,Лист2!$C$1:$F$505,2,FALSE)</f>
        <v>10</v>
      </c>
      <c r="G411" s="5">
        <f>VLOOKUP(C411,Лист2!$C$1:$F$505,3,FALSE)</f>
        <v>743</v>
      </c>
      <c r="H411" s="5">
        <f>VLOOKUP(C411,Лист2!$C$1:$F$505,4,FALSE)</f>
        <v>652</v>
      </c>
      <c r="I411">
        <f t="shared" si="25"/>
        <v>115057.95</v>
      </c>
      <c r="J411">
        <f t="shared" si="26"/>
        <v>20</v>
      </c>
      <c r="K411" s="21">
        <f t="shared" si="27"/>
        <v>2.3186138884180094E-4</v>
      </c>
    </row>
    <row r="412" spans="1:11" ht="14.25" customHeight="1" x14ac:dyDescent="0.3">
      <c r="A412" s="11">
        <v>43980</v>
      </c>
      <c r="B412" s="4" t="s">
        <v>12</v>
      </c>
      <c r="C412" s="9" t="str">
        <f t="shared" si="24"/>
        <v>29.05.2020|Тольятти</v>
      </c>
      <c r="D412" s="4">
        <v>14823</v>
      </c>
      <c r="E412" s="4">
        <v>1273464</v>
      </c>
      <c r="F412" s="5">
        <f>VLOOKUP(C412,Лист2!$C$1:$F$505,2,FALSE)</f>
        <v>10</v>
      </c>
      <c r="G412" s="5">
        <f>VLOOKUP(C412,Лист2!$C$1:$F$505,3,FALSE)</f>
        <v>873</v>
      </c>
      <c r="H412" s="5">
        <f>VLOOKUP(C412,Лист2!$C$1:$F$505,4,FALSE)</f>
        <v>770</v>
      </c>
      <c r="I412">
        <f t="shared" si="25"/>
        <v>127346.4</v>
      </c>
      <c r="J412">
        <f t="shared" si="26"/>
        <v>22</v>
      </c>
      <c r="K412" s="21">
        <f t="shared" si="27"/>
        <v>2.5662471100870059E-4</v>
      </c>
    </row>
    <row r="413" spans="1:11" ht="14.25" customHeight="1" x14ac:dyDescent="0.3">
      <c r="A413" s="12">
        <v>43978</v>
      </c>
      <c r="B413" s="6" t="s">
        <v>13</v>
      </c>
      <c r="C413" s="6" t="str">
        <f t="shared" si="24"/>
        <v>27.05.2020|Нижний Новгород</v>
      </c>
      <c r="D413" s="6">
        <v>31257</v>
      </c>
      <c r="E413" s="6">
        <v>2924133</v>
      </c>
      <c r="F413" s="5">
        <f>VLOOKUP(C413,Лист2!$C$1:$F$505,2,FALSE)</f>
        <v>20</v>
      </c>
      <c r="G413" s="5">
        <f>VLOOKUP(C413,Лист2!$C$1:$F$505,3,FALSE)</f>
        <v>2079</v>
      </c>
      <c r="H413" s="5">
        <f>VLOOKUP(C413,Лист2!$C$1:$F$505,4,FALSE)</f>
        <v>1856</v>
      </c>
      <c r="I413">
        <f t="shared" si="25"/>
        <v>146206.65</v>
      </c>
      <c r="J413">
        <f t="shared" si="26"/>
        <v>22</v>
      </c>
      <c r="K413" s="21">
        <f t="shared" si="27"/>
        <v>5.8926266158761034E-4</v>
      </c>
    </row>
    <row r="414" spans="1:11" ht="14.25" customHeight="1" x14ac:dyDescent="0.3">
      <c r="A414" s="11">
        <v>43973</v>
      </c>
      <c r="B414" s="4" t="s">
        <v>13</v>
      </c>
      <c r="C414" s="9" t="str">
        <f t="shared" si="24"/>
        <v>22.05.2020|Нижний Новгород</v>
      </c>
      <c r="D414" s="4">
        <v>38074.5</v>
      </c>
      <c r="E414" s="4">
        <v>3414180</v>
      </c>
      <c r="F414" s="5">
        <f>VLOOKUP(C414,Лист2!$C$1:$F$505,2,FALSE)</f>
        <v>20</v>
      </c>
      <c r="G414" s="5">
        <f>VLOOKUP(C414,Лист2!$C$1:$F$505,3,FALSE)</f>
        <v>2306</v>
      </c>
      <c r="H414" s="5">
        <f>VLOOKUP(C414,Лист2!$C$1:$F$505,4,FALSE)</f>
        <v>2054</v>
      </c>
      <c r="I414">
        <f t="shared" si="25"/>
        <v>170709</v>
      </c>
      <c r="J414">
        <f t="shared" si="26"/>
        <v>21</v>
      </c>
      <c r="K414" s="21">
        <f t="shared" si="27"/>
        <v>6.8801548833079327E-4</v>
      </c>
    </row>
    <row r="415" spans="1:11" ht="14.25" customHeight="1" x14ac:dyDescent="0.3">
      <c r="A415" s="12">
        <v>43983</v>
      </c>
      <c r="B415" s="6" t="s">
        <v>13</v>
      </c>
      <c r="C415" s="9" t="str">
        <f t="shared" si="24"/>
        <v>01.06.2020|Нижний Новгород</v>
      </c>
      <c r="D415" s="6">
        <v>32170.5</v>
      </c>
      <c r="E415" s="6">
        <v>3013512</v>
      </c>
      <c r="F415" s="5">
        <f>VLOOKUP(C415,Лист2!$C$1:$F$505,2,FALSE)</f>
        <v>20</v>
      </c>
      <c r="G415" s="5">
        <f>VLOOKUP(C415,Лист2!$C$1:$F$505,3,FALSE)</f>
        <v>2136</v>
      </c>
      <c r="H415" s="5">
        <f>VLOOKUP(C415,Лист2!$C$1:$F$505,4,FALSE)</f>
        <v>1899</v>
      </c>
      <c r="I415">
        <f t="shared" si="25"/>
        <v>150675.6</v>
      </c>
      <c r="J415">
        <f t="shared" si="26"/>
        <v>23</v>
      </c>
      <c r="K415" s="21">
        <f t="shared" si="27"/>
        <v>6.0727405417133993E-4</v>
      </c>
    </row>
    <row r="416" spans="1:11" ht="14.25" customHeight="1" x14ac:dyDescent="0.3">
      <c r="A416" s="11">
        <v>43962</v>
      </c>
      <c r="B416" s="4" t="s">
        <v>13</v>
      </c>
      <c r="C416" s="6" t="str">
        <f t="shared" si="24"/>
        <v>11.05.2020|Нижний Новгород</v>
      </c>
      <c r="D416" s="4">
        <v>42397.5</v>
      </c>
      <c r="E416" s="4">
        <v>3911979</v>
      </c>
      <c r="F416" s="5">
        <f>VLOOKUP(C416,Лист2!$C$1:$F$505,2,FALSE)</f>
        <v>19</v>
      </c>
      <c r="G416" s="5">
        <f>VLOOKUP(C416,Лист2!$C$1:$F$505,3,FALSE)</f>
        <v>2530</v>
      </c>
      <c r="H416" s="5">
        <f>VLOOKUP(C416,Лист2!$C$1:$F$505,4,FALSE)</f>
        <v>2270</v>
      </c>
      <c r="I416">
        <f t="shared" si="25"/>
        <v>205893.63157894736</v>
      </c>
      <c r="J416">
        <f t="shared" si="26"/>
        <v>20</v>
      </c>
      <c r="K416" s="21">
        <f t="shared" si="27"/>
        <v>7.8833047526047492E-4</v>
      </c>
    </row>
    <row r="417" spans="1:11" ht="14.25" customHeight="1" x14ac:dyDescent="0.3">
      <c r="A417" s="12">
        <v>43969</v>
      </c>
      <c r="B417" s="6" t="s">
        <v>13</v>
      </c>
      <c r="C417" s="9" t="str">
        <f t="shared" si="24"/>
        <v>18.05.2020|Нижний Новгород</v>
      </c>
      <c r="D417" s="6">
        <v>28668</v>
      </c>
      <c r="E417" s="6">
        <v>2588148</v>
      </c>
      <c r="F417" s="5">
        <f>VLOOKUP(C417,Лист2!$C$1:$F$505,2,FALSE)</f>
        <v>19</v>
      </c>
      <c r="G417" s="5">
        <f>VLOOKUP(C417,Лист2!$C$1:$F$505,3,FALSE)</f>
        <v>1858</v>
      </c>
      <c r="H417" s="5">
        <f>VLOOKUP(C417,Лист2!$C$1:$F$505,4,FALSE)</f>
        <v>1648</v>
      </c>
      <c r="I417">
        <f t="shared" si="25"/>
        <v>136218.31578947368</v>
      </c>
      <c r="J417">
        <f t="shared" si="26"/>
        <v>21</v>
      </c>
      <c r="K417" s="21">
        <f t="shared" si="27"/>
        <v>5.2155595489762282E-4</v>
      </c>
    </row>
    <row r="418" spans="1:11" ht="14.25" customHeight="1" x14ac:dyDescent="0.3">
      <c r="A418" s="11">
        <v>43965</v>
      </c>
      <c r="B418" s="4" t="s">
        <v>13</v>
      </c>
      <c r="C418" s="6" t="str">
        <f t="shared" si="24"/>
        <v>14.05.2020|Нижний Новгород</v>
      </c>
      <c r="D418" s="4">
        <v>27411</v>
      </c>
      <c r="E418" s="4">
        <v>2441520</v>
      </c>
      <c r="F418" s="5">
        <f>VLOOKUP(C418,Лист2!$C$1:$F$505,2,FALSE)</f>
        <v>19</v>
      </c>
      <c r="G418" s="5">
        <f>VLOOKUP(C418,Лист2!$C$1:$F$505,3,FALSE)</f>
        <v>1675</v>
      </c>
      <c r="H418" s="5">
        <f>VLOOKUP(C418,Лист2!$C$1:$F$505,4,FALSE)</f>
        <v>1475</v>
      </c>
      <c r="I418">
        <f t="shared" si="25"/>
        <v>128501.05263157895</v>
      </c>
      <c r="J418">
        <f t="shared" si="26"/>
        <v>20</v>
      </c>
      <c r="K418" s="21">
        <f t="shared" si="27"/>
        <v>4.9200791260841498E-4</v>
      </c>
    </row>
    <row r="419" spans="1:11" ht="14.25" customHeight="1" x14ac:dyDescent="0.3">
      <c r="A419" s="12">
        <v>43966</v>
      </c>
      <c r="B419" s="6" t="s">
        <v>13</v>
      </c>
      <c r="C419" s="9" t="str">
        <f t="shared" si="24"/>
        <v>15.05.2020|Нижний Новгород</v>
      </c>
      <c r="D419" s="6">
        <v>32854.5</v>
      </c>
      <c r="E419" s="6">
        <v>2949078</v>
      </c>
      <c r="F419" s="5">
        <f>VLOOKUP(C419,Лист2!$C$1:$F$505,2,FALSE)</f>
        <v>19</v>
      </c>
      <c r="G419" s="5">
        <f>VLOOKUP(C419,Лист2!$C$1:$F$505,3,FALSE)</f>
        <v>1940</v>
      </c>
      <c r="H419" s="5">
        <f>VLOOKUP(C419,Лист2!$C$1:$F$505,4,FALSE)</f>
        <v>1715</v>
      </c>
      <c r="I419">
        <f t="shared" si="25"/>
        <v>155214.63157894736</v>
      </c>
      <c r="J419">
        <f t="shared" si="26"/>
        <v>20</v>
      </c>
      <c r="K419" s="21">
        <f t="shared" si="27"/>
        <v>5.9428950444780277E-4</v>
      </c>
    </row>
    <row r="420" spans="1:11" ht="14.25" customHeight="1" x14ac:dyDescent="0.3">
      <c r="A420" s="11">
        <v>43980</v>
      </c>
      <c r="B420" s="4" t="s">
        <v>13</v>
      </c>
      <c r="C420" s="6" t="str">
        <f t="shared" si="24"/>
        <v>29.05.2020|Нижний Новгород</v>
      </c>
      <c r="D420" s="4">
        <v>35346</v>
      </c>
      <c r="E420" s="4">
        <v>3258054</v>
      </c>
      <c r="F420" s="5">
        <f>VLOOKUP(C420,Лист2!$C$1:$F$505,2,FALSE)</f>
        <v>20</v>
      </c>
      <c r="G420" s="5">
        <f>VLOOKUP(C420,Лист2!$C$1:$F$505,3,FALSE)</f>
        <v>2249</v>
      </c>
      <c r="H420" s="5">
        <f>VLOOKUP(C420,Лист2!$C$1:$F$505,4,FALSE)</f>
        <v>2000</v>
      </c>
      <c r="I420">
        <f t="shared" si="25"/>
        <v>162902.70000000001</v>
      </c>
      <c r="J420">
        <f t="shared" si="26"/>
        <v>22</v>
      </c>
      <c r="K420" s="21">
        <f t="shared" si="27"/>
        <v>6.5655343708243105E-4</v>
      </c>
    </row>
    <row r="421" spans="1:11" ht="14.25" customHeight="1" x14ac:dyDescent="0.3">
      <c r="A421" s="12">
        <v>43978</v>
      </c>
      <c r="B421" s="6" t="s">
        <v>14</v>
      </c>
      <c r="C421" s="9" t="str">
        <f t="shared" si="24"/>
        <v>27.05.2020|Санкт-Петербург Юг</v>
      </c>
      <c r="D421" s="6">
        <v>286558.5</v>
      </c>
      <c r="E421" s="6">
        <v>29256993</v>
      </c>
      <c r="F421" s="5">
        <f>VLOOKUP(C421,Лист2!$C$1:$F$505,2,FALSE)</f>
        <v>129</v>
      </c>
      <c r="G421" s="5">
        <f>VLOOKUP(C421,Лист2!$C$1:$F$505,3,FALSE)</f>
        <v>17115</v>
      </c>
      <c r="H421" s="5">
        <f>VLOOKUP(C421,Лист2!$C$1:$F$505,4,FALSE)</f>
        <v>15962</v>
      </c>
      <c r="I421">
        <f t="shared" si="25"/>
        <v>226798.39534883716</v>
      </c>
      <c r="J421">
        <f t="shared" si="26"/>
        <v>22</v>
      </c>
      <c r="K421" s="21">
        <f t="shared" si="27"/>
        <v>5.895782977460357E-3</v>
      </c>
    </row>
    <row r="422" spans="1:11" ht="14.25" customHeight="1" x14ac:dyDescent="0.3">
      <c r="A422" s="11">
        <v>43973</v>
      </c>
      <c r="B422" s="4" t="s">
        <v>14</v>
      </c>
      <c r="C422" s="9" t="str">
        <f t="shared" si="24"/>
        <v>22.05.2020|Санкт-Петербург Юг</v>
      </c>
      <c r="D422" s="4">
        <v>304092</v>
      </c>
      <c r="E422" s="4">
        <v>29465769</v>
      </c>
      <c r="F422" s="5">
        <f>VLOOKUP(C422,Лист2!$C$1:$F$505,2,FALSE)</f>
        <v>129</v>
      </c>
      <c r="G422" s="5">
        <f>VLOOKUP(C422,Лист2!$C$1:$F$505,3,FALSE)</f>
        <v>17088</v>
      </c>
      <c r="H422" s="5">
        <f>VLOOKUP(C422,Лист2!$C$1:$F$505,4,FALSE)</f>
        <v>15804</v>
      </c>
      <c r="I422">
        <f t="shared" si="25"/>
        <v>228416.81395348837</v>
      </c>
      <c r="J422">
        <f t="shared" si="26"/>
        <v>21</v>
      </c>
      <c r="K422" s="21">
        <f t="shared" si="27"/>
        <v>5.9378549014924079E-3</v>
      </c>
    </row>
    <row r="423" spans="1:11" ht="14.25" customHeight="1" x14ac:dyDescent="0.3">
      <c r="A423" s="12">
        <v>43983</v>
      </c>
      <c r="B423" s="6" t="s">
        <v>14</v>
      </c>
      <c r="C423" s="6" t="str">
        <f t="shared" si="24"/>
        <v>01.06.2020|Санкт-Петербург Юг</v>
      </c>
      <c r="D423" s="6">
        <v>272926.5</v>
      </c>
      <c r="E423" s="6">
        <v>27770092.5</v>
      </c>
      <c r="F423" s="5">
        <f>VLOOKUP(C423,Лист2!$C$1:$F$505,2,FALSE)</f>
        <v>128</v>
      </c>
      <c r="G423" s="5">
        <f>VLOOKUP(C423,Лист2!$C$1:$F$505,3,FALSE)</f>
        <v>16285</v>
      </c>
      <c r="H423" s="5">
        <f>VLOOKUP(C423,Лист2!$C$1:$F$505,4,FALSE)</f>
        <v>15130</v>
      </c>
      <c r="I423">
        <f t="shared" si="25"/>
        <v>216953.84765625</v>
      </c>
      <c r="J423">
        <f t="shared" si="26"/>
        <v>23</v>
      </c>
      <c r="K423" s="21">
        <f t="shared" si="27"/>
        <v>5.5961471721991222E-3</v>
      </c>
    </row>
    <row r="424" spans="1:11" ht="14.25" customHeight="1" x14ac:dyDescent="0.3">
      <c r="A424" s="11">
        <v>43962</v>
      </c>
      <c r="B424" s="4" t="s">
        <v>14</v>
      </c>
      <c r="C424" s="9" t="str">
        <f t="shared" si="24"/>
        <v>11.05.2020|Санкт-Петербург Юг</v>
      </c>
      <c r="D424" s="4">
        <v>237099</v>
      </c>
      <c r="E424" s="4">
        <v>24628233.223949999</v>
      </c>
      <c r="F424" s="5">
        <f>VLOOKUP(C424,Лист2!$C$1:$F$505,2,FALSE)</f>
        <v>129</v>
      </c>
      <c r="G424" s="5">
        <f>VLOOKUP(C424,Лист2!$C$1:$F$505,3,FALSE)</f>
        <v>14043</v>
      </c>
      <c r="H424" s="5">
        <f>VLOOKUP(C424,Лист2!$C$1:$F$505,4,FALSE)</f>
        <v>13167</v>
      </c>
      <c r="I424">
        <f t="shared" si="25"/>
        <v>190916.53661976743</v>
      </c>
      <c r="J424">
        <f t="shared" si="26"/>
        <v>20</v>
      </c>
      <c r="K424" s="21">
        <f t="shared" si="27"/>
        <v>4.9630089533359767E-3</v>
      </c>
    </row>
    <row r="425" spans="1:11" ht="14.25" customHeight="1" x14ac:dyDescent="0.3">
      <c r="A425" s="12">
        <v>43969</v>
      </c>
      <c r="B425" s="6" t="s">
        <v>14</v>
      </c>
      <c r="C425" s="6" t="str">
        <f t="shared" si="24"/>
        <v>18.05.2020|Санкт-Петербург Юг</v>
      </c>
      <c r="D425" s="6">
        <v>273900</v>
      </c>
      <c r="E425" s="6">
        <v>27535284.147600003</v>
      </c>
      <c r="F425" s="5">
        <f>VLOOKUP(C425,Лист2!$C$1:$F$505,2,FALSE)</f>
        <v>129</v>
      </c>
      <c r="G425" s="5">
        <f>VLOOKUP(C425,Лист2!$C$1:$F$505,3,FALSE)</f>
        <v>16110</v>
      </c>
      <c r="H425" s="5">
        <f>VLOOKUP(C425,Лист2!$C$1:$F$505,4,FALSE)</f>
        <v>14992</v>
      </c>
      <c r="I425">
        <f t="shared" si="25"/>
        <v>213451.81509767444</v>
      </c>
      <c r="J425">
        <f t="shared" si="26"/>
        <v>21</v>
      </c>
      <c r="K425" s="21">
        <f t="shared" si="27"/>
        <v>5.5488292852568311E-3</v>
      </c>
    </row>
    <row r="426" spans="1:11" ht="14.25" customHeight="1" x14ac:dyDescent="0.3">
      <c r="A426" s="11">
        <v>43965</v>
      </c>
      <c r="B426" s="4" t="s">
        <v>14</v>
      </c>
      <c r="C426" s="9" t="str">
        <f t="shared" si="24"/>
        <v>14.05.2020|Санкт-Петербург Юг</v>
      </c>
      <c r="D426" s="4">
        <v>274059</v>
      </c>
      <c r="E426" s="4">
        <v>28181292</v>
      </c>
      <c r="F426" s="5">
        <f>VLOOKUP(C426,Лист2!$C$1:$F$505,2,FALSE)</f>
        <v>129</v>
      </c>
      <c r="G426" s="5">
        <f>VLOOKUP(C426,Лист2!$C$1:$F$505,3,FALSE)</f>
        <v>15804</v>
      </c>
      <c r="H426" s="5">
        <f>VLOOKUP(C426,Лист2!$C$1:$F$505,4,FALSE)</f>
        <v>14738</v>
      </c>
      <c r="I426">
        <f t="shared" si="25"/>
        <v>218459.62790697676</v>
      </c>
      <c r="J426">
        <f t="shared" si="26"/>
        <v>20</v>
      </c>
      <c r="K426" s="21">
        <f t="shared" si="27"/>
        <v>5.679010883190891E-3</v>
      </c>
    </row>
    <row r="427" spans="1:11" ht="14.25" customHeight="1" x14ac:dyDescent="0.3">
      <c r="A427" s="12">
        <v>43966</v>
      </c>
      <c r="B427" s="6" t="s">
        <v>14</v>
      </c>
      <c r="C427" s="6" t="str">
        <f t="shared" si="24"/>
        <v>15.05.2020|Санкт-Петербург Юг</v>
      </c>
      <c r="D427" s="6">
        <v>318816</v>
      </c>
      <c r="E427" s="6">
        <v>32354331</v>
      </c>
      <c r="F427" s="5">
        <f>VLOOKUP(C427,Лист2!$C$1:$F$505,2,FALSE)</f>
        <v>129</v>
      </c>
      <c r="G427" s="5">
        <f>VLOOKUP(C427,Лист2!$C$1:$F$505,3,FALSE)</f>
        <v>17808</v>
      </c>
      <c r="H427" s="5">
        <f>VLOOKUP(C427,Лист2!$C$1:$F$505,4,FALSE)</f>
        <v>16486</v>
      </c>
      <c r="I427">
        <f t="shared" si="25"/>
        <v>250808.76744186049</v>
      </c>
      <c r="J427">
        <f t="shared" si="26"/>
        <v>20</v>
      </c>
      <c r="K427" s="21">
        <f t="shared" si="27"/>
        <v>6.519949400026104E-3</v>
      </c>
    </row>
    <row r="428" spans="1:11" ht="14.25" customHeight="1" x14ac:dyDescent="0.3">
      <c r="A428" s="11">
        <v>43978</v>
      </c>
      <c r="B428" s="4" t="s">
        <v>15</v>
      </c>
      <c r="C428" s="9" t="str">
        <f t="shared" si="24"/>
        <v>27.05.2020|Санкт-Петербург Север</v>
      </c>
      <c r="D428" s="4">
        <v>370012.5</v>
      </c>
      <c r="E428" s="4">
        <v>39034861.5</v>
      </c>
      <c r="F428" s="5">
        <f>VLOOKUP(C428,Лист2!$C$1:$F$505,2,FALSE)</f>
        <v>124</v>
      </c>
      <c r="G428" s="5">
        <f>VLOOKUP(C428,Лист2!$C$1:$F$505,3,FALSE)</f>
        <v>21384</v>
      </c>
      <c r="H428" s="5">
        <f>VLOOKUP(C428,Лист2!$C$1:$F$505,4,FALSE)</f>
        <v>19897</v>
      </c>
      <c r="I428">
        <f t="shared" si="25"/>
        <v>314797.27016129036</v>
      </c>
      <c r="J428">
        <f t="shared" si="26"/>
        <v>22</v>
      </c>
      <c r="K428" s="21">
        <f t="shared" si="27"/>
        <v>7.8661902116605991E-3</v>
      </c>
    </row>
    <row r="429" spans="1:11" ht="14.25" customHeight="1" x14ac:dyDescent="0.3">
      <c r="A429" s="12">
        <v>43973</v>
      </c>
      <c r="B429" s="6" t="s">
        <v>15</v>
      </c>
      <c r="C429" s="9" t="str">
        <f t="shared" si="24"/>
        <v>22.05.2020|Санкт-Петербург Север</v>
      </c>
      <c r="D429" s="6">
        <v>393018</v>
      </c>
      <c r="E429" s="6">
        <v>39498373.5</v>
      </c>
      <c r="F429" s="5">
        <f>VLOOKUP(C429,Лист2!$C$1:$F$505,2,FALSE)</f>
        <v>125</v>
      </c>
      <c r="G429" s="5">
        <f>VLOOKUP(C429,Лист2!$C$1:$F$505,3,FALSE)</f>
        <v>21427</v>
      </c>
      <c r="H429" s="5">
        <f>VLOOKUP(C429,Лист2!$C$1:$F$505,4,FALSE)</f>
        <v>19799</v>
      </c>
      <c r="I429">
        <f t="shared" si="25"/>
        <v>315986.98799999995</v>
      </c>
      <c r="J429">
        <f t="shared" si="26"/>
        <v>21</v>
      </c>
      <c r="K429" s="21">
        <f t="shared" si="27"/>
        <v>7.9595957834310335E-3</v>
      </c>
    </row>
    <row r="430" spans="1:11" ht="14.25" customHeight="1" x14ac:dyDescent="0.3">
      <c r="A430" s="11">
        <v>43983</v>
      </c>
      <c r="B430" s="4" t="s">
        <v>15</v>
      </c>
      <c r="C430" s="6" t="str">
        <f t="shared" si="24"/>
        <v>01.06.2020|Санкт-Петербург Север</v>
      </c>
      <c r="D430" s="4">
        <v>349699.5</v>
      </c>
      <c r="E430" s="4">
        <v>37257840.18135</v>
      </c>
      <c r="F430" s="5">
        <f>VLOOKUP(C430,Лист2!$C$1:$F$505,2,FALSE)</f>
        <v>123</v>
      </c>
      <c r="G430" s="5">
        <f>VLOOKUP(C430,Лист2!$C$1:$F$505,3,FALSE)</f>
        <v>20325</v>
      </c>
      <c r="H430" s="5">
        <f>VLOOKUP(C430,Лист2!$C$1:$F$505,4,FALSE)</f>
        <v>18935</v>
      </c>
      <c r="I430">
        <f t="shared" si="25"/>
        <v>302909.26976707316</v>
      </c>
      <c r="J430">
        <f t="shared" si="26"/>
        <v>23</v>
      </c>
      <c r="K430" s="21">
        <f t="shared" si="27"/>
        <v>7.5080901143238414E-3</v>
      </c>
    </row>
    <row r="431" spans="1:11" ht="14.25" customHeight="1" x14ac:dyDescent="0.3">
      <c r="A431" s="12">
        <v>43962</v>
      </c>
      <c r="B431" s="6" t="s">
        <v>15</v>
      </c>
      <c r="C431" s="9" t="str">
        <f t="shared" si="24"/>
        <v>11.05.2020|Санкт-Петербург Север</v>
      </c>
      <c r="D431" s="6">
        <v>318565.5</v>
      </c>
      <c r="E431" s="6">
        <v>33781581</v>
      </c>
      <c r="F431" s="5">
        <f>VLOOKUP(C431,Лист2!$C$1:$F$505,2,FALSE)</f>
        <v>125</v>
      </c>
      <c r="G431" s="5">
        <f>VLOOKUP(C431,Лист2!$C$1:$F$505,3,FALSE)</f>
        <v>18066</v>
      </c>
      <c r="H431" s="5">
        <f>VLOOKUP(C431,Лист2!$C$1:$F$505,4,FALSE)</f>
        <v>16883</v>
      </c>
      <c r="I431">
        <f t="shared" si="25"/>
        <v>270252.64799999999</v>
      </c>
      <c r="J431">
        <f t="shared" si="26"/>
        <v>20</v>
      </c>
      <c r="K431" s="21">
        <f t="shared" si="27"/>
        <v>6.8075646123816691E-3</v>
      </c>
    </row>
    <row r="432" spans="1:11" ht="14.25" customHeight="1" x14ac:dyDescent="0.3">
      <c r="A432" s="11">
        <v>43980</v>
      </c>
      <c r="B432" s="4" t="s">
        <v>14</v>
      </c>
      <c r="C432" s="6" t="str">
        <f t="shared" si="24"/>
        <v>29.05.2020|Санкт-Петербург Юг</v>
      </c>
      <c r="D432" s="4">
        <v>422965.5</v>
      </c>
      <c r="E432" s="4">
        <v>41767140.105000004</v>
      </c>
      <c r="F432" s="5">
        <f>VLOOKUP(C432,Лист2!$C$1:$F$505,2,FALSE)</f>
        <v>129</v>
      </c>
      <c r="G432" s="5">
        <f>VLOOKUP(C432,Лист2!$C$1:$F$505,3,FALSE)</f>
        <v>22403</v>
      </c>
      <c r="H432" s="5">
        <f>VLOOKUP(C432,Лист2!$C$1:$F$505,4,FALSE)</f>
        <v>20676</v>
      </c>
      <c r="I432">
        <f t="shared" si="25"/>
        <v>323776.27988372097</v>
      </c>
      <c r="J432">
        <f t="shared" si="26"/>
        <v>22</v>
      </c>
      <c r="K432" s="21">
        <f t="shared" si="27"/>
        <v>8.4167909411695455E-3</v>
      </c>
    </row>
    <row r="433" spans="1:11" ht="14.25" customHeight="1" x14ac:dyDescent="0.3">
      <c r="A433" s="12">
        <v>43969</v>
      </c>
      <c r="B433" s="6" t="s">
        <v>15</v>
      </c>
      <c r="C433" s="9" t="str">
        <f t="shared" si="24"/>
        <v>18.05.2020|Санкт-Петербург Север</v>
      </c>
      <c r="D433" s="6">
        <v>355081.5</v>
      </c>
      <c r="E433" s="6">
        <v>36876888</v>
      </c>
      <c r="F433" s="5">
        <f>VLOOKUP(C433,Лист2!$C$1:$F$505,2,FALSE)</f>
        <v>125</v>
      </c>
      <c r="G433" s="5">
        <f>VLOOKUP(C433,Лист2!$C$1:$F$505,3,FALSE)</f>
        <v>20449</v>
      </c>
      <c r="H433" s="5">
        <f>VLOOKUP(C433,Лист2!$C$1:$F$505,4,FALSE)</f>
        <v>19060</v>
      </c>
      <c r="I433">
        <f t="shared" si="25"/>
        <v>295015.10399999999</v>
      </c>
      <c r="J433">
        <f t="shared" si="26"/>
        <v>21</v>
      </c>
      <c r="K433" s="21">
        <f t="shared" si="27"/>
        <v>7.431321753814963E-3</v>
      </c>
    </row>
    <row r="434" spans="1:11" ht="14.25" customHeight="1" x14ac:dyDescent="0.3">
      <c r="A434" s="11">
        <v>43965</v>
      </c>
      <c r="B434" s="4" t="s">
        <v>15</v>
      </c>
      <c r="C434" s="6" t="str">
        <f t="shared" si="24"/>
        <v>14.05.2020|Санкт-Петербург Север</v>
      </c>
      <c r="D434" s="4">
        <v>358387.5</v>
      </c>
      <c r="E434" s="4">
        <v>37963150.5</v>
      </c>
      <c r="F434" s="5">
        <f>VLOOKUP(C434,Лист2!$C$1:$F$505,2,FALSE)</f>
        <v>125</v>
      </c>
      <c r="G434" s="5">
        <f>VLOOKUP(C434,Лист2!$C$1:$F$505,3,FALSE)</f>
        <v>20247</v>
      </c>
      <c r="H434" s="5">
        <f>VLOOKUP(C434,Лист2!$C$1:$F$505,4,FALSE)</f>
        <v>18812</v>
      </c>
      <c r="I434">
        <f t="shared" si="25"/>
        <v>303705.20399999997</v>
      </c>
      <c r="J434">
        <f t="shared" si="26"/>
        <v>20</v>
      </c>
      <c r="K434" s="21">
        <f t="shared" si="27"/>
        <v>7.6502221704283016E-3</v>
      </c>
    </row>
    <row r="435" spans="1:11" ht="14.25" customHeight="1" x14ac:dyDescent="0.3">
      <c r="A435" s="12">
        <v>43966</v>
      </c>
      <c r="B435" s="6" t="s">
        <v>15</v>
      </c>
      <c r="C435" s="9" t="str">
        <f t="shared" si="24"/>
        <v>15.05.2020|Санкт-Петербург Север</v>
      </c>
      <c r="D435" s="6">
        <v>403261.5</v>
      </c>
      <c r="E435" s="6">
        <v>42271377</v>
      </c>
      <c r="F435" s="5">
        <f>VLOOKUP(C435,Лист2!$C$1:$F$505,2,FALSE)</f>
        <v>125</v>
      </c>
      <c r="G435" s="5">
        <f>VLOOKUP(C435,Лист2!$C$1:$F$505,3,FALSE)</f>
        <v>21862</v>
      </c>
      <c r="H435" s="5">
        <f>VLOOKUP(C435,Лист2!$C$1:$F$505,4,FALSE)</f>
        <v>20235</v>
      </c>
      <c r="I435">
        <f t="shared" si="25"/>
        <v>338171.016</v>
      </c>
      <c r="J435">
        <f t="shared" si="26"/>
        <v>20</v>
      </c>
      <c r="K435" s="21">
        <f t="shared" si="27"/>
        <v>8.5184032737202087E-3</v>
      </c>
    </row>
    <row r="436" spans="1:11" ht="14.25" customHeight="1" x14ac:dyDescent="0.3">
      <c r="A436" s="11">
        <v>43978</v>
      </c>
      <c r="B436" s="4" t="s">
        <v>16</v>
      </c>
      <c r="C436" s="9" t="str">
        <f t="shared" si="24"/>
        <v>27.05.2020|Волгоград</v>
      </c>
      <c r="D436" s="4">
        <v>69010.5</v>
      </c>
      <c r="E436" s="4">
        <v>5985894</v>
      </c>
      <c r="F436" s="5">
        <f>VLOOKUP(C436,Лист2!$C$1:$F$505,2,FALSE)</f>
        <v>36</v>
      </c>
      <c r="G436" s="5">
        <f>VLOOKUP(C436,Лист2!$C$1:$F$505,3,FALSE)</f>
        <v>4951</v>
      </c>
      <c r="H436" s="5">
        <f>VLOOKUP(C436,Лист2!$C$1:$F$505,4,FALSE)</f>
        <v>4584</v>
      </c>
      <c r="I436">
        <f t="shared" si="25"/>
        <v>166274.83333333334</v>
      </c>
      <c r="J436">
        <f t="shared" si="26"/>
        <v>22</v>
      </c>
      <c r="K436" s="21">
        <f t="shared" si="27"/>
        <v>1.2062597119971313E-3</v>
      </c>
    </row>
    <row r="437" spans="1:11" ht="14.25" customHeight="1" x14ac:dyDescent="0.3">
      <c r="A437" s="12">
        <v>43973</v>
      </c>
      <c r="B437" s="6" t="s">
        <v>16</v>
      </c>
      <c r="C437" s="6" t="str">
        <f t="shared" si="24"/>
        <v>22.05.2020|Волгоград</v>
      </c>
      <c r="D437" s="6">
        <v>75820.5</v>
      </c>
      <c r="E437" s="6">
        <v>5943489</v>
      </c>
      <c r="F437" s="5">
        <f>VLOOKUP(C437,Лист2!$C$1:$F$505,2,FALSE)</f>
        <v>36</v>
      </c>
      <c r="G437" s="5">
        <f>VLOOKUP(C437,Лист2!$C$1:$F$505,3,FALSE)</f>
        <v>4857</v>
      </c>
      <c r="H437" s="5">
        <f>VLOOKUP(C437,Лист2!$C$1:$F$505,4,FALSE)</f>
        <v>4456</v>
      </c>
      <c r="I437">
        <f t="shared" si="25"/>
        <v>165096.91666666666</v>
      </c>
      <c r="J437">
        <f t="shared" si="26"/>
        <v>21</v>
      </c>
      <c r="K437" s="21">
        <f t="shared" si="27"/>
        <v>1.1977143814103821E-3</v>
      </c>
    </row>
    <row r="438" spans="1:11" ht="14.25" customHeight="1" x14ac:dyDescent="0.3">
      <c r="A438" s="11">
        <v>43983</v>
      </c>
      <c r="B438" s="4" t="s">
        <v>16</v>
      </c>
      <c r="C438" s="9" t="str">
        <f t="shared" si="24"/>
        <v>01.06.2020|Волгоград</v>
      </c>
      <c r="D438" s="4">
        <v>64740</v>
      </c>
      <c r="E438" s="4">
        <v>5800290</v>
      </c>
      <c r="F438" s="5">
        <f>VLOOKUP(C438,Лист2!$C$1:$F$505,2,FALSE)</f>
        <v>37</v>
      </c>
      <c r="G438" s="5">
        <f>VLOOKUP(C438,Лист2!$C$1:$F$505,3,FALSE)</f>
        <v>4722</v>
      </c>
      <c r="H438" s="5">
        <f>VLOOKUP(C438,Лист2!$C$1:$F$505,4,FALSE)</f>
        <v>4352</v>
      </c>
      <c r="I438">
        <f t="shared" si="25"/>
        <v>156764.59459459459</v>
      </c>
      <c r="J438">
        <f t="shared" si="26"/>
        <v>23</v>
      </c>
      <c r="K438" s="21">
        <f t="shared" si="27"/>
        <v>1.1688573410922145E-3</v>
      </c>
    </row>
    <row r="439" spans="1:11" ht="14.25" customHeight="1" x14ac:dyDescent="0.3">
      <c r="A439" s="12">
        <v>43962</v>
      </c>
      <c r="B439" s="6" t="s">
        <v>16</v>
      </c>
      <c r="C439" s="6" t="str">
        <f t="shared" si="24"/>
        <v>11.05.2020|Волгоград</v>
      </c>
      <c r="D439" s="6">
        <v>59574</v>
      </c>
      <c r="E439" s="6">
        <v>5178169.5</v>
      </c>
      <c r="F439" s="5">
        <f>VLOOKUP(C439,Лист2!$C$1:$F$505,2,FALSE)</f>
        <v>36</v>
      </c>
      <c r="G439" s="5">
        <f>VLOOKUP(C439,Лист2!$C$1:$F$505,3,FALSE)</f>
        <v>4150</v>
      </c>
      <c r="H439" s="5">
        <f>VLOOKUP(C439,Лист2!$C$1:$F$505,4,FALSE)</f>
        <v>3838</v>
      </c>
      <c r="I439">
        <f t="shared" si="25"/>
        <v>143838.04166666669</v>
      </c>
      <c r="J439">
        <f t="shared" si="26"/>
        <v>20</v>
      </c>
      <c r="K439" s="21">
        <f t="shared" si="27"/>
        <v>1.0434894519920214E-3</v>
      </c>
    </row>
    <row r="440" spans="1:11" ht="14.25" customHeight="1" x14ac:dyDescent="0.3">
      <c r="A440" s="11">
        <v>43980</v>
      </c>
      <c r="B440" s="4" t="s">
        <v>15</v>
      </c>
      <c r="C440" s="9" t="str">
        <f t="shared" si="24"/>
        <v>29.05.2020|Санкт-Петербург Север</v>
      </c>
      <c r="D440" s="4">
        <v>524481</v>
      </c>
      <c r="E440" s="4">
        <v>54172029</v>
      </c>
      <c r="F440" s="5">
        <f>VLOOKUP(C440,Лист2!$C$1:$F$505,2,FALSE)</f>
        <v>124</v>
      </c>
      <c r="G440" s="5">
        <f>VLOOKUP(C440,Лист2!$C$1:$F$505,3,FALSE)</f>
        <v>25828</v>
      </c>
      <c r="H440" s="5">
        <f>VLOOKUP(C440,Лист2!$C$1:$F$505,4,FALSE)</f>
        <v>23974</v>
      </c>
      <c r="I440">
        <f t="shared" si="25"/>
        <v>436871.20161290321</v>
      </c>
      <c r="J440">
        <f t="shared" si="26"/>
        <v>22</v>
      </c>
      <c r="K440" s="21">
        <f t="shared" si="27"/>
        <v>1.0916587580708953E-2</v>
      </c>
    </row>
    <row r="441" spans="1:11" ht="14.25" customHeight="1" x14ac:dyDescent="0.3">
      <c r="A441" s="12">
        <v>43969</v>
      </c>
      <c r="B441" s="6" t="s">
        <v>16</v>
      </c>
      <c r="C441" s="6" t="str">
        <f t="shared" si="24"/>
        <v>18.05.2020|Волгоград</v>
      </c>
      <c r="D441" s="6">
        <v>70278</v>
      </c>
      <c r="E441" s="6">
        <v>5798476.5</v>
      </c>
      <c r="F441" s="5">
        <f>VLOOKUP(C441,Лист2!$C$1:$F$505,2,FALSE)</f>
        <v>36</v>
      </c>
      <c r="G441" s="5">
        <f>VLOOKUP(C441,Лист2!$C$1:$F$505,3,FALSE)</f>
        <v>4885</v>
      </c>
      <c r="H441" s="5">
        <f>VLOOKUP(C441,Лист2!$C$1:$F$505,4,FALSE)</f>
        <v>4502</v>
      </c>
      <c r="I441">
        <f t="shared" si="25"/>
        <v>161068.79166666669</v>
      </c>
      <c r="J441">
        <f t="shared" si="26"/>
        <v>21</v>
      </c>
      <c r="K441" s="21">
        <f t="shared" si="27"/>
        <v>1.168491889918554E-3</v>
      </c>
    </row>
    <row r="442" spans="1:11" ht="14.25" customHeight="1" x14ac:dyDescent="0.3">
      <c r="A442" s="11">
        <v>43965</v>
      </c>
      <c r="B442" s="4" t="s">
        <v>16</v>
      </c>
      <c r="C442" s="9" t="str">
        <f t="shared" si="24"/>
        <v>14.05.2020|Волгоград</v>
      </c>
      <c r="D442" s="4">
        <v>63645</v>
      </c>
      <c r="E442" s="4">
        <v>5366602.5</v>
      </c>
      <c r="F442" s="5">
        <f>VLOOKUP(C442,Лист2!$C$1:$F$505,2,FALSE)</f>
        <v>36</v>
      </c>
      <c r="G442" s="5">
        <f>VLOOKUP(C442,Лист2!$C$1:$F$505,3,FALSE)</f>
        <v>4285</v>
      </c>
      <c r="H442" s="5">
        <f>VLOOKUP(C442,Лист2!$C$1:$F$505,4,FALSE)</f>
        <v>3950</v>
      </c>
      <c r="I442">
        <f t="shared" si="25"/>
        <v>149072.29166666669</v>
      </c>
      <c r="J442">
        <f t="shared" si="26"/>
        <v>20</v>
      </c>
      <c r="K442" s="21">
        <f t="shared" si="27"/>
        <v>1.0814619146368252E-3</v>
      </c>
    </row>
    <row r="443" spans="1:11" ht="14.25" customHeight="1" x14ac:dyDescent="0.3">
      <c r="A443" s="12">
        <v>43966</v>
      </c>
      <c r="B443" s="6" t="s">
        <v>16</v>
      </c>
      <c r="C443" s="9" t="str">
        <f t="shared" si="24"/>
        <v>15.05.2020|Волгоград</v>
      </c>
      <c r="D443" s="6">
        <v>75642</v>
      </c>
      <c r="E443" s="6">
        <v>6293952</v>
      </c>
      <c r="F443" s="5">
        <f>VLOOKUP(C443,Лист2!$C$1:$F$505,2,FALSE)</f>
        <v>36</v>
      </c>
      <c r="G443" s="5">
        <f>VLOOKUP(C443,Лист2!$C$1:$F$505,3,FALSE)</f>
        <v>4862</v>
      </c>
      <c r="H443" s="5">
        <f>VLOOKUP(C443,Лист2!$C$1:$F$505,4,FALSE)</f>
        <v>4476</v>
      </c>
      <c r="I443">
        <f t="shared" si="25"/>
        <v>174831.99999999997</v>
      </c>
      <c r="J443">
        <f t="shared" si="26"/>
        <v>20</v>
      </c>
      <c r="K443" s="21">
        <f t="shared" si="27"/>
        <v>1.2683386519780951E-3</v>
      </c>
    </row>
    <row r="444" spans="1:11" ht="14.25" customHeight="1" x14ac:dyDescent="0.3">
      <c r="A444" s="11">
        <v>43978</v>
      </c>
      <c r="B444" s="4" t="s">
        <v>17</v>
      </c>
      <c r="C444" s="6" t="str">
        <f t="shared" si="24"/>
        <v>27.05.2020|Казань</v>
      </c>
      <c r="D444" s="4">
        <v>40420.5</v>
      </c>
      <c r="E444" s="4">
        <v>3780852</v>
      </c>
      <c r="F444" s="5">
        <f>VLOOKUP(C444,Лист2!$C$1:$F$505,2,FALSE)</f>
        <v>21</v>
      </c>
      <c r="G444" s="5">
        <f>VLOOKUP(C444,Лист2!$C$1:$F$505,3,FALSE)</f>
        <v>2430</v>
      </c>
      <c r="H444" s="5">
        <f>VLOOKUP(C444,Лист2!$C$1:$F$505,4,FALSE)</f>
        <v>2216</v>
      </c>
      <c r="I444">
        <f t="shared" si="25"/>
        <v>180040.57142857145</v>
      </c>
      <c r="J444">
        <f t="shared" si="26"/>
        <v>22</v>
      </c>
      <c r="K444" s="21">
        <f t="shared" si="27"/>
        <v>7.6190614879310882E-4</v>
      </c>
    </row>
    <row r="445" spans="1:11" ht="14.25" customHeight="1" x14ac:dyDescent="0.3">
      <c r="A445" s="12">
        <v>43973</v>
      </c>
      <c r="B445" s="6" t="s">
        <v>17</v>
      </c>
      <c r="C445" s="9" t="str">
        <f t="shared" si="24"/>
        <v>22.05.2020|Казань</v>
      </c>
      <c r="D445" s="6">
        <v>53838</v>
      </c>
      <c r="E445" s="6">
        <v>4840833</v>
      </c>
      <c r="F445" s="5">
        <f>VLOOKUP(C445,Лист2!$C$1:$F$505,2,FALSE)</f>
        <v>21</v>
      </c>
      <c r="G445" s="5">
        <f>VLOOKUP(C445,Лист2!$C$1:$F$505,3,FALSE)</f>
        <v>2861</v>
      </c>
      <c r="H445" s="5">
        <f>VLOOKUP(C445,Лист2!$C$1:$F$505,4,FALSE)</f>
        <v>2612</v>
      </c>
      <c r="I445">
        <f t="shared" si="25"/>
        <v>230515.85714285716</v>
      </c>
      <c r="J445">
        <f t="shared" si="26"/>
        <v>21</v>
      </c>
      <c r="K445" s="21">
        <f t="shared" si="27"/>
        <v>9.7551039500636135E-4</v>
      </c>
    </row>
    <row r="446" spans="1:11" ht="14.25" customHeight="1" x14ac:dyDescent="0.3">
      <c r="A446" s="11">
        <v>43983</v>
      </c>
      <c r="B446" s="4" t="s">
        <v>17</v>
      </c>
      <c r="C446" s="6" t="str">
        <f t="shared" si="24"/>
        <v>01.06.2020|Казань</v>
      </c>
      <c r="D446" s="4">
        <v>40528.5</v>
      </c>
      <c r="E446" s="4">
        <v>3865251</v>
      </c>
      <c r="F446" s="5">
        <f>VLOOKUP(C446,Лист2!$C$1:$F$505,2,FALSE)</f>
        <v>23</v>
      </c>
      <c r="G446" s="5">
        <f>VLOOKUP(C446,Лист2!$C$1:$F$505,3,FALSE)</f>
        <v>2531</v>
      </c>
      <c r="H446" s="5">
        <f>VLOOKUP(C446,Лист2!$C$1:$F$505,4,FALSE)</f>
        <v>2296</v>
      </c>
      <c r="I446">
        <f t="shared" si="25"/>
        <v>168054.39130434784</v>
      </c>
      <c r="J446">
        <f t="shared" si="26"/>
        <v>23</v>
      </c>
      <c r="K446" s="21">
        <f t="shared" si="27"/>
        <v>7.7891398645826729E-4</v>
      </c>
    </row>
    <row r="447" spans="1:11" ht="14.25" customHeight="1" x14ac:dyDescent="0.3">
      <c r="A447" s="12">
        <v>43962</v>
      </c>
      <c r="B447" s="6" t="s">
        <v>17</v>
      </c>
      <c r="C447" s="9" t="str">
        <f t="shared" si="24"/>
        <v>11.05.2020|Казань</v>
      </c>
      <c r="D447" s="6">
        <v>32733</v>
      </c>
      <c r="E447" s="6">
        <v>3079630.5</v>
      </c>
      <c r="F447" s="5">
        <f>VLOOKUP(C447,Лист2!$C$1:$F$505,2,FALSE)</f>
        <v>21</v>
      </c>
      <c r="G447" s="5">
        <f>VLOOKUP(C447,Лист2!$C$1:$F$505,3,FALSE)</f>
        <v>1916</v>
      </c>
      <c r="H447" s="5">
        <f>VLOOKUP(C447,Лист2!$C$1:$F$505,4,FALSE)</f>
        <v>1733</v>
      </c>
      <c r="I447">
        <f t="shared" si="25"/>
        <v>146649.07142857145</v>
      </c>
      <c r="J447">
        <f t="shared" si="26"/>
        <v>20</v>
      </c>
      <c r="K447" s="21">
        <f t="shared" si="27"/>
        <v>6.2059805936883969E-4</v>
      </c>
    </row>
    <row r="448" spans="1:11" ht="14.25" customHeight="1" x14ac:dyDescent="0.3">
      <c r="A448" s="11">
        <v>43980</v>
      </c>
      <c r="B448" s="4" t="s">
        <v>16</v>
      </c>
      <c r="C448" s="6" t="str">
        <f t="shared" si="24"/>
        <v>29.05.2020|Волгоград</v>
      </c>
      <c r="D448" s="4">
        <v>84433.5</v>
      </c>
      <c r="E448" s="4">
        <v>7228395</v>
      </c>
      <c r="F448" s="5">
        <f>VLOOKUP(C448,Лист2!$C$1:$F$505,2,FALSE)</f>
        <v>37</v>
      </c>
      <c r="G448" s="5">
        <f>VLOOKUP(C448,Лист2!$C$1:$F$505,3,FALSE)</f>
        <v>5672</v>
      </c>
      <c r="H448" s="5">
        <f>VLOOKUP(C448,Лист2!$C$1:$F$505,4,FALSE)</f>
        <v>5198</v>
      </c>
      <c r="I448">
        <f t="shared" si="25"/>
        <v>195362.02702702704</v>
      </c>
      <c r="J448">
        <f t="shared" si="26"/>
        <v>22</v>
      </c>
      <c r="K448" s="21">
        <f t="shared" si="27"/>
        <v>1.4566448505271732E-3</v>
      </c>
    </row>
    <row r="449" spans="1:11" ht="14.25" customHeight="1" x14ac:dyDescent="0.3">
      <c r="A449" s="12">
        <v>43969</v>
      </c>
      <c r="B449" s="6" t="s">
        <v>17</v>
      </c>
      <c r="C449" s="9" t="str">
        <f t="shared" si="24"/>
        <v>18.05.2020|Казань</v>
      </c>
      <c r="D449" s="6">
        <v>36655.5</v>
      </c>
      <c r="E449" s="6">
        <v>3360135</v>
      </c>
      <c r="F449" s="5">
        <f>VLOOKUP(C449,Лист2!$C$1:$F$505,2,FALSE)</f>
        <v>21</v>
      </c>
      <c r="G449" s="5">
        <f>VLOOKUP(C449,Лист2!$C$1:$F$505,3,FALSE)</f>
        <v>2136</v>
      </c>
      <c r="H449" s="5">
        <f>VLOOKUP(C449,Лист2!$C$1:$F$505,4,FALSE)</f>
        <v>1947</v>
      </c>
      <c r="I449">
        <f t="shared" si="25"/>
        <v>160006.42857142858</v>
      </c>
      <c r="J449">
        <f t="shared" si="26"/>
        <v>21</v>
      </c>
      <c r="K449" s="21">
        <f t="shared" si="27"/>
        <v>6.7712449925967286E-4</v>
      </c>
    </row>
    <row r="450" spans="1:11" ht="14.25" customHeight="1" x14ac:dyDescent="0.3">
      <c r="A450" s="11">
        <v>43965</v>
      </c>
      <c r="B450" s="4" t="s">
        <v>17</v>
      </c>
      <c r="C450" s="9" t="str">
        <f t="shared" si="24"/>
        <v>14.05.2020|Казань</v>
      </c>
      <c r="D450" s="4">
        <v>33886.5</v>
      </c>
      <c r="E450" s="4">
        <v>3166479</v>
      </c>
      <c r="F450" s="5">
        <f>VLOOKUP(C450,Лист2!$C$1:$F$505,2,FALSE)</f>
        <v>21</v>
      </c>
      <c r="G450" s="5">
        <f>VLOOKUP(C450,Лист2!$C$1:$F$505,3,FALSE)</f>
        <v>1993</v>
      </c>
      <c r="H450" s="5">
        <f>VLOOKUP(C450,Лист2!$C$1:$F$505,4,FALSE)</f>
        <v>1796</v>
      </c>
      <c r="I450">
        <f t="shared" si="25"/>
        <v>150784.71428571429</v>
      </c>
      <c r="J450">
        <f t="shared" si="26"/>
        <v>20</v>
      </c>
      <c r="K450" s="21">
        <f t="shared" si="27"/>
        <v>6.380995130526809E-4</v>
      </c>
    </row>
    <row r="451" spans="1:11" ht="14.25" customHeight="1" x14ac:dyDescent="0.3">
      <c r="A451" s="12">
        <v>43966</v>
      </c>
      <c r="B451" s="6" t="s">
        <v>17</v>
      </c>
      <c r="C451" s="6" t="str">
        <f t="shared" ref="C451:C505" si="28">TEXT(A451,"ДД.ММ.ГГГГ") &amp; "|" &amp; B451</f>
        <v>15.05.2020|Казань</v>
      </c>
      <c r="D451" s="6">
        <v>41697</v>
      </c>
      <c r="E451" s="6">
        <v>3772258.5</v>
      </c>
      <c r="F451" s="5">
        <f>VLOOKUP(C451,Лист2!$C$1:$F$505,2,FALSE)</f>
        <v>21</v>
      </c>
      <c r="G451" s="5">
        <f>VLOOKUP(C451,Лист2!$C$1:$F$505,3,FALSE)</f>
        <v>2255</v>
      </c>
      <c r="H451" s="5">
        <f>VLOOKUP(C451,Лист2!$C$1:$F$505,4,FALSE)</f>
        <v>2045</v>
      </c>
      <c r="I451">
        <f t="shared" ref="I451:I505" si="29">IF(E451=0,0,((E451/D451)*(D451/F451)))</f>
        <v>179631.35714285716</v>
      </c>
      <c r="J451">
        <f t="shared" ref="J451:J505" si="30">_xlfn.ISOWEEKNUM(A451)</f>
        <v>20</v>
      </c>
      <c r="K451" s="21">
        <f t="shared" si="27"/>
        <v>7.6017441200741784E-4</v>
      </c>
    </row>
    <row r="452" spans="1:11" ht="14.25" customHeight="1" x14ac:dyDescent="0.3">
      <c r="A452" s="11">
        <v>43980</v>
      </c>
      <c r="B452" s="4" t="s">
        <v>17</v>
      </c>
      <c r="C452" s="9" t="str">
        <f t="shared" si="28"/>
        <v>29.05.2020|Казань</v>
      </c>
      <c r="D452" s="4">
        <v>44569.5</v>
      </c>
      <c r="E452" s="4">
        <v>4108596</v>
      </c>
      <c r="F452" s="5">
        <f>VLOOKUP(C452,Лист2!$C$1:$F$505,2,FALSE)</f>
        <v>22</v>
      </c>
      <c r="G452" s="5">
        <f>VLOOKUP(C452,Лист2!$C$1:$F$505,3,FALSE)</f>
        <v>2597</v>
      </c>
      <c r="H452" s="5">
        <f>VLOOKUP(C452,Лист2!$C$1:$F$505,4,FALSE)</f>
        <v>2379</v>
      </c>
      <c r="I452">
        <f t="shared" si="29"/>
        <v>186754.36363636365</v>
      </c>
      <c r="J452">
        <f t="shared" si="30"/>
        <v>22</v>
      </c>
      <c r="K452" s="21">
        <f t="shared" si="27"/>
        <v>8.279521534582078E-4</v>
      </c>
    </row>
    <row r="453" spans="1:11" ht="14.25" customHeight="1" x14ac:dyDescent="0.3">
      <c r="A453" s="12">
        <v>43978</v>
      </c>
      <c r="B453" s="6" t="s">
        <v>18</v>
      </c>
      <c r="C453" s="6" t="str">
        <f t="shared" si="28"/>
        <v>27.05.2020|Пермь</v>
      </c>
      <c r="D453" s="6">
        <v>18069</v>
      </c>
      <c r="E453" s="6">
        <v>1603084.5</v>
      </c>
      <c r="F453" s="5">
        <f>VLOOKUP(C453,Лист2!$C$1:$F$505,2,FALSE)</f>
        <v>17</v>
      </c>
      <c r="G453" s="5">
        <f>VLOOKUP(C453,Лист2!$C$1:$F$505,3,FALSE)</f>
        <v>1203</v>
      </c>
      <c r="H453" s="5">
        <f>VLOOKUP(C453,Лист2!$C$1:$F$505,4,FALSE)</f>
        <v>1077</v>
      </c>
      <c r="I453">
        <f t="shared" si="29"/>
        <v>94299.088235294126</v>
      </c>
      <c r="J453">
        <f t="shared" si="30"/>
        <v>22</v>
      </c>
      <c r="K453" s="21">
        <f t="shared" ref="K453:K505" si="31">E453/$N$5</f>
        <v>3.2304886242173102E-4</v>
      </c>
    </row>
    <row r="454" spans="1:11" ht="14.25" customHeight="1" x14ac:dyDescent="0.3">
      <c r="A454" s="11">
        <v>43973</v>
      </c>
      <c r="B454" s="4" t="s">
        <v>18</v>
      </c>
      <c r="C454" s="9" t="str">
        <f t="shared" si="28"/>
        <v>22.05.2020|Пермь</v>
      </c>
      <c r="D454" s="4">
        <v>21483</v>
      </c>
      <c r="E454" s="4">
        <v>1774329</v>
      </c>
      <c r="F454" s="5">
        <f>VLOOKUP(C454,Лист2!$C$1:$F$505,2,FALSE)</f>
        <v>17</v>
      </c>
      <c r="G454" s="5">
        <f>VLOOKUP(C454,Лист2!$C$1:$F$505,3,FALSE)</f>
        <v>1268</v>
      </c>
      <c r="H454" s="5">
        <f>VLOOKUP(C454,Лист2!$C$1:$F$505,4,FALSE)</f>
        <v>1129</v>
      </c>
      <c r="I454">
        <f t="shared" si="29"/>
        <v>104372.29411764706</v>
      </c>
      <c r="J454">
        <f t="shared" si="30"/>
        <v>21</v>
      </c>
      <c r="K454" s="21">
        <f t="shared" si="31"/>
        <v>3.5755754921957487E-4</v>
      </c>
    </row>
    <row r="455" spans="1:11" ht="14.25" customHeight="1" x14ac:dyDescent="0.3">
      <c r="A455" s="12">
        <v>43983</v>
      </c>
      <c r="B455" s="6" t="s">
        <v>18</v>
      </c>
      <c r="C455" s="6" t="str">
        <f t="shared" si="28"/>
        <v>01.06.2020|Пермь</v>
      </c>
      <c r="D455" s="6">
        <v>16687.5</v>
      </c>
      <c r="E455" s="6">
        <v>1526608.5</v>
      </c>
      <c r="F455" s="5">
        <f>VLOOKUP(C455,Лист2!$C$1:$F$505,2,FALSE)</f>
        <v>17</v>
      </c>
      <c r="G455" s="5">
        <f>VLOOKUP(C455,Лист2!$C$1:$F$505,3,FALSE)</f>
        <v>1185</v>
      </c>
      <c r="H455" s="5">
        <f>VLOOKUP(C455,Лист2!$C$1:$F$505,4,FALSE)</f>
        <v>1042</v>
      </c>
      <c r="I455">
        <f t="shared" si="29"/>
        <v>89800.5</v>
      </c>
      <c r="J455">
        <f t="shared" si="30"/>
        <v>23</v>
      </c>
      <c r="K455" s="21">
        <f t="shared" si="31"/>
        <v>3.0763764435894997E-4</v>
      </c>
    </row>
    <row r="456" spans="1:11" ht="14.25" customHeight="1" x14ac:dyDescent="0.3">
      <c r="A456" s="11">
        <v>43962</v>
      </c>
      <c r="B456" s="4" t="s">
        <v>18</v>
      </c>
      <c r="C456" s="9" t="str">
        <f t="shared" si="28"/>
        <v>11.05.2020|Пермь</v>
      </c>
      <c r="D456" s="4">
        <v>12238.5</v>
      </c>
      <c r="E456" s="4">
        <v>1096002</v>
      </c>
      <c r="F456" s="5">
        <f>VLOOKUP(C456,Лист2!$C$1:$F$505,2,FALSE)</f>
        <v>15</v>
      </c>
      <c r="G456" s="5">
        <f>VLOOKUP(C456,Лист2!$C$1:$F$505,3,FALSE)</f>
        <v>812</v>
      </c>
      <c r="H456" s="5">
        <f>VLOOKUP(C456,Лист2!$C$1:$F$505,4,FALSE)</f>
        <v>714</v>
      </c>
      <c r="I456">
        <f t="shared" si="29"/>
        <v>73066.8</v>
      </c>
      <c r="J456">
        <f t="shared" si="30"/>
        <v>20</v>
      </c>
      <c r="K456" s="21">
        <f t="shared" si="31"/>
        <v>2.2086309194053216E-4</v>
      </c>
    </row>
    <row r="457" spans="1:11" ht="14.25" customHeight="1" x14ac:dyDescent="0.3">
      <c r="A457" s="12">
        <v>43969</v>
      </c>
      <c r="B457" s="6" t="s">
        <v>18</v>
      </c>
      <c r="C457" s="9" t="str">
        <f t="shared" si="28"/>
        <v>18.05.2020|Пермь</v>
      </c>
      <c r="D457" s="6">
        <v>14290.5</v>
      </c>
      <c r="E457" s="6">
        <v>1246162.5</v>
      </c>
      <c r="F457" s="5">
        <f>VLOOKUP(C457,Лист2!$C$1:$F$505,2,FALSE)</f>
        <v>16</v>
      </c>
      <c r="G457" s="5">
        <f>VLOOKUP(C457,Лист2!$C$1:$F$505,3,FALSE)</f>
        <v>925</v>
      </c>
      <c r="H457" s="5">
        <f>VLOOKUP(C457,Лист2!$C$1:$F$505,4,FALSE)</f>
        <v>816</v>
      </c>
      <c r="I457">
        <f t="shared" si="29"/>
        <v>77885.15625</v>
      </c>
      <c r="J457">
        <f t="shared" si="30"/>
        <v>21</v>
      </c>
      <c r="K457" s="21">
        <f t="shared" si="31"/>
        <v>2.511229932156542E-4</v>
      </c>
    </row>
    <row r="458" spans="1:11" ht="14.25" customHeight="1" x14ac:dyDescent="0.3">
      <c r="A458" s="11">
        <v>43965</v>
      </c>
      <c r="B458" s="4" t="s">
        <v>18</v>
      </c>
      <c r="C458" s="6" t="str">
        <f t="shared" si="28"/>
        <v>14.05.2020|Пермь</v>
      </c>
      <c r="D458" s="4">
        <v>14385</v>
      </c>
      <c r="E458" s="4">
        <v>1223491.5</v>
      </c>
      <c r="F458" s="5">
        <f>VLOOKUP(C458,Лист2!$C$1:$F$505,2,FALSE)</f>
        <v>15</v>
      </c>
      <c r="G458" s="5">
        <f>VLOOKUP(C458,Лист2!$C$1:$F$505,3,FALSE)</f>
        <v>890</v>
      </c>
      <c r="H458" s="5">
        <f>VLOOKUP(C458,Лист2!$C$1:$F$505,4,FALSE)</f>
        <v>777</v>
      </c>
      <c r="I458">
        <f t="shared" si="29"/>
        <v>81566.100000000006</v>
      </c>
      <c r="J458">
        <f t="shared" si="30"/>
        <v>20</v>
      </c>
      <c r="K458" s="21">
        <f t="shared" si="31"/>
        <v>2.4655440013153225E-4</v>
      </c>
    </row>
    <row r="459" spans="1:11" ht="14.25" customHeight="1" x14ac:dyDescent="0.3">
      <c r="A459" s="12">
        <v>43966</v>
      </c>
      <c r="B459" s="6" t="s">
        <v>18</v>
      </c>
      <c r="C459" s="9" t="str">
        <f t="shared" si="28"/>
        <v>15.05.2020|Пермь</v>
      </c>
      <c r="D459" s="6">
        <v>16498.5</v>
      </c>
      <c r="E459" s="6">
        <v>1370482.5</v>
      </c>
      <c r="F459" s="5">
        <f>VLOOKUP(C459,Лист2!$C$1:$F$505,2,FALSE)</f>
        <v>15</v>
      </c>
      <c r="G459" s="5">
        <f>VLOOKUP(C459,Лист2!$C$1:$F$505,3,FALSE)</f>
        <v>980</v>
      </c>
      <c r="H459" s="5">
        <f>VLOOKUP(C459,Лист2!$C$1:$F$505,4,FALSE)</f>
        <v>867</v>
      </c>
      <c r="I459">
        <f t="shared" si="29"/>
        <v>91365.500000000015</v>
      </c>
      <c r="J459">
        <f t="shared" si="30"/>
        <v>20</v>
      </c>
      <c r="K459" s="21">
        <f t="shared" si="31"/>
        <v>2.7617559311058775E-4</v>
      </c>
    </row>
    <row r="460" spans="1:11" ht="14.25" customHeight="1" x14ac:dyDescent="0.3">
      <c r="A460" s="11">
        <v>43978</v>
      </c>
      <c r="B460" s="4" t="s">
        <v>19</v>
      </c>
      <c r="C460" s="6" t="str">
        <f t="shared" si="28"/>
        <v>27.05.2020|Ростов-на-Дону</v>
      </c>
      <c r="D460" s="4">
        <v>13203</v>
      </c>
      <c r="E460" s="4">
        <v>1211457</v>
      </c>
      <c r="F460" s="5">
        <f>VLOOKUP(C460,Лист2!$C$1:$F$505,2,FALSE)</f>
        <v>15</v>
      </c>
      <c r="G460" s="5">
        <f>VLOOKUP(C460,Лист2!$C$1:$F$505,3,FALSE)</f>
        <v>809</v>
      </c>
      <c r="H460" s="5">
        <f>VLOOKUP(C460,Лист2!$C$1:$F$505,4,FALSE)</f>
        <v>702</v>
      </c>
      <c r="I460">
        <f t="shared" si="29"/>
        <v>80763.8</v>
      </c>
      <c r="J460">
        <f t="shared" si="30"/>
        <v>22</v>
      </c>
      <c r="K460" s="21">
        <f t="shared" si="31"/>
        <v>2.4412924317017786E-4</v>
      </c>
    </row>
    <row r="461" spans="1:11" ht="14.25" customHeight="1" x14ac:dyDescent="0.3">
      <c r="A461" s="12">
        <v>43973</v>
      </c>
      <c r="B461" s="6" t="s">
        <v>19</v>
      </c>
      <c r="C461" s="9" t="str">
        <f t="shared" si="28"/>
        <v>22.05.2020|Ростов-на-Дону</v>
      </c>
      <c r="D461" s="6">
        <v>15802.5</v>
      </c>
      <c r="E461" s="6">
        <v>1411909.5</v>
      </c>
      <c r="F461" s="5">
        <f>VLOOKUP(C461,Лист2!$C$1:$F$505,2,FALSE)</f>
        <v>15</v>
      </c>
      <c r="G461" s="5">
        <f>VLOOKUP(C461,Лист2!$C$1:$F$505,3,FALSE)</f>
        <v>903</v>
      </c>
      <c r="H461" s="5">
        <f>VLOOKUP(C461,Лист2!$C$1:$F$505,4,FALSE)</f>
        <v>792</v>
      </c>
      <c r="I461">
        <f t="shared" si="29"/>
        <v>94127.3</v>
      </c>
      <c r="J461">
        <f t="shared" si="30"/>
        <v>21</v>
      </c>
      <c r="K461" s="21">
        <f t="shared" si="31"/>
        <v>2.8452384002055725E-4</v>
      </c>
    </row>
    <row r="462" spans="1:11" ht="14.25" customHeight="1" x14ac:dyDescent="0.3">
      <c r="A462" s="11">
        <v>43983</v>
      </c>
      <c r="B462" s="4" t="s">
        <v>19</v>
      </c>
      <c r="C462" s="6" t="str">
        <f t="shared" si="28"/>
        <v>01.06.2020|Ростов-на-Дону</v>
      </c>
      <c r="D462" s="4">
        <v>16476</v>
      </c>
      <c r="E462" s="4">
        <v>1565632.5</v>
      </c>
      <c r="F462" s="5">
        <f>VLOOKUP(C462,Лист2!$C$1:$F$505,2,FALSE)</f>
        <v>16</v>
      </c>
      <c r="G462" s="5">
        <f>VLOOKUP(C462,Лист2!$C$1:$F$505,3,FALSE)</f>
        <v>1019</v>
      </c>
      <c r="H462" s="5">
        <f>VLOOKUP(C462,Лист2!$C$1:$F$505,4,FALSE)</f>
        <v>895</v>
      </c>
      <c r="I462">
        <f t="shared" si="29"/>
        <v>97852.03125</v>
      </c>
      <c r="J462">
        <f t="shared" si="30"/>
        <v>23</v>
      </c>
      <c r="K462" s="21">
        <f t="shared" si="31"/>
        <v>3.1550164579315115E-4</v>
      </c>
    </row>
    <row r="463" spans="1:11" ht="14.25" customHeight="1" x14ac:dyDescent="0.3">
      <c r="A463" s="12">
        <v>43962</v>
      </c>
      <c r="B463" s="6" t="s">
        <v>19</v>
      </c>
      <c r="C463" s="9" t="str">
        <f t="shared" si="28"/>
        <v>11.05.2020|Ростов-на-Дону</v>
      </c>
      <c r="D463" s="6">
        <v>12654</v>
      </c>
      <c r="E463" s="6">
        <v>1081158</v>
      </c>
      <c r="F463" s="5">
        <f>VLOOKUP(C463,Лист2!$C$1:$F$505,2,FALSE)</f>
        <v>15</v>
      </c>
      <c r="G463" s="5">
        <f>VLOOKUP(C463,Лист2!$C$1:$F$505,3,FALSE)</f>
        <v>684</v>
      </c>
      <c r="H463" s="5">
        <f>VLOOKUP(C463,Лист2!$C$1:$F$505,4,FALSE)</f>
        <v>585</v>
      </c>
      <c r="I463">
        <f t="shared" si="29"/>
        <v>72077.200000000012</v>
      </c>
      <c r="J463">
        <f t="shared" si="30"/>
        <v>20</v>
      </c>
      <c r="K463" s="21">
        <f t="shared" si="31"/>
        <v>2.1787177282180312E-4</v>
      </c>
    </row>
    <row r="464" spans="1:11" ht="14.25" customHeight="1" x14ac:dyDescent="0.3">
      <c r="A464" s="11">
        <v>43980</v>
      </c>
      <c r="B464" s="4" t="s">
        <v>18</v>
      </c>
      <c r="C464" s="9" t="str">
        <f t="shared" si="28"/>
        <v>29.05.2020|Пермь</v>
      </c>
      <c r="D464" s="4">
        <v>19647</v>
      </c>
      <c r="E464" s="4">
        <v>1764669</v>
      </c>
      <c r="F464" s="5">
        <f>VLOOKUP(C464,Лист2!$C$1:$F$505,2,FALSE)</f>
        <v>17</v>
      </c>
      <c r="G464" s="5">
        <f>VLOOKUP(C464,Лист2!$C$1:$F$505,3,FALSE)</f>
        <v>1296</v>
      </c>
      <c r="H464" s="5">
        <f>VLOOKUP(C464,Лист2!$C$1:$F$505,4,FALSE)</f>
        <v>1153</v>
      </c>
      <c r="I464">
        <f t="shared" si="29"/>
        <v>103804.05882352941</v>
      </c>
      <c r="J464">
        <f t="shared" si="30"/>
        <v>22</v>
      </c>
      <c r="K464" s="21">
        <f t="shared" si="31"/>
        <v>3.556108944980091E-4</v>
      </c>
    </row>
    <row r="465" spans="1:11" ht="14.25" customHeight="1" x14ac:dyDescent="0.3">
      <c r="A465" s="12">
        <v>43969</v>
      </c>
      <c r="B465" s="6" t="s">
        <v>19</v>
      </c>
      <c r="C465" s="6" t="str">
        <f t="shared" si="28"/>
        <v>18.05.2020|Ростов-на-Дону</v>
      </c>
      <c r="D465" s="6">
        <v>12450</v>
      </c>
      <c r="E465" s="6">
        <v>1115146.5</v>
      </c>
      <c r="F465" s="5">
        <f>VLOOKUP(C465,Лист2!$C$1:$F$505,2,FALSE)</f>
        <v>15</v>
      </c>
      <c r="G465" s="5">
        <f>VLOOKUP(C465,Лист2!$C$1:$F$505,3,FALSE)</f>
        <v>729</v>
      </c>
      <c r="H465" s="5">
        <f>VLOOKUP(C465,Лист2!$C$1:$F$505,4,FALSE)</f>
        <v>636</v>
      </c>
      <c r="I465">
        <f t="shared" si="29"/>
        <v>74343.099999999991</v>
      </c>
      <c r="J465">
        <f t="shared" si="30"/>
        <v>21</v>
      </c>
      <c r="K465" s="21">
        <f t="shared" si="31"/>
        <v>2.2472103514105144E-4</v>
      </c>
    </row>
    <row r="466" spans="1:11" ht="14.25" customHeight="1" x14ac:dyDescent="0.3">
      <c r="A466" s="11">
        <v>43965</v>
      </c>
      <c r="B466" s="4" t="s">
        <v>19</v>
      </c>
      <c r="C466" s="9" t="str">
        <f t="shared" si="28"/>
        <v>14.05.2020|Ростов-на-Дону</v>
      </c>
      <c r="D466" s="4">
        <v>11161.5</v>
      </c>
      <c r="E466" s="4">
        <v>963502.5</v>
      </c>
      <c r="F466" s="5">
        <f>VLOOKUP(C466,Лист2!$C$1:$F$505,2,FALSE)</f>
        <v>15</v>
      </c>
      <c r="G466" s="5">
        <f>VLOOKUP(C466,Лист2!$C$1:$F$505,3,FALSE)</f>
        <v>638</v>
      </c>
      <c r="H466" s="5">
        <f>VLOOKUP(C466,Лист2!$C$1:$F$505,4,FALSE)</f>
        <v>548</v>
      </c>
      <c r="I466">
        <f t="shared" si="29"/>
        <v>64233.5</v>
      </c>
      <c r="J466">
        <f t="shared" si="30"/>
        <v>20</v>
      </c>
      <c r="K466" s="21">
        <f t="shared" si="31"/>
        <v>1.9416218331940323E-4</v>
      </c>
    </row>
    <row r="467" spans="1:11" ht="14.25" customHeight="1" x14ac:dyDescent="0.3">
      <c r="A467" s="12">
        <v>43966</v>
      </c>
      <c r="B467" s="6" t="s">
        <v>19</v>
      </c>
      <c r="C467" s="6" t="str">
        <f t="shared" si="28"/>
        <v>15.05.2020|Ростов-на-Дону</v>
      </c>
      <c r="D467" s="6">
        <v>12229.5</v>
      </c>
      <c r="E467" s="6">
        <v>1122730.5</v>
      </c>
      <c r="F467" s="5">
        <f>VLOOKUP(C467,Лист2!$C$1:$F$505,2,FALSE)</f>
        <v>15</v>
      </c>
      <c r="G467" s="5">
        <f>VLOOKUP(C467,Лист2!$C$1:$F$505,3,FALSE)</f>
        <v>688</v>
      </c>
      <c r="H467" s="5">
        <f>VLOOKUP(C467,Лист2!$C$1:$F$505,4,FALSE)</f>
        <v>598</v>
      </c>
      <c r="I467">
        <f t="shared" si="29"/>
        <v>74848.7</v>
      </c>
      <c r="J467">
        <f t="shared" si="30"/>
        <v>20</v>
      </c>
      <c r="K467" s="21">
        <f t="shared" si="31"/>
        <v>2.2624934046282729E-4</v>
      </c>
    </row>
    <row r="468" spans="1:11" ht="14.25" customHeight="1" x14ac:dyDescent="0.3">
      <c r="A468" s="11">
        <v>43978</v>
      </c>
      <c r="B468" s="4" t="s">
        <v>20</v>
      </c>
      <c r="C468" s="9" t="str">
        <f t="shared" si="28"/>
        <v>27.05.2020|Краснодар</v>
      </c>
      <c r="D468" s="4">
        <v>28050</v>
      </c>
      <c r="E468" s="4">
        <v>2458555.5</v>
      </c>
      <c r="F468" s="5">
        <f>VLOOKUP(C468,Лист2!$C$1:$F$505,2,FALSE)</f>
        <v>20</v>
      </c>
      <c r="G468" s="5">
        <f>VLOOKUP(C468,Лист2!$C$1:$F$505,3,FALSE)</f>
        <v>1873</v>
      </c>
      <c r="H468" s="5">
        <f>VLOOKUP(C468,Лист2!$C$1:$F$505,4,FALSE)</f>
        <v>1715</v>
      </c>
      <c r="I468">
        <f t="shared" si="29"/>
        <v>122927.77500000001</v>
      </c>
      <c r="J468">
        <f t="shared" si="30"/>
        <v>22</v>
      </c>
      <c r="K468" s="21">
        <f t="shared" si="31"/>
        <v>4.9544085634643093E-4</v>
      </c>
    </row>
    <row r="469" spans="1:11" ht="14.25" customHeight="1" x14ac:dyDescent="0.3">
      <c r="A469" s="12">
        <v>43973</v>
      </c>
      <c r="B469" s="6" t="s">
        <v>20</v>
      </c>
      <c r="C469" s="6" t="str">
        <f t="shared" si="28"/>
        <v>22.05.2020|Краснодар</v>
      </c>
      <c r="D469" s="6">
        <v>30781.5</v>
      </c>
      <c r="E469" s="6">
        <v>2540715</v>
      </c>
      <c r="F469" s="5">
        <f>VLOOKUP(C469,Лист2!$C$1:$F$505,2,FALSE)</f>
        <v>19</v>
      </c>
      <c r="G469" s="5">
        <f>VLOOKUP(C469,Лист2!$C$1:$F$505,3,FALSE)</f>
        <v>1859</v>
      </c>
      <c r="H469" s="5">
        <f>VLOOKUP(C469,Лист2!$C$1:$F$505,4,FALSE)</f>
        <v>1697</v>
      </c>
      <c r="I469">
        <f t="shared" si="29"/>
        <v>133721.84210526317</v>
      </c>
      <c r="J469">
        <f t="shared" si="30"/>
        <v>21</v>
      </c>
      <c r="K469" s="21">
        <f t="shared" si="31"/>
        <v>5.1199739657381029E-4</v>
      </c>
    </row>
    <row r="470" spans="1:11" ht="14.25" customHeight="1" x14ac:dyDescent="0.3">
      <c r="A470" s="11">
        <v>43983</v>
      </c>
      <c r="B470" s="4" t="s">
        <v>20</v>
      </c>
      <c r="C470" s="9" t="str">
        <f t="shared" si="28"/>
        <v>01.06.2020|Краснодар</v>
      </c>
      <c r="D470" s="4">
        <v>27960</v>
      </c>
      <c r="E470" s="4">
        <v>2538967.5</v>
      </c>
      <c r="F470" s="5">
        <f>VLOOKUP(C470,Лист2!$C$1:$F$505,2,FALSE)</f>
        <v>21</v>
      </c>
      <c r="G470" s="5">
        <f>VLOOKUP(C470,Лист2!$C$1:$F$505,3,FALSE)</f>
        <v>1879</v>
      </c>
      <c r="H470" s="5">
        <f>VLOOKUP(C470,Лист2!$C$1:$F$505,4,FALSE)</f>
        <v>1720</v>
      </c>
      <c r="I470">
        <f t="shared" si="29"/>
        <v>120903.21428571428</v>
      </c>
      <c r="J470">
        <f t="shared" si="30"/>
        <v>23</v>
      </c>
      <c r="K470" s="21">
        <f t="shared" si="31"/>
        <v>5.1164524552557667E-4</v>
      </c>
    </row>
    <row r="471" spans="1:11" ht="14.25" customHeight="1" x14ac:dyDescent="0.3">
      <c r="A471" s="12">
        <v>43962</v>
      </c>
      <c r="B471" s="6" t="s">
        <v>20</v>
      </c>
      <c r="C471" s="9" t="str">
        <f t="shared" si="28"/>
        <v>11.05.2020|Краснодар</v>
      </c>
      <c r="D471" s="6">
        <v>23629.5</v>
      </c>
      <c r="E471" s="6">
        <v>2164365</v>
      </c>
      <c r="F471" s="5">
        <f>VLOOKUP(C471,Лист2!$C$1:$F$505,2,FALSE)</f>
        <v>19</v>
      </c>
      <c r="G471" s="5">
        <f>VLOOKUP(C471,Лист2!$C$1:$F$505,3,FALSE)</f>
        <v>1527</v>
      </c>
      <c r="H471" s="5">
        <f>VLOOKUP(C471,Лист2!$C$1:$F$505,4,FALSE)</f>
        <v>1389</v>
      </c>
      <c r="I471">
        <f t="shared" si="29"/>
        <v>113913.94736842105</v>
      </c>
      <c r="J471">
        <f t="shared" si="30"/>
        <v>20</v>
      </c>
      <c r="K471" s="21">
        <f t="shared" si="31"/>
        <v>4.3615645408299429E-4</v>
      </c>
    </row>
    <row r="472" spans="1:11" ht="14.25" customHeight="1" x14ac:dyDescent="0.3">
      <c r="A472" s="11">
        <v>43980</v>
      </c>
      <c r="B472" s="4" t="s">
        <v>19</v>
      </c>
      <c r="C472" s="6" t="str">
        <f t="shared" si="28"/>
        <v>29.05.2020|Ростов-на-Дону</v>
      </c>
      <c r="D472" s="4">
        <v>17052</v>
      </c>
      <c r="E472" s="4">
        <v>1549020</v>
      </c>
      <c r="F472" s="5">
        <f>VLOOKUP(C472,Лист2!$C$1:$F$505,2,FALSE)</f>
        <v>16</v>
      </c>
      <c r="G472" s="5">
        <f>VLOOKUP(C472,Лист2!$C$1:$F$505,3,FALSE)</f>
        <v>981</v>
      </c>
      <c r="H472" s="5">
        <f>VLOOKUP(C472,Лист2!$C$1:$F$505,4,FALSE)</f>
        <v>859</v>
      </c>
      <c r="I472">
        <f t="shared" si="29"/>
        <v>96813.75</v>
      </c>
      <c r="J472">
        <f t="shared" si="30"/>
        <v>22</v>
      </c>
      <c r="K472" s="21">
        <f t="shared" si="31"/>
        <v>3.1215394376809814E-4</v>
      </c>
    </row>
    <row r="473" spans="1:11" ht="14.25" customHeight="1" x14ac:dyDescent="0.3">
      <c r="A473" s="12">
        <v>43969</v>
      </c>
      <c r="B473" s="6" t="s">
        <v>20</v>
      </c>
      <c r="C473" s="9" t="str">
        <f t="shared" si="28"/>
        <v>18.05.2020|Краснодар</v>
      </c>
      <c r="D473" s="6">
        <v>27181.5</v>
      </c>
      <c r="E473" s="6">
        <v>2324490</v>
      </c>
      <c r="F473" s="5">
        <f>VLOOKUP(C473,Лист2!$C$1:$F$505,2,FALSE)</f>
        <v>19</v>
      </c>
      <c r="G473" s="5">
        <f>VLOOKUP(C473,Лист2!$C$1:$F$505,3,FALSE)</f>
        <v>1741</v>
      </c>
      <c r="H473" s="5">
        <f>VLOOKUP(C473,Лист2!$C$1:$F$505,4,FALSE)</f>
        <v>1597</v>
      </c>
      <c r="I473">
        <f t="shared" si="29"/>
        <v>122341.57894736843</v>
      </c>
      <c r="J473">
        <f t="shared" si="30"/>
        <v>21</v>
      </c>
      <c r="K473" s="21">
        <f t="shared" si="31"/>
        <v>4.6842437202199231E-4</v>
      </c>
    </row>
    <row r="474" spans="1:11" ht="14.25" customHeight="1" x14ac:dyDescent="0.3">
      <c r="A474" s="11">
        <v>43965</v>
      </c>
      <c r="B474" s="4" t="s">
        <v>20</v>
      </c>
      <c r="C474" s="6" t="str">
        <f t="shared" si="28"/>
        <v>14.05.2020|Краснодар</v>
      </c>
      <c r="D474" s="4">
        <v>25656</v>
      </c>
      <c r="E474" s="4">
        <v>2225341.5</v>
      </c>
      <c r="F474" s="5">
        <f>VLOOKUP(C474,Лист2!$C$1:$F$505,2,FALSE)</f>
        <v>19</v>
      </c>
      <c r="G474" s="5">
        <f>VLOOKUP(C474,Лист2!$C$1:$F$505,3,FALSE)</f>
        <v>1635</v>
      </c>
      <c r="H474" s="5">
        <f>VLOOKUP(C474,Лист2!$C$1:$F$505,4,FALSE)</f>
        <v>1487</v>
      </c>
      <c r="I474">
        <f t="shared" si="29"/>
        <v>117123.23684210527</v>
      </c>
      <c r="J474">
        <f t="shared" si="30"/>
        <v>20</v>
      </c>
      <c r="K474" s="21">
        <f t="shared" si="31"/>
        <v>4.4844425859951142E-4</v>
      </c>
    </row>
    <row r="475" spans="1:11" ht="14.25" customHeight="1" x14ac:dyDescent="0.3">
      <c r="A475" s="12">
        <v>43966</v>
      </c>
      <c r="B475" s="6" t="s">
        <v>20</v>
      </c>
      <c r="C475" s="9" t="str">
        <f t="shared" si="28"/>
        <v>15.05.2020|Краснодар</v>
      </c>
      <c r="D475" s="6">
        <v>29283</v>
      </c>
      <c r="E475" s="6">
        <v>2477487</v>
      </c>
      <c r="F475" s="5">
        <f>VLOOKUP(C475,Лист2!$C$1:$F$505,2,FALSE)</f>
        <v>19</v>
      </c>
      <c r="G475" s="5">
        <f>VLOOKUP(C475,Лист2!$C$1:$F$505,3,FALSE)</f>
        <v>1780</v>
      </c>
      <c r="H475" s="5">
        <f>VLOOKUP(C475,Лист2!$C$1:$F$505,4,FALSE)</f>
        <v>1615</v>
      </c>
      <c r="I475">
        <f t="shared" si="29"/>
        <v>130394.05263157893</v>
      </c>
      <c r="J475">
        <f t="shared" si="30"/>
        <v>20</v>
      </c>
      <c r="K475" s="21">
        <f t="shared" si="31"/>
        <v>4.9925587641489085E-4</v>
      </c>
    </row>
    <row r="476" spans="1:11" ht="14.25" customHeight="1" x14ac:dyDescent="0.3">
      <c r="A476" s="11">
        <v>43980</v>
      </c>
      <c r="B476" s="4" t="s">
        <v>20</v>
      </c>
      <c r="C476" s="6" t="str">
        <f t="shared" si="28"/>
        <v>29.05.2020|Краснодар</v>
      </c>
      <c r="D476" s="4">
        <v>32782.5</v>
      </c>
      <c r="E476" s="4">
        <v>2854741.5</v>
      </c>
      <c r="F476" s="5">
        <f>VLOOKUP(C476,Лист2!$C$1:$F$505,2,FALSE)</f>
        <v>20</v>
      </c>
      <c r="G476" s="5">
        <f>VLOOKUP(C476,Лист2!$C$1:$F$505,3,FALSE)</f>
        <v>2064</v>
      </c>
      <c r="H476" s="5">
        <f>VLOOKUP(C476,Лист2!$C$1:$F$505,4,FALSE)</f>
        <v>1896</v>
      </c>
      <c r="I476">
        <f t="shared" si="29"/>
        <v>142737.07500000001</v>
      </c>
      <c r="J476">
        <f t="shared" si="30"/>
        <v>22</v>
      </c>
      <c r="K476" s="21">
        <f t="shared" si="31"/>
        <v>5.7527909107917019E-4</v>
      </c>
    </row>
    <row r="477" spans="1:11" ht="14.25" customHeight="1" x14ac:dyDescent="0.3">
      <c r="A477" s="12">
        <v>43978</v>
      </c>
      <c r="B477" s="6" t="s">
        <v>21</v>
      </c>
      <c r="C477" s="9" t="str">
        <f t="shared" si="28"/>
        <v>27.05.2020|Москва Запад</v>
      </c>
      <c r="D477" s="6">
        <v>215592</v>
      </c>
      <c r="E477" s="6">
        <v>22342300.5</v>
      </c>
      <c r="F477" s="5">
        <f>VLOOKUP(C477,Лист2!$C$1:$F$505,2,FALSE)</f>
        <v>59</v>
      </c>
      <c r="G477" s="5">
        <f>VLOOKUP(C477,Лист2!$C$1:$F$505,3,FALSE)</f>
        <v>13942</v>
      </c>
      <c r="H477" s="5">
        <f>VLOOKUP(C477,Лист2!$C$1:$F$505,4,FALSE)</f>
        <v>12986</v>
      </c>
      <c r="I477">
        <f t="shared" si="29"/>
        <v>378683.05932203389</v>
      </c>
      <c r="J477">
        <f t="shared" si="30"/>
        <v>22</v>
      </c>
      <c r="K477" s="21">
        <f t="shared" si="31"/>
        <v>4.5023545299137206E-3</v>
      </c>
    </row>
    <row r="478" spans="1:11" ht="14.25" customHeight="1" x14ac:dyDescent="0.3">
      <c r="A478" s="11">
        <v>43973</v>
      </c>
      <c r="B478" s="4" t="s">
        <v>21</v>
      </c>
      <c r="C478" s="9" t="str">
        <f t="shared" si="28"/>
        <v>22.05.2020|Москва Запад</v>
      </c>
      <c r="D478" s="4">
        <v>228334.5</v>
      </c>
      <c r="E478" s="4">
        <v>22380772.5</v>
      </c>
      <c r="F478" s="5">
        <f>VLOOKUP(C478,Лист2!$C$1:$F$505,2,FALSE)</f>
        <v>60</v>
      </c>
      <c r="G478" s="5">
        <f>VLOOKUP(C478,Лист2!$C$1:$F$505,3,FALSE)</f>
        <v>14050</v>
      </c>
      <c r="H478" s="5">
        <f>VLOOKUP(C478,Лист2!$C$1:$F$505,4,FALSE)</f>
        <v>13027</v>
      </c>
      <c r="I478">
        <f t="shared" si="29"/>
        <v>373012.875</v>
      </c>
      <c r="J478">
        <f t="shared" si="30"/>
        <v>21</v>
      </c>
      <c r="K478" s="21">
        <f t="shared" si="31"/>
        <v>4.5101072939352609E-3</v>
      </c>
    </row>
    <row r="479" spans="1:11" ht="14.25" customHeight="1" x14ac:dyDescent="0.3">
      <c r="A479" s="12">
        <v>43983</v>
      </c>
      <c r="B479" s="6" t="s">
        <v>21</v>
      </c>
      <c r="C479" s="6" t="str">
        <f t="shared" si="28"/>
        <v>01.06.2020|Москва Запад</v>
      </c>
      <c r="D479" s="6">
        <v>188776.5</v>
      </c>
      <c r="E479" s="6">
        <v>19465372.5</v>
      </c>
      <c r="F479" s="5">
        <f>VLOOKUP(C479,Лист2!$C$1:$F$505,2,FALSE)</f>
        <v>59</v>
      </c>
      <c r="G479" s="5">
        <f>VLOOKUP(C479,Лист2!$C$1:$F$505,3,FALSE)</f>
        <v>12299</v>
      </c>
      <c r="H479" s="5">
        <f>VLOOKUP(C479,Лист2!$C$1:$F$505,4,FALSE)</f>
        <v>11448</v>
      </c>
      <c r="I479">
        <f t="shared" si="29"/>
        <v>329921.56779661018</v>
      </c>
      <c r="J479">
        <f t="shared" si="30"/>
        <v>23</v>
      </c>
      <c r="K479" s="21">
        <f t="shared" si="31"/>
        <v>3.9226044807620843E-3</v>
      </c>
    </row>
    <row r="480" spans="1:11" ht="14.25" customHeight="1" x14ac:dyDescent="0.3">
      <c r="A480" s="11">
        <v>43962</v>
      </c>
      <c r="B480" s="4" t="s">
        <v>21</v>
      </c>
      <c r="C480" s="9" t="str">
        <f t="shared" si="28"/>
        <v>11.05.2020|Москва Запад</v>
      </c>
      <c r="D480" s="4">
        <v>175293</v>
      </c>
      <c r="E480" s="4">
        <v>17919144</v>
      </c>
      <c r="F480" s="5">
        <f>VLOOKUP(C480,Лист2!$C$1:$F$505,2,FALSE)</f>
        <v>60</v>
      </c>
      <c r="G480" s="5">
        <f>VLOOKUP(C480,Лист2!$C$1:$F$505,3,FALSE)</f>
        <v>11100</v>
      </c>
      <c r="H480" s="5">
        <f>VLOOKUP(C480,Лист2!$C$1:$F$505,4,FALSE)</f>
        <v>10407</v>
      </c>
      <c r="I480">
        <f t="shared" si="29"/>
        <v>298652.40000000002</v>
      </c>
      <c r="J480">
        <f t="shared" si="30"/>
        <v>20</v>
      </c>
      <c r="K480" s="21">
        <f t="shared" si="31"/>
        <v>3.6110130718444264E-3</v>
      </c>
    </row>
    <row r="481" spans="1:11" ht="14.25" customHeight="1" x14ac:dyDescent="0.3">
      <c r="A481" s="12">
        <v>43969</v>
      </c>
      <c r="B481" s="6" t="s">
        <v>21</v>
      </c>
      <c r="C481" s="6" t="str">
        <f t="shared" si="28"/>
        <v>18.05.2020|Москва Запад</v>
      </c>
      <c r="D481" s="6">
        <v>201999</v>
      </c>
      <c r="E481" s="6">
        <v>20422435.5</v>
      </c>
      <c r="F481" s="5">
        <f>VLOOKUP(C481,Лист2!$C$1:$F$505,2,FALSE)</f>
        <v>60</v>
      </c>
      <c r="G481" s="5">
        <f>VLOOKUP(C481,Лист2!$C$1:$F$505,3,FALSE)</f>
        <v>12460</v>
      </c>
      <c r="H481" s="5">
        <f>VLOOKUP(C481,Лист2!$C$1:$F$505,4,FALSE)</f>
        <v>11665</v>
      </c>
      <c r="I481">
        <f t="shared" si="29"/>
        <v>340373.92500000005</v>
      </c>
      <c r="J481">
        <f t="shared" si="30"/>
        <v>21</v>
      </c>
      <c r="K481" s="21">
        <f t="shared" si="31"/>
        <v>4.1154689950256363E-3</v>
      </c>
    </row>
    <row r="482" spans="1:11" ht="14.25" customHeight="1" x14ac:dyDescent="0.3">
      <c r="A482" s="11">
        <v>43965</v>
      </c>
      <c r="B482" s="4" t="s">
        <v>21</v>
      </c>
      <c r="C482" s="9" t="str">
        <f t="shared" si="28"/>
        <v>14.05.2020|Москва Запад</v>
      </c>
      <c r="D482" s="4">
        <v>197946</v>
      </c>
      <c r="E482" s="4">
        <v>19942435.5</v>
      </c>
      <c r="F482" s="5">
        <f>VLOOKUP(C482,Лист2!$C$1:$F$505,2,FALSE)</f>
        <v>60</v>
      </c>
      <c r="G482" s="5">
        <f>VLOOKUP(C482,Лист2!$C$1:$F$505,3,FALSE)</f>
        <v>11935</v>
      </c>
      <c r="H482" s="5">
        <f>VLOOKUP(C482,Лист2!$C$1:$F$505,4,FALSE)</f>
        <v>11178</v>
      </c>
      <c r="I482">
        <f t="shared" si="29"/>
        <v>332373.92499999999</v>
      </c>
      <c r="J482">
        <f t="shared" si="30"/>
        <v>20</v>
      </c>
      <c r="K482" s="21">
        <f t="shared" si="31"/>
        <v>4.0187408101031137E-3</v>
      </c>
    </row>
    <row r="483" spans="1:11" ht="14.25" customHeight="1" x14ac:dyDescent="0.3">
      <c r="A483" s="12">
        <v>43966</v>
      </c>
      <c r="B483" s="6" t="s">
        <v>21</v>
      </c>
      <c r="C483" s="6" t="str">
        <f t="shared" si="28"/>
        <v>15.05.2020|Москва Запад</v>
      </c>
      <c r="D483" s="6">
        <v>230896.5</v>
      </c>
      <c r="E483" s="6">
        <v>23085222</v>
      </c>
      <c r="F483" s="5">
        <f>VLOOKUP(C483,Лист2!$C$1:$F$505,2,FALSE)</f>
        <v>60</v>
      </c>
      <c r="G483" s="5">
        <f>VLOOKUP(C483,Лист2!$C$1:$F$505,3,FALSE)</f>
        <v>13544</v>
      </c>
      <c r="H483" s="5">
        <f>VLOOKUP(C483,Лист2!$C$1:$F$505,4,FALSE)</f>
        <v>12643</v>
      </c>
      <c r="I483">
        <f t="shared" si="29"/>
        <v>384753.7</v>
      </c>
      <c r="J483">
        <f t="shared" si="30"/>
        <v>20</v>
      </c>
      <c r="K483" s="21">
        <f t="shared" si="31"/>
        <v>4.6520658804031336E-3</v>
      </c>
    </row>
    <row r="484" spans="1:11" ht="14.25" customHeight="1" x14ac:dyDescent="0.3">
      <c r="A484" s="11">
        <v>43978</v>
      </c>
      <c r="B484" s="4" t="s">
        <v>22</v>
      </c>
      <c r="C484" s="9" t="str">
        <f t="shared" si="28"/>
        <v>27.05.2020|Москва Восток</v>
      </c>
      <c r="D484" s="4">
        <v>203532</v>
      </c>
      <c r="E484" s="4">
        <v>20953324.5</v>
      </c>
      <c r="F484" s="5">
        <f>VLOOKUP(C484,Лист2!$C$1:$F$505,2,FALSE)</f>
        <v>54</v>
      </c>
      <c r="G484" s="5">
        <f>VLOOKUP(C484,Лист2!$C$1:$F$505,3,FALSE)</f>
        <v>13091</v>
      </c>
      <c r="H484" s="5">
        <f>VLOOKUP(C484,Лист2!$C$1:$F$505,4,FALSE)</f>
        <v>12216</v>
      </c>
      <c r="I484">
        <f t="shared" si="29"/>
        <v>388024.52777777781</v>
      </c>
      <c r="J484">
        <f t="shared" si="30"/>
        <v>22</v>
      </c>
      <c r="K484" s="21">
        <f t="shared" si="31"/>
        <v>4.2224521812034149E-3</v>
      </c>
    </row>
    <row r="485" spans="1:11" ht="14.25" customHeight="1" x14ac:dyDescent="0.3">
      <c r="A485" s="12">
        <v>43973</v>
      </c>
      <c r="B485" s="6" t="s">
        <v>22</v>
      </c>
      <c r="C485" s="9" t="str">
        <f t="shared" si="28"/>
        <v>22.05.2020|Москва Восток</v>
      </c>
      <c r="D485" s="6">
        <v>214428</v>
      </c>
      <c r="E485" s="6">
        <v>20812585.5</v>
      </c>
      <c r="F485" s="5">
        <f>VLOOKUP(C485,Лист2!$C$1:$F$505,2,FALSE)</f>
        <v>54</v>
      </c>
      <c r="G485" s="5">
        <f>VLOOKUP(C485,Лист2!$C$1:$F$505,3,FALSE)</f>
        <v>13014</v>
      </c>
      <c r="H485" s="5">
        <f>VLOOKUP(C485,Лист2!$C$1:$F$505,4,FALSE)</f>
        <v>12095</v>
      </c>
      <c r="I485">
        <f t="shared" si="29"/>
        <v>385418.25</v>
      </c>
      <c r="J485">
        <f t="shared" si="30"/>
        <v>21</v>
      </c>
      <c r="K485" s="21">
        <f t="shared" si="31"/>
        <v>4.1940908728329753E-3</v>
      </c>
    </row>
    <row r="486" spans="1:11" ht="14.25" customHeight="1" x14ac:dyDescent="0.3">
      <c r="A486" s="11">
        <v>43983</v>
      </c>
      <c r="B486" s="4" t="s">
        <v>22</v>
      </c>
      <c r="C486" s="6" t="str">
        <f t="shared" si="28"/>
        <v>01.06.2020|Москва Восток</v>
      </c>
      <c r="D486" s="4">
        <v>183228</v>
      </c>
      <c r="E486" s="4">
        <v>18914194.5</v>
      </c>
      <c r="F486" s="5">
        <f>VLOOKUP(C486,Лист2!$C$1:$F$505,2,FALSE)</f>
        <v>54</v>
      </c>
      <c r="G486" s="5">
        <f>VLOOKUP(C486,Лист2!$C$1:$F$505,3,FALSE)</f>
        <v>11864</v>
      </c>
      <c r="H486" s="5">
        <f>VLOOKUP(C486,Лист2!$C$1:$F$505,4,FALSE)</f>
        <v>11071</v>
      </c>
      <c r="I486">
        <f t="shared" si="29"/>
        <v>350262.86111111112</v>
      </c>
      <c r="J486">
        <f t="shared" si="30"/>
        <v>23</v>
      </c>
      <c r="K486" s="21">
        <f t="shared" si="31"/>
        <v>3.8115327151178628E-3</v>
      </c>
    </row>
    <row r="487" spans="1:11" ht="14.25" customHeight="1" x14ac:dyDescent="0.3">
      <c r="A487" s="12">
        <v>43962</v>
      </c>
      <c r="B487" s="6" t="s">
        <v>22</v>
      </c>
      <c r="C487" s="9" t="str">
        <f t="shared" si="28"/>
        <v>11.05.2020|Москва Восток</v>
      </c>
      <c r="D487" s="6">
        <v>166948.5</v>
      </c>
      <c r="E487" s="6">
        <v>16971231</v>
      </c>
      <c r="F487" s="5">
        <f>VLOOKUP(C487,Лист2!$C$1:$F$505,2,FALSE)</f>
        <v>54</v>
      </c>
      <c r="G487" s="5">
        <f>VLOOKUP(C487,Лист2!$C$1:$F$505,3,FALSE)</f>
        <v>10570</v>
      </c>
      <c r="H487" s="5">
        <f>VLOOKUP(C487,Лист2!$C$1:$F$505,4,FALSE)</f>
        <v>9926</v>
      </c>
      <c r="I487">
        <f t="shared" si="29"/>
        <v>314282.05555555556</v>
      </c>
      <c r="J487">
        <f t="shared" si="30"/>
        <v>20</v>
      </c>
      <c r="K487" s="21">
        <f t="shared" si="31"/>
        <v>3.4199924386059603E-3</v>
      </c>
    </row>
    <row r="488" spans="1:11" ht="14.25" customHeight="1" x14ac:dyDescent="0.3">
      <c r="A488" s="11">
        <v>43980</v>
      </c>
      <c r="B488" s="4" t="s">
        <v>21</v>
      </c>
      <c r="C488" s="6" t="str">
        <f t="shared" si="28"/>
        <v>29.05.2020|Москва Запад</v>
      </c>
      <c r="D488" s="4">
        <v>232102.5</v>
      </c>
      <c r="E488" s="4">
        <v>23120443.5</v>
      </c>
      <c r="F488" s="5">
        <f>VLOOKUP(C488,Лист2!$C$1:$F$505,2,FALSE)</f>
        <v>59</v>
      </c>
      <c r="G488" s="5">
        <f>VLOOKUP(C488,Лист2!$C$1:$F$505,3,FALSE)</f>
        <v>14507</v>
      </c>
      <c r="H488" s="5">
        <f>VLOOKUP(C488,Лист2!$C$1:$F$505,4,FALSE)</f>
        <v>13386</v>
      </c>
      <c r="I488">
        <f t="shared" si="29"/>
        <v>391871.92372881353</v>
      </c>
      <c r="J488">
        <f t="shared" si="30"/>
        <v>22</v>
      </c>
      <c r="K488" s="21">
        <f t="shared" si="31"/>
        <v>4.6591636132474017E-3</v>
      </c>
    </row>
    <row r="489" spans="1:11" ht="14.25" customHeight="1" x14ac:dyDescent="0.3">
      <c r="A489" s="12">
        <v>43969</v>
      </c>
      <c r="B489" s="6" t="s">
        <v>22</v>
      </c>
      <c r="C489" s="9" t="str">
        <f t="shared" si="28"/>
        <v>18.05.2020|Москва Восток</v>
      </c>
      <c r="D489" s="6">
        <v>196560</v>
      </c>
      <c r="E489" s="6">
        <v>19855122</v>
      </c>
      <c r="F489" s="5">
        <f>VLOOKUP(C489,Лист2!$C$1:$F$505,2,FALSE)</f>
        <v>54</v>
      </c>
      <c r="G489" s="5">
        <f>VLOOKUP(C489,Лист2!$C$1:$F$505,3,FALSE)</f>
        <v>12012</v>
      </c>
      <c r="H489" s="5">
        <f>VLOOKUP(C489,Лист2!$C$1:$F$505,4,FALSE)</f>
        <v>11308</v>
      </c>
      <c r="I489">
        <f t="shared" si="29"/>
        <v>367687.44444444444</v>
      </c>
      <c r="J489">
        <f t="shared" si="30"/>
        <v>21</v>
      </c>
      <c r="K489" s="21">
        <f t="shared" si="31"/>
        <v>4.0011456509901283E-3</v>
      </c>
    </row>
    <row r="490" spans="1:11" ht="14.25" customHeight="1" x14ac:dyDescent="0.3">
      <c r="A490" s="11">
        <v>43965</v>
      </c>
      <c r="B490" s="4" t="s">
        <v>22</v>
      </c>
      <c r="C490" s="6" t="str">
        <f t="shared" si="28"/>
        <v>14.05.2020|Москва Восток</v>
      </c>
      <c r="D490" s="4">
        <v>186496.5</v>
      </c>
      <c r="E490" s="4">
        <v>18640998</v>
      </c>
      <c r="F490" s="5">
        <f>VLOOKUP(C490,Лист2!$C$1:$F$505,2,FALSE)</f>
        <v>54</v>
      </c>
      <c r="G490" s="5">
        <f>VLOOKUP(C490,Лист2!$C$1:$F$505,3,FALSE)</f>
        <v>11194</v>
      </c>
      <c r="H490" s="5">
        <f>VLOOKUP(C490,Лист2!$C$1:$F$505,4,FALSE)</f>
        <v>10554</v>
      </c>
      <c r="I490">
        <f t="shared" si="29"/>
        <v>345203.66666666663</v>
      </c>
      <c r="J490">
        <f t="shared" si="30"/>
        <v>20</v>
      </c>
      <c r="K490" s="21">
        <f t="shared" si="31"/>
        <v>3.7564789618424748E-3</v>
      </c>
    </row>
    <row r="491" spans="1:11" ht="14.25" customHeight="1" x14ac:dyDescent="0.3">
      <c r="A491" s="12">
        <v>43966</v>
      </c>
      <c r="B491" s="6" t="s">
        <v>22</v>
      </c>
      <c r="C491" s="9" t="str">
        <f t="shared" si="28"/>
        <v>15.05.2020|Москва Восток</v>
      </c>
      <c r="D491" s="6">
        <v>219772.5</v>
      </c>
      <c r="E491" s="6">
        <v>21895294.5</v>
      </c>
      <c r="F491" s="5">
        <f>VLOOKUP(C491,Лист2!$C$1:$F$505,2,FALSE)</f>
        <v>54</v>
      </c>
      <c r="G491" s="5">
        <f>VLOOKUP(C491,Лист2!$C$1:$F$505,3,FALSE)</f>
        <v>12791</v>
      </c>
      <c r="H491" s="5">
        <f>VLOOKUP(C491,Лист2!$C$1:$F$505,4,FALSE)</f>
        <v>11950</v>
      </c>
      <c r="I491">
        <f t="shared" si="29"/>
        <v>405468.41666666669</v>
      </c>
      <c r="J491">
        <f t="shared" si="30"/>
        <v>20</v>
      </c>
      <c r="K491" s="21">
        <f t="shared" si="31"/>
        <v>4.4122751986023093E-3</v>
      </c>
    </row>
    <row r="492" spans="1:11" ht="14.25" customHeight="1" x14ac:dyDescent="0.3">
      <c r="A492" s="11">
        <v>43980</v>
      </c>
      <c r="B492" s="4" t="s">
        <v>22</v>
      </c>
      <c r="C492" s="9" t="str">
        <f t="shared" si="28"/>
        <v>29.05.2020|Москва Восток</v>
      </c>
      <c r="D492" s="4">
        <v>226476</v>
      </c>
      <c r="E492" s="4">
        <v>22416151.5</v>
      </c>
      <c r="F492" s="5">
        <f>VLOOKUP(C492,Лист2!$C$1:$F$505,2,FALSE)</f>
        <v>54</v>
      </c>
      <c r="G492" s="5">
        <f>VLOOKUP(C492,Лист2!$C$1:$F$505,3,FALSE)</f>
        <v>14031</v>
      </c>
      <c r="H492" s="5">
        <f>VLOOKUP(C492,Лист2!$C$1:$F$505,4,FALSE)</f>
        <v>12943</v>
      </c>
      <c r="I492">
        <f t="shared" si="29"/>
        <v>415113.91666666669</v>
      </c>
      <c r="J492">
        <f t="shared" si="30"/>
        <v>22</v>
      </c>
      <c r="K492" s="21">
        <f t="shared" si="31"/>
        <v>4.5172367657152065E-3</v>
      </c>
    </row>
    <row r="493" spans="1:11" ht="14.25" customHeight="1" x14ac:dyDescent="0.3">
      <c r="A493" s="12">
        <v>43978</v>
      </c>
      <c r="B493" s="6" t="s">
        <v>24</v>
      </c>
      <c r="C493" s="6" t="str">
        <f t="shared" si="28"/>
        <v>27.05.2020|Тюмень</v>
      </c>
      <c r="D493" s="6">
        <v>8362.5</v>
      </c>
      <c r="E493" s="6">
        <v>687684</v>
      </c>
      <c r="F493" s="5">
        <f>VLOOKUP(C493,Лист2!$C$1:$F$505,2,FALSE)</f>
        <v>7</v>
      </c>
      <c r="G493" s="5">
        <f>VLOOKUP(C493,Лист2!$C$1:$F$505,3,FALSE)</f>
        <v>409</v>
      </c>
      <c r="H493" s="5">
        <f>VLOOKUP(C493,Лист2!$C$1:$F$505,4,FALSE)</f>
        <v>329</v>
      </c>
      <c r="I493">
        <f t="shared" si="29"/>
        <v>98240.571428571435</v>
      </c>
      <c r="J493">
        <f t="shared" si="30"/>
        <v>22</v>
      </c>
      <c r="K493" s="21">
        <f t="shared" si="31"/>
        <v>1.3858005233387613E-4</v>
      </c>
    </row>
    <row r="494" spans="1:11" ht="14.25" customHeight="1" x14ac:dyDescent="0.3">
      <c r="A494" s="11">
        <v>43973</v>
      </c>
      <c r="B494" s="4" t="s">
        <v>23</v>
      </c>
      <c r="C494" s="9" t="str">
        <f t="shared" si="28"/>
        <v>22.05.2020|Новосибирск</v>
      </c>
      <c r="D494" s="4">
        <v>17008.5</v>
      </c>
      <c r="E494" s="4">
        <v>1398771</v>
      </c>
      <c r="F494" s="5">
        <f>VLOOKUP(C494,Лист2!$C$1:$F$505,2,FALSE)</f>
        <v>18</v>
      </c>
      <c r="G494" s="5">
        <f>VLOOKUP(C494,Лист2!$C$1:$F$505,3,FALSE)</f>
        <v>985</v>
      </c>
      <c r="H494" s="5">
        <f>VLOOKUP(C494,Лист2!$C$1:$F$505,4,FALSE)</f>
        <v>861</v>
      </c>
      <c r="I494">
        <f t="shared" si="29"/>
        <v>77709.5</v>
      </c>
      <c r="J494">
        <f t="shared" si="30"/>
        <v>21</v>
      </c>
      <c r="K494" s="21">
        <f t="shared" si="31"/>
        <v>2.8187620823388106E-4</v>
      </c>
    </row>
    <row r="495" spans="1:11" ht="14.25" customHeight="1" x14ac:dyDescent="0.3">
      <c r="A495" s="12">
        <v>43983</v>
      </c>
      <c r="B495" s="6" t="s">
        <v>25</v>
      </c>
      <c r="C495" s="6" t="str">
        <f t="shared" si="28"/>
        <v>01.06.2020|Томск</v>
      </c>
      <c r="D495" s="6">
        <v>5166</v>
      </c>
      <c r="E495" s="6">
        <v>389013</v>
      </c>
      <c r="F495" s="5">
        <f>VLOOKUP(C495,Лист2!$C$1:$F$505,2,FALSE)</f>
        <v>9</v>
      </c>
      <c r="G495" s="5">
        <f>VLOOKUP(C495,Лист2!$C$1:$F$505,3,FALSE)</f>
        <v>294</v>
      </c>
      <c r="H495" s="5">
        <f>VLOOKUP(C495,Лист2!$C$1:$F$505,4,FALSE)</f>
        <v>224</v>
      </c>
      <c r="I495">
        <f t="shared" si="29"/>
        <v>43223.666666666672</v>
      </c>
      <c r="J495">
        <f t="shared" si="30"/>
        <v>23</v>
      </c>
      <c r="K495" s="21">
        <f t="shared" si="31"/>
        <v>7.8392752919303284E-5</v>
      </c>
    </row>
    <row r="496" spans="1:11" ht="14.25" customHeight="1" x14ac:dyDescent="0.3">
      <c r="A496" s="11">
        <v>43962</v>
      </c>
      <c r="B496" s="4" t="s">
        <v>23</v>
      </c>
      <c r="C496" s="9" t="str">
        <f t="shared" si="28"/>
        <v>11.05.2020|Новосибирск</v>
      </c>
      <c r="D496" s="4">
        <v>10941</v>
      </c>
      <c r="E496" s="4">
        <v>880356</v>
      </c>
      <c r="F496" s="5">
        <f>VLOOKUP(C496,Лист2!$C$1:$F$505,2,FALSE)</f>
        <v>15</v>
      </c>
      <c r="G496" s="5">
        <f>VLOOKUP(C496,Лист2!$C$1:$F$505,3,FALSE)</f>
        <v>654</v>
      </c>
      <c r="H496" s="5">
        <f>VLOOKUP(C496,Лист2!$C$1:$F$505,4,FALSE)</f>
        <v>564</v>
      </c>
      <c r="I496">
        <f t="shared" si="29"/>
        <v>58690.400000000001</v>
      </c>
      <c r="J496">
        <f t="shared" si="30"/>
        <v>20</v>
      </c>
      <c r="K496" s="21">
        <f t="shared" si="31"/>
        <v>1.77406745761777E-4</v>
      </c>
    </row>
    <row r="497" spans="1:11" ht="14.25" customHeight="1" x14ac:dyDescent="0.3">
      <c r="A497" s="12">
        <v>43969</v>
      </c>
      <c r="B497" s="6" t="s">
        <v>23</v>
      </c>
      <c r="C497" s="6" t="str">
        <f t="shared" si="28"/>
        <v>18.05.2020|Новосибирск</v>
      </c>
      <c r="D497" s="6">
        <v>14497.5</v>
      </c>
      <c r="E497" s="6">
        <v>1230711</v>
      </c>
      <c r="F497" s="5">
        <f>VLOOKUP(C497,Лист2!$C$1:$F$505,2,FALSE)</f>
        <v>16</v>
      </c>
      <c r="G497" s="5">
        <f>VLOOKUP(C497,Лист2!$C$1:$F$505,3,FALSE)</f>
        <v>864</v>
      </c>
      <c r="H497" s="5">
        <f>VLOOKUP(C497,Лист2!$C$1:$F$505,4,FALSE)</f>
        <v>765</v>
      </c>
      <c r="I497">
        <f t="shared" si="29"/>
        <v>76919.4375</v>
      </c>
      <c r="J497">
        <f t="shared" si="30"/>
        <v>21</v>
      </c>
      <c r="K497" s="21">
        <f t="shared" si="31"/>
        <v>2.4800925248788259E-4</v>
      </c>
    </row>
    <row r="498" spans="1:11" ht="14.25" customHeight="1" x14ac:dyDescent="0.3">
      <c r="A498" s="11">
        <v>43965</v>
      </c>
      <c r="B498" s="4" t="s">
        <v>23</v>
      </c>
      <c r="C498" s="9" t="str">
        <f t="shared" si="28"/>
        <v>14.05.2020|Новосибирск</v>
      </c>
      <c r="D498" s="4">
        <v>13810.5</v>
      </c>
      <c r="E498" s="4">
        <v>1131676.5</v>
      </c>
      <c r="F498" s="5">
        <f>VLOOKUP(C498,Лист2!$C$1:$F$505,2,FALSE)</f>
        <v>16</v>
      </c>
      <c r="G498" s="5">
        <f>VLOOKUP(C498,Лист2!$C$1:$F$505,3,FALSE)</f>
        <v>834</v>
      </c>
      <c r="H498" s="5">
        <f>VLOOKUP(C498,Лист2!$C$1:$F$505,4,FALSE)</f>
        <v>735</v>
      </c>
      <c r="I498">
        <f t="shared" si="29"/>
        <v>70729.78125</v>
      </c>
      <c r="J498">
        <f t="shared" si="30"/>
        <v>20</v>
      </c>
      <c r="K498" s="21">
        <f t="shared" si="31"/>
        <v>2.2805211200932084E-4</v>
      </c>
    </row>
    <row r="499" spans="1:11" ht="14.25" customHeight="1" x14ac:dyDescent="0.3">
      <c r="A499" s="12">
        <v>43966</v>
      </c>
      <c r="B499" s="6" t="s">
        <v>23</v>
      </c>
      <c r="C499" s="9" t="str">
        <f t="shared" si="28"/>
        <v>15.05.2020|Новосибирск</v>
      </c>
      <c r="D499" s="6">
        <v>13752</v>
      </c>
      <c r="E499" s="6">
        <v>1091040</v>
      </c>
      <c r="F499" s="5">
        <f>VLOOKUP(C499,Лист2!$C$1:$F$505,2,FALSE)</f>
        <v>16</v>
      </c>
      <c r="G499" s="5">
        <f>VLOOKUP(C499,Лист2!$C$1:$F$505,3,FALSE)</f>
        <v>817</v>
      </c>
      <c r="H499" s="5">
        <f>VLOOKUP(C499,Лист2!$C$1:$F$505,4,FALSE)</f>
        <v>718</v>
      </c>
      <c r="I499">
        <f t="shared" si="29"/>
        <v>68190</v>
      </c>
      <c r="J499">
        <f t="shared" si="30"/>
        <v>20</v>
      </c>
      <c r="K499" s="21">
        <f t="shared" si="31"/>
        <v>2.1986316432889556E-4</v>
      </c>
    </row>
    <row r="500" spans="1:11" ht="14.25" customHeight="1" x14ac:dyDescent="0.3">
      <c r="A500" s="11">
        <v>43978</v>
      </c>
      <c r="B500" s="4" t="s">
        <v>23</v>
      </c>
      <c r="C500" s="6" t="str">
        <f t="shared" si="28"/>
        <v>27.05.2020|Новосибирск</v>
      </c>
      <c r="D500" s="4">
        <v>15276</v>
      </c>
      <c r="E500" s="4">
        <v>1350199.5</v>
      </c>
      <c r="F500" s="5">
        <f>VLOOKUP(C500,Лист2!$C$1:$F$505,2,FALSE)</f>
        <v>18</v>
      </c>
      <c r="G500" s="5">
        <f>VLOOKUP(C500,Лист2!$C$1:$F$505,3,FALSE)</f>
        <v>962</v>
      </c>
      <c r="H500" s="5">
        <f>VLOOKUP(C500,Лист2!$C$1:$F$505,4,FALSE)</f>
        <v>859</v>
      </c>
      <c r="I500">
        <f t="shared" si="29"/>
        <v>75011.083333333328</v>
      </c>
      <c r="J500">
        <f t="shared" si="30"/>
        <v>22</v>
      </c>
      <c r="K500" s="21">
        <f t="shared" si="31"/>
        <v>2.7208822274645537E-4</v>
      </c>
    </row>
    <row r="501" spans="1:11" ht="14.25" customHeight="1" x14ac:dyDescent="0.3">
      <c r="A501" s="12">
        <v>43983</v>
      </c>
      <c r="B501" s="6" t="s">
        <v>26</v>
      </c>
      <c r="C501" s="9" t="str">
        <f t="shared" si="28"/>
        <v>01.06.2020|Уфа</v>
      </c>
      <c r="D501" s="6">
        <v>4408.5</v>
      </c>
      <c r="E501" s="6">
        <v>410892</v>
      </c>
      <c r="F501" s="5">
        <f>VLOOKUP(C501,Лист2!$C$1:$F$505,2,FALSE)</f>
        <v>6</v>
      </c>
      <c r="G501" s="5">
        <f>VLOOKUP(C501,Лист2!$C$1:$F$505,3,FALSE)</f>
        <v>237</v>
      </c>
      <c r="H501" s="5">
        <f>VLOOKUP(C501,Лист2!$C$1:$F$505,4,FALSE)</f>
        <v>175</v>
      </c>
      <c r="I501">
        <f t="shared" si="29"/>
        <v>68482</v>
      </c>
      <c r="J501">
        <f t="shared" si="30"/>
        <v>23</v>
      </c>
      <c r="K501" s="21">
        <f t="shared" si="31"/>
        <v>8.280174449830305E-5</v>
      </c>
    </row>
    <row r="502" spans="1:11" ht="14.25" customHeight="1" x14ac:dyDescent="0.3">
      <c r="A502" s="11">
        <v>43980</v>
      </c>
      <c r="B502" s="4" t="s">
        <v>24</v>
      </c>
      <c r="C502" s="6" t="str">
        <f t="shared" si="28"/>
        <v>29.05.2020|Тюмень</v>
      </c>
      <c r="D502" s="4">
        <v>9927</v>
      </c>
      <c r="E502" s="4">
        <v>850840.5</v>
      </c>
      <c r="F502" s="5">
        <f>VLOOKUP(C502,Лист2!$C$1:$F$505,2,FALSE)</f>
        <v>7</v>
      </c>
      <c r="G502" s="5">
        <f>VLOOKUP(C502,Лист2!$C$1:$F$505,3,FALSE)</f>
        <v>491</v>
      </c>
      <c r="H502" s="5">
        <f>VLOOKUP(C502,Лист2!$C$1:$F$505,4,FALSE)</f>
        <v>411</v>
      </c>
      <c r="I502">
        <f t="shared" si="29"/>
        <v>121548.64285714286</v>
      </c>
      <c r="J502">
        <f t="shared" si="30"/>
        <v>22</v>
      </c>
      <c r="K502" s="21">
        <f t="shared" si="31"/>
        <v>1.7145886921577548E-4</v>
      </c>
    </row>
    <row r="503" spans="1:11" ht="14.25" customHeight="1" x14ac:dyDescent="0.3">
      <c r="A503" s="12">
        <v>43983</v>
      </c>
      <c r="B503" s="6" t="s">
        <v>24</v>
      </c>
      <c r="C503" s="9" t="str">
        <f t="shared" si="28"/>
        <v>01.06.2020|Тюмень</v>
      </c>
      <c r="D503" s="6">
        <v>9474</v>
      </c>
      <c r="E503" s="6">
        <v>802447.5</v>
      </c>
      <c r="F503" s="5">
        <f>VLOOKUP(C503,Лист2!$C$1:$F$505,2,FALSE)</f>
        <v>7</v>
      </c>
      <c r="G503" s="5">
        <f>VLOOKUP(C503,Лист2!$C$1:$F$505,3,FALSE)</f>
        <v>500</v>
      </c>
      <c r="H503" s="5">
        <f>VLOOKUP(C503,Лист2!$C$1:$F$505,4,FALSE)</f>
        <v>418</v>
      </c>
      <c r="I503">
        <f t="shared" si="29"/>
        <v>114635.35714285714</v>
      </c>
      <c r="J503">
        <f t="shared" si="30"/>
        <v>23</v>
      </c>
      <c r="K503" s="21">
        <f t="shared" si="31"/>
        <v>1.6170685452211782E-4</v>
      </c>
    </row>
    <row r="504" spans="1:11" ht="14.25" customHeight="1" x14ac:dyDescent="0.3">
      <c r="A504" s="11">
        <v>43980</v>
      </c>
      <c r="B504" s="4" t="s">
        <v>23</v>
      </c>
      <c r="C504" s="6" t="str">
        <f t="shared" si="28"/>
        <v>29.05.2020|Новосибирск</v>
      </c>
      <c r="D504" s="4">
        <v>16878</v>
      </c>
      <c r="E504" s="4">
        <v>1438255.5</v>
      </c>
      <c r="F504" s="5">
        <f>VLOOKUP(C504,Лист2!$C$1:$F$505,2,FALSE)</f>
        <v>18</v>
      </c>
      <c r="G504" s="5">
        <f>VLOOKUP(C504,Лист2!$C$1:$F$505,3,FALSE)</f>
        <v>1014</v>
      </c>
      <c r="H504" s="5">
        <f>VLOOKUP(C504,Лист2!$C$1:$F$505,4,FALSE)</f>
        <v>893</v>
      </c>
      <c r="I504">
        <f t="shared" si="29"/>
        <v>79903.083333333328</v>
      </c>
      <c r="J504">
        <f t="shared" si="30"/>
        <v>22</v>
      </c>
      <c r="K504" s="21">
        <f t="shared" si="31"/>
        <v>2.8983300827049223E-4</v>
      </c>
    </row>
    <row r="505" spans="1:11" ht="14.25" customHeight="1" x14ac:dyDescent="0.3">
      <c r="A505" s="13">
        <v>43983</v>
      </c>
      <c r="B505" s="7" t="s">
        <v>23</v>
      </c>
      <c r="C505" s="9" t="str">
        <f t="shared" si="28"/>
        <v>01.06.2020|Новосибирск</v>
      </c>
      <c r="D505" s="7">
        <v>14238</v>
      </c>
      <c r="E505" s="7">
        <v>1293219</v>
      </c>
      <c r="F505" s="5">
        <f>VLOOKUP(C505,Лист2!$C$1:$F$505,2,FALSE)</f>
        <v>18</v>
      </c>
      <c r="G505" s="5">
        <f>VLOOKUP(C505,Лист2!$C$1:$F$505,3,FALSE)</f>
        <v>923</v>
      </c>
      <c r="H505" s="5">
        <f>VLOOKUP(C505,Лист2!$C$1:$F$505,4,FALSE)</f>
        <v>824</v>
      </c>
      <c r="I505">
        <f t="shared" si="29"/>
        <v>71845.5</v>
      </c>
      <c r="J505">
        <f t="shared" si="30"/>
        <v>23</v>
      </c>
      <c r="K505" s="21">
        <f t="shared" si="31"/>
        <v>2.6060568036941816E-4</v>
      </c>
    </row>
    <row r="506" spans="1:11" ht="14.25" customHeight="1" x14ac:dyDescent="0.3"/>
    <row r="507" spans="1:11" ht="14.25" customHeight="1" x14ac:dyDescent="0.3"/>
    <row r="508" spans="1:11" ht="14.25" customHeight="1" x14ac:dyDescent="0.3"/>
    <row r="509" spans="1:11" ht="14.25" customHeight="1" x14ac:dyDescent="0.3"/>
    <row r="510" spans="1:11" ht="14.25" customHeight="1" x14ac:dyDescent="0.3"/>
    <row r="511" spans="1:11" ht="14.25" customHeight="1" x14ac:dyDescent="0.3"/>
    <row r="512" spans="1:11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autoFilter ref="K1:K1000" xr:uid="{00000000-0001-0000-0000-000000000000}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4"/>
  <dimension ref="A1:F1000"/>
  <sheetViews>
    <sheetView workbookViewId="0">
      <selection sqref="A1:A1048576"/>
    </sheetView>
  </sheetViews>
  <sheetFormatPr defaultColWidth="14.44140625" defaultRowHeight="15" customHeight="1" x14ac:dyDescent="0.3"/>
  <cols>
    <col min="1" max="1" width="10.44140625" style="14" customWidth="1"/>
    <col min="2" max="3" width="22.88671875" customWidth="1"/>
    <col min="4" max="4" width="22.6640625" customWidth="1"/>
    <col min="5" max="5" width="22.109375" customWidth="1"/>
    <col min="6" max="6" width="25.44140625" customWidth="1"/>
    <col min="7" max="27" width="8.6640625" customWidth="1"/>
  </cols>
  <sheetData>
    <row r="1" spans="1:6" ht="14.25" customHeight="1" x14ac:dyDescent="0.3">
      <c r="A1" s="16" t="s">
        <v>0</v>
      </c>
      <c r="B1" s="2" t="s">
        <v>1</v>
      </c>
      <c r="C1" s="15" t="s">
        <v>27</v>
      </c>
      <c r="D1" s="2" t="s">
        <v>4</v>
      </c>
      <c r="E1" s="2" t="s">
        <v>5</v>
      </c>
      <c r="F1" s="2" t="s">
        <v>6</v>
      </c>
    </row>
    <row r="2" spans="1:6" ht="14.25" customHeight="1" x14ac:dyDescent="0.3">
      <c r="A2" s="17">
        <v>43949</v>
      </c>
      <c r="B2" s="5" t="s">
        <v>16</v>
      </c>
      <c r="C2" s="5" t="str">
        <f>TEXT(A2,"ДД.ММ.ГГГГ") &amp; "|" &amp; B2</f>
        <v>28.04.2020|Волгоград</v>
      </c>
      <c r="D2" s="5">
        <v>36</v>
      </c>
      <c r="E2" s="5">
        <v>4923</v>
      </c>
      <c r="F2" s="5">
        <v>4560</v>
      </c>
    </row>
    <row r="3" spans="1:6" ht="14.25" customHeight="1" x14ac:dyDescent="0.3">
      <c r="A3" s="17">
        <v>43949</v>
      </c>
      <c r="B3" s="5" t="s">
        <v>11</v>
      </c>
      <c r="C3" s="5" t="str">
        <f t="shared" ref="C3:C66" si="0">TEXT(A3,"ДД.ММ.ГГГГ") &amp; "|" &amp; B3</f>
        <v>28.04.2020|Екатеринбург</v>
      </c>
      <c r="D3" s="5">
        <v>31</v>
      </c>
      <c r="E3" s="5">
        <v>5465</v>
      </c>
      <c r="F3" s="5">
        <v>5096</v>
      </c>
    </row>
    <row r="4" spans="1:6" ht="14.25" customHeight="1" x14ac:dyDescent="0.3">
      <c r="A4" s="17">
        <v>43949</v>
      </c>
      <c r="B4" s="5" t="s">
        <v>17</v>
      </c>
      <c r="C4" s="5" t="str">
        <f t="shared" si="0"/>
        <v>28.04.2020|Казань</v>
      </c>
      <c r="D4" s="5">
        <v>19</v>
      </c>
      <c r="E4" s="5">
        <v>1846</v>
      </c>
      <c r="F4" s="5">
        <v>1681</v>
      </c>
    </row>
    <row r="5" spans="1:6" ht="14.25" customHeight="1" x14ac:dyDescent="0.3">
      <c r="A5" s="17">
        <v>43949</v>
      </c>
      <c r="B5" s="5" t="s">
        <v>10</v>
      </c>
      <c r="C5" s="5" t="str">
        <f t="shared" si="0"/>
        <v>28.04.2020|Кемерово</v>
      </c>
      <c r="D5" s="5">
        <v>18</v>
      </c>
      <c r="E5" s="5">
        <v>1539</v>
      </c>
      <c r="F5" s="5">
        <v>1404</v>
      </c>
    </row>
    <row r="6" spans="1:6" ht="14.25" customHeight="1" x14ac:dyDescent="0.3">
      <c r="A6" s="17">
        <v>43949</v>
      </c>
      <c r="B6" s="5" t="s">
        <v>20</v>
      </c>
      <c r="C6" s="5" t="str">
        <f t="shared" si="0"/>
        <v>28.04.2020|Краснодар</v>
      </c>
      <c r="D6" s="5">
        <v>18</v>
      </c>
      <c r="E6" s="5">
        <v>1505</v>
      </c>
      <c r="F6" s="5">
        <v>1368</v>
      </c>
    </row>
    <row r="7" spans="1:6" ht="14.25" customHeight="1" x14ac:dyDescent="0.3">
      <c r="A7" s="17">
        <v>43949</v>
      </c>
      <c r="B7" s="5" t="s">
        <v>22</v>
      </c>
      <c r="C7" s="5" t="str">
        <f t="shared" si="0"/>
        <v>28.04.2020|Москва Восток</v>
      </c>
      <c r="D7" s="5">
        <v>54</v>
      </c>
      <c r="E7" s="5">
        <v>12306</v>
      </c>
      <c r="F7" s="5">
        <v>11532</v>
      </c>
    </row>
    <row r="8" spans="1:6" ht="14.25" customHeight="1" x14ac:dyDescent="0.3">
      <c r="A8" s="17">
        <v>43949</v>
      </c>
      <c r="B8" s="5" t="s">
        <v>21</v>
      </c>
      <c r="C8" s="5" t="str">
        <f t="shared" si="0"/>
        <v>28.04.2020|Москва Запад</v>
      </c>
      <c r="D8" s="5">
        <v>59</v>
      </c>
      <c r="E8" s="5">
        <v>12943</v>
      </c>
      <c r="F8" s="5">
        <v>12072</v>
      </c>
    </row>
    <row r="9" spans="1:6" ht="14.25" customHeight="1" x14ac:dyDescent="0.3">
      <c r="A9" s="17">
        <v>43949</v>
      </c>
      <c r="B9" s="5" t="s">
        <v>13</v>
      </c>
      <c r="C9" s="5" t="str">
        <f t="shared" si="0"/>
        <v>28.04.2020|Нижний Новгород</v>
      </c>
      <c r="D9" s="5">
        <v>17</v>
      </c>
      <c r="E9" s="5">
        <v>1439</v>
      </c>
      <c r="F9" s="5">
        <v>1265</v>
      </c>
    </row>
    <row r="10" spans="1:6" ht="14.25" customHeight="1" x14ac:dyDescent="0.3">
      <c r="A10" s="17">
        <v>43949</v>
      </c>
      <c r="B10" s="5" t="s">
        <v>23</v>
      </c>
      <c r="C10" s="5" t="str">
        <f t="shared" si="0"/>
        <v>28.04.2020|Новосибирск</v>
      </c>
      <c r="D10" s="5">
        <v>15</v>
      </c>
      <c r="E10" s="5">
        <v>636</v>
      </c>
      <c r="F10" s="5">
        <v>547</v>
      </c>
    </row>
    <row r="11" spans="1:6" ht="14.25" customHeight="1" x14ac:dyDescent="0.3">
      <c r="A11" s="17">
        <v>43949</v>
      </c>
      <c r="B11" s="5" t="s">
        <v>18</v>
      </c>
      <c r="C11" s="5" t="str">
        <f t="shared" si="0"/>
        <v>28.04.2020|Пермь</v>
      </c>
      <c r="D11" s="5">
        <v>15</v>
      </c>
      <c r="E11" s="5">
        <v>780</v>
      </c>
      <c r="F11" s="5">
        <v>690</v>
      </c>
    </row>
    <row r="12" spans="1:6" ht="14.25" customHeight="1" x14ac:dyDescent="0.3">
      <c r="A12" s="17">
        <v>43949</v>
      </c>
      <c r="B12" s="5" t="s">
        <v>15</v>
      </c>
      <c r="C12" s="5" t="str">
        <f t="shared" si="0"/>
        <v>28.04.2020|Санкт-Петербург Север</v>
      </c>
      <c r="D12" s="5">
        <v>125</v>
      </c>
      <c r="E12" s="5">
        <v>20914</v>
      </c>
      <c r="F12" s="5">
        <v>19479</v>
      </c>
    </row>
    <row r="13" spans="1:6" ht="14.25" customHeight="1" x14ac:dyDescent="0.3">
      <c r="A13" s="17">
        <v>43949</v>
      </c>
      <c r="B13" s="5" t="s">
        <v>14</v>
      </c>
      <c r="C13" s="5" t="str">
        <f t="shared" si="0"/>
        <v>28.04.2020|Санкт-Петербург Юг</v>
      </c>
      <c r="D13" s="5">
        <v>128</v>
      </c>
      <c r="E13" s="5">
        <v>16450</v>
      </c>
      <c r="F13" s="5">
        <v>15320</v>
      </c>
    </row>
    <row r="14" spans="1:6" ht="14.25" customHeight="1" x14ac:dyDescent="0.3">
      <c r="A14" s="17">
        <v>43949</v>
      </c>
      <c r="B14" s="5" t="s">
        <v>12</v>
      </c>
      <c r="C14" s="5" t="str">
        <f t="shared" si="0"/>
        <v>28.04.2020|Тольятти</v>
      </c>
      <c r="D14" s="5">
        <v>10</v>
      </c>
      <c r="E14" s="5">
        <v>580</v>
      </c>
      <c r="F14" s="5">
        <v>506</v>
      </c>
    </row>
    <row r="15" spans="1:6" ht="14.25" customHeight="1" x14ac:dyDescent="0.3">
      <c r="A15" s="17">
        <v>43950</v>
      </c>
      <c r="B15" s="5" t="s">
        <v>16</v>
      </c>
      <c r="C15" s="5" t="str">
        <f t="shared" si="0"/>
        <v>29.04.2020|Волгоград</v>
      </c>
      <c r="D15" s="5">
        <v>36</v>
      </c>
      <c r="E15" s="5">
        <v>4937</v>
      </c>
      <c r="F15" s="5">
        <v>4561</v>
      </c>
    </row>
    <row r="16" spans="1:6" ht="14.25" customHeight="1" x14ac:dyDescent="0.3">
      <c r="A16" s="17">
        <v>43950</v>
      </c>
      <c r="B16" s="5" t="s">
        <v>11</v>
      </c>
      <c r="C16" s="5" t="str">
        <f t="shared" si="0"/>
        <v>29.04.2020|Екатеринбург</v>
      </c>
      <c r="D16" s="5">
        <v>31</v>
      </c>
      <c r="E16" s="5">
        <v>5378</v>
      </c>
      <c r="F16" s="5">
        <v>4985</v>
      </c>
    </row>
    <row r="17" spans="1:6" ht="14.25" customHeight="1" x14ac:dyDescent="0.3">
      <c r="A17" s="17">
        <v>43950</v>
      </c>
      <c r="B17" s="5" t="s">
        <v>17</v>
      </c>
      <c r="C17" s="5" t="str">
        <f t="shared" si="0"/>
        <v>29.04.2020|Казань</v>
      </c>
      <c r="D17" s="5">
        <v>19</v>
      </c>
      <c r="E17" s="5">
        <v>1676</v>
      </c>
      <c r="F17" s="5">
        <v>1516</v>
      </c>
    </row>
    <row r="18" spans="1:6" ht="14.25" customHeight="1" x14ac:dyDescent="0.3">
      <c r="A18" s="17">
        <v>43950</v>
      </c>
      <c r="B18" s="5" t="s">
        <v>10</v>
      </c>
      <c r="C18" s="5" t="str">
        <f t="shared" si="0"/>
        <v>29.04.2020|Кемерово</v>
      </c>
      <c r="D18" s="5">
        <v>18</v>
      </c>
      <c r="E18" s="5">
        <v>1684</v>
      </c>
      <c r="F18" s="5">
        <v>1528</v>
      </c>
    </row>
    <row r="19" spans="1:6" ht="14.25" customHeight="1" x14ac:dyDescent="0.3">
      <c r="A19" s="17">
        <v>43950</v>
      </c>
      <c r="B19" s="5" t="s">
        <v>20</v>
      </c>
      <c r="C19" s="5" t="str">
        <f t="shared" si="0"/>
        <v>29.04.2020|Краснодар</v>
      </c>
      <c r="D19" s="5">
        <v>18</v>
      </c>
      <c r="E19" s="5">
        <v>1599</v>
      </c>
      <c r="F19" s="5">
        <v>1450</v>
      </c>
    </row>
    <row r="20" spans="1:6" ht="14.25" customHeight="1" x14ac:dyDescent="0.3">
      <c r="A20" s="17">
        <v>43950</v>
      </c>
      <c r="B20" s="5" t="s">
        <v>22</v>
      </c>
      <c r="C20" s="5" t="str">
        <f t="shared" si="0"/>
        <v>29.04.2020|Москва Восток</v>
      </c>
      <c r="D20" s="5">
        <v>54</v>
      </c>
      <c r="E20" s="5">
        <v>12747</v>
      </c>
      <c r="F20" s="5">
        <v>11884</v>
      </c>
    </row>
    <row r="21" spans="1:6" ht="14.25" customHeight="1" x14ac:dyDescent="0.3">
      <c r="A21" s="17">
        <v>43950</v>
      </c>
      <c r="B21" s="5" t="s">
        <v>21</v>
      </c>
      <c r="C21" s="5" t="str">
        <f t="shared" si="0"/>
        <v>29.04.2020|Москва Запад</v>
      </c>
      <c r="D21" s="5">
        <v>59</v>
      </c>
      <c r="E21" s="5">
        <v>13186</v>
      </c>
      <c r="F21" s="5">
        <v>12251</v>
      </c>
    </row>
    <row r="22" spans="1:6" ht="14.25" customHeight="1" x14ac:dyDescent="0.3">
      <c r="A22" s="17">
        <v>43950</v>
      </c>
      <c r="B22" s="5" t="s">
        <v>13</v>
      </c>
      <c r="C22" s="5" t="str">
        <f t="shared" si="0"/>
        <v>29.04.2020|Нижний Новгород</v>
      </c>
      <c r="D22" s="5">
        <v>18</v>
      </c>
      <c r="E22" s="5">
        <v>1534</v>
      </c>
      <c r="F22" s="5">
        <v>1369</v>
      </c>
    </row>
    <row r="23" spans="1:6" ht="14.25" customHeight="1" x14ac:dyDescent="0.3">
      <c r="A23" s="17">
        <v>43950</v>
      </c>
      <c r="B23" s="5" t="s">
        <v>23</v>
      </c>
      <c r="C23" s="5" t="str">
        <f t="shared" si="0"/>
        <v>29.04.2020|Новосибирск</v>
      </c>
      <c r="D23" s="5">
        <v>15</v>
      </c>
      <c r="E23" s="5">
        <v>659</v>
      </c>
      <c r="F23" s="5">
        <v>575</v>
      </c>
    </row>
    <row r="24" spans="1:6" ht="14.25" customHeight="1" x14ac:dyDescent="0.3">
      <c r="A24" s="17">
        <v>43950</v>
      </c>
      <c r="B24" s="5" t="s">
        <v>18</v>
      </c>
      <c r="C24" s="5" t="str">
        <f t="shared" si="0"/>
        <v>29.04.2020|Пермь</v>
      </c>
      <c r="D24" s="5">
        <v>15</v>
      </c>
      <c r="E24" s="5">
        <v>786</v>
      </c>
      <c r="F24" s="5">
        <v>695</v>
      </c>
    </row>
    <row r="25" spans="1:6" ht="14.25" customHeight="1" x14ac:dyDescent="0.3">
      <c r="A25" s="17">
        <v>43950</v>
      </c>
      <c r="B25" s="5" t="s">
        <v>15</v>
      </c>
      <c r="C25" s="5" t="str">
        <f t="shared" si="0"/>
        <v>29.04.2020|Санкт-Петербург Север</v>
      </c>
      <c r="D25" s="5">
        <v>125</v>
      </c>
      <c r="E25" s="5">
        <v>21863</v>
      </c>
      <c r="F25" s="5">
        <v>20160</v>
      </c>
    </row>
    <row r="26" spans="1:6" ht="14.25" customHeight="1" x14ac:dyDescent="0.3">
      <c r="A26" s="17">
        <v>43950</v>
      </c>
      <c r="B26" s="5" t="s">
        <v>14</v>
      </c>
      <c r="C26" s="5" t="str">
        <f t="shared" si="0"/>
        <v>29.04.2020|Санкт-Петербург Юг</v>
      </c>
      <c r="D26" s="5">
        <v>128</v>
      </c>
      <c r="E26" s="5">
        <v>17368</v>
      </c>
      <c r="F26" s="5">
        <v>16077</v>
      </c>
    </row>
    <row r="27" spans="1:6" ht="14.25" customHeight="1" x14ac:dyDescent="0.3">
      <c r="A27" s="17">
        <v>43950</v>
      </c>
      <c r="B27" s="5" t="s">
        <v>12</v>
      </c>
      <c r="C27" s="5" t="str">
        <f t="shared" si="0"/>
        <v>29.04.2020|Тольятти</v>
      </c>
      <c r="D27" s="5">
        <v>10</v>
      </c>
      <c r="E27" s="5">
        <v>502</v>
      </c>
      <c r="F27" s="5">
        <v>433</v>
      </c>
    </row>
    <row r="28" spans="1:6" ht="14.25" customHeight="1" x14ac:dyDescent="0.3">
      <c r="A28" s="17">
        <v>43951</v>
      </c>
      <c r="B28" s="5" t="s">
        <v>16</v>
      </c>
      <c r="C28" s="5" t="str">
        <f t="shared" si="0"/>
        <v>30.04.2020|Волгоград</v>
      </c>
      <c r="D28" s="5">
        <v>36</v>
      </c>
      <c r="E28" s="5">
        <v>5143</v>
      </c>
      <c r="F28" s="5">
        <v>4715</v>
      </c>
    </row>
    <row r="29" spans="1:6" ht="14.25" customHeight="1" x14ac:dyDescent="0.3">
      <c r="A29" s="17">
        <v>43951</v>
      </c>
      <c r="B29" s="5" t="s">
        <v>11</v>
      </c>
      <c r="C29" s="5" t="str">
        <f t="shared" si="0"/>
        <v>30.04.2020|Екатеринбург</v>
      </c>
      <c r="D29" s="5">
        <v>31</v>
      </c>
      <c r="E29" s="5">
        <v>5120</v>
      </c>
      <c r="F29" s="5">
        <v>4737</v>
      </c>
    </row>
    <row r="30" spans="1:6" ht="14.25" customHeight="1" x14ac:dyDescent="0.3">
      <c r="A30" s="17">
        <v>43951</v>
      </c>
      <c r="B30" s="5" t="s">
        <v>17</v>
      </c>
      <c r="C30" s="5" t="str">
        <f t="shared" si="0"/>
        <v>30.04.2020|Казань</v>
      </c>
      <c r="D30" s="5">
        <v>20</v>
      </c>
      <c r="E30" s="5">
        <v>1756</v>
      </c>
      <c r="F30" s="5">
        <v>1586</v>
      </c>
    </row>
    <row r="31" spans="1:6" ht="14.25" customHeight="1" x14ac:dyDescent="0.3">
      <c r="A31" s="17">
        <v>43951</v>
      </c>
      <c r="B31" s="5" t="s">
        <v>10</v>
      </c>
      <c r="C31" s="5" t="str">
        <f t="shared" si="0"/>
        <v>30.04.2020|Кемерово</v>
      </c>
      <c r="D31" s="5">
        <v>19</v>
      </c>
      <c r="E31" s="5">
        <v>1712</v>
      </c>
      <c r="F31" s="5">
        <v>1552</v>
      </c>
    </row>
    <row r="32" spans="1:6" ht="14.25" customHeight="1" x14ac:dyDescent="0.3">
      <c r="A32" s="17">
        <v>43951</v>
      </c>
      <c r="B32" s="5" t="s">
        <v>20</v>
      </c>
      <c r="C32" s="5" t="str">
        <f t="shared" si="0"/>
        <v>30.04.2020|Краснодар</v>
      </c>
      <c r="D32" s="5">
        <v>19</v>
      </c>
      <c r="E32" s="5">
        <v>1662</v>
      </c>
      <c r="F32" s="5">
        <v>1506</v>
      </c>
    </row>
    <row r="33" spans="1:6" ht="14.25" customHeight="1" x14ac:dyDescent="0.3">
      <c r="A33" s="17">
        <v>43951</v>
      </c>
      <c r="B33" s="5" t="s">
        <v>22</v>
      </c>
      <c r="C33" s="5" t="str">
        <f t="shared" si="0"/>
        <v>30.04.2020|Москва Восток</v>
      </c>
      <c r="D33" s="5">
        <v>54</v>
      </c>
      <c r="E33" s="5">
        <v>12817</v>
      </c>
      <c r="F33" s="5">
        <v>11865</v>
      </c>
    </row>
    <row r="34" spans="1:6" ht="14.25" customHeight="1" x14ac:dyDescent="0.3">
      <c r="A34" s="17">
        <v>43951</v>
      </c>
      <c r="B34" s="5" t="s">
        <v>21</v>
      </c>
      <c r="C34" s="5" t="str">
        <f t="shared" si="0"/>
        <v>30.04.2020|Москва Запад</v>
      </c>
      <c r="D34" s="5">
        <v>59</v>
      </c>
      <c r="E34" s="5">
        <v>13251</v>
      </c>
      <c r="F34" s="5">
        <v>12255</v>
      </c>
    </row>
    <row r="35" spans="1:6" ht="14.25" customHeight="1" x14ac:dyDescent="0.3">
      <c r="A35" s="17">
        <v>43951</v>
      </c>
      <c r="B35" s="5" t="s">
        <v>13</v>
      </c>
      <c r="C35" s="5" t="str">
        <f t="shared" si="0"/>
        <v>30.04.2020|Нижний Новгород</v>
      </c>
      <c r="D35" s="5">
        <v>19</v>
      </c>
      <c r="E35" s="5">
        <v>1499</v>
      </c>
      <c r="F35" s="5">
        <v>1322</v>
      </c>
    </row>
    <row r="36" spans="1:6" ht="14.25" customHeight="1" x14ac:dyDescent="0.3">
      <c r="A36" s="17">
        <v>43951</v>
      </c>
      <c r="B36" s="5" t="s">
        <v>23</v>
      </c>
      <c r="C36" s="5" t="str">
        <f t="shared" si="0"/>
        <v>30.04.2020|Новосибирск</v>
      </c>
      <c r="D36" s="5">
        <v>15</v>
      </c>
      <c r="E36" s="5">
        <v>644</v>
      </c>
      <c r="F36" s="5">
        <v>550</v>
      </c>
    </row>
    <row r="37" spans="1:6" ht="14.25" customHeight="1" x14ac:dyDescent="0.3">
      <c r="A37" s="17">
        <v>43951</v>
      </c>
      <c r="B37" s="5" t="s">
        <v>18</v>
      </c>
      <c r="C37" s="5" t="str">
        <f t="shared" si="0"/>
        <v>30.04.2020|Пермь</v>
      </c>
      <c r="D37" s="5">
        <v>15</v>
      </c>
      <c r="E37" s="5">
        <v>791</v>
      </c>
      <c r="F37" s="5">
        <v>691</v>
      </c>
    </row>
    <row r="38" spans="1:6" ht="14.25" customHeight="1" x14ac:dyDescent="0.3">
      <c r="A38" s="17">
        <v>43951</v>
      </c>
      <c r="B38" s="5" t="s">
        <v>19</v>
      </c>
      <c r="C38" s="5" t="str">
        <f t="shared" si="0"/>
        <v>30.04.2020|Ростов-на-Дону</v>
      </c>
      <c r="D38" s="5">
        <v>15</v>
      </c>
      <c r="E38" s="5">
        <v>262</v>
      </c>
      <c r="F38" s="5">
        <v>195</v>
      </c>
    </row>
    <row r="39" spans="1:6" ht="14.25" customHeight="1" x14ac:dyDescent="0.3">
      <c r="A39" s="17">
        <v>43951</v>
      </c>
      <c r="B39" s="5" t="s">
        <v>15</v>
      </c>
      <c r="C39" s="5" t="str">
        <f t="shared" si="0"/>
        <v>30.04.2020|Санкт-Петербург Север</v>
      </c>
      <c r="D39" s="5">
        <v>125</v>
      </c>
      <c r="E39" s="5">
        <v>22368</v>
      </c>
      <c r="F39" s="5">
        <v>20625</v>
      </c>
    </row>
    <row r="40" spans="1:6" ht="14.25" customHeight="1" x14ac:dyDescent="0.3">
      <c r="A40" s="17">
        <v>43951</v>
      </c>
      <c r="B40" s="5" t="s">
        <v>14</v>
      </c>
      <c r="C40" s="5" t="str">
        <f t="shared" si="0"/>
        <v>30.04.2020|Санкт-Петербург Юг</v>
      </c>
      <c r="D40" s="5">
        <v>129</v>
      </c>
      <c r="E40" s="5">
        <v>18042</v>
      </c>
      <c r="F40" s="5">
        <v>16631</v>
      </c>
    </row>
    <row r="41" spans="1:6" ht="14.25" customHeight="1" x14ac:dyDescent="0.3">
      <c r="A41" s="17">
        <v>43951</v>
      </c>
      <c r="B41" s="5" t="s">
        <v>12</v>
      </c>
      <c r="C41" s="5" t="str">
        <f t="shared" si="0"/>
        <v>30.04.2020|Тольятти</v>
      </c>
      <c r="D41" s="5">
        <v>10</v>
      </c>
      <c r="E41" s="5">
        <v>448</v>
      </c>
      <c r="F41" s="5">
        <v>376</v>
      </c>
    </row>
    <row r="42" spans="1:6" ht="14.25" customHeight="1" x14ac:dyDescent="0.3">
      <c r="A42" s="17">
        <v>43952</v>
      </c>
      <c r="B42" s="5" t="s">
        <v>16</v>
      </c>
      <c r="C42" s="5" t="str">
        <f t="shared" si="0"/>
        <v>01.05.2020|Волгоград</v>
      </c>
      <c r="D42" s="5">
        <v>36</v>
      </c>
      <c r="E42" s="5">
        <v>5457</v>
      </c>
      <c r="F42" s="5">
        <v>4916</v>
      </c>
    </row>
    <row r="43" spans="1:6" ht="14.25" customHeight="1" x14ac:dyDescent="0.3">
      <c r="A43" s="17">
        <v>43952</v>
      </c>
      <c r="B43" s="5" t="s">
        <v>11</v>
      </c>
      <c r="C43" s="5" t="str">
        <f t="shared" si="0"/>
        <v>01.05.2020|Екатеринбург</v>
      </c>
      <c r="D43" s="5">
        <v>31</v>
      </c>
      <c r="E43" s="5">
        <v>6118</v>
      </c>
      <c r="F43" s="5">
        <v>5564</v>
      </c>
    </row>
    <row r="44" spans="1:6" ht="14.25" customHeight="1" x14ac:dyDescent="0.3">
      <c r="A44" s="17">
        <v>43952</v>
      </c>
      <c r="B44" s="5" t="s">
        <v>17</v>
      </c>
      <c r="C44" s="5" t="str">
        <f t="shared" si="0"/>
        <v>01.05.2020|Казань</v>
      </c>
      <c r="D44" s="5">
        <v>20</v>
      </c>
      <c r="E44" s="5">
        <v>2468</v>
      </c>
      <c r="F44" s="5">
        <v>2221</v>
      </c>
    </row>
    <row r="45" spans="1:6" ht="14.25" customHeight="1" x14ac:dyDescent="0.3">
      <c r="A45" s="17">
        <v>43952</v>
      </c>
      <c r="B45" s="5" t="s">
        <v>10</v>
      </c>
      <c r="C45" s="5" t="str">
        <f t="shared" si="0"/>
        <v>01.05.2020|Кемерово</v>
      </c>
      <c r="D45" s="5">
        <v>18</v>
      </c>
      <c r="E45" s="5">
        <v>1826</v>
      </c>
      <c r="F45" s="5">
        <v>1633</v>
      </c>
    </row>
    <row r="46" spans="1:6" ht="14.25" customHeight="1" x14ac:dyDescent="0.3">
      <c r="A46" s="17">
        <v>43952</v>
      </c>
      <c r="B46" s="5" t="s">
        <v>20</v>
      </c>
      <c r="C46" s="5" t="str">
        <f t="shared" si="0"/>
        <v>01.05.2020|Краснодар</v>
      </c>
      <c r="D46" s="5">
        <v>19</v>
      </c>
      <c r="E46" s="5">
        <v>1987</v>
      </c>
      <c r="F46" s="5">
        <v>1791</v>
      </c>
    </row>
    <row r="47" spans="1:6" ht="14.25" customHeight="1" x14ac:dyDescent="0.3">
      <c r="A47" s="17">
        <v>43952</v>
      </c>
      <c r="B47" s="5" t="s">
        <v>22</v>
      </c>
      <c r="C47" s="5" t="str">
        <f t="shared" si="0"/>
        <v>01.05.2020|Москва Восток</v>
      </c>
      <c r="D47" s="5">
        <v>54</v>
      </c>
      <c r="E47" s="5">
        <v>14205</v>
      </c>
      <c r="F47" s="5">
        <v>13026</v>
      </c>
    </row>
    <row r="48" spans="1:6" ht="14.25" customHeight="1" x14ac:dyDescent="0.3">
      <c r="A48" s="17">
        <v>43952</v>
      </c>
      <c r="B48" s="5" t="s">
        <v>21</v>
      </c>
      <c r="C48" s="5" t="str">
        <f t="shared" si="0"/>
        <v>01.05.2020|Москва Запад</v>
      </c>
      <c r="D48" s="5">
        <v>59</v>
      </c>
      <c r="E48" s="5">
        <v>15222</v>
      </c>
      <c r="F48" s="5">
        <v>13873</v>
      </c>
    </row>
    <row r="49" spans="1:6" ht="14.25" customHeight="1" x14ac:dyDescent="0.3">
      <c r="A49" s="17">
        <v>43952</v>
      </c>
      <c r="B49" s="5" t="s">
        <v>13</v>
      </c>
      <c r="C49" s="5" t="str">
        <f t="shared" si="0"/>
        <v>01.05.2020|Нижний Новгород</v>
      </c>
      <c r="D49" s="5">
        <v>19</v>
      </c>
      <c r="E49" s="5">
        <v>1497</v>
      </c>
      <c r="F49" s="5">
        <v>1291</v>
      </c>
    </row>
    <row r="50" spans="1:6" ht="14.25" customHeight="1" x14ac:dyDescent="0.3">
      <c r="A50" s="17">
        <v>43952</v>
      </c>
      <c r="B50" s="5" t="s">
        <v>23</v>
      </c>
      <c r="C50" s="5" t="str">
        <f t="shared" si="0"/>
        <v>01.05.2020|Новосибирск</v>
      </c>
      <c r="D50" s="5">
        <v>15</v>
      </c>
      <c r="E50" s="5">
        <v>721</v>
      </c>
      <c r="F50" s="5">
        <v>625</v>
      </c>
    </row>
    <row r="51" spans="1:6" ht="14.25" customHeight="1" x14ac:dyDescent="0.3">
      <c r="A51" s="17">
        <v>43952</v>
      </c>
      <c r="B51" s="5" t="s">
        <v>18</v>
      </c>
      <c r="C51" s="5" t="str">
        <f t="shared" si="0"/>
        <v>01.05.2020|Пермь</v>
      </c>
      <c r="D51" s="5">
        <v>15</v>
      </c>
      <c r="E51" s="5">
        <v>996</v>
      </c>
      <c r="F51" s="5">
        <v>888</v>
      </c>
    </row>
    <row r="52" spans="1:6" ht="14.25" customHeight="1" x14ac:dyDescent="0.3">
      <c r="A52" s="17">
        <v>43952</v>
      </c>
      <c r="B52" s="5" t="s">
        <v>19</v>
      </c>
      <c r="C52" s="5" t="str">
        <f t="shared" si="0"/>
        <v>01.05.2020|Ростов-на-Дону</v>
      </c>
      <c r="D52" s="5">
        <v>15</v>
      </c>
      <c r="E52" s="5">
        <v>294</v>
      </c>
      <c r="F52" s="5">
        <v>225</v>
      </c>
    </row>
    <row r="53" spans="1:6" ht="14.25" customHeight="1" x14ac:dyDescent="0.3">
      <c r="A53" s="17">
        <v>43952</v>
      </c>
      <c r="B53" s="5" t="s">
        <v>15</v>
      </c>
      <c r="C53" s="5" t="str">
        <f t="shared" si="0"/>
        <v>01.05.2020|Санкт-Петербург Север</v>
      </c>
      <c r="D53" s="5">
        <v>125</v>
      </c>
      <c r="E53" s="5">
        <v>20602</v>
      </c>
      <c r="F53" s="5">
        <v>18845</v>
      </c>
    </row>
    <row r="54" spans="1:6" ht="14.25" customHeight="1" x14ac:dyDescent="0.3">
      <c r="A54" s="17">
        <v>43952</v>
      </c>
      <c r="B54" s="5" t="s">
        <v>14</v>
      </c>
      <c r="C54" s="5" t="str">
        <f t="shared" si="0"/>
        <v>01.05.2020|Санкт-Петербург Юг</v>
      </c>
      <c r="D54" s="5">
        <v>129</v>
      </c>
      <c r="E54" s="5">
        <v>17002</v>
      </c>
      <c r="F54" s="5">
        <v>15570</v>
      </c>
    </row>
    <row r="55" spans="1:6" ht="14.25" customHeight="1" x14ac:dyDescent="0.3">
      <c r="A55" s="17">
        <v>43952</v>
      </c>
      <c r="B55" s="5" t="s">
        <v>12</v>
      </c>
      <c r="C55" s="5" t="str">
        <f t="shared" si="0"/>
        <v>01.05.2020|Тольятти</v>
      </c>
      <c r="D55" s="5">
        <v>10</v>
      </c>
      <c r="E55" s="5">
        <v>554</v>
      </c>
      <c r="F55" s="5">
        <v>472</v>
      </c>
    </row>
    <row r="56" spans="1:6" ht="14.25" customHeight="1" x14ac:dyDescent="0.3">
      <c r="A56" s="17">
        <v>43953</v>
      </c>
      <c r="B56" s="5" t="s">
        <v>16</v>
      </c>
      <c r="C56" s="5" t="str">
        <f t="shared" si="0"/>
        <v>02.05.2020|Волгоград</v>
      </c>
      <c r="D56" s="5">
        <v>36</v>
      </c>
      <c r="E56" s="5">
        <v>3442</v>
      </c>
      <c r="F56" s="5">
        <v>3147</v>
      </c>
    </row>
    <row r="57" spans="1:6" ht="14.25" customHeight="1" x14ac:dyDescent="0.3">
      <c r="A57" s="17">
        <v>43953</v>
      </c>
      <c r="B57" s="5" t="s">
        <v>11</v>
      </c>
      <c r="C57" s="5" t="str">
        <f t="shared" si="0"/>
        <v>02.05.2020|Екатеринбург</v>
      </c>
      <c r="D57" s="5">
        <v>31</v>
      </c>
      <c r="E57" s="5">
        <v>4157</v>
      </c>
      <c r="F57" s="5">
        <v>3823</v>
      </c>
    </row>
    <row r="58" spans="1:6" ht="14.25" customHeight="1" x14ac:dyDescent="0.3">
      <c r="A58" s="17">
        <v>43953</v>
      </c>
      <c r="B58" s="5" t="s">
        <v>17</v>
      </c>
      <c r="C58" s="5" t="str">
        <f t="shared" si="0"/>
        <v>02.05.2020|Казань</v>
      </c>
      <c r="D58" s="5">
        <v>20</v>
      </c>
      <c r="E58" s="5">
        <v>1613</v>
      </c>
      <c r="F58" s="5">
        <v>1457</v>
      </c>
    </row>
    <row r="59" spans="1:6" ht="14.25" customHeight="1" x14ac:dyDescent="0.3">
      <c r="A59" s="17">
        <v>43953</v>
      </c>
      <c r="B59" s="5" t="s">
        <v>10</v>
      </c>
      <c r="C59" s="5" t="str">
        <f t="shared" si="0"/>
        <v>02.05.2020|Кемерово</v>
      </c>
      <c r="D59" s="5">
        <v>18</v>
      </c>
      <c r="E59" s="5">
        <v>1708</v>
      </c>
      <c r="F59" s="5">
        <v>1534</v>
      </c>
    </row>
    <row r="60" spans="1:6" ht="14.25" customHeight="1" x14ac:dyDescent="0.3">
      <c r="A60" s="17">
        <v>43953</v>
      </c>
      <c r="B60" s="5" t="s">
        <v>20</v>
      </c>
      <c r="C60" s="5" t="str">
        <f t="shared" si="0"/>
        <v>02.05.2020|Краснодар</v>
      </c>
      <c r="D60" s="5">
        <v>19</v>
      </c>
      <c r="E60" s="5">
        <v>1206</v>
      </c>
      <c r="F60" s="5">
        <v>1080</v>
      </c>
    </row>
    <row r="61" spans="1:6" ht="14.25" customHeight="1" x14ac:dyDescent="0.3">
      <c r="A61" s="17">
        <v>43953</v>
      </c>
      <c r="B61" s="5" t="s">
        <v>22</v>
      </c>
      <c r="C61" s="5" t="str">
        <f t="shared" si="0"/>
        <v>02.05.2020|Москва Восток</v>
      </c>
      <c r="D61" s="5">
        <v>54</v>
      </c>
      <c r="E61" s="5">
        <v>11622</v>
      </c>
      <c r="F61" s="5">
        <v>10754</v>
      </c>
    </row>
    <row r="62" spans="1:6" ht="14.25" customHeight="1" x14ac:dyDescent="0.3">
      <c r="A62" s="17">
        <v>43953</v>
      </c>
      <c r="B62" s="5" t="s">
        <v>21</v>
      </c>
      <c r="C62" s="5" t="str">
        <f t="shared" si="0"/>
        <v>02.05.2020|Москва Запад</v>
      </c>
      <c r="D62" s="5">
        <v>59</v>
      </c>
      <c r="E62" s="5">
        <v>12429</v>
      </c>
      <c r="F62" s="5">
        <v>11477</v>
      </c>
    </row>
    <row r="63" spans="1:6" ht="14.25" customHeight="1" x14ac:dyDescent="0.3">
      <c r="A63" s="17">
        <v>43953</v>
      </c>
      <c r="B63" s="5" t="s">
        <v>13</v>
      </c>
      <c r="C63" s="5" t="str">
        <f t="shared" si="0"/>
        <v>02.05.2020|Нижний Новгород</v>
      </c>
      <c r="D63" s="5">
        <v>19</v>
      </c>
      <c r="E63" s="5">
        <v>1217</v>
      </c>
      <c r="F63" s="5">
        <v>1048</v>
      </c>
    </row>
    <row r="64" spans="1:6" ht="14.25" customHeight="1" x14ac:dyDescent="0.3">
      <c r="A64" s="17">
        <v>43953</v>
      </c>
      <c r="B64" s="5" t="s">
        <v>23</v>
      </c>
      <c r="C64" s="5" t="str">
        <f t="shared" si="0"/>
        <v>02.05.2020|Новосибирск</v>
      </c>
      <c r="D64" s="5">
        <v>15</v>
      </c>
      <c r="E64" s="5">
        <v>567</v>
      </c>
      <c r="F64" s="5">
        <v>493</v>
      </c>
    </row>
    <row r="65" spans="1:6" ht="14.25" customHeight="1" x14ac:dyDescent="0.3">
      <c r="A65" s="17">
        <v>43953</v>
      </c>
      <c r="B65" s="5" t="s">
        <v>18</v>
      </c>
      <c r="C65" s="5" t="str">
        <f t="shared" si="0"/>
        <v>02.05.2020|Пермь</v>
      </c>
      <c r="D65" s="5">
        <v>15</v>
      </c>
      <c r="E65" s="5">
        <v>751</v>
      </c>
      <c r="F65" s="5">
        <v>651</v>
      </c>
    </row>
    <row r="66" spans="1:6" ht="14.25" customHeight="1" x14ac:dyDescent="0.3">
      <c r="A66" s="17">
        <v>43953</v>
      </c>
      <c r="B66" s="5" t="s">
        <v>19</v>
      </c>
      <c r="C66" s="5" t="str">
        <f t="shared" si="0"/>
        <v>02.05.2020|Ростов-на-Дону</v>
      </c>
      <c r="D66" s="5">
        <v>15</v>
      </c>
      <c r="E66" s="5">
        <v>274</v>
      </c>
      <c r="F66" s="5">
        <v>203</v>
      </c>
    </row>
    <row r="67" spans="1:6" ht="14.25" customHeight="1" x14ac:dyDescent="0.3">
      <c r="A67" s="17">
        <v>43953</v>
      </c>
      <c r="B67" s="5" t="s">
        <v>15</v>
      </c>
      <c r="C67" s="5" t="str">
        <f t="shared" ref="C67:C130" si="1">TEXT(A67,"ДД.ММ.ГГГГ") &amp; "|" &amp; B67</f>
        <v>02.05.2020|Санкт-Петербург Север</v>
      </c>
      <c r="D67" s="5">
        <v>125</v>
      </c>
      <c r="E67" s="5">
        <v>16932</v>
      </c>
      <c r="F67" s="5">
        <v>15601</v>
      </c>
    </row>
    <row r="68" spans="1:6" ht="14.25" customHeight="1" x14ac:dyDescent="0.3">
      <c r="A68" s="17">
        <v>43953</v>
      </c>
      <c r="B68" s="5" t="s">
        <v>14</v>
      </c>
      <c r="C68" s="5" t="str">
        <f t="shared" si="1"/>
        <v>02.05.2020|Санкт-Петербург Юг</v>
      </c>
      <c r="D68" s="5">
        <v>129</v>
      </c>
      <c r="E68" s="5">
        <v>14009</v>
      </c>
      <c r="F68" s="5">
        <v>12920</v>
      </c>
    </row>
    <row r="69" spans="1:6" ht="14.25" customHeight="1" x14ac:dyDescent="0.3">
      <c r="A69" s="17">
        <v>43953</v>
      </c>
      <c r="B69" s="5" t="s">
        <v>12</v>
      </c>
      <c r="C69" s="5" t="str">
        <f t="shared" si="1"/>
        <v>02.05.2020|Тольятти</v>
      </c>
      <c r="D69" s="5">
        <v>10</v>
      </c>
      <c r="E69" s="5">
        <v>416</v>
      </c>
      <c r="F69" s="5">
        <v>341</v>
      </c>
    </row>
    <row r="70" spans="1:6" ht="14.25" customHeight="1" x14ac:dyDescent="0.3">
      <c r="A70" s="17">
        <v>43954</v>
      </c>
      <c r="B70" s="5" t="s">
        <v>16</v>
      </c>
      <c r="C70" s="5" t="str">
        <f t="shared" si="1"/>
        <v>03.05.2020|Волгоград</v>
      </c>
      <c r="D70" s="5">
        <v>36</v>
      </c>
      <c r="E70" s="5">
        <v>4751</v>
      </c>
      <c r="F70" s="5">
        <v>4370</v>
      </c>
    </row>
    <row r="71" spans="1:6" ht="14.25" customHeight="1" x14ac:dyDescent="0.3">
      <c r="A71" s="17">
        <v>43954</v>
      </c>
      <c r="B71" s="5" t="s">
        <v>11</v>
      </c>
      <c r="C71" s="5" t="str">
        <f t="shared" si="1"/>
        <v>03.05.2020|Екатеринбург</v>
      </c>
      <c r="D71" s="5">
        <v>31</v>
      </c>
      <c r="E71" s="5">
        <v>5155</v>
      </c>
      <c r="F71" s="5">
        <v>4762</v>
      </c>
    </row>
    <row r="72" spans="1:6" ht="14.25" customHeight="1" x14ac:dyDescent="0.3">
      <c r="A72" s="17">
        <v>43954</v>
      </c>
      <c r="B72" s="5" t="s">
        <v>17</v>
      </c>
      <c r="C72" s="5" t="str">
        <f t="shared" si="1"/>
        <v>03.05.2020|Казань</v>
      </c>
      <c r="D72" s="5">
        <v>20</v>
      </c>
      <c r="E72" s="5">
        <v>1716</v>
      </c>
      <c r="F72" s="5">
        <v>1561</v>
      </c>
    </row>
    <row r="73" spans="1:6" ht="14.25" customHeight="1" x14ac:dyDescent="0.3">
      <c r="A73" s="17">
        <v>43954</v>
      </c>
      <c r="B73" s="5" t="s">
        <v>10</v>
      </c>
      <c r="C73" s="5" t="str">
        <f t="shared" si="1"/>
        <v>03.05.2020|Кемерово</v>
      </c>
      <c r="D73" s="5">
        <v>20</v>
      </c>
      <c r="E73" s="5">
        <v>1520</v>
      </c>
      <c r="F73" s="5">
        <v>1373</v>
      </c>
    </row>
    <row r="74" spans="1:6" ht="14.25" customHeight="1" x14ac:dyDescent="0.3">
      <c r="A74" s="17">
        <v>43954</v>
      </c>
      <c r="B74" s="5" t="s">
        <v>20</v>
      </c>
      <c r="C74" s="5" t="str">
        <f t="shared" si="1"/>
        <v>03.05.2020|Краснодар</v>
      </c>
      <c r="D74" s="5">
        <v>19</v>
      </c>
      <c r="E74" s="5">
        <v>1314</v>
      </c>
      <c r="F74" s="5">
        <v>1192</v>
      </c>
    </row>
    <row r="75" spans="1:6" ht="14.25" customHeight="1" x14ac:dyDescent="0.3">
      <c r="A75" s="17">
        <v>43954</v>
      </c>
      <c r="B75" s="5" t="s">
        <v>22</v>
      </c>
      <c r="C75" s="5" t="str">
        <f t="shared" si="1"/>
        <v>03.05.2020|Москва Восток</v>
      </c>
      <c r="D75" s="5">
        <v>54</v>
      </c>
      <c r="E75" s="5">
        <v>14823</v>
      </c>
      <c r="F75" s="5">
        <v>13751</v>
      </c>
    </row>
    <row r="76" spans="1:6" ht="14.25" customHeight="1" x14ac:dyDescent="0.3">
      <c r="A76" s="17">
        <v>43954</v>
      </c>
      <c r="B76" s="5" t="s">
        <v>21</v>
      </c>
      <c r="C76" s="5" t="str">
        <f t="shared" si="1"/>
        <v>03.05.2020|Москва Запад</v>
      </c>
      <c r="D76" s="5">
        <v>59</v>
      </c>
      <c r="E76" s="5">
        <v>15277</v>
      </c>
      <c r="F76" s="5">
        <v>14163</v>
      </c>
    </row>
    <row r="77" spans="1:6" ht="14.25" customHeight="1" x14ac:dyDescent="0.3">
      <c r="A77" s="17">
        <v>43954</v>
      </c>
      <c r="B77" s="5" t="s">
        <v>13</v>
      </c>
      <c r="C77" s="5" t="str">
        <f t="shared" si="1"/>
        <v>03.05.2020|Нижний Новгород</v>
      </c>
      <c r="D77" s="5">
        <v>19</v>
      </c>
      <c r="E77" s="5">
        <v>1402</v>
      </c>
      <c r="F77" s="5">
        <v>1234</v>
      </c>
    </row>
    <row r="78" spans="1:6" ht="14.25" customHeight="1" x14ac:dyDescent="0.3">
      <c r="A78" s="17">
        <v>43954</v>
      </c>
      <c r="B78" s="5" t="s">
        <v>23</v>
      </c>
      <c r="C78" s="5" t="str">
        <f t="shared" si="1"/>
        <v>03.05.2020|Новосибирск</v>
      </c>
      <c r="D78" s="5">
        <v>15</v>
      </c>
      <c r="E78" s="5">
        <v>585</v>
      </c>
      <c r="F78" s="5">
        <v>502</v>
      </c>
    </row>
    <row r="79" spans="1:6" ht="14.25" customHeight="1" x14ac:dyDescent="0.3">
      <c r="A79" s="17">
        <v>43954</v>
      </c>
      <c r="B79" s="5" t="s">
        <v>18</v>
      </c>
      <c r="C79" s="5" t="str">
        <f t="shared" si="1"/>
        <v>03.05.2020|Пермь</v>
      </c>
      <c r="D79" s="5">
        <v>15</v>
      </c>
      <c r="E79" s="5">
        <v>784</v>
      </c>
      <c r="F79" s="5">
        <v>696</v>
      </c>
    </row>
    <row r="80" spans="1:6" ht="14.25" customHeight="1" x14ac:dyDescent="0.3">
      <c r="A80" s="17">
        <v>43954</v>
      </c>
      <c r="B80" s="5" t="s">
        <v>19</v>
      </c>
      <c r="C80" s="5" t="str">
        <f t="shared" si="1"/>
        <v>03.05.2020|Ростов-на-Дону</v>
      </c>
      <c r="D80" s="5">
        <v>15</v>
      </c>
      <c r="E80" s="5">
        <v>455</v>
      </c>
      <c r="F80" s="5">
        <v>384</v>
      </c>
    </row>
    <row r="81" spans="1:6" ht="14.25" customHeight="1" x14ac:dyDescent="0.3">
      <c r="A81" s="17">
        <v>43954</v>
      </c>
      <c r="B81" s="5" t="s">
        <v>15</v>
      </c>
      <c r="C81" s="5" t="str">
        <f t="shared" si="1"/>
        <v>03.05.2020|Санкт-Петербург Север</v>
      </c>
      <c r="D81" s="5">
        <v>125</v>
      </c>
      <c r="E81" s="5">
        <v>18861</v>
      </c>
      <c r="F81" s="5">
        <v>17420</v>
      </c>
    </row>
    <row r="82" spans="1:6" ht="14.25" customHeight="1" x14ac:dyDescent="0.3">
      <c r="A82" s="17">
        <v>43954</v>
      </c>
      <c r="B82" s="5" t="s">
        <v>14</v>
      </c>
      <c r="C82" s="5" t="str">
        <f t="shared" si="1"/>
        <v>03.05.2020|Санкт-Петербург Юг</v>
      </c>
      <c r="D82" s="5">
        <v>129</v>
      </c>
      <c r="E82" s="5">
        <v>15778</v>
      </c>
      <c r="F82" s="5">
        <v>14624</v>
      </c>
    </row>
    <row r="83" spans="1:6" ht="14.25" customHeight="1" x14ac:dyDescent="0.3">
      <c r="A83" s="17">
        <v>43954</v>
      </c>
      <c r="B83" s="5" t="s">
        <v>12</v>
      </c>
      <c r="C83" s="5" t="str">
        <f t="shared" si="1"/>
        <v>03.05.2020|Тольятти</v>
      </c>
      <c r="D83" s="5">
        <v>10</v>
      </c>
      <c r="E83" s="5">
        <v>402</v>
      </c>
      <c r="F83" s="5">
        <v>333</v>
      </c>
    </row>
    <row r="84" spans="1:6" ht="14.25" customHeight="1" x14ac:dyDescent="0.3">
      <c r="A84" s="17">
        <v>43955</v>
      </c>
      <c r="B84" s="5" t="s">
        <v>16</v>
      </c>
      <c r="C84" s="5" t="str">
        <f t="shared" si="1"/>
        <v>04.05.2020|Волгоград</v>
      </c>
      <c r="D84" s="5">
        <v>36</v>
      </c>
      <c r="E84" s="5">
        <v>4508</v>
      </c>
      <c r="F84" s="5">
        <v>4149</v>
      </c>
    </row>
    <row r="85" spans="1:6" ht="14.25" customHeight="1" x14ac:dyDescent="0.3">
      <c r="A85" s="17">
        <v>43955</v>
      </c>
      <c r="B85" s="5" t="s">
        <v>11</v>
      </c>
      <c r="C85" s="5" t="str">
        <f t="shared" si="1"/>
        <v>04.05.2020|Екатеринбург</v>
      </c>
      <c r="D85" s="5">
        <v>31</v>
      </c>
      <c r="E85" s="5">
        <v>4968</v>
      </c>
      <c r="F85" s="5">
        <v>4596</v>
      </c>
    </row>
    <row r="86" spans="1:6" ht="14.25" customHeight="1" x14ac:dyDescent="0.3">
      <c r="A86" s="17">
        <v>43955</v>
      </c>
      <c r="B86" s="5" t="s">
        <v>17</v>
      </c>
      <c r="C86" s="5" t="str">
        <f t="shared" si="1"/>
        <v>04.05.2020|Казань</v>
      </c>
      <c r="D86" s="5">
        <v>20</v>
      </c>
      <c r="E86" s="5">
        <v>1804</v>
      </c>
      <c r="F86" s="5">
        <v>1638</v>
      </c>
    </row>
    <row r="87" spans="1:6" ht="14.25" customHeight="1" x14ac:dyDescent="0.3">
      <c r="A87" s="17">
        <v>43955</v>
      </c>
      <c r="B87" s="5" t="s">
        <v>10</v>
      </c>
      <c r="C87" s="5" t="str">
        <f t="shared" si="1"/>
        <v>04.05.2020|Кемерово</v>
      </c>
      <c r="D87" s="5">
        <v>20</v>
      </c>
      <c r="E87" s="5">
        <v>1519</v>
      </c>
      <c r="F87" s="5">
        <v>1372</v>
      </c>
    </row>
    <row r="88" spans="1:6" ht="14.25" customHeight="1" x14ac:dyDescent="0.3">
      <c r="A88" s="17">
        <v>43955</v>
      </c>
      <c r="B88" s="5" t="s">
        <v>20</v>
      </c>
      <c r="C88" s="5" t="str">
        <f t="shared" si="1"/>
        <v>04.05.2020|Краснодар</v>
      </c>
      <c r="D88" s="5">
        <v>19</v>
      </c>
      <c r="E88" s="5">
        <v>1479</v>
      </c>
      <c r="F88" s="5">
        <v>1346</v>
      </c>
    </row>
    <row r="89" spans="1:6" ht="14.25" customHeight="1" x14ac:dyDescent="0.3">
      <c r="A89" s="17">
        <v>43955</v>
      </c>
      <c r="B89" s="5" t="s">
        <v>22</v>
      </c>
      <c r="C89" s="5" t="str">
        <f t="shared" si="1"/>
        <v>04.05.2020|Москва Восток</v>
      </c>
      <c r="D89" s="5">
        <v>54</v>
      </c>
      <c r="E89" s="5">
        <v>13606</v>
      </c>
      <c r="F89" s="5">
        <v>12697</v>
      </c>
    </row>
    <row r="90" spans="1:6" ht="14.25" customHeight="1" x14ac:dyDescent="0.3">
      <c r="A90" s="17">
        <v>43955</v>
      </c>
      <c r="B90" s="5" t="s">
        <v>21</v>
      </c>
      <c r="C90" s="5" t="str">
        <f t="shared" si="1"/>
        <v>04.05.2020|Москва Запад</v>
      </c>
      <c r="D90" s="5">
        <v>59</v>
      </c>
      <c r="E90" s="5">
        <v>14423</v>
      </c>
      <c r="F90" s="5">
        <v>13432</v>
      </c>
    </row>
    <row r="91" spans="1:6" ht="14.25" customHeight="1" x14ac:dyDescent="0.3">
      <c r="A91" s="17">
        <v>43955</v>
      </c>
      <c r="B91" s="5" t="s">
        <v>13</v>
      </c>
      <c r="C91" s="5" t="str">
        <f t="shared" si="1"/>
        <v>04.05.2020|Нижний Новгород</v>
      </c>
      <c r="D91" s="5">
        <v>19</v>
      </c>
      <c r="E91" s="5">
        <v>1582</v>
      </c>
      <c r="F91" s="5">
        <v>1403</v>
      </c>
    </row>
    <row r="92" spans="1:6" ht="14.25" customHeight="1" x14ac:dyDescent="0.3">
      <c r="A92" s="17">
        <v>43955</v>
      </c>
      <c r="B92" s="5" t="s">
        <v>23</v>
      </c>
      <c r="C92" s="5" t="str">
        <f t="shared" si="1"/>
        <v>04.05.2020|Новосибирск</v>
      </c>
      <c r="D92" s="5">
        <v>15</v>
      </c>
      <c r="E92" s="5">
        <v>622</v>
      </c>
      <c r="F92" s="5">
        <v>538</v>
      </c>
    </row>
    <row r="93" spans="1:6" ht="14.25" customHeight="1" x14ac:dyDescent="0.3">
      <c r="A93" s="17">
        <v>43955</v>
      </c>
      <c r="B93" s="5" t="s">
        <v>18</v>
      </c>
      <c r="C93" s="5" t="str">
        <f t="shared" si="1"/>
        <v>04.05.2020|Пермь</v>
      </c>
      <c r="D93" s="5">
        <v>15</v>
      </c>
      <c r="E93" s="5">
        <v>750</v>
      </c>
      <c r="F93" s="5">
        <v>647</v>
      </c>
    </row>
    <row r="94" spans="1:6" ht="14.25" customHeight="1" x14ac:dyDescent="0.3">
      <c r="A94" s="17">
        <v>43955</v>
      </c>
      <c r="B94" s="5" t="s">
        <v>19</v>
      </c>
      <c r="C94" s="5" t="str">
        <f t="shared" si="1"/>
        <v>04.05.2020|Ростов-на-Дону</v>
      </c>
      <c r="D94" s="5">
        <v>15</v>
      </c>
      <c r="E94" s="5">
        <v>390</v>
      </c>
      <c r="F94" s="5">
        <v>315</v>
      </c>
    </row>
    <row r="95" spans="1:6" ht="14.25" customHeight="1" x14ac:dyDescent="0.3">
      <c r="A95" s="17">
        <v>43955</v>
      </c>
      <c r="B95" s="5" t="s">
        <v>15</v>
      </c>
      <c r="C95" s="5" t="str">
        <f t="shared" si="1"/>
        <v>04.05.2020|Санкт-Петербург Север</v>
      </c>
      <c r="D95" s="5">
        <v>125</v>
      </c>
      <c r="E95" s="5">
        <v>20495</v>
      </c>
      <c r="F95" s="5">
        <v>18964</v>
      </c>
    </row>
    <row r="96" spans="1:6" ht="14.25" customHeight="1" x14ac:dyDescent="0.3">
      <c r="A96" s="17">
        <v>43955</v>
      </c>
      <c r="B96" s="5" t="s">
        <v>14</v>
      </c>
      <c r="C96" s="5" t="str">
        <f t="shared" si="1"/>
        <v>04.05.2020|Санкт-Петербург Юг</v>
      </c>
      <c r="D96" s="5">
        <v>129</v>
      </c>
      <c r="E96" s="5">
        <v>16525</v>
      </c>
      <c r="F96" s="5">
        <v>15310</v>
      </c>
    </row>
    <row r="97" spans="1:6" ht="14.25" customHeight="1" x14ac:dyDescent="0.3">
      <c r="A97" s="17">
        <v>43955</v>
      </c>
      <c r="B97" s="5" t="s">
        <v>12</v>
      </c>
      <c r="C97" s="5" t="str">
        <f t="shared" si="1"/>
        <v>04.05.2020|Тольятти</v>
      </c>
      <c r="D97" s="5">
        <v>10</v>
      </c>
      <c r="E97" s="5">
        <v>462</v>
      </c>
      <c r="F97" s="5">
        <v>396</v>
      </c>
    </row>
    <row r="98" spans="1:6" ht="14.25" customHeight="1" x14ac:dyDescent="0.3">
      <c r="A98" s="17">
        <v>43956</v>
      </c>
      <c r="B98" s="5" t="s">
        <v>16</v>
      </c>
      <c r="C98" s="5" t="str">
        <f t="shared" si="1"/>
        <v>05.05.2020|Волгоград</v>
      </c>
      <c r="D98" s="5">
        <v>36</v>
      </c>
      <c r="E98" s="5">
        <v>4575</v>
      </c>
      <c r="F98" s="5">
        <v>4206</v>
      </c>
    </row>
    <row r="99" spans="1:6" ht="14.25" customHeight="1" x14ac:dyDescent="0.3">
      <c r="A99" s="17">
        <v>43956</v>
      </c>
      <c r="B99" s="5" t="s">
        <v>11</v>
      </c>
      <c r="C99" s="5" t="str">
        <f t="shared" si="1"/>
        <v>05.05.2020|Екатеринбург</v>
      </c>
      <c r="D99" s="5">
        <v>31</v>
      </c>
      <c r="E99" s="5">
        <v>5188</v>
      </c>
      <c r="F99" s="5">
        <v>4800</v>
      </c>
    </row>
    <row r="100" spans="1:6" ht="14.25" customHeight="1" x14ac:dyDescent="0.3">
      <c r="A100" s="17">
        <v>43956</v>
      </c>
      <c r="B100" s="5" t="s">
        <v>17</v>
      </c>
      <c r="C100" s="5" t="str">
        <f t="shared" si="1"/>
        <v>05.05.2020|Казань</v>
      </c>
      <c r="D100" s="5">
        <v>20</v>
      </c>
      <c r="E100" s="5">
        <v>1757</v>
      </c>
      <c r="F100" s="5">
        <v>1596</v>
      </c>
    </row>
    <row r="101" spans="1:6" ht="14.25" customHeight="1" x14ac:dyDescent="0.3">
      <c r="A101" s="17">
        <v>43956</v>
      </c>
      <c r="B101" s="5" t="s">
        <v>10</v>
      </c>
      <c r="C101" s="5" t="str">
        <f t="shared" si="1"/>
        <v>05.05.2020|Кемерово</v>
      </c>
      <c r="D101" s="5">
        <v>20</v>
      </c>
      <c r="E101" s="5">
        <v>1773</v>
      </c>
      <c r="F101" s="5">
        <v>1604</v>
      </c>
    </row>
    <row r="102" spans="1:6" ht="14.25" customHeight="1" x14ac:dyDescent="0.3">
      <c r="A102" s="17">
        <v>43956</v>
      </c>
      <c r="B102" s="5" t="s">
        <v>20</v>
      </c>
      <c r="C102" s="5" t="str">
        <f t="shared" si="1"/>
        <v>05.05.2020|Краснодар</v>
      </c>
      <c r="D102" s="5">
        <v>19</v>
      </c>
      <c r="E102" s="5">
        <v>1622</v>
      </c>
      <c r="F102" s="5">
        <v>1482</v>
      </c>
    </row>
    <row r="103" spans="1:6" ht="14.25" customHeight="1" x14ac:dyDescent="0.3">
      <c r="A103" s="17">
        <v>43956</v>
      </c>
      <c r="B103" s="5" t="s">
        <v>22</v>
      </c>
      <c r="C103" s="5" t="str">
        <f t="shared" si="1"/>
        <v>05.05.2020|Москва Восток</v>
      </c>
      <c r="D103" s="5">
        <v>54</v>
      </c>
      <c r="E103" s="5">
        <v>12775</v>
      </c>
      <c r="F103" s="5">
        <v>11887</v>
      </c>
    </row>
    <row r="104" spans="1:6" ht="14.25" customHeight="1" x14ac:dyDescent="0.3">
      <c r="A104" s="17">
        <v>43956</v>
      </c>
      <c r="B104" s="5" t="s">
        <v>21</v>
      </c>
      <c r="C104" s="5" t="str">
        <f t="shared" si="1"/>
        <v>05.05.2020|Москва Запад</v>
      </c>
      <c r="D104" s="5">
        <v>59</v>
      </c>
      <c r="E104" s="5">
        <v>13469</v>
      </c>
      <c r="F104" s="5">
        <v>12486</v>
      </c>
    </row>
    <row r="105" spans="1:6" ht="14.25" customHeight="1" x14ac:dyDescent="0.3">
      <c r="A105" s="17">
        <v>43956</v>
      </c>
      <c r="B105" s="5" t="s">
        <v>13</v>
      </c>
      <c r="C105" s="5" t="str">
        <f t="shared" si="1"/>
        <v>05.05.2020|Нижний Новгород</v>
      </c>
      <c r="D105" s="5">
        <v>19</v>
      </c>
      <c r="E105" s="5">
        <v>1417</v>
      </c>
      <c r="F105" s="5">
        <v>1245</v>
      </c>
    </row>
    <row r="106" spans="1:6" ht="14.25" customHeight="1" x14ac:dyDescent="0.3">
      <c r="A106" s="17">
        <v>43956</v>
      </c>
      <c r="B106" s="5" t="s">
        <v>23</v>
      </c>
      <c r="C106" s="5" t="str">
        <f t="shared" si="1"/>
        <v>05.05.2020|Новосибирск</v>
      </c>
      <c r="D106" s="5">
        <v>15</v>
      </c>
      <c r="E106" s="5">
        <v>750</v>
      </c>
      <c r="F106" s="5">
        <v>658</v>
      </c>
    </row>
    <row r="107" spans="1:6" ht="14.25" customHeight="1" x14ac:dyDescent="0.3">
      <c r="A107" s="17">
        <v>43956</v>
      </c>
      <c r="B107" s="5" t="s">
        <v>18</v>
      </c>
      <c r="C107" s="5" t="str">
        <f t="shared" si="1"/>
        <v>05.05.2020|Пермь</v>
      </c>
      <c r="D107" s="5">
        <v>15</v>
      </c>
      <c r="E107" s="5">
        <v>922</v>
      </c>
      <c r="F107" s="5">
        <v>823</v>
      </c>
    </row>
    <row r="108" spans="1:6" ht="14.25" customHeight="1" x14ac:dyDescent="0.3">
      <c r="A108" s="17">
        <v>43956</v>
      </c>
      <c r="B108" s="5" t="s">
        <v>19</v>
      </c>
      <c r="C108" s="5" t="str">
        <f t="shared" si="1"/>
        <v>05.05.2020|Ростов-на-Дону</v>
      </c>
      <c r="D108" s="5">
        <v>15</v>
      </c>
      <c r="E108" s="5">
        <v>455</v>
      </c>
      <c r="F108" s="5">
        <v>381</v>
      </c>
    </row>
    <row r="109" spans="1:6" ht="14.25" customHeight="1" x14ac:dyDescent="0.3">
      <c r="A109" s="17">
        <v>43956</v>
      </c>
      <c r="B109" s="5" t="s">
        <v>15</v>
      </c>
      <c r="C109" s="5" t="str">
        <f t="shared" si="1"/>
        <v>05.05.2020|Санкт-Петербург Север</v>
      </c>
      <c r="D109" s="5">
        <v>125</v>
      </c>
      <c r="E109" s="5">
        <v>18944</v>
      </c>
      <c r="F109" s="5">
        <v>17541</v>
      </c>
    </row>
    <row r="110" spans="1:6" ht="14.25" customHeight="1" x14ac:dyDescent="0.3">
      <c r="A110" s="17">
        <v>43956</v>
      </c>
      <c r="B110" s="5" t="s">
        <v>14</v>
      </c>
      <c r="C110" s="5" t="str">
        <f t="shared" si="1"/>
        <v>05.05.2020|Санкт-Петербург Юг</v>
      </c>
      <c r="D110" s="5">
        <v>129</v>
      </c>
      <c r="E110" s="5">
        <v>15665</v>
      </c>
      <c r="F110" s="5">
        <v>14501</v>
      </c>
    </row>
    <row r="111" spans="1:6" ht="14.25" customHeight="1" x14ac:dyDescent="0.3">
      <c r="A111" s="17">
        <v>43956</v>
      </c>
      <c r="B111" s="5" t="s">
        <v>12</v>
      </c>
      <c r="C111" s="5" t="str">
        <f t="shared" si="1"/>
        <v>05.05.2020|Тольятти</v>
      </c>
      <c r="D111" s="5">
        <v>10</v>
      </c>
      <c r="E111" s="5">
        <v>511</v>
      </c>
      <c r="F111" s="5">
        <v>437</v>
      </c>
    </row>
    <row r="112" spans="1:6" ht="14.25" customHeight="1" x14ac:dyDescent="0.3">
      <c r="A112" s="17">
        <v>43957</v>
      </c>
      <c r="B112" s="5" t="s">
        <v>16</v>
      </c>
      <c r="C112" s="5" t="str">
        <f t="shared" si="1"/>
        <v>06.05.2020|Волгоград</v>
      </c>
      <c r="D112" s="5">
        <v>36</v>
      </c>
      <c r="E112" s="5">
        <v>4384</v>
      </c>
      <c r="F112" s="5">
        <v>4025</v>
      </c>
    </row>
    <row r="113" spans="1:6" ht="14.25" customHeight="1" x14ac:dyDescent="0.3">
      <c r="A113" s="17">
        <v>43957</v>
      </c>
      <c r="B113" s="5" t="s">
        <v>11</v>
      </c>
      <c r="C113" s="5" t="str">
        <f t="shared" si="1"/>
        <v>06.05.2020|Екатеринбург</v>
      </c>
      <c r="D113" s="5">
        <v>31</v>
      </c>
      <c r="E113" s="5">
        <v>4709</v>
      </c>
      <c r="F113" s="5">
        <v>4348</v>
      </c>
    </row>
    <row r="114" spans="1:6" ht="14.25" customHeight="1" x14ac:dyDescent="0.3">
      <c r="A114" s="17">
        <v>43957</v>
      </c>
      <c r="B114" s="5" t="s">
        <v>17</v>
      </c>
      <c r="C114" s="5" t="str">
        <f t="shared" si="1"/>
        <v>06.05.2020|Казань</v>
      </c>
      <c r="D114" s="5">
        <v>20</v>
      </c>
      <c r="E114" s="5">
        <v>1747</v>
      </c>
      <c r="F114" s="5">
        <v>1570</v>
      </c>
    </row>
    <row r="115" spans="1:6" ht="14.25" customHeight="1" x14ac:dyDescent="0.3">
      <c r="A115" s="17">
        <v>43957</v>
      </c>
      <c r="B115" s="5" t="s">
        <v>10</v>
      </c>
      <c r="C115" s="5" t="str">
        <f t="shared" si="1"/>
        <v>06.05.2020|Кемерово</v>
      </c>
      <c r="D115" s="5">
        <v>20</v>
      </c>
      <c r="E115" s="5">
        <v>1784</v>
      </c>
      <c r="F115" s="5">
        <v>1632</v>
      </c>
    </row>
    <row r="116" spans="1:6" ht="14.25" customHeight="1" x14ac:dyDescent="0.3">
      <c r="A116" s="17">
        <v>43957</v>
      </c>
      <c r="B116" s="5" t="s">
        <v>20</v>
      </c>
      <c r="C116" s="5" t="str">
        <f t="shared" si="1"/>
        <v>06.05.2020|Краснодар</v>
      </c>
      <c r="D116" s="5">
        <v>19</v>
      </c>
      <c r="E116" s="5">
        <v>1509</v>
      </c>
      <c r="F116" s="5">
        <v>1374</v>
      </c>
    </row>
    <row r="117" spans="1:6" ht="14.25" customHeight="1" x14ac:dyDescent="0.3">
      <c r="A117" s="17">
        <v>43957</v>
      </c>
      <c r="B117" s="5" t="s">
        <v>22</v>
      </c>
      <c r="C117" s="5" t="str">
        <f t="shared" si="1"/>
        <v>06.05.2020|Москва Восток</v>
      </c>
      <c r="D117" s="5">
        <v>54</v>
      </c>
      <c r="E117" s="5">
        <v>13406</v>
      </c>
      <c r="F117" s="5">
        <v>12518</v>
      </c>
    </row>
    <row r="118" spans="1:6" ht="14.25" customHeight="1" x14ac:dyDescent="0.3">
      <c r="A118" s="17">
        <v>43957</v>
      </c>
      <c r="B118" s="5" t="s">
        <v>21</v>
      </c>
      <c r="C118" s="5" t="str">
        <f t="shared" si="1"/>
        <v>06.05.2020|Москва Запад</v>
      </c>
      <c r="D118" s="5">
        <v>59</v>
      </c>
      <c r="E118" s="5">
        <v>14103</v>
      </c>
      <c r="F118" s="5">
        <v>13118</v>
      </c>
    </row>
    <row r="119" spans="1:6" ht="14.25" customHeight="1" x14ac:dyDescent="0.3">
      <c r="A119" s="17">
        <v>43957</v>
      </c>
      <c r="B119" s="5" t="s">
        <v>13</v>
      </c>
      <c r="C119" s="5" t="str">
        <f t="shared" si="1"/>
        <v>06.05.2020|Нижний Новгород</v>
      </c>
      <c r="D119" s="5">
        <v>19</v>
      </c>
      <c r="E119" s="5">
        <v>1499</v>
      </c>
      <c r="F119" s="5">
        <v>1323</v>
      </c>
    </row>
    <row r="120" spans="1:6" ht="14.25" customHeight="1" x14ac:dyDescent="0.3">
      <c r="A120" s="17">
        <v>43957</v>
      </c>
      <c r="B120" s="5" t="s">
        <v>23</v>
      </c>
      <c r="C120" s="5" t="str">
        <f t="shared" si="1"/>
        <v>06.05.2020|Новосибирск</v>
      </c>
      <c r="D120" s="5">
        <v>15</v>
      </c>
      <c r="E120" s="5">
        <v>701</v>
      </c>
      <c r="F120" s="5">
        <v>611</v>
      </c>
    </row>
    <row r="121" spans="1:6" ht="14.25" customHeight="1" x14ac:dyDescent="0.3">
      <c r="A121" s="17">
        <v>43957</v>
      </c>
      <c r="B121" s="5" t="s">
        <v>18</v>
      </c>
      <c r="C121" s="5" t="str">
        <f t="shared" si="1"/>
        <v>06.05.2020|Пермь</v>
      </c>
      <c r="D121" s="5">
        <v>15</v>
      </c>
      <c r="E121" s="5">
        <v>839</v>
      </c>
      <c r="F121" s="5">
        <v>733</v>
      </c>
    </row>
    <row r="122" spans="1:6" ht="14.25" customHeight="1" x14ac:dyDescent="0.3">
      <c r="A122" s="17">
        <v>43957</v>
      </c>
      <c r="B122" s="5" t="s">
        <v>19</v>
      </c>
      <c r="C122" s="5" t="str">
        <f t="shared" si="1"/>
        <v>06.05.2020|Ростов-на-Дону</v>
      </c>
      <c r="D122" s="5">
        <v>15</v>
      </c>
      <c r="E122" s="5">
        <v>467</v>
      </c>
      <c r="F122" s="5">
        <v>389</v>
      </c>
    </row>
    <row r="123" spans="1:6" ht="14.25" customHeight="1" x14ac:dyDescent="0.3">
      <c r="A123" s="17">
        <v>43957</v>
      </c>
      <c r="B123" s="5" t="s">
        <v>15</v>
      </c>
      <c r="C123" s="5" t="str">
        <f t="shared" si="1"/>
        <v>06.05.2020|Санкт-Петербург Север</v>
      </c>
      <c r="D123" s="5">
        <v>125</v>
      </c>
      <c r="E123" s="5">
        <v>20218</v>
      </c>
      <c r="F123" s="5">
        <v>18647</v>
      </c>
    </row>
    <row r="124" spans="1:6" ht="14.25" customHeight="1" x14ac:dyDescent="0.3">
      <c r="A124" s="17">
        <v>43957</v>
      </c>
      <c r="B124" s="5" t="s">
        <v>14</v>
      </c>
      <c r="C124" s="5" t="str">
        <f t="shared" si="1"/>
        <v>06.05.2020|Санкт-Петербург Юг</v>
      </c>
      <c r="D124" s="5">
        <v>129</v>
      </c>
      <c r="E124" s="5">
        <v>16376</v>
      </c>
      <c r="F124" s="5">
        <v>15197</v>
      </c>
    </row>
    <row r="125" spans="1:6" ht="14.25" customHeight="1" x14ac:dyDescent="0.3">
      <c r="A125" s="17">
        <v>43957</v>
      </c>
      <c r="B125" s="5" t="s">
        <v>12</v>
      </c>
      <c r="C125" s="5" t="str">
        <f t="shared" si="1"/>
        <v>06.05.2020|Тольятти</v>
      </c>
      <c r="D125" s="5">
        <v>10</v>
      </c>
      <c r="E125" s="5">
        <v>465</v>
      </c>
      <c r="F125" s="5">
        <v>390</v>
      </c>
    </row>
    <row r="126" spans="1:6" ht="14.25" customHeight="1" x14ac:dyDescent="0.3">
      <c r="A126" s="17">
        <v>43958</v>
      </c>
      <c r="B126" s="5" t="s">
        <v>16</v>
      </c>
      <c r="C126" s="5" t="str">
        <f t="shared" si="1"/>
        <v>07.05.2020|Волгоград</v>
      </c>
      <c r="D126" s="5">
        <v>36</v>
      </c>
      <c r="E126" s="5">
        <v>4826</v>
      </c>
      <c r="F126" s="5">
        <v>4426</v>
      </c>
    </row>
    <row r="127" spans="1:6" ht="14.25" customHeight="1" x14ac:dyDescent="0.3">
      <c r="A127" s="17">
        <v>43958</v>
      </c>
      <c r="B127" s="5" t="s">
        <v>11</v>
      </c>
      <c r="C127" s="5" t="str">
        <f t="shared" si="1"/>
        <v>07.05.2020|Екатеринбург</v>
      </c>
      <c r="D127" s="5">
        <v>31</v>
      </c>
      <c r="E127" s="5">
        <v>4903</v>
      </c>
      <c r="F127" s="5">
        <v>4527</v>
      </c>
    </row>
    <row r="128" spans="1:6" ht="14.25" customHeight="1" x14ac:dyDescent="0.3">
      <c r="A128" s="17">
        <v>43958</v>
      </c>
      <c r="B128" s="5" t="s">
        <v>17</v>
      </c>
      <c r="C128" s="5" t="str">
        <f t="shared" si="1"/>
        <v>07.05.2020|Казань</v>
      </c>
      <c r="D128" s="5">
        <v>21</v>
      </c>
      <c r="E128" s="5">
        <v>1879</v>
      </c>
      <c r="F128" s="5">
        <v>1695</v>
      </c>
    </row>
    <row r="129" spans="1:6" ht="14.25" customHeight="1" x14ac:dyDescent="0.3">
      <c r="A129" s="17">
        <v>43958</v>
      </c>
      <c r="B129" s="5" t="s">
        <v>10</v>
      </c>
      <c r="C129" s="5" t="str">
        <f t="shared" si="1"/>
        <v>07.05.2020|Кемерово</v>
      </c>
      <c r="D129" s="5">
        <v>21</v>
      </c>
      <c r="E129" s="5">
        <v>1542</v>
      </c>
      <c r="F129" s="5">
        <v>1405</v>
      </c>
    </row>
    <row r="130" spans="1:6" ht="14.25" customHeight="1" x14ac:dyDescent="0.3">
      <c r="A130" s="17">
        <v>43958</v>
      </c>
      <c r="B130" s="5" t="s">
        <v>20</v>
      </c>
      <c r="C130" s="5" t="str">
        <f t="shared" si="1"/>
        <v>07.05.2020|Краснодар</v>
      </c>
      <c r="D130" s="5">
        <v>19</v>
      </c>
      <c r="E130" s="5">
        <v>1580</v>
      </c>
      <c r="F130" s="5">
        <v>1435</v>
      </c>
    </row>
    <row r="131" spans="1:6" ht="14.25" customHeight="1" x14ac:dyDescent="0.3">
      <c r="A131" s="17">
        <v>43958</v>
      </c>
      <c r="B131" s="5" t="s">
        <v>22</v>
      </c>
      <c r="C131" s="5" t="str">
        <f t="shared" ref="C131:C194" si="2">TEXT(A131,"ДД.ММ.ГГГГ") &amp; "|" &amp; B131</f>
        <v>07.05.2020|Москва Восток</v>
      </c>
      <c r="D131" s="5">
        <v>54</v>
      </c>
      <c r="E131" s="5">
        <v>12743</v>
      </c>
      <c r="F131" s="5">
        <v>11858</v>
      </c>
    </row>
    <row r="132" spans="1:6" ht="14.25" customHeight="1" x14ac:dyDescent="0.3">
      <c r="A132" s="17">
        <v>43958</v>
      </c>
      <c r="B132" s="5" t="s">
        <v>21</v>
      </c>
      <c r="C132" s="5" t="str">
        <f t="shared" si="2"/>
        <v>07.05.2020|Москва Запад</v>
      </c>
      <c r="D132" s="5">
        <v>59</v>
      </c>
      <c r="E132" s="5">
        <v>13495</v>
      </c>
      <c r="F132" s="5">
        <v>12517</v>
      </c>
    </row>
    <row r="133" spans="1:6" ht="14.25" customHeight="1" x14ac:dyDescent="0.3">
      <c r="A133" s="17">
        <v>43958</v>
      </c>
      <c r="B133" s="5" t="s">
        <v>13</v>
      </c>
      <c r="C133" s="5" t="str">
        <f t="shared" si="2"/>
        <v>07.05.2020|Нижний Новгород</v>
      </c>
      <c r="D133" s="5">
        <v>19</v>
      </c>
      <c r="E133" s="5">
        <v>1530</v>
      </c>
      <c r="F133" s="5">
        <v>1338</v>
      </c>
    </row>
    <row r="134" spans="1:6" ht="14.25" customHeight="1" x14ac:dyDescent="0.3">
      <c r="A134" s="17">
        <v>43958</v>
      </c>
      <c r="B134" s="5" t="s">
        <v>23</v>
      </c>
      <c r="C134" s="5" t="str">
        <f t="shared" si="2"/>
        <v>07.05.2020|Новосибирск</v>
      </c>
      <c r="D134" s="5">
        <v>15</v>
      </c>
      <c r="E134" s="5">
        <v>676</v>
      </c>
      <c r="F134" s="5">
        <v>591</v>
      </c>
    </row>
    <row r="135" spans="1:6" ht="14.25" customHeight="1" x14ac:dyDescent="0.3">
      <c r="A135" s="17">
        <v>43958</v>
      </c>
      <c r="B135" s="5" t="s">
        <v>18</v>
      </c>
      <c r="C135" s="5" t="str">
        <f t="shared" si="2"/>
        <v>07.05.2020|Пермь</v>
      </c>
      <c r="D135" s="5">
        <v>15</v>
      </c>
      <c r="E135" s="5">
        <v>805</v>
      </c>
      <c r="F135" s="5">
        <v>703</v>
      </c>
    </row>
    <row r="136" spans="1:6" ht="14.25" customHeight="1" x14ac:dyDescent="0.3">
      <c r="A136" s="17">
        <v>43958</v>
      </c>
      <c r="B136" s="5" t="s">
        <v>19</v>
      </c>
      <c r="C136" s="5" t="str">
        <f t="shared" si="2"/>
        <v>07.05.2020|Ростов-на-Дону</v>
      </c>
      <c r="D136" s="5">
        <v>15</v>
      </c>
      <c r="E136" s="5">
        <v>480</v>
      </c>
      <c r="F136" s="5">
        <v>398</v>
      </c>
    </row>
    <row r="137" spans="1:6" ht="14.25" customHeight="1" x14ac:dyDescent="0.3">
      <c r="A137" s="17">
        <v>43958</v>
      </c>
      <c r="B137" s="5" t="s">
        <v>15</v>
      </c>
      <c r="C137" s="5" t="str">
        <f t="shared" si="2"/>
        <v>07.05.2020|Санкт-Петербург Север</v>
      </c>
      <c r="D137" s="5">
        <v>125</v>
      </c>
      <c r="E137" s="5">
        <v>18014</v>
      </c>
      <c r="F137" s="5">
        <v>16675</v>
      </c>
    </row>
    <row r="138" spans="1:6" ht="14.25" customHeight="1" x14ac:dyDescent="0.3">
      <c r="A138" s="17">
        <v>43958</v>
      </c>
      <c r="B138" s="5" t="s">
        <v>14</v>
      </c>
      <c r="C138" s="5" t="str">
        <f t="shared" si="2"/>
        <v>07.05.2020|Санкт-Петербург Юг</v>
      </c>
      <c r="D138" s="5">
        <v>129</v>
      </c>
      <c r="E138" s="5">
        <v>14582</v>
      </c>
      <c r="F138" s="5">
        <v>13512</v>
      </c>
    </row>
    <row r="139" spans="1:6" ht="14.25" customHeight="1" x14ac:dyDescent="0.3">
      <c r="A139" s="17">
        <v>43958</v>
      </c>
      <c r="B139" s="5" t="s">
        <v>12</v>
      </c>
      <c r="C139" s="5" t="str">
        <f t="shared" si="2"/>
        <v>07.05.2020|Тольятти</v>
      </c>
      <c r="D139" s="5">
        <v>10</v>
      </c>
      <c r="E139" s="5">
        <v>563</v>
      </c>
      <c r="F139" s="5">
        <v>486</v>
      </c>
    </row>
    <row r="140" spans="1:6" ht="14.25" customHeight="1" x14ac:dyDescent="0.3">
      <c r="A140" s="17">
        <v>43959</v>
      </c>
      <c r="B140" s="5" t="s">
        <v>16</v>
      </c>
      <c r="C140" s="5" t="str">
        <f t="shared" si="2"/>
        <v>08.05.2020|Волгоград</v>
      </c>
      <c r="D140" s="5">
        <v>36</v>
      </c>
      <c r="E140" s="5">
        <v>4199</v>
      </c>
      <c r="F140" s="5">
        <v>3867</v>
      </c>
    </row>
    <row r="141" spans="1:6" ht="14.25" customHeight="1" x14ac:dyDescent="0.3">
      <c r="A141" s="17">
        <v>43959</v>
      </c>
      <c r="B141" s="5" t="s">
        <v>11</v>
      </c>
      <c r="C141" s="5" t="str">
        <f t="shared" si="2"/>
        <v>08.05.2020|Екатеринбург</v>
      </c>
      <c r="D141" s="5">
        <v>31</v>
      </c>
      <c r="E141" s="5">
        <v>4635</v>
      </c>
      <c r="F141" s="5">
        <v>4266</v>
      </c>
    </row>
    <row r="142" spans="1:6" ht="14.25" customHeight="1" x14ac:dyDescent="0.3">
      <c r="A142" s="17">
        <v>43959</v>
      </c>
      <c r="B142" s="5" t="s">
        <v>17</v>
      </c>
      <c r="C142" s="5" t="str">
        <f t="shared" si="2"/>
        <v>08.05.2020|Казань</v>
      </c>
      <c r="D142" s="5">
        <v>21</v>
      </c>
      <c r="E142" s="5">
        <v>1957</v>
      </c>
      <c r="F142" s="5">
        <v>1755</v>
      </c>
    </row>
    <row r="143" spans="1:6" ht="14.25" customHeight="1" x14ac:dyDescent="0.3">
      <c r="A143" s="17">
        <v>43959</v>
      </c>
      <c r="B143" s="5" t="s">
        <v>10</v>
      </c>
      <c r="C143" s="5" t="str">
        <f t="shared" si="2"/>
        <v>08.05.2020|Кемерово</v>
      </c>
      <c r="D143" s="5">
        <v>21</v>
      </c>
      <c r="E143" s="5">
        <v>1646</v>
      </c>
      <c r="F143" s="5">
        <v>1492</v>
      </c>
    </row>
    <row r="144" spans="1:6" ht="14.25" customHeight="1" x14ac:dyDescent="0.3">
      <c r="A144" s="17">
        <v>43959</v>
      </c>
      <c r="B144" s="5" t="s">
        <v>20</v>
      </c>
      <c r="C144" s="5" t="str">
        <f t="shared" si="2"/>
        <v>08.05.2020|Краснодар</v>
      </c>
      <c r="D144" s="5">
        <v>19</v>
      </c>
      <c r="E144" s="5">
        <v>1520</v>
      </c>
      <c r="F144" s="5">
        <v>1380</v>
      </c>
    </row>
    <row r="145" spans="1:6" ht="14.25" customHeight="1" x14ac:dyDescent="0.3">
      <c r="A145" s="17">
        <v>43959</v>
      </c>
      <c r="B145" s="5" t="s">
        <v>22</v>
      </c>
      <c r="C145" s="5" t="str">
        <f t="shared" si="2"/>
        <v>08.05.2020|Москва Восток</v>
      </c>
      <c r="D145" s="5">
        <v>54</v>
      </c>
      <c r="E145" s="5">
        <v>13563</v>
      </c>
      <c r="F145" s="5">
        <v>12604</v>
      </c>
    </row>
    <row r="146" spans="1:6" ht="14.25" customHeight="1" x14ac:dyDescent="0.3">
      <c r="A146" s="17">
        <v>43959</v>
      </c>
      <c r="B146" s="5" t="s">
        <v>21</v>
      </c>
      <c r="C146" s="5" t="str">
        <f t="shared" si="2"/>
        <v>08.05.2020|Москва Запад</v>
      </c>
      <c r="D146" s="5">
        <v>59</v>
      </c>
      <c r="E146" s="5">
        <v>14098</v>
      </c>
      <c r="F146" s="5">
        <v>13106</v>
      </c>
    </row>
    <row r="147" spans="1:6" ht="14.25" customHeight="1" x14ac:dyDescent="0.3">
      <c r="A147" s="17">
        <v>43959</v>
      </c>
      <c r="B147" s="5" t="s">
        <v>13</v>
      </c>
      <c r="C147" s="5" t="str">
        <f t="shared" si="2"/>
        <v>08.05.2020|Нижний Новгород</v>
      </c>
      <c r="D147" s="5">
        <v>19</v>
      </c>
      <c r="E147" s="5">
        <v>1522</v>
      </c>
      <c r="F147" s="5">
        <v>1340</v>
      </c>
    </row>
    <row r="148" spans="1:6" ht="14.25" customHeight="1" x14ac:dyDescent="0.3">
      <c r="A148" s="17">
        <v>43959</v>
      </c>
      <c r="B148" s="5" t="s">
        <v>23</v>
      </c>
      <c r="C148" s="5" t="str">
        <f t="shared" si="2"/>
        <v>08.05.2020|Новосибирск</v>
      </c>
      <c r="D148" s="5">
        <v>15</v>
      </c>
      <c r="E148" s="5">
        <v>703</v>
      </c>
      <c r="F148" s="5">
        <v>609</v>
      </c>
    </row>
    <row r="149" spans="1:6" ht="14.25" customHeight="1" x14ac:dyDescent="0.3">
      <c r="A149" s="17">
        <v>43959</v>
      </c>
      <c r="B149" s="5" t="s">
        <v>18</v>
      </c>
      <c r="C149" s="5" t="str">
        <f t="shared" si="2"/>
        <v>08.05.2020|Пермь</v>
      </c>
      <c r="D149" s="5">
        <v>15</v>
      </c>
      <c r="E149" s="5">
        <v>879</v>
      </c>
      <c r="F149" s="5">
        <v>768</v>
      </c>
    </row>
    <row r="150" spans="1:6" ht="14.25" customHeight="1" x14ac:dyDescent="0.3">
      <c r="A150" s="17">
        <v>43959</v>
      </c>
      <c r="B150" s="5" t="s">
        <v>19</v>
      </c>
      <c r="C150" s="5" t="str">
        <f t="shared" si="2"/>
        <v>08.05.2020|Ростов-на-Дону</v>
      </c>
      <c r="D150" s="5">
        <v>15</v>
      </c>
      <c r="E150" s="5">
        <v>492</v>
      </c>
      <c r="F150" s="5">
        <v>412</v>
      </c>
    </row>
    <row r="151" spans="1:6" ht="14.25" customHeight="1" x14ac:dyDescent="0.3">
      <c r="A151" s="17">
        <v>43959</v>
      </c>
      <c r="B151" s="5" t="s">
        <v>15</v>
      </c>
      <c r="C151" s="5" t="str">
        <f t="shared" si="2"/>
        <v>08.05.2020|Санкт-Петербург Север</v>
      </c>
      <c r="D151" s="5">
        <v>125</v>
      </c>
      <c r="E151" s="5">
        <v>24620</v>
      </c>
      <c r="F151" s="5">
        <v>22641</v>
      </c>
    </row>
    <row r="152" spans="1:6" ht="14.25" customHeight="1" x14ac:dyDescent="0.3">
      <c r="A152" s="17">
        <v>43959</v>
      </c>
      <c r="B152" s="5" t="s">
        <v>14</v>
      </c>
      <c r="C152" s="5" t="str">
        <f t="shared" si="2"/>
        <v>08.05.2020|Санкт-Петербург Юг</v>
      </c>
      <c r="D152" s="5">
        <v>129</v>
      </c>
      <c r="E152" s="5">
        <v>20452</v>
      </c>
      <c r="F152" s="5">
        <v>18857</v>
      </c>
    </row>
    <row r="153" spans="1:6" ht="14.25" customHeight="1" x14ac:dyDescent="0.3">
      <c r="A153" s="17">
        <v>43959</v>
      </c>
      <c r="B153" s="5" t="s">
        <v>12</v>
      </c>
      <c r="C153" s="5" t="str">
        <f t="shared" si="2"/>
        <v>08.05.2020|Тольятти</v>
      </c>
      <c r="D153" s="5">
        <v>10</v>
      </c>
      <c r="E153" s="5">
        <v>638</v>
      </c>
      <c r="F153" s="5">
        <v>547</v>
      </c>
    </row>
    <row r="154" spans="1:6" ht="14.25" customHeight="1" x14ac:dyDescent="0.3">
      <c r="A154" s="17">
        <v>43960</v>
      </c>
      <c r="B154" s="5" t="s">
        <v>16</v>
      </c>
      <c r="C154" s="5" t="str">
        <f t="shared" si="2"/>
        <v>09.05.2020|Волгоград</v>
      </c>
      <c r="D154" s="5">
        <v>36</v>
      </c>
      <c r="E154" s="5">
        <v>5413</v>
      </c>
      <c r="F154" s="5">
        <v>4959</v>
      </c>
    </row>
    <row r="155" spans="1:6" ht="14.25" customHeight="1" x14ac:dyDescent="0.3">
      <c r="A155" s="17">
        <v>43960</v>
      </c>
      <c r="B155" s="5" t="s">
        <v>11</v>
      </c>
      <c r="C155" s="5" t="str">
        <f t="shared" si="2"/>
        <v>09.05.2020|Екатеринбург</v>
      </c>
      <c r="D155" s="5">
        <v>31</v>
      </c>
      <c r="E155" s="5">
        <v>4556</v>
      </c>
      <c r="F155" s="5">
        <v>4220</v>
      </c>
    </row>
    <row r="156" spans="1:6" ht="14.25" customHeight="1" x14ac:dyDescent="0.3">
      <c r="A156" s="17">
        <v>43960</v>
      </c>
      <c r="B156" s="5" t="s">
        <v>17</v>
      </c>
      <c r="C156" s="5" t="str">
        <f t="shared" si="2"/>
        <v>09.05.2020|Казань</v>
      </c>
      <c r="D156" s="5">
        <v>21</v>
      </c>
      <c r="E156" s="5">
        <v>1891</v>
      </c>
      <c r="F156" s="5">
        <v>1709</v>
      </c>
    </row>
    <row r="157" spans="1:6" ht="14.25" customHeight="1" x14ac:dyDescent="0.3">
      <c r="A157" s="17">
        <v>43960</v>
      </c>
      <c r="B157" s="5" t="s">
        <v>10</v>
      </c>
      <c r="C157" s="5" t="str">
        <f t="shared" si="2"/>
        <v>09.05.2020|Кемерово</v>
      </c>
      <c r="D157" s="5">
        <v>21</v>
      </c>
      <c r="E157" s="5">
        <v>1735</v>
      </c>
      <c r="F157" s="5">
        <v>1568</v>
      </c>
    </row>
    <row r="158" spans="1:6" ht="14.25" customHeight="1" x14ac:dyDescent="0.3">
      <c r="A158" s="17">
        <v>43960</v>
      </c>
      <c r="B158" s="5" t="s">
        <v>20</v>
      </c>
      <c r="C158" s="5" t="str">
        <f t="shared" si="2"/>
        <v>09.05.2020|Краснодар</v>
      </c>
      <c r="D158" s="5">
        <v>19</v>
      </c>
      <c r="E158" s="5">
        <v>1542</v>
      </c>
      <c r="F158" s="5">
        <v>1412</v>
      </c>
    </row>
    <row r="159" spans="1:6" ht="14.25" customHeight="1" x14ac:dyDescent="0.3">
      <c r="A159" s="17">
        <v>43960</v>
      </c>
      <c r="B159" s="5" t="s">
        <v>22</v>
      </c>
      <c r="C159" s="5" t="str">
        <f t="shared" si="2"/>
        <v>09.05.2020|Москва Восток</v>
      </c>
      <c r="D159" s="5">
        <v>54</v>
      </c>
      <c r="E159" s="5">
        <v>11288</v>
      </c>
      <c r="F159" s="5">
        <v>10492</v>
      </c>
    </row>
    <row r="160" spans="1:6" ht="14.25" customHeight="1" x14ac:dyDescent="0.3">
      <c r="A160" s="17">
        <v>43960</v>
      </c>
      <c r="B160" s="5" t="s">
        <v>21</v>
      </c>
      <c r="C160" s="5" t="str">
        <f t="shared" si="2"/>
        <v>09.05.2020|Москва Запад</v>
      </c>
      <c r="D160" s="5">
        <v>59</v>
      </c>
      <c r="E160" s="5">
        <v>12016</v>
      </c>
      <c r="F160" s="5">
        <v>11137</v>
      </c>
    </row>
    <row r="161" spans="1:6" ht="14.25" customHeight="1" x14ac:dyDescent="0.3">
      <c r="A161" s="17">
        <v>43960</v>
      </c>
      <c r="B161" s="5" t="s">
        <v>13</v>
      </c>
      <c r="C161" s="5" t="str">
        <f t="shared" si="2"/>
        <v>09.05.2020|Нижний Новгород</v>
      </c>
      <c r="D161" s="5">
        <v>19</v>
      </c>
      <c r="E161" s="5">
        <v>1851</v>
      </c>
      <c r="F161" s="5">
        <v>1635</v>
      </c>
    </row>
    <row r="162" spans="1:6" ht="14.25" customHeight="1" x14ac:dyDescent="0.3">
      <c r="A162" s="17">
        <v>43960</v>
      </c>
      <c r="B162" s="5" t="s">
        <v>23</v>
      </c>
      <c r="C162" s="5" t="str">
        <f t="shared" si="2"/>
        <v>09.05.2020|Новосибирск</v>
      </c>
      <c r="D162" s="5">
        <v>15</v>
      </c>
      <c r="E162" s="5">
        <v>654</v>
      </c>
      <c r="F162" s="5">
        <v>570</v>
      </c>
    </row>
    <row r="163" spans="1:6" ht="14.25" customHeight="1" x14ac:dyDescent="0.3">
      <c r="A163" s="17">
        <v>43960</v>
      </c>
      <c r="B163" s="5" t="s">
        <v>18</v>
      </c>
      <c r="C163" s="5" t="str">
        <f t="shared" si="2"/>
        <v>09.05.2020|Пермь</v>
      </c>
      <c r="D163" s="5">
        <v>15</v>
      </c>
      <c r="E163" s="5">
        <v>849</v>
      </c>
      <c r="F163" s="5">
        <v>740</v>
      </c>
    </row>
    <row r="164" spans="1:6" ht="14.25" customHeight="1" x14ac:dyDescent="0.3">
      <c r="A164" s="17">
        <v>43960</v>
      </c>
      <c r="B164" s="5" t="s">
        <v>19</v>
      </c>
      <c r="C164" s="5" t="str">
        <f t="shared" si="2"/>
        <v>09.05.2020|Ростов-на-Дону</v>
      </c>
      <c r="D164" s="5">
        <v>15</v>
      </c>
      <c r="E164" s="5">
        <v>623</v>
      </c>
      <c r="F164" s="5">
        <v>535</v>
      </c>
    </row>
    <row r="165" spans="1:6" ht="14.25" customHeight="1" x14ac:dyDescent="0.3">
      <c r="A165" s="17">
        <v>43960</v>
      </c>
      <c r="B165" s="5" t="s">
        <v>15</v>
      </c>
      <c r="C165" s="5" t="str">
        <f t="shared" si="2"/>
        <v>09.05.2020|Санкт-Петербург Север</v>
      </c>
      <c r="D165" s="5">
        <v>125</v>
      </c>
      <c r="E165" s="5">
        <v>20132</v>
      </c>
      <c r="F165" s="5">
        <v>18617</v>
      </c>
    </row>
    <row r="166" spans="1:6" ht="14.25" customHeight="1" x14ac:dyDescent="0.3">
      <c r="A166" s="17">
        <v>43960</v>
      </c>
      <c r="B166" s="5" t="s">
        <v>14</v>
      </c>
      <c r="C166" s="5" t="str">
        <f t="shared" si="2"/>
        <v>09.05.2020|Санкт-Петербург Юг</v>
      </c>
      <c r="D166" s="5">
        <v>129</v>
      </c>
      <c r="E166" s="5">
        <v>16420</v>
      </c>
      <c r="F166" s="5">
        <v>15169</v>
      </c>
    </row>
    <row r="167" spans="1:6" ht="14.25" customHeight="1" x14ac:dyDescent="0.3">
      <c r="A167" s="17">
        <v>43960</v>
      </c>
      <c r="B167" s="5" t="s">
        <v>12</v>
      </c>
      <c r="C167" s="5" t="str">
        <f t="shared" si="2"/>
        <v>09.05.2020|Тольятти</v>
      </c>
      <c r="D167" s="5">
        <v>10</v>
      </c>
      <c r="E167" s="5">
        <v>644</v>
      </c>
      <c r="F167" s="5">
        <v>559</v>
      </c>
    </row>
    <row r="168" spans="1:6" ht="14.25" customHeight="1" x14ac:dyDescent="0.3">
      <c r="A168" s="17">
        <v>43961</v>
      </c>
      <c r="B168" s="5" t="s">
        <v>16</v>
      </c>
      <c r="C168" s="5" t="str">
        <f t="shared" si="2"/>
        <v>10.05.2020|Волгоград</v>
      </c>
      <c r="D168" s="5">
        <v>36</v>
      </c>
      <c r="E168" s="5">
        <v>5746</v>
      </c>
      <c r="F168" s="5">
        <v>5277</v>
      </c>
    </row>
    <row r="169" spans="1:6" ht="14.25" customHeight="1" x14ac:dyDescent="0.3">
      <c r="A169" s="17">
        <v>43961</v>
      </c>
      <c r="B169" s="5" t="s">
        <v>11</v>
      </c>
      <c r="C169" s="5" t="str">
        <f t="shared" si="2"/>
        <v>10.05.2020|Екатеринбург</v>
      </c>
      <c r="D169" s="5">
        <v>31</v>
      </c>
      <c r="E169" s="5">
        <v>5495</v>
      </c>
      <c r="F169" s="5">
        <v>5093</v>
      </c>
    </row>
    <row r="170" spans="1:6" ht="14.25" customHeight="1" x14ac:dyDescent="0.3">
      <c r="A170" s="17">
        <v>43961</v>
      </c>
      <c r="B170" s="5" t="s">
        <v>17</v>
      </c>
      <c r="C170" s="5" t="str">
        <f t="shared" si="2"/>
        <v>10.05.2020|Казань</v>
      </c>
      <c r="D170" s="5">
        <v>21</v>
      </c>
      <c r="E170" s="5">
        <v>2120</v>
      </c>
      <c r="F170" s="5">
        <v>1921</v>
      </c>
    </row>
    <row r="171" spans="1:6" ht="14.25" customHeight="1" x14ac:dyDescent="0.3">
      <c r="A171" s="17">
        <v>43961</v>
      </c>
      <c r="B171" s="5" t="s">
        <v>10</v>
      </c>
      <c r="C171" s="5" t="str">
        <f t="shared" si="2"/>
        <v>10.05.2020|Кемерово</v>
      </c>
      <c r="D171" s="5">
        <v>21</v>
      </c>
      <c r="E171" s="5">
        <v>2016</v>
      </c>
      <c r="F171" s="5">
        <v>1846</v>
      </c>
    </row>
    <row r="172" spans="1:6" ht="14.25" customHeight="1" x14ac:dyDescent="0.3">
      <c r="A172" s="17">
        <v>43961</v>
      </c>
      <c r="B172" s="5" t="s">
        <v>20</v>
      </c>
      <c r="C172" s="5" t="str">
        <f t="shared" si="2"/>
        <v>10.05.2020|Краснодар</v>
      </c>
      <c r="D172" s="5">
        <v>19</v>
      </c>
      <c r="E172" s="5">
        <v>1836</v>
      </c>
      <c r="F172" s="5">
        <v>1680</v>
      </c>
    </row>
    <row r="173" spans="1:6" ht="14.25" customHeight="1" x14ac:dyDescent="0.3">
      <c r="A173" s="17">
        <v>43961</v>
      </c>
      <c r="B173" s="5" t="s">
        <v>22</v>
      </c>
      <c r="C173" s="5" t="str">
        <f t="shared" si="2"/>
        <v>10.05.2020|Москва Восток</v>
      </c>
      <c r="D173" s="5">
        <v>54</v>
      </c>
      <c r="E173" s="5">
        <v>13832</v>
      </c>
      <c r="F173" s="5">
        <v>12864</v>
      </c>
    </row>
    <row r="174" spans="1:6" ht="14.25" customHeight="1" x14ac:dyDescent="0.3">
      <c r="A174" s="17">
        <v>43961</v>
      </c>
      <c r="B174" s="5" t="s">
        <v>21</v>
      </c>
      <c r="C174" s="5" t="str">
        <f t="shared" si="2"/>
        <v>10.05.2020|Москва Запад</v>
      </c>
      <c r="D174" s="5">
        <v>59</v>
      </c>
      <c r="E174" s="5">
        <v>14569</v>
      </c>
      <c r="F174" s="5">
        <v>13566</v>
      </c>
    </row>
    <row r="175" spans="1:6" ht="14.25" customHeight="1" x14ac:dyDescent="0.3">
      <c r="A175" s="17">
        <v>43961</v>
      </c>
      <c r="B175" s="5" t="s">
        <v>13</v>
      </c>
      <c r="C175" s="5" t="str">
        <f t="shared" si="2"/>
        <v>10.05.2020|Нижний Новгород</v>
      </c>
      <c r="D175" s="5">
        <v>19</v>
      </c>
      <c r="E175" s="5">
        <v>1848</v>
      </c>
      <c r="F175" s="5">
        <v>1649</v>
      </c>
    </row>
    <row r="176" spans="1:6" ht="14.25" customHeight="1" x14ac:dyDescent="0.3">
      <c r="A176" s="17">
        <v>43961</v>
      </c>
      <c r="B176" s="5" t="s">
        <v>23</v>
      </c>
      <c r="C176" s="5" t="str">
        <f t="shared" si="2"/>
        <v>10.05.2020|Новосибирск</v>
      </c>
      <c r="D176" s="5">
        <v>15</v>
      </c>
      <c r="E176" s="5">
        <v>792</v>
      </c>
      <c r="F176" s="5">
        <v>695</v>
      </c>
    </row>
    <row r="177" spans="1:6" ht="14.25" customHeight="1" x14ac:dyDescent="0.3">
      <c r="A177" s="17">
        <v>43961</v>
      </c>
      <c r="B177" s="5" t="s">
        <v>18</v>
      </c>
      <c r="C177" s="5" t="str">
        <f t="shared" si="2"/>
        <v>10.05.2020|Пермь</v>
      </c>
      <c r="D177" s="5">
        <v>15</v>
      </c>
      <c r="E177" s="5">
        <v>950</v>
      </c>
      <c r="F177" s="5">
        <v>848</v>
      </c>
    </row>
    <row r="178" spans="1:6" ht="14.25" customHeight="1" x14ac:dyDescent="0.3">
      <c r="A178" s="17">
        <v>43961</v>
      </c>
      <c r="B178" s="5" t="s">
        <v>19</v>
      </c>
      <c r="C178" s="5" t="str">
        <f t="shared" si="2"/>
        <v>10.05.2020|Ростов-на-Дону</v>
      </c>
      <c r="D178" s="5">
        <v>15</v>
      </c>
      <c r="E178" s="5">
        <v>706</v>
      </c>
      <c r="F178" s="5">
        <v>608</v>
      </c>
    </row>
    <row r="179" spans="1:6" ht="14.25" customHeight="1" x14ac:dyDescent="0.3">
      <c r="A179" s="17">
        <v>43961</v>
      </c>
      <c r="B179" s="5" t="s">
        <v>15</v>
      </c>
      <c r="C179" s="5" t="str">
        <f t="shared" si="2"/>
        <v>10.05.2020|Санкт-Петербург Север</v>
      </c>
      <c r="D179" s="5">
        <v>125</v>
      </c>
      <c r="E179" s="5">
        <v>20368</v>
      </c>
      <c r="F179" s="5">
        <v>18884</v>
      </c>
    </row>
    <row r="180" spans="1:6" ht="14.25" customHeight="1" x14ac:dyDescent="0.3">
      <c r="A180" s="17">
        <v>43961</v>
      </c>
      <c r="B180" s="5" t="s">
        <v>14</v>
      </c>
      <c r="C180" s="5" t="str">
        <f t="shared" si="2"/>
        <v>10.05.2020|Санкт-Петербург Юг</v>
      </c>
      <c r="D180" s="5">
        <v>129</v>
      </c>
      <c r="E180" s="5">
        <v>16437</v>
      </c>
      <c r="F180" s="5">
        <v>15285</v>
      </c>
    </row>
    <row r="181" spans="1:6" ht="14.25" customHeight="1" x14ac:dyDescent="0.3">
      <c r="A181" s="17">
        <v>43961</v>
      </c>
      <c r="B181" s="5" t="s">
        <v>12</v>
      </c>
      <c r="C181" s="5" t="str">
        <f t="shared" si="2"/>
        <v>10.05.2020|Тольятти</v>
      </c>
      <c r="D181" s="5">
        <v>10</v>
      </c>
      <c r="E181" s="5">
        <v>642</v>
      </c>
      <c r="F181" s="5">
        <v>556</v>
      </c>
    </row>
    <row r="182" spans="1:6" ht="14.25" customHeight="1" x14ac:dyDescent="0.3">
      <c r="A182" s="17">
        <v>43962</v>
      </c>
      <c r="B182" s="5" t="s">
        <v>16</v>
      </c>
      <c r="C182" s="5" t="str">
        <f t="shared" si="2"/>
        <v>11.05.2020|Волгоград</v>
      </c>
      <c r="D182" s="5">
        <v>36</v>
      </c>
      <c r="E182" s="5">
        <v>4150</v>
      </c>
      <c r="F182" s="5">
        <v>3838</v>
      </c>
    </row>
    <row r="183" spans="1:6" ht="14.25" customHeight="1" x14ac:dyDescent="0.3">
      <c r="A183" s="17">
        <v>43962</v>
      </c>
      <c r="B183" s="5" t="s">
        <v>11</v>
      </c>
      <c r="C183" s="5" t="str">
        <f t="shared" si="2"/>
        <v>11.05.2020|Екатеринбург</v>
      </c>
      <c r="D183" s="5">
        <v>31</v>
      </c>
      <c r="E183" s="5">
        <v>4826</v>
      </c>
      <c r="F183" s="5">
        <v>4483</v>
      </c>
    </row>
    <row r="184" spans="1:6" ht="14.25" customHeight="1" x14ac:dyDescent="0.3">
      <c r="A184" s="17">
        <v>43962</v>
      </c>
      <c r="B184" s="5" t="s">
        <v>17</v>
      </c>
      <c r="C184" s="5" t="str">
        <f t="shared" si="2"/>
        <v>11.05.2020|Казань</v>
      </c>
      <c r="D184" s="5">
        <v>21</v>
      </c>
      <c r="E184" s="5">
        <v>1916</v>
      </c>
      <c r="F184" s="5">
        <v>1733</v>
      </c>
    </row>
    <row r="185" spans="1:6" ht="14.25" customHeight="1" x14ac:dyDescent="0.3">
      <c r="A185" s="17">
        <v>43962</v>
      </c>
      <c r="B185" s="5" t="s">
        <v>10</v>
      </c>
      <c r="C185" s="5" t="str">
        <f t="shared" si="2"/>
        <v>11.05.2020|Кемерово</v>
      </c>
      <c r="D185" s="5">
        <v>21</v>
      </c>
      <c r="E185" s="5">
        <v>1597</v>
      </c>
      <c r="F185" s="5">
        <v>1457</v>
      </c>
    </row>
    <row r="186" spans="1:6" ht="14.25" customHeight="1" x14ac:dyDescent="0.3">
      <c r="A186" s="17">
        <v>43962</v>
      </c>
      <c r="B186" s="5" t="s">
        <v>20</v>
      </c>
      <c r="C186" s="5" t="str">
        <f t="shared" si="2"/>
        <v>11.05.2020|Краснодар</v>
      </c>
      <c r="D186" s="5">
        <v>19</v>
      </c>
      <c r="E186" s="5">
        <v>1527</v>
      </c>
      <c r="F186" s="5">
        <v>1389</v>
      </c>
    </row>
    <row r="187" spans="1:6" ht="14.25" customHeight="1" x14ac:dyDescent="0.3">
      <c r="A187" s="17">
        <v>43962</v>
      </c>
      <c r="B187" s="5" t="s">
        <v>22</v>
      </c>
      <c r="C187" s="5" t="str">
        <f t="shared" si="2"/>
        <v>11.05.2020|Москва Восток</v>
      </c>
      <c r="D187" s="5">
        <v>54</v>
      </c>
      <c r="E187" s="5">
        <v>10570</v>
      </c>
      <c r="F187" s="5">
        <v>9926</v>
      </c>
    </row>
    <row r="188" spans="1:6" ht="14.25" customHeight="1" x14ac:dyDescent="0.3">
      <c r="A188" s="17">
        <v>43962</v>
      </c>
      <c r="B188" s="5" t="s">
        <v>21</v>
      </c>
      <c r="C188" s="5" t="str">
        <f t="shared" si="2"/>
        <v>11.05.2020|Москва Запад</v>
      </c>
      <c r="D188" s="5">
        <v>60</v>
      </c>
      <c r="E188" s="5">
        <v>11100</v>
      </c>
      <c r="F188" s="5">
        <v>10407</v>
      </c>
    </row>
    <row r="189" spans="1:6" ht="14.25" customHeight="1" x14ac:dyDescent="0.3">
      <c r="A189" s="17">
        <v>43962</v>
      </c>
      <c r="B189" s="5" t="s">
        <v>13</v>
      </c>
      <c r="C189" s="5" t="str">
        <f t="shared" si="2"/>
        <v>11.05.2020|Нижний Новгород</v>
      </c>
      <c r="D189" s="5">
        <v>19</v>
      </c>
      <c r="E189" s="5">
        <v>2530</v>
      </c>
      <c r="F189" s="5">
        <v>2270</v>
      </c>
    </row>
    <row r="190" spans="1:6" ht="14.25" customHeight="1" x14ac:dyDescent="0.3">
      <c r="A190" s="17">
        <v>43962</v>
      </c>
      <c r="B190" s="5" t="s">
        <v>23</v>
      </c>
      <c r="C190" s="5" t="str">
        <f t="shared" si="2"/>
        <v>11.05.2020|Новосибирск</v>
      </c>
      <c r="D190" s="5">
        <v>15</v>
      </c>
      <c r="E190" s="5">
        <v>654</v>
      </c>
      <c r="F190" s="5">
        <v>564</v>
      </c>
    </row>
    <row r="191" spans="1:6" ht="14.25" customHeight="1" x14ac:dyDescent="0.3">
      <c r="A191" s="17">
        <v>43962</v>
      </c>
      <c r="B191" s="5" t="s">
        <v>18</v>
      </c>
      <c r="C191" s="5" t="str">
        <f t="shared" si="2"/>
        <v>11.05.2020|Пермь</v>
      </c>
      <c r="D191" s="5">
        <v>15</v>
      </c>
      <c r="E191" s="5">
        <v>812</v>
      </c>
      <c r="F191" s="5">
        <v>714</v>
      </c>
    </row>
    <row r="192" spans="1:6" ht="14.25" customHeight="1" x14ac:dyDescent="0.3">
      <c r="A192" s="17">
        <v>43962</v>
      </c>
      <c r="B192" s="5" t="s">
        <v>19</v>
      </c>
      <c r="C192" s="5" t="str">
        <f t="shared" si="2"/>
        <v>11.05.2020|Ростов-на-Дону</v>
      </c>
      <c r="D192" s="5">
        <v>15</v>
      </c>
      <c r="E192" s="5">
        <v>684</v>
      </c>
      <c r="F192" s="5">
        <v>585</v>
      </c>
    </row>
    <row r="193" spans="1:6" ht="14.25" customHeight="1" x14ac:dyDescent="0.3">
      <c r="A193" s="17">
        <v>43962</v>
      </c>
      <c r="B193" s="5" t="s">
        <v>15</v>
      </c>
      <c r="C193" s="5" t="str">
        <f t="shared" si="2"/>
        <v>11.05.2020|Санкт-Петербург Север</v>
      </c>
      <c r="D193" s="5">
        <v>125</v>
      </c>
      <c r="E193" s="5">
        <v>18066</v>
      </c>
      <c r="F193" s="5">
        <v>16883</v>
      </c>
    </row>
    <row r="194" spans="1:6" ht="14.25" customHeight="1" x14ac:dyDescent="0.3">
      <c r="A194" s="17">
        <v>43962</v>
      </c>
      <c r="B194" s="5" t="s">
        <v>14</v>
      </c>
      <c r="C194" s="5" t="str">
        <f t="shared" si="2"/>
        <v>11.05.2020|Санкт-Петербург Юг</v>
      </c>
      <c r="D194" s="5">
        <v>129</v>
      </c>
      <c r="E194" s="5">
        <v>14043</v>
      </c>
      <c r="F194" s="5">
        <v>13167</v>
      </c>
    </row>
    <row r="195" spans="1:6" ht="14.25" customHeight="1" x14ac:dyDescent="0.3">
      <c r="A195" s="17">
        <v>43962</v>
      </c>
      <c r="B195" s="5" t="s">
        <v>12</v>
      </c>
      <c r="C195" s="5" t="str">
        <f t="shared" ref="C195:C258" si="3">TEXT(A195,"ДД.ММ.ГГГГ") &amp; "|" &amp; B195</f>
        <v>11.05.2020|Тольятти</v>
      </c>
      <c r="D195" s="5">
        <v>10</v>
      </c>
      <c r="E195" s="5">
        <v>494</v>
      </c>
      <c r="F195" s="5">
        <v>421</v>
      </c>
    </row>
    <row r="196" spans="1:6" ht="14.25" customHeight="1" x14ac:dyDescent="0.3">
      <c r="A196" s="17">
        <v>43963</v>
      </c>
      <c r="B196" s="5" t="s">
        <v>16</v>
      </c>
      <c r="C196" s="5" t="str">
        <f t="shared" si="3"/>
        <v>12.05.2020|Волгоград</v>
      </c>
      <c r="D196" s="5">
        <v>36</v>
      </c>
      <c r="E196" s="5">
        <v>4418</v>
      </c>
      <c r="F196" s="5">
        <v>4088</v>
      </c>
    </row>
    <row r="197" spans="1:6" ht="14.25" customHeight="1" x14ac:dyDescent="0.3">
      <c r="A197" s="17">
        <v>43963</v>
      </c>
      <c r="B197" s="5" t="s">
        <v>11</v>
      </c>
      <c r="C197" s="5" t="str">
        <f t="shared" si="3"/>
        <v>12.05.2020|Екатеринбург</v>
      </c>
      <c r="D197" s="5">
        <v>31</v>
      </c>
      <c r="E197" s="5">
        <v>4800</v>
      </c>
      <c r="F197" s="5">
        <v>4470</v>
      </c>
    </row>
    <row r="198" spans="1:6" ht="14.25" customHeight="1" x14ac:dyDescent="0.3">
      <c r="A198" s="17">
        <v>43963</v>
      </c>
      <c r="B198" s="5" t="s">
        <v>17</v>
      </c>
      <c r="C198" s="5" t="str">
        <f t="shared" si="3"/>
        <v>12.05.2020|Казань</v>
      </c>
      <c r="D198" s="5">
        <v>21</v>
      </c>
      <c r="E198" s="5">
        <v>1926</v>
      </c>
      <c r="F198" s="5">
        <v>1745</v>
      </c>
    </row>
    <row r="199" spans="1:6" ht="14.25" customHeight="1" x14ac:dyDescent="0.3">
      <c r="A199" s="17">
        <v>43963</v>
      </c>
      <c r="B199" s="5" t="s">
        <v>10</v>
      </c>
      <c r="C199" s="5" t="str">
        <f t="shared" si="3"/>
        <v>12.05.2020|Кемерово</v>
      </c>
      <c r="D199" s="5">
        <v>21</v>
      </c>
      <c r="E199" s="5">
        <v>1656</v>
      </c>
      <c r="F199" s="5">
        <v>1516</v>
      </c>
    </row>
    <row r="200" spans="1:6" ht="14.25" customHeight="1" x14ac:dyDescent="0.3">
      <c r="A200" s="17">
        <v>43963</v>
      </c>
      <c r="B200" s="5" t="s">
        <v>20</v>
      </c>
      <c r="C200" s="5" t="str">
        <f t="shared" si="3"/>
        <v>12.05.2020|Краснодар</v>
      </c>
      <c r="D200" s="5">
        <v>19</v>
      </c>
      <c r="E200" s="5">
        <v>1598</v>
      </c>
      <c r="F200" s="5">
        <v>1454</v>
      </c>
    </row>
    <row r="201" spans="1:6" ht="14.25" customHeight="1" x14ac:dyDescent="0.3">
      <c r="A201" s="17">
        <v>43963</v>
      </c>
      <c r="B201" s="5" t="s">
        <v>22</v>
      </c>
      <c r="C201" s="5" t="str">
        <f t="shared" si="3"/>
        <v>12.05.2020|Москва Восток</v>
      </c>
      <c r="D201" s="5">
        <v>54</v>
      </c>
      <c r="E201" s="5">
        <v>11614</v>
      </c>
      <c r="F201" s="5">
        <v>10862</v>
      </c>
    </row>
    <row r="202" spans="1:6" ht="14.25" customHeight="1" x14ac:dyDescent="0.3">
      <c r="A202" s="17">
        <v>43963</v>
      </c>
      <c r="B202" s="5" t="s">
        <v>21</v>
      </c>
      <c r="C202" s="5" t="str">
        <f t="shared" si="3"/>
        <v>12.05.2020|Москва Запад</v>
      </c>
      <c r="D202" s="5">
        <v>60</v>
      </c>
      <c r="E202" s="5">
        <v>12000</v>
      </c>
      <c r="F202" s="5">
        <v>11194</v>
      </c>
    </row>
    <row r="203" spans="1:6" ht="14.25" customHeight="1" x14ac:dyDescent="0.3">
      <c r="A203" s="17">
        <v>43963</v>
      </c>
      <c r="B203" s="5" t="s">
        <v>13</v>
      </c>
      <c r="C203" s="5" t="str">
        <f t="shared" si="3"/>
        <v>12.05.2020|Нижний Новгород</v>
      </c>
      <c r="D203" s="5">
        <v>19</v>
      </c>
      <c r="E203" s="5">
        <v>1649</v>
      </c>
      <c r="F203" s="5">
        <v>1460</v>
      </c>
    </row>
    <row r="204" spans="1:6" ht="14.25" customHeight="1" x14ac:dyDescent="0.3">
      <c r="A204" s="17">
        <v>43963</v>
      </c>
      <c r="B204" s="5" t="s">
        <v>23</v>
      </c>
      <c r="C204" s="5" t="str">
        <f t="shared" si="3"/>
        <v>12.05.2020|Новосибирск</v>
      </c>
      <c r="D204" s="5">
        <v>15</v>
      </c>
      <c r="E204" s="5">
        <v>750</v>
      </c>
      <c r="F204" s="5">
        <v>659</v>
      </c>
    </row>
    <row r="205" spans="1:6" ht="14.25" customHeight="1" x14ac:dyDescent="0.3">
      <c r="A205" s="17">
        <v>43963</v>
      </c>
      <c r="B205" s="5" t="s">
        <v>18</v>
      </c>
      <c r="C205" s="5" t="str">
        <f t="shared" si="3"/>
        <v>12.05.2020|Пермь</v>
      </c>
      <c r="D205" s="5">
        <v>15</v>
      </c>
      <c r="E205" s="5">
        <v>845</v>
      </c>
      <c r="F205" s="5">
        <v>743</v>
      </c>
    </row>
    <row r="206" spans="1:6" ht="14.25" customHeight="1" x14ac:dyDescent="0.3">
      <c r="A206" s="17">
        <v>43963</v>
      </c>
      <c r="B206" s="5" t="s">
        <v>19</v>
      </c>
      <c r="C206" s="5" t="str">
        <f t="shared" si="3"/>
        <v>12.05.2020|Ростов-на-Дону</v>
      </c>
      <c r="D206" s="5">
        <v>15</v>
      </c>
      <c r="E206" s="5">
        <v>624</v>
      </c>
      <c r="F206" s="5">
        <v>538</v>
      </c>
    </row>
    <row r="207" spans="1:6" ht="14.25" customHeight="1" x14ac:dyDescent="0.3">
      <c r="A207" s="17">
        <v>43963</v>
      </c>
      <c r="B207" s="5" t="s">
        <v>15</v>
      </c>
      <c r="C207" s="5" t="str">
        <f t="shared" si="3"/>
        <v>12.05.2020|Санкт-Петербург Север</v>
      </c>
      <c r="D207" s="5">
        <v>125</v>
      </c>
      <c r="E207" s="5">
        <v>21106</v>
      </c>
      <c r="F207" s="5">
        <v>19651</v>
      </c>
    </row>
    <row r="208" spans="1:6" ht="14.25" customHeight="1" x14ac:dyDescent="0.3">
      <c r="A208" s="17">
        <v>43963</v>
      </c>
      <c r="B208" s="5" t="s">
        <v>14</v>
      </c>
      <c r="C208" s="5" t="str">
        <f t="shared" si="3"/>
        <v>12.05.2020|Санкт-Петербург Юг</v>
      </c>
      <c r="D208" s="5">
        <v>129</v>
      </c>
      <c r="E208" s="5">
        <v>16387</v>
      </c>
      <c r="F208" s="5">
        <v>15322</v>
      </c>
    </row>
    <row r="209" spans="1:6" ht="14.25" customHeight="1" x14ac:dyDescent="0.3">
      <c r="A209" s="17">
        <v>43963</v>
      </c>
      <c r="B209" s="5" t="s">
        <v>12</v>
      </c>
      <c r="C209" s="5" t="str">
        <f t="shared" si="3"/>
        <v>12.05.2020|Тольятти</v>
      </c>
      <c r="D209" s="5">
        <v>10</v>
      </c>
      <c r="E209" s="5">
        <v>526</v>
      </c>
      <c r="F209" s="5">
        <v>448</v>
      </c>
    </row>
    <row r="210" spans="1:6" ht="14.25" customHeight="1" x14ac:dyDescent="0.3">
      <c r="A210" s="17">
        <v>43964</v>
      </c>
      <c r="B210" s="5" t="s">
        <v>16</v>
      </c>
      <c r="C210" s="5" t="str">
        <f t="shared" si="3"/>
        <v>13.05.2020|Волгоград</v>
      </c>
      <c r="D210" s="5">
        <v>36</v>
      </c>
      <c r="E210" s="5">
        <v>4967</v>
      </c>
      <c r="F210" s="5">
        <v>4583</v>
      </c>
    </row>
    <row r="211" spans="1:6" ht="14.25" customHeight="1" x14ac:dyDescent="0.3">
      <c r="A211" s="17">
        <v>43964</v>
      </c>
      <c r="B211" s="5" t="s">
        <v>11</v>
      </c>
      <c r="C211" s="5" t="str">
        <f t="shared" si="3"/>
        <v>13.05.2020|Екатеринбург</v>
      </c>
      <c r="D211" s="5">
        <v>31</v>
      </c>
      <c r="E211" s="5">
        <v>5251</v>
      </c>
      <c r="F211" s="5">
        <v>4853</v>
      </c>
    </row>
    <row r="212" spans="1:6" ht="14.25" customHeight="1" x14ac:dyDescent="0.3">
      <c r="A212" s="17">
        <v>43964</v>
      </c>
      <c r="B212" s="5" t="s">
        <v>17</v>
      </c>
      <c r="C212" s="5" t="str">
        <f t="shared" si="3"/>
        <v>13.05.2020|Казань</v>
      </c>
      <c r="D212" s="5">
        <v>21</v>
      </c>
      <c r="E212" s="5">
        <v>2061</v>
      </c>
      <c r="F212" s="5">
        <v>1876</v>
      </c>
    </row>
    <row r="213" spans="1:6" ht="14.25" customHeight="1" x14ac:dyDescent="0.3">
      <c r="A213" s="17">
        <v>43964</v>
      </c>
      <c r="B213" s="5" t="s">
        <v>10</v>
      </c>
      <c r="C213" s="5" t="str">
        <f t="shared" si="3"/>
        <v>13.05.2020|Кемерово</v>
      </c>
      <c r="D213" s="5">
        <v>21</v>
      </c>
      <c r="E213" s="5">
        <v>1698</v>
      </c>
      <c r="F213" s="5">
        <v>1554</v>
      </c>
    </row>
    <row r="214" spans="1:6" ht="14.25" customHeight="1" x14ac:dyDescent="0.3">
      <c r="A214" s="17">
        <v>43964</v>
      </c>
      <c r="B214" s="5" t="s">
        <v>20</v>
      </c>
      <c r="C214" s="5" t="str">
        <f t="shared" si="3"/>
        <v>13.05.2020|Краснодар</v>
      </c>
      <c r="D214" s="5">
        <v>19</v>
      </c>
      <c r="E214" s="5">
        <v>1605</v>
      </c>
      <c r="F214" s="5">
        <v>1447</v>
      </c>
    </row>
    <row r="215" spans="1:6" ht="14.25" customHeight="1" x14ac:dyDescent="0.3">
      <c r="A215" s="17">
        <v>43964</v>
      </c>
      <c r="B215" s="5" t="s">
        <v>22</v>
      </c>
      <c r="C215" s="5" t="str">
        <f t="shared" si="3"/>
        <v>13.05.2020|Москва Восток</v>
      </c>
      <c r="D215" s="5">
        <v>54</v>
      </c>
      <c r="E215" s="5">
        <v>11522</v>
      </c>
      <c r="F215" s="5">
        <v>10803</v>
      </c>
    </row>
    <row r="216" spans="1:6" ht="14.25" customHeight="1" x14ac:dyDescent="0.3">
      <c r="A216" s="17">
        <v>43964</v>
      </c>
      <c r="B216" s="5" t="s">
        <v>21</v>
      </c>
      <c r="C216" s="5" t="str">
        <f t="shared" si="3"/>
        <v>13.05.2020|Москва Запад</v>
      </c>
      <c r="D216" s="5">
        <v>60</v>
      </c>
      <c r="E216" s="5">
        <v>12007</v>
      </c>
      <c r="F216" s="5">
        <v>11245</v>
      </c>
    </row>
    <row r="217" spans="1:6" ht="14.25" customHeight="1" x14ac:dyDescent="0.3">
      <c r="A217" s="17">
        <v>43964</v>
      </c>
      <c r="B217" s="5" t="s">
        <v>13</v>
      </c>
      <c r="C217" s="5" t="str">
        <f t="shared" si="3"/>
        <v>13.05.2020|Нижний Новгород</v>
      </c>
      <c r="D217" s="5">
        <v>19</v>
      </c>
      <c r="E217" s="5">
        <v>1625</v>
      </c>
      <c r="F217" s="5">
        <v>1444</v>
      </c>
    </row>
    <row r="218" spans="1:6" ht="14.25" customHeight="1" x14ac:dyDescent="0.3">
      <c r="A218" s="17">
        <v>43964</v>
      </c>
      <c r="B218" s="5" t="s">
        <v>23</v>
      </c>
      <c r="C218" s="5" t="str">
        <f t="shared" si="3"/>
        <v>13.05.2020|Новосибирск</v>
      </c>
      <c r="D218" s="5">
        <v>15</v>
      </c>
      <c r="E218" s="5">
        <v>854</v>
      </c>
      <c r="F218" s="5">
        <v>756</v>
      </c>
    </row>
    <row r="219" spans="1:6" ht="14.25" customHeight="1" x14ac:dyDescent="0.3">
      <c r="A219" s="17">
        <v>43964</v>
      </c>
      <c r="B219" s="5" t="s">
        <v>18</v>
      </c>
      <c r="C219" s="5" t="str">
        <f t="shared" si="3"/>
        <v>13.05.2020|Пермь</v>
      </c>
      <c r="D219" s="5">
        <v>15</v>
      </c>
      <c r="E219" s="5">
        <v>898</v>
      </c>
      <c r="F219" s="5">
        <v>795</v>
      </c>
    </row>
    <row r="220" spans="1:6" ht="14.25" customHeight="1" x14ac:dyDescent="0.3">
      <c r="A220" s="17">
        <v>43964</v>
      </c>
      <c r="B220" s="5" t="s">
        <v>19</v>
      </c>
      <c r="C220" s="5" t="str">
        <f t="shared" si="3"/>
        <v>13.05.2020|Ростов-на-Дону</v>
      </c>
      <c r="D220" s="5">
        <v>15</v>
      </c>
      <c r="E220" s="5">
        <v>599</v>
      </c>
      <c r="F220" s="5">
        <v>515</v>
      </c>
    </row>
    <row r="221" spans="1:6" ht="14.25" customHeight="1" x14ac:dyDescent="0.3">
      <c r="A221" s="17">
        <v>43964</v>
      </c>
      <c r="B221" s="5" t="s">
        <v>15</v>
      </c>
      <c r="C221" s="5" t="str">
        <f t="shared" si="3"/>
        <v>13.05.2020|Санкт-Петербург Север</v>
      </c>
      <c r="D221" s="5">
        <v>125</v>
      </c>
      <c r="E221" s="5">
        <v>19965</v>
      </c>
      <c r="F221" s="5">
        <v>18573</v>
      </c>
    </row>
    <row r="222" spans="1:6" ht="14.25" customHeight="1" x14ac:dyDescent="0.3">
      <c r="A222" s="17">
        <v>43964</v>
      </c>
      <c r="B222" s="5" t="s">
        <v>14</v>
      </c>
      <c r="C222" s="5" t="str">
        <f t="shared" si="3"/>
        <v>13.05.2020|Санкт-Петербург Юг</v>
      </c>
      <c r="D222" s="5">
        <v>129</v>
      </c>
      <c r="E222" s="5">
        <v>15304</v>
      </c>
      <c r="F222" s="5">
        <v>14315</v>
      </c>
    </row>
    <row r="223" spans="1:6" ht="14.25" customHeight="1" x14ac:dyDescent="0.3">
      <c r="A223" s="17">
        <v>43964</v>
      </c>
      <c r="B223" s="5" t="s">
        <v>12</v>
      </c>
      <c r="C223" s="5" t="str">
        <f t="shared" si="3"/>
        <v>13.05.2020|Тольятти</v>
      </c>
      <c r="D223" s="5">
        <v>10</v>
      </c>
      <c r="E223" s="5">
        <v>612</v>
      </c>
      <c r="F223" s="5">
        <v>530</v>
      </c>
    </row>
    <row r="224" spans="1:6" ht="14.25" customHeight="1" x14ac:dyDescent="0.3">
      <c r="A224" s="17">
        <v>43965</v>
      </c>
      <c r="B224" s="5" t="s">
        <v>16</v>
      </c>
      <c r="C224" s="5" t="str">
        <f t="shared" si="3"/>
        <v>14.05.2020|Волгоград</v>
      </c>
      <c r="D224" s="5">
        <v>36</v>
      </c>
      <c r="E224" s="5">
        <v>4285</v>
      </c>
      <c r="F224" s="5">
        <v>3950</v>
      </c>
    </row>
    <row r="225" spans="1:6" ht="14.25" customHeight="1" x14ac:dyDescent="0.3">
      <c r="A225" s="17">
        <v>43965</v>
      </c>
      <c r="B225" s="5" t="s">
        <v>11</v>
      </c>
      <c r="C225" s="5" t="str">
        <f t="shared" si="3"/>
        <v>14.05.2020|Екатеринбург</v>
      </c>
      <c r="D225" s="5">
        <v>31</v>
      </c>
      <c r="E225" s="5">
        <v>4695</v>
      </c>
      <c r="F225" s="5">
        <v>4372</v>
      </c>
    </row>
    <row r="226" spans="1:6" ht="14.25" customHeight="1" x14ac:dyDescent="0.3">
      <c r="A226" s="17">
        <v>43965</v>
      </c>
      <c r="B226" s="5" t="s">
        <v>17</v>
      </c>
      <c r="C226" s="5" t="str">
        <f t="shared" si="3"/>
        <v>14.05.2020|Казань</v>
      </c>
      <c r="D226" s="5">
        <v>21</v>
      </c>
      <c r="E226" s="5">
        <v>1993</v>
      </c>
      <c r="F226" s="5">
        <v>1796</v>
      </c>
    </row>
    <row r="227" spans="1:6" ht="14.25" customHeight="1" x14ac:dyDescent="0.3">
      <c r="A227" s="17">
        <v>43965</v>
      </c>
      <c r="B227" s="5" t="s">
        <v>10</v>
      </c>
      <c r="C227" s="5" t="str">
        <f t="shared" si="3"/>
        <v>14.05.2020|Кемерово</v>
      </c>
      <c r="D227" s="5">
        <v>21</v>
      </c>
      <c r="E227" s="5">
        <v>1706</v>
      </c>
      <c r="F227" s="5">
        <v>1548</v>
      </c>
    </row>
    <row r="228" spans="1:6" ht="14.25" customHeight="1" x14ac:dyDescent="0.3">
      <c r="A228" s="17">
        <v>43965</v>
      </c>
      <c r="B228" s="5" t="s">
        <v>20</v>
      </c>
      <c r="C228" s="5" t="str">
        <f t="shared" si="3"/>
        <v>14.05.2020|Краснодар</v>
      </c>
      <c r="D228" s="5">
        <v>19</v>
      </c>
      <c r="E228" s="5">
        <v>1635</v>
      </c>
      <c r="F228" s="5">
        <v>1487</v>
      </c>
    </row>
    <row r="229" spans="1:6" ht="14.25" customHeight="1" x14ac:dyDescent="0.3">
      <c r="A229" s="17">
        <v>43965</v>
      </c>
      <c r="B229" s="5" t="s">
        <v>22</v>
      </c>
      <c r="C229" s="5" t="str">
        <f t="shared" si="3"/>
        <v>14.05.2020|Москва Восток</v>
      </c>
      <c r="D229" s="5">
        <v>54</v>
      </c>
      <c r="E229" s="5">
        <v>11194</v>
      </c>
      <c r="F229" s="5">
        <v>10554</v>
      </c>
    </row>
    <row r="230" spans="1:6" ht="14.25" customHeight="1" x14ac:dyDescent="0.3">
      <c r="A230" s="17">
        <v>43965</v>
      </c>
      <c r="B230" s="5" t="s">
        <v>21</v>
      </c>
      <c r="C230" s="5" t="str">
        <f t="shared" si="3"/>
        <v>14.05.2020|Москва Запад</v>
      </c>
      <c r="D230" s="5">
        <v>60</v>
      </c>
      <c r="E230" s="5">
        <v>11935</v>
      </c>
      <c r="F230" s="5">
        <v>11178</v>
      </c>
    </row>
    <row r="231" spans="1:6" ht="14.25" customHeight="1" x14ac:dyDescent="0.3">
      <c r="A231" s="17">
        <v>43965</v>
      </c>
      <c r="B231" s="5" t="s">
        <v>13</v>
      </c>
      <c r="C231" s="5" t="str">
        <f t="shared" si="3"/>
        <v>14.05.2020|Нижний Новгород</v>
      </c>
      <c r="D231" s="5">
        <v>19</v>
      </c>
      <c r="E231" s="5">
        <v>1675</v>
      </c>
      <c r="F231" s="5">
        <v>1475</v>
      </c>
    </row>
    <row r="232" spans="1:6" ht="14.25" customHeight="1" x14ac:dyDescent="0.3">
      <c r="A232" s="17">
        <v>43965</v>
      </c>
      <c r="B232" s="5" t="s">
        <v>23</v>
      </c>
      <c r="C232" s="5" t="str">
        <f t="shared" si="3"/>
        <v>14.05.2020|Новосибирск</v>
      </c>
      <c r="D232" s="5">
        <v>16</v>
      </c>
      <c r="E232" s="5">
        <v>834</v>
      </c>
      <c r="F232" s="5">
        <v>735</v>
      </c>
    </row>
    <row r="233" spans="1:6" ht="14.25" customHeight="1" x14ac:dyDescent="0.3">
      <c r="A233" s="17">
        <v>43965</v>
      </c>
      <c r="B233" s="5" t="s">
        <v>18</v>
      </c>
      <c r="C233" s="5" t="str">
        <f t="shared" si="3"/>
        <v>14.05.2020|Пермь</v>
      </c>
      <c r="D233" s="5">
        <v>15</v>
      </c>
      <c r="E233" s="5">
        <v>890</v>
      </c>
      <c r="F233" s="5">
        <v>777</v>
      </c>
    </row>
    <row r="234" spans="1:6" ht="14.25" customHeight="1" x14ac:dyDescent="0.3">
      <c r="A234" s="17">
        <v>43965</v>
      </c>
      <c r="B234" s="5" t="s">
        <v>19</v>
      </c>
      <c r="C234" s="5" t="str">
        <f t="shared" si="3"/>
        <v>14.05.2020|Ростов-на-Дону</v>
      </c>
      <c r="D234" s="5">
        <v>15</v>
      </c>
      <c r="E234" s="5">
        <v>638</v>
      </c>
      <c r="F234" s="5">
        <v>548</v>
      </c>
    </row>
    <row r="235" spans="1:6" ht="14.25" customHeight="1" x14ac:dyDescent="0.3">
      <c r="A235" s="17">
        <v>43965</v>
      </c>
      <c r="B235" s="5" t="s">
        <v>15</v>
      </c>
      <c r="C235" s="5" t="str">
        <f t="shared" si="3"/>
        <v>14.05.2020|Санкт-Петербург Север</v>
      </c>
      <c r="D235" s="5">
        <v>125</v>
      </c>
      <c r="E235" s="5">
        <v>20247</v>
      </c>
      <c r="F235" s="5">
        <v>18812</v>
      </c>
    </row>
    <row r="236" spans="1:6" ht="14.25" customHeight="1" x14ac:dyDescent="0.3">
      <c r="A236" s="17">
        <v>43965</v>
      </c>
      <c r="B236" s="5" t="s">
        <v>14</v>
      </c>
      <c r="C236" s="5" t="str">
        <f t="shared" si="3"/>
        <v>14.05.2020|Санкт-Петербург Юг</v>
      </c>
      <c r="D236" s="5">
        <v>129</v>
      </c>
      <c r="E236" s="5">
        <v>15804</v>
      </c>
      <c r="F236" s="5">
        <v>14738</v>
      </c>
    </row>
    <row r="237" spans="1:6" ht="14.25" customHeight="1" x14ac:dyDescent="0.3">
      <c r="A237" s="17">
        <v>43965</v>
      </c>
      <c r="B237" s="5" t="s">
        <v>12</v>
      </c>
      <c r="C237" s="5" t="str">
        <f t="shared" si="3"/>
        <v>14.05.2020|Тольятти</v>
      </c>
      <c r="D237" s="5">
        <v>10</v>
      </c>
      <c r="E237" s="5">
        <v>627</v>
      </c>
      <c r="F237" s="5">
        <v>545</v>
      </c>
    </row>
    <row r="238" spans="1:6" ht="14.25" customHeight="1" x14ac:dyDescent="0.3">
      <c r="A238" s="17">
        <v>43966</v>
      </c>
      <c r="B238" s="5" t="s">
        <v>16</v>
      </c>
      <c r="C238" s="5" t="str">
        <f t="shared" si="3"/>
        <v>15.05.2020|Волгоград</v>
      </c>
      <c r="D238" s="5">
        <v>36</v>
      </c>
      <c r="E238" s="5">
        <v>4862</v>
      </c>
      <c r="F238" s="5">
        <v>4476</v>
      </c>
    </row>
    <row r="239" spans="1:6" ht="14.25" customHeight="1" x14ac:dyDescent="0.3">
      <c r="A239" s="17">
        <v>43966</v>
      </c>
      <c r="B239" s="5" t="s">
        <v>11</v>
      </c>
      <c r="C239" s="5" t="str">
        <f t="shared" si="3"/>
        <v>15.05.2020|Екатеринбург</v>
      </c>
      <c r="D239" s="5">
        <v>31</v>
      </c>
      <c r="E239" s="5">
        <v>5184</v>
      </c>
      <c r="F239" s="5">
        <v>4778</v>
      </c>
    </row>
    <row r="240" spans="1:6" ht="14.25" customHeight="1" x14ac:dyDescent="0.3">
      <c r="A240" s="17">
        <v>43966</v>
      </c>
      <c r="B240" s="5" t="s">
        <v>17</v>
      </c>
      <c r="C240" s="5" t="str">
        <f t="shared" si="3"/>
        <v>15.05.2020|Казань</v>
      </c>
      <c r="D240" s="5">
        <v>21</v>
      </c>
      <c r="E240" s="5">
        <v>2255</v>
      </c>
      <c r="F240" s="5">
        <v>2045</v>
      </c>
    </row>
    <row r="241" spans="1:6" ht="14.25" customHeight="1" x14ac:dyDescent="0.3">
      <c r="A241" s="17">
        <v>43966</v>
      </c>
      <c r="B241" s="5" t="s">
        <v>10</v>
      </c>
      <c r="C241" s="5" t="str">
        <f t="shared" si="3"/>
        <v>15.05.2020|Кемерово</v>
      </c>
      <c r="D241" s="5">
        <v>21</v>
      </c>
      <c r="E241" s="5">
        <v>1926</v>
      </c>
      <c r="F241" s="5">
        <v>1742</v>
      </c>
    </row>
    <row r="242" spans="1:6" ht="14.25" customHeight="1" x14ac:dyDescent="0.3">
      <c r="A242" s="17">
        <v>43966</v>
      </c>
      <c r="B242" s="5" t="s">
        <v>20</v>
      </c>
      <c r="C242" s="5" t="str">
        <f t="shared" si="3"/>
        <v>15.05.2020|Краснодар</v>
      </c>
      <c r="D242" s="5">
        <v>19</v>
      </c>
      <c r="E242" s="5">
        <v>1780</v>
      </c>
      <c r="F242" s="5">
        <v>1615</v>
      </c>
    </row>
    <row r="243" spans="1:6" ht="14.25" customHeight="1" x14ac:dyDescent="0.3">
      <c r="A243" s="17">
        <v>43966</v>
      </c>
      <c r="B243" s="5" t="s">
        <v>22</v>
      </c>
      <c r="C243" s="5" t="str">
        <f t="shared" si="3"/>
        <v>15.05.2020|Москва Восток</v>
      </c>
      <c r="D243" s="5">
        <v>54</v>
      </c>
      <c r="E243" s="5">
        <v>12791</v>
      </c>
      <c r="F243" s="5">
        <v>11950</v>
      </c>
    </row>
    <row r="244" spans="1:6" ht="14.25" customHeight="1" x14ac:dyDescent="0.3">
      <c r="A244" s="17">
        <v>43966</v>
      </c>
      <c r="B244" s="5" t="s">
        <v>21</v>
      </c>
      <c r="C244" s="5" t="str">
        <f t="shared" si="3"/>
        <v>15.05.2020|Москва Запад</v>
      </c>
      <c r="D244" s="5">
        <v>60</v>
      </c>
      <c r="E244" s="5">
        <v>13544</v>
      </c>
      <c r="F244" s="5">
        <v>12643</v>
      </c>
    </row>
    <row r="245" spans="1:6" ht="14.25" customHeight="1" x14ac:dyDescent="0.3">
      <c r="A245" s="17">
        <v>43966</v>
      </c>
      <c r="B245" s="5" t="s">
        <v>13</v>
      </c>
      <c r="C245" s="5" t="str">
        <f t="shared" si="3"/>
        <v>15.05.2020|Нижний Новгород</v>
      </c>
      <c r="D245" s="5">
        <v>19</v>
      </c>
      <c r="E245" s="5">
        <v>1940</v>
      </c>
      <c r="F245" s="5">
        <v>1715</v>
      </c>
    </row>
    <row r="246" spans="1:6" ht="14.25" customHeight="1" x14ac:dyDescent="0.3">
      <c r="A246" s="17">
        <v>43966</v>
      </c>
      <c r="B246" s="5" t="s">
        <v>23</v>
      </c>
      <c r="C246" s="5" t="str">
        <f t="shared" si="3"/>
        <v>15.05.2020|Новосибирск</v>
      </c>
      <c r="D246" s="5">
        <v>16</v>
      </c>
      <c r="E246" s="5">
        <v>817</v>
      </c>
      <c r="F246" s="5">
        <v>718</v>
      </c>
    </row>
    <row r="247" spans="1:6" ht="14.25" customHeight="1" x14ac:dyDescent="0.3">
      <c r="A247" s="17">
        <v>43966</v>
      </c>
      <c r="B247" s="5" t="s">
        <v>18</v>
      </c>
      <c r="C247" s="5" t="str">
        <f t="shared" si="3"/>
        <v>15.05.2020|Пермь</v>
      </c>
      <c r="D247" s="5">
        <v>15</v>
      </c>
      <c r="E247" s="5">
        <v>980</v>
      </c>
      <c r="F247" s="5">
        <v>867</v>
      </c>
    </row>
    <row r="248" spans="1:6" ht="14.25" customHeight="1" x14ac:dyDescent="0.3">
      <c r="A248" s="17">
        <v>43966</v>
      </c>
      <c r="B248" s="5" t="s">
        <v>19</v>
      </c>
      <c r="C248" s="5" t="str">
        <f t="shared" si="3"/>
        <v>15.05.2020|Ростов-на-Дону</v>
      </c>
      <c r="D248" s="5">
        <v>15</v>
      </c>
      <c r="E248" s="5">
        <v>688</v>
      </c>
      <c r="F248" s="5">
        <v>598</v>
      </c>
    </row>
    <row r="249" spans="1:6" ht="14.25" customHeight="1" x14ac:dyDescent="0.3">
      <c r="A249" s="17">
        <v>43966</v>
      </c>
      <c r="B249" s="5" t="s">
        <v>15</v>
      </c>
      <c r="C249" s="5" t="str">
        <f t="shared" si="3"/>
        <v>15.05.2020|Санкт-Петербург Север</v>
      </c>
      <c r="D249" s="5">
        <v>125</v>
      </c>
      <c r="E249" s="5">
        <v>21862</v>
      </c>
      <c r="F249" s="5">
        <v>20235</v>
      </c>
    </row>
    <row r="250" spans="1:6" ht="14.25" customHeight="1" x14ac:dyDescent="0.3">
      <c r="A250" s="17">
        <v>43966</v>
      </c>
      <c r="B250" s="5" t="s">
        <v>14</v>
      </c>
      <c r="C250" s="5" t="str">
        <f t="shared" si="3"/>
        <v>15.05.2020|Санкт-Петербург Юг</v>
      </c>
      <c r="D250" s="5">
        <v>129</v>
      </c>
      <c r="E250" s="5">
        <v>17808</v>
      </c>
      <c r="F250" s="5">
        <v>16486</v>
      </c>
    </row>
    <row r="251" spans="1:6" ht="14.25" customHeight="1" x14ac:dyDescent="0.3">
      <c r="A251" s="17">
        <v>43966</v>
      </c>
      <c r="B251" s="5" t="s">
        <v>12</v>
      </c>
      <c r="C251" s="5" t="str">
        <f t="shared" si="3"/>
        <v>15.05.2020|Тольятти</v>
      </c>
      <c r="D251" s="5">
        <v>10</v>
      </c>
      <c r="E251" s="5">
        <v>743</v>
      </c>
      <c r="F251" s="5">
        <v>652</v>
      </c>
    </row>
    <row r="252" spans="1:6" ht="14.25" customHeight="1" x14ac:dyDescent="0.3">
      <c r="A252" s="17">
        <v>43967</v>
      </c>
      <c r="B252" s="5" t="s">
        <v>16</v>
      </c>
      <c r="C252" s="5" t="str">
        <f t="shared" si="3"/>
        <v>16.05.2020|Волгоград</v>
      </c>
      <c r="D252" s="5">
        <v>36</v>
      </c>
      <c r="E252" s="5">
        <v>5286</v>
      </c>
      <c r="F252" s="5">
        <v>4867</v>
      </c>
    </row>
    <row r="253" spans="1:6" ht="14.25" customHeight="1" x14ac:dyDescent="0.3">
      <c r="A253" s="17">
        <v>43967</v>
      </c>
      <c r="B253" s="5" t="s">
        <v>11</v>
      </c>
      <c r="C253" s="5" t="str">
        <f t="shared" si="3"/>
        <v>16.05.2020|Екатеринбург</v>
      </c>
      <c r="D253" s="5">
        <v>31</v>
      </c>
      <c r="E253" s="5">
        <v>5593</v>
      </c>
      <c r="F253" s="5">
        <v>5177</v>
      </c>
    </row>
    <row r="254" spans="1:6" ht="14.25" customHeight="1" x14ac:dyDescent="0.3">
      <c r="A254" s="17">
        <v>43967</v>
      </c>
      <c r="B254" s="5" t="s">
        <v>17</v>
      </c>
      <c r="C254" s="5" t="str">
        <f t="shared" si="3"/>
        <v>16.05.2020|Казань</v>
      </c>
      <c r="D254" s="5">
        <v>21</v>
      </c>
      <c r="E254" s="5">
        <v>2427</v>
      </c>
      <c r="F254" s="5">
        <v>2213</v>
      </c>
    </row>
    <row r="255" spans="1:6" ht="14.25" customHeight="1" x14ac:dyDescent="0.3">
      <c r="A255" s="17">
        <v>43967</v>
      </c>
      <c r="B255" s="5" t="s">
        <v>10</v>
      </c>
      <c r="C255" s="5" t="str">
        <f t="shared" si="3"/>
        <v>16.05.2020|Кемерово</v>
      </c>
      <c r="D255" s="5">
        <v>21</v>
      </c>
      <c r="E255" s="5">
        <v>2145</v>
      </c>
      <c r="F255" s="5">
        <v>1947</v>
      </c>
    </row>
    <row r="256" spans="1:6" ht="14.25" customHeight="1" x14ac:dyDescent="0.3">
      <c r="A256" s="17">
        <v>43967</v>
      </c>
      <c r="B256" s="5" t="s">
        <v>20</v>
      </c>
      <c r="C256" s="5" t="str">
        <f t="shared" si="3"/>
        <v>16.05.2020|Краснодар</v>
      </c>
      <c r="D256" s="5">
        <v>19</v>
      </c>
      <c r="E256" s="5">
        <v>2039</v>
      </c>
      <c r="F256" s="5">
        <v>1868</v>
      </c>
    </row>
    <row r="257" spans="1:6" ht="14.25" customHeight="1" x14ac:dyDescent="0.3">
      <c r="A257" s="17">
        <v>43967</v>
      </c>
      <c r="B257" s="5" t="s">
        <v>22</v>
      </c>
      <c r="C257" s="5" t="str">
        <f t="shared" si="3"/>
        <v>16.05.2020|Москва Восток</v>
      </c>
      <c r="D257" s="5">
        <v>54</v>
      </c>
      <c r="E257" s="5">
        <v>13170</v>
      </c>
      <c r="F257" s="5">
        <v>12299</v>
      </c>
    </row>
    <row r="258" spans="1:6" ht="14.25" customHeight="1" x14ac:dyDescent="0.3">
      <c r="A258" s="17">
        <v>43967</v>
      </c>
      <c r="B258" s="5" t="s">
        <v>21</v>
      </c>
      <c r="C258" s="5" t="str">
        <f t="shared" si="3"/>
        <v>16.05.2020|Москва Запад</v>
      </c>
      <c r="D258" s="5">
        <v>60</v>
      </c>
      <c r="E258" s="5">
        <v>14049</v>
      </c>
      <c r="F258" s="5">
        <v>13118</v>
      </c>
    </row>
    <row r="259" spans="1:6" ht="14.25" customHeight="1" x14ac:dyDescent="0.3">
      <c r="A259" s="17">
        <v>43967</v>
      </c>
      <c r="B259" s="5" t="s">
        <v>13</v>
      </c>
      <c r="C259" s="5" t="str">
        <f t="shared" ref="C259:C322" si="4">TEXT(A259,"ДД.ММ.ГГГГ") &amp; "|" &amp; B259</f>
        <v>16.05.2020|Нижний Новгород</v>
      </c>
      <c r="D259" s="5">
        <v>19</v>
      </c>
      <c r="E259" s="5">
        <v>2080</v>
      </c>
      <c r="F259" s="5">
        <v>1844</v>
      </c>
    </row>
    <row r="260" spans="1:6" ht="14.25" customHeight="1" x14ac:dyDescent="0.3">
      <c r="A260" s="17">
        <v>43967</v>
      </c>
      <c r="B260" s="5" t="s">
        <v>23</v>
      </c>
      <c r="C260" s="5" t="str">
        <f t="shared" si="4"/>
        <v>16.05.2020|Новосибирск</v>
      </c>
      <c r="D260" s="5">
        <v>16</v>
      </c>
      <c r="E260" s="5">
        <v>920</v>
      </c>
      <c r="F260" s="5">
        <v>818</v>
      </c>
    </row>
    <row r="261" spans="1:6" ht="14.25" customHeight="1" x14ac:dyDescent="0.3">
      <c r="A261" s="17">
        <v>43967</v>
      </c>
      <c r="B261" s="5" t="s">
        <v>18</v>
      </c>
      <c r="C261" s="5" t="str">
        <f t="shared" si="4"/>
        <v>16.05.2020|Пермь</v>
      </c>
      <c r="D261" s="5">
        <v>15</v>
      </c>
      <c r="E261" s="5">
        <v>1111</v>
      </c>
      <c r="F261" s="5">
        <v>992</v>
      </c>
    </row>
    <row r="262" spans="1:6" ht="14.25" customHeight="1" x14ac:dyDescent="0.3">
      <c r="A262" s="17">
        <v>43967</v>
      </c>
      <c r="B262" s="5" t="s">
        <v>19</v>
      </c>
      <c r="C262" s="5" t="str">
        <f t="shared" si="4"/>
        <v>16.05.2020|Ростов-на-Дону</v>
      </c>
      <c r="D262" s="5">
        <v>15</v>
      </c>
      <c r="E262" s="5">
        <v>747</v>
      </c>
      <c r="F262" s="5">
        <v>647</v>
      </c>
    </row>
    <row r="263" spans="1:6" ht="14.25" customHeight="1" x14ac:dyDescent="0.3">
      <c r="A263" s="17">
        <v>43967</v>
      </c>
      <c r="B263" s="5" t="s">
        <v>15</v>
      </c>
      <c r="C263" s="5" t="str">
        <f t="shared" si="4"/>
        <v>16.05.2020|Санкт-Петербург Север</v>
      </c>
      <c r="D263" s="5">
        <v>125</v>
      </c>
      <c r="E263" s="5">
        <v>22291</v>
      </c>
      <c r="F263" s="5">
        <v>20635</v>
      </c>
    </row>
    <row r="264" spans="1:6" ht="14.25" customHeight="1" x14ac:dyDescent="0.3">
      <c r="A264" s="17">
        <v>43967</v>
      </c>
      <c r="B264" s="5" t="s">
        <v>14</v>
      </c>
      <c r="C264" s="5" t="str">
        <f t="shared" si="4"/>
        <v>16.05.2020|Санкт-Петербург Юг</v>
      </c>
      <c r="D264" s="5">
        <v>129</v>
      </c>
      <c r="E264" s="5">
        <v>17914</v>
      </c>
      <c r="F264" s="5">
        <v>16631</v>
      </c>
    </row>
    <row r="265" spans="1:6" ht="14.25" customHeight="1" x14ac:dyDescent="0.3">
      <c r="A265" s="17">
        <v>43967</v>
      </c>
      <c r="B265" s="5" t="s">
        <v>12</v>
      </c>
      <c r="C265" s="5" t="str">
        <f t="shared" si="4"/>
        <v>16.05.2020|Тольятти</v>
      </c>
      <c r="D265" s="5">
        <v>10</v>
      </c>
      <c r="E265" s="5">
        <v>760</v>
      </c>
      <c r="F265" s="5">
        <v>672</v>
      </c>
    </row>
    <row r="266" spans="1:6" ht="14.25" customHeight="1" x14ac:dyDescent="0.3">
      <c r="A266" s="17">
        <v>43968</v>
      </c>
      <c r="B266" s="5" t="s">
        <v>16</v>
      </c>
      <c r="C266" s="5" t="str">
        <f t="shared" si="4"/>
        <v>17.05.2020|Волгоград</v>
      </c>
      <c r="D266" s="5">
        <v>36</v>
      </c>
      <c r="E266" s="5">
        <v>4918</v>
      </c>
      <c r="F266" s="5">
        <v>4554</v>
      </c>
    </row>
    <row r="267" spans="1:6" ht="14.25" customHeight="1" x14ac:dyDescent="0.3">
      <c r="A267" s="17">
        <v>43968</v>
      </c>
      <c r="B267" s="5" t="s">
        <v>11</v>
      </c>
      <c r="C267" s="5" t="str">
        <f t="shared" si="4"/>
        <v>17.05.2020|Екатеринбург</v>
      </c>
      <c r="D267" s="5">
        <v>31</v>
      </c>
      <c r="E267" s="5">
        <v>5206</v>
      </c>
      <c r="F267" s="5">
        <v>4843</v>
      </c>
    </row>
    <row r="268" spans="1:6" ht="14.25" customHeight="1" x14ac:dyDescent="0.3">
      <c r="A268" s="17">
        <v>43968</v>
      </c>
      <c r="B268" s="5" t="s">
        <v>17</v>
      </c>
      <c r="C268" s="5" t="str">
        <f t="shared" si="4"/>
        <v>17.05.2020|Казань</v>
      </c>
      <c r="D268" s="5">
        <v>21</v>
      </c>
      <c r="E268" s="5">
        <v>2054</v>
      </c>
      <c r="F268" s="5">
        <v>1883</v>
      </c>
    </row>
    <row r="269" spans="1:6" ht="14.25" customHeight="1" x14ac:dyDescent="0.3">
      <c r="A269" s="17">
        <v>43968</v>
      </c>
      <c r="B269" s="5" t="s">
        <v>10</v>
      </c>
      <c r="C269" s="5" t="str">
        <f t="shared" si="4"/>
        <v>17.05.2020|Кемерово</v>
      </c>
      <c r="D269" s="5">
        <v>21</v>
      </c>
      <c r="E269" s="5">
        <v>1874</v>
      </c>
      <c r="F269" s="5">
        <v>1705</v>
      </c>
    </row>
    <row r="270" spans="1:6" ht="14.25" customHeight="1" x14ac:dyDescent="0.3">
      <c r="A270" s="17">
        <v>43968</v>
      </c>
      <c r="B270" s="5" t="s">
        <v>20</v>
      </c>
      <c r="C270" s="5" t="str">
        <f t="shared" si="4"/>
        <v>17.05.2020|Краснодар</v>
      </c>
      <c r="D270" s="5">
        <v>19</v>
      </c>
      <c r="E270" s="5">
        <v>1790</v>
      </c>
      <c r="F270" s="5">
        <v>1633</v>
      </c>
    </row>
    <row r="271" spans="1:6" ht="14.25" customHeight="1" x14ac:dyDescent="0.3">
      <c r="A271" s="17">
        <v>43968</v>
      </c>
      <c r="B271" s="5" t="s">
        <v>22</v>
      </c>
      <c r="C271" s="5" t="str">
        <f t="shared" si="4"/>
        <v>17.05.2020|Москва Восток</v>
      </c>
      <c r="D271" s="5">
        <v>54</v>
      </c>
      <c r="E271" s="5">
        <v>11128</v>
      </c>
      <c r="F271" s="5">
        <v>10467</v>
      </c>
    </row>
    <row r="272" spans="1:6" ht="14.25" customHeight="1" x14ac:dyDescent="0.3">
      <c r="A272" s="17">
        <v>43968</v>
      </c>
      <c r="B272" s="5" t="s">
        <v>21</v>
      </c>
      <c r="C272" s="5" t="str">
        <f t="shared" si="4"/>
        <v>17.05.2020|Москва Запад</v>
      </c>
      <c r="D272" s="5">
        <v>60</v>
      </c>
      <c r="E272" s="5">
        <v>11698</v>
      </c>
      <c r="F272" s="5">
        <v>10989</v>
      </c>
    </row>
    <row r="273" spans="1:6" ht="14.25" customHeight="1" x14ac:dyDescent="0.3">
      <c r="A273" s="17">
        <v>43968</v>
      </c>
      <c r="B273" s="5" t="s">
        <v>13</v>
      </c>
      <c r="C273" s="5" t="str">
        <f t="shared" si="4"/>
        <v>17.05.2020|Нижний Новгород</v>
      </c>
      <c r="D273" s="5">
        <v>19</v>
      </c>
      <c r="E273" s="5">
        <v>1871</v>
      </c>
      <c r="F273" s="5">
        <v>1660</v>
      </c>
    </row>
    <row r="274" spans="1:6" ht="14.25" customHeight="1" x14ac:dyDescent="0.3">
      <c r="A274" s="17">
        <v>43968</v>
      </c>
      <c r="B274" s="5" t="s">
        <v>23</v>
      </c>
      <c r="C274" s="5" t="str">
        <f t="shared" si="4"/>
        <v>17.05.2020|Новосибирск</v>
      </c>
      <c r="D274" s="5">
        <v>16</v>
      </c>
      <c r="E274" s="5">
        <v>859</v>
      </c>
      <c r="F274" s="5">
        <v>746</v>
      </c>
    </row>
    <row r="275" spans="1:6" ht="14.25" customHeight="1" x14ac:dyDescent="0.3">
      <c r="A275" s="17">
        <v>43968</v>
      </c>
      <c r="B275" s="5" t="s">
        <v>18</v>
      </c>
      <c r="C275" s="5" t="str">
        <f t="shared" si="4"/>
        <v>17.05.2020|Пермь</v>
      </c>
      <c r="D275" s="5">
        <v>15</v>
      </c>
      <c r="E275" s="5">
        <v>971</v>
      </c>
      <c r="F275" s="5">
        <v>856</v>
      </c>
    </row>
    <row r="276" spans="1:6" ht="14.25" customHeight="1" x14ac:dyDescent="0.3">
      <c r="A276" s="17">
        <v>43968</v>
      </c>
      <c r="B276" s="5" t="s">
        <v>19</v>
      </c>
      <c r="C276" s="5" t="str">
        <f t="shared" si="4"/>
        <v>17.05.2020|Ростов-на-Дону</v>
      </c>
      <c r="D276" s="5">
        <v>15</v>
      </c>
      <c r="E276" s="5">
        <v>692</v>
      </c>
      <c r="F276" s="5">
        <v>591</v>
      </c>
    </row>
    <row r="277" spans="1:6" ht="14.25" customHeight="1" x14ac:dyDescent="0.3">
      <c r="A277" s="17">
        <v>43968</v>
      </c>
      <c r="B277" s="5" t="s">
        <v>15</v>
      </c>
      <c r="C277" s="5" t="str">
        <f t="shared" si="4"/>
        <v>17.05.2020|Санкт-Петербург Север</v>
      </c>
      <c r="D277" s="5">
        <v>125</v>
      </c>
      <c r="E277" s="5">
        <v>20079</v>
      </c>
      <c r="F277" s="5">
        <v>18721</v>
      </c>
    </row>
    <row r="278" spans="1:6" ht="14.25" customHeight="1" x14ac:dyDescent="0.3">
      <c r="A278" s="17">
        <v>43968</v>
      </c>
      <c r="B278" s="5" t="s">
        <v>14</v>
      </c>
      <c r="C278" s="5" t="str">
        <f t="shared" si="4"/>
        <v>17.05.2020|Санкт-Петербург Юг</v>
      </c>
      <c r="D278" s="5">
        <v>129</v>
      </c>
      <c r="E278" s="5">
        <v>15744</v>
      </c>
      <c r="F278" s="5">
        <v>14685</v>
      </c>
    </row>
    <row r="279" spans="1:6" ht="14.25" customHeight="1" x14ac:dyDescent="0.3">
      <c r="A279" s="17">
        <v>43968</v>
      </c>
      <c r="B279" s="5" t="s">
        <v>12</v>
      </c>
      <c r="C279" s="5" t="str">
        <f t="shared" si="4"/>
        <v>17.05.2020|Тольятти</v>
      </c>
      <c r="D279" s="5">
        <v>10</v>
      </c>
      <c r="E279" s="5">
        <v>591</v>
      </c>
      <c r="F279" s="5">
        <v>513</v>
      </c>
    </row>
    <row r="280" spans="1:6" ht="14.25" customHeight="1" x14ac:dyDescent="0.3">
      <c r="A280" s="17">
        <v>43969</v>
      </c>
      <c r="B280" s="5" t="s">
        <v>16</v>
      </c>
      <c r="C280" s="5" t="str">
        <f t="shared" si="4"/>
        <v>18.05.2020|Волгоград</v>
      </c>
      <c r="D280" s="5">
        <v>36</v>
      </c>
      <c r="E280" s="5">
        <v>4885</v>
      </c>
      <c r="F280" s="5">
        <v>4502</v>
      </c>
    </row>
    <row r="281" spans="1:6" ht="14.25" customHeight="1" x14ac:dyDescent="0.3">
      <c r="A281" s="17">
        <v>43969</v>
      </c>
      <c r="B281" s="5" t="s">
        <v>11</v>
      </c>
      <c r="C281" s="5" t="str">
        <f t="shared" si="4"/>
        <v>18.05.2020|Екатеринбург</v>
      </c>
      <c r="D281" s="5">
        <v>31</v>
      </c>
      <c r="E281" s="5">
        <v>5165</v>
      </c>
      <c r="F281" s="5">
        <v>4813</v>
      </c>
    </row>
    <row r="282" spans="1:6" ht="14.25" customHeight="1" x14ac:dyDescent="0.3">
      <c r="A282" s="17">
        <v>43969</v>
      </c>
      <c r="B282" s="5" t="s">
        <v>17</v>
      </c>
      <c r="C282" s="5" t="str">
        <f t="shared" si="4"/>
        <v>18.05.2020|Казань</v>
      </c>
      <c r="D282" s="5">
        <v>21</v>
      </c>
      <c r="E282" s="5">
        <v>2136</v>
      </c>
      <c r="F282" s="5">
        <v>1947</v>
      </c>
    </row>
    <row r="283" spans="1:6" ht="14.25" customHeight="1" x14ac:dyDescent="0.3">
      <c r="A283" s="17">
        <v>43969</v>
      </c>
      <c r="B283" s="5" t="s">
        <v>10</v>
      </c>
      <c r="C283" s="5" t="str">
        <f t="shared" si="4"/>
        <v>18.05.2020|Кемерово</v>
      </c>
      <c r="D283" s="5">
        <v>21</v>
      </c>
      <c r="E283" s="5">
        <v>1834</v>
      </c>
      <c r="F283" s="5">
        <v>1660</v>
      </c>
    </row>
    <row r="284" spans="1:6" ht="14.25" customHeight="1" x14ac:dyDescent="0.3">
      <c r="A284" s="17">
        <v>43969</v>
      </c>
      <c r="B284" s="5" t="s">
        <v>20</v>
      </c>
      <c r="C284" s="5" t="str">
        <f t="shared" si="4"/>
        <v>18.05.2020|Краснодар</v>
      </c>
      <c r="D284" s="5">
        <v>19</v>
      </c>
      <c r="E284" s="5">
        <v>1741</v>
      </c>
      <c r="F284" s="5">
        <v>1597</v>
      </c>
    </row>
    <row r="285" spans="1:6" ht="14.25" customHeight="1" x14ac:dyDescent="0.3">
      <c r="A285" s="17">
        <v>43969</v>
      </c>
      <c r="B285" s="5" t="s">
        <v>22</v>
      </c>
      <c r="C285" s="5" t="str">
        <f t="shared" si="4"/>
        <v>18.05.2020|Москва Восток</v>
      </c>
      <c r="D285" s="5">
        <v>54</v>
      </c>
      <c r="E285" s="5">
        <v>12012</v>
      </c>
      <c r="F285" s="5">
        <v>11308</v>
      </c>
    </row>
    <row r="286" spans="1:6" ht="14.25" customHeight="1" x14ac:dyDescent="0.3">
      <c r="A286" s="17">
        <v>43969</v>
      </c>
      <c r="B286" s="5" t="s">
        <v>21</v>
      </c>
      <c r="C286" s="5" t="str">
        <f t="shared" si="4"/>
        <v>18.05.2020|Москва Запад</v>
      </c>
      <c r="D286" s="5">
        <v>60</v>
      </c>
      <c r="E286" s="5">
        <v>12460</v>
      </c>
      <c r="F286" s="5">
        <v>11665</v>
      </c>
    </row>
    <row r="287" spans="1:6" ht="14.25" customHeight="1" x14ac:dyDescent="0.3">
      <c r="A287" s="17">
        <v>43969</v>
      </c>
      <c r="B287" s="5" t="s">
        <v>13</v>
      </c>
      <c r="C287" s="5" t="str">
        <f t="shared" si="4"/>
        <v>18.05.2020|Нижний Новгород</v>
      </c>
      <c r="D287" s="5">
        <v>19</v>
      </c>
      <c r="E287" s="5">
        <v>1858</v>
      </c>
      <c r="F287" s="5">
        <v>1648</v>
      </c>
    </row>
    <row r="288" spans="1:6" ht="14.25" customHeight="1" x14ac:dyDescent="0.3">
      <c r="A288" s="17">
        <v>43969</v>
      </c>
      <c r="B288" s="5" t="s">
        <v>23</v>
      </c>
      <c r="C288" s="5" t="str">
        <f t="shared" si="4"/>
        <v>18.05.2020|Новосибирск</v>
      </c>
      <c r="D288" s="5">
        <v>16</v>
      </c>
      <c r="E288" s="5">
        <v>864</v>
      </c>
      <c r="F288" s="5">
        <v>765</v>
      </c>
    </row>
    <row r="289" spans="1:6" ht="14.25" customHeight="1" x14ac:dyDescent="0.3">
      <c r="A289" s="17">
        <v>43969</v>
      </c>
      <c r="B289" s="5" t="s">
        <v>18</v>
      </c>
      <c r="C289" s="5" t="str">
        <f t="shared" si="4"/>
        <v>18.05.2020|Пермь</v>
      </c>
      <c r="D289" s="5">
        <v>16</v>
      </c>
      <c r="E289" s="5">
        <v>925</v>
      </c>
      <c r="F289" s="5">
        <v>816</v>
      </c>
    </row>
    <row r="290" spans="1:6" ht="14.25" customHeight="1" x14ac:dyDescent="0.3">
      <c r="A290" s="17">
        <v>43969</v>
      </c>
      <c r="B290" s="5" t="s">
        <v>19</v>
      </c>
      <c r="C290" s="5" t="str">
        <f t="shared" si="4"/>
        <v>18.05.2020|Ростов-на-Дону</v>
      </c>
      <c r="D290" s="5">
        <v>15</v>
      </c>
      <c r="E290" s="5">
        <v>729</v>
      </c>
      <c r="F290" s="5">
        <v>636</v>
      </c>
    </row>
    <row r="291" spans="1:6" ht="14.25" customHeight="1" x14ac:dyDescent="0.3">
      <c r="A291" s="17">
        <v>43969</v>
      </c>
      <c r="B291" s="5" t="s">
        <v>15</v>
      </c>
      <c r="C291" s="5" t="str">
        <f t="shared" si="4"/>
        <v>18.05.2020|Санкт-Петербург Север</v>
      </c>
      <c r="D291" s="5">
        <v>125</v>
      </c>
      <c r="E291" s="5">
        <v>20449</v>
      </c>
      <c r="F291" s="5">
        <v>19060</v>
      </c>
    </row>
    <row r="292" spans="1:6" ht="14.25" customHeight="1" x14ac:dyDescent="0.3">
      <c r="A292" s="17">
        <v>43969</v>
      </c>
      <c r="B292" s="5" t="s">
        <v>14</v>
      </c>
      <c r="C292" s="5" t="str">
        <f t="shared" si="4"/>
        <v>18.05.2020|Санкт-Петербург Юг</v>
      </c>
      <c r="D292" s="5">
        <v>129</v>
      </c>
      <c r="E292" s="5">
        <v>16110</v>
      </c>
      <c r="F292" s="5">
        <v>14992</v>
      </c>
    </row>
    <row r="293" spans="1:6" ht="14.25" customHeight="1" x14ac:dyDescent="0.3">
      <c r="A293" s="17">
        <v>43969</v>
      </c>
      <c r="B293" s="5" t="s">
        <v>12</v>
      </c>
      <c r="C293" s="5" t="str">
        <f t="shared" si="4"/>
        <v>18.05.2020|Тольятти</v>
      </c>
      <c r="D293" s="5">
        <v>10</v>
      </c>
      <c r="E293" s="5">
        <v>645</v>
      </c>
      <c r="F293" s="5">
        <v>565</v>
      </c>
    </row>
    <row r="294" spans="1:6" ht="14.25" customHeight="1" x14ac:dyDescent="0.3">
      <c r="A294" s="17">
        <v>43970</v>
      </c>
      <c r="B294" s="5" t="s">
        <v>16</v>
      </c>
      <c r="C294" s="5" t="str">
        <f t="shared" si="4"/>
        <v>19.05.2020|Волгоград</v>
      </c>
      <c r="D294" s="5">
        <v>36</v>
      </c>
      <c r="E294" s="5">
        <v>5094</v>
      </c>
      <c r="F294" s="5">
        <v>4716</v>
      </c>
    </row>
    <row r="295" spans="1:6" ht="14.25" customHeight="1" x14ac:dyDescent="0.3">
      <c r="A295" s="17">
        <v>43970</v>
      </c>
      <c r="B295" s="5" t="s">
        <v>11</v>
      </c>
      <c r="C295" s="5" t="str">
        <f t="shared" si="4"/>
        <v>19.05.2020|Екатеринбург</v>
      </c>
      <c r="D295" s="5">
        <v>31</v>
      </c>
      <c r="E295" s="5">
        <v>5389</v>
      </c>
      <c r="F295" s="5">
        <v>5024</v>
      </c>
    </row>
    <row r="296" spans="1:6" ht="14.25" customHeight="1" x14ac:dyDescent="0.3">
      <c r="A296" s="17">
        <v>43970</v>
      </c>
      <c r="B296" s="5" t="s">
        <v>17</v>
      </c>
      <c r="C296" s="5" t="str">
        <f t="shared" si="4"/>
        <v>19.05.2020|Казань</v>
      </c>
      <c r="D296" s="5">
        <v>21</v>
      </c>
      <c r="E296" s="5">
        <v>2245</v>
      </c>
      <c r="F296" s="5">
        <v>2053</v>
      </c>
    </row>
    <row r="297" spans="1:6" ht="14.25" customHeight="1" x14ac:dyDescent="0.3">
      <c r="A297" s="17">
        <v>43970</v>
      </c>
      <c r="B297" s="5" t="s">
        <v>10</v>
      </c>
      <c r="C297" s="5" t="str">
        <f t="shared" si="4"/>
        <v>19.05.2020|Кемерово</v>
      </c>
      <c r="D297" s="5">
        <v>21</v>
      </c>
      <c r="E297" s="5">
        <v>1860</v>
      </c>
      <c r="F297" s="5">
        <v>1704</v>
      </c>
    </row>
    <row r="298" spans="1:6" ht="14.25" customHeight="1" x14ac:dyDescent="0.3">
      <c r="A298" s="17">
        <v>43970</v>
      </c>
      <c r="B298" s="5" t="s">
        <v>20</v>
      </c>
      <c r="C298" s="5" t="str">
        <f t="shared" si="4"/>
        <v>19.05.2020|Краснодар</v>
      </c>
      <c r="D298" s="5">
        <v>19</v>
      </c>
      <c r="E298" s="5">
        <v>1831</v>
      </c>
      <c r="F298" s="5">
        <v>1667</v>
      </c>
    </row>
    <row r="299" spans="1:6" ht="14.25" customHeight="1" x14ac:dyDescent="0.3">
      <c r="A299" s="17">
        <v>43970</v>
      </c>
      <c r="B299" s="5" t="s">
        <v>22</v>
      </c>
      <c r="C299" s="5" t="str">
        <f t="shared" si="4"/>
        <v>19.05.2020|Москва Восток</v>
      </c>
      <c r="D299" s="5">
        <v>54</v>
      </c>
      <c r="E299" s="5">
        <v>13070</v>
      </c>
      <c r="F299" s="5">
        <v>12244</v>
      </c>
    </row>
    <row r="300" spans="1:6" ht="14.25" customHeight="1" x14ac:dyDescent="0.3">
      <c r="A300" s="17">
        <v>43970</v>
      </c>
      <c r="B300" s="5" t="s">
        <v>21</v>
      </c>
      <c r="C300" s="5" t="str">
        <f t="shared" si="4"/>
        <v>19.05.2020|Москва Запад</v>
      </c>
      <c r="D300" s="5">
        <v>60</v>
      </c>
      <c r="E300" s="5">
        <v>13867</v>
      </c>
      <c r="F300" s="5">
        <v>12987</v>
      </c>
    </row>
    <row r="301" spans="1:6" ht="14.25" customHeight="1" x14ac:dyDescent="0.3">
      <c r="A301" s="17">
        <v>43970</v>
      </c>
      <c r="B301" s="5" t="s">
        <v>13</v>
      </c>
      <c r="C301" s="5" t="str">
        <f t="shared" si="4"/>
        <v>19.05.2020|Нижний Новгород</v>
      </c>
      <c r="D301" s="5">
        <v>19</v>
      </c>
      <c r="E301" s="5">
        <v>1999</v>
      </c>
      <c r="F301" s="5">
        <v>1799</v>
      </c>
    </row>
    <row r="302" spans="1:6" ht="14.25" customHeight="1" x14ac:dyDescent="0.3">
      <c r="A302" s="17">
        <v>43970</v>
      </c>
      <c r="B302" s="5" t="s">
        <v>23</v>
      </c>
      <c r="C302" s="5" t="str">
        <f t="shared" si="4"/>
        <v>19.05.2020|Новосибирск</v>
      </c>
      <c r="D302" s="5">
        <v>17</v>
      </c>
      <c r="E302" s="5">
        <v>857</v>
      </c>
      <c r="F302" s="5">
        <v>757</v>
      </c>
    </row>
    <row r="303" spans="1:6" ht="14.25" customHeight="1" x14ac:dyDescent="0.3">
      <c r="A303" s="17">
        <v>43970</v>
      </c>
      <c r="B303" s="5" t="s">
        <v>18</v>
      </c>
      <c r="C303" s="5" t="str">
        <f t="shared" si="4"/>
        <v>19.05.2020|Пермь</v>
      </c>
      <c r="D303" s="5">
        <v>16</v>
      </c>
      <c r="E303" s="5">
        <v>1012</v>
      </c>
      <c r="F303" s="5">
        <v>900</v>
      </c>
    </row>
    <row r="304" spans="1:6" ht="14.25" customHeight="1" x14ac:dyDescent="0.3">
      <c r="A304" s="17">
        <v>43970</v>
      </c>
      <c r="B304" s="5" t="s">
        <v>19</v>
      </c>
      <c r="C304" s="5" t="str">
        <f t="shared" si="4"/>
        <v>19.05.2020|Ростов-на-Дону</v>
      </c>
      <c r="D304" s="5">
        <v>15</v>
      </c>
      <c r="E304" s="5">
        <v>930</v>
      </c>
      <c r="F304" s="5">
        <v>827</v>
      </c>
    </row>
    <row r="305" spans="1:6" ht="14.25" customHeight="1" x14ac:dyDescent="0.3">
      <c r="A305" s="17">
        <v>43970</v>
      </c>
      <c r="B305" s="5" t="s">
        <v>15</v>
      </c>
      <c r="C305" s="5" t="str">
        <f t="shared" si="4"/>
        <v>19.05.2020|Санкт-Петербург Север</v>
      </c>
      <c r="D305" s="5">
        <v>125</v>
      </c>
      <c r="E305" s="5">
        <v>20771</v>
      </c>
      <c r="F305" s="5">
        <v>19338</v>
      </c>
    </row>
    <row r="306" spans="1:6" ht="14.25" customHeight="1" x14ac:dyDescent="0.3">
      <c r="A306" s="17">
        <v>43970</v>
      </c>
      <c r="B306" s="5" t="s">
        <v>14</v>
      </c>
      <c r="C306" s="5" t="str">
        <f t="shared" si="4"/>
        <v>19.05.2020|Санкт-Петербург Юг</v>
      </c>
      <c r="D306" s="5">
        <v>129</v>
      </c>
      <c r="E306" s="5">
        <v>16191</v>
      </c>
      <c r="F306" s="5">
        <v>15102</v>
      </c>
    </row>
    <row r="307" spans="1:6" ht="14.25" customHeight="1" x14ac:dyDescent="0.3">
      <c r="A307" s="17">
        <v>43970</v>
      </c>
      <c r="B307" s="5" t="s">
        <v>12</v>
      </c>
      <c r="C307" s="5" t="str">
        <f t="shared" si="4"/>
        <v>19.05.2020|Тольятти</v>
      </c>
      <c r="D307" s="5">
        <v>10</v>
      </c>
      <c r="E307" s="5">
        <v>649</v>
      </c>
      <c r="F307" s="5">
        <v>568</v>
      </c>
    </row>
    <row r="308" spans="1:6" ht="14.25" customHeight="1" x14ac:dyDescent="0.3">
      <c r="A308" s="17">
        <v>43971</v>
      </c>
      <c r="B308" s="5" t="s">
        <v>16</v>
      </c>
      <c r="C308" s="5" t="str">
        <f t="shared" si="4"/>
        <v>20.05.2020|Волгоград</v>
      </c>
      <c r="D308" s="5">
        <v>36</v>
      </c>
      <c r="E308" s="5">
        <v>5914</v>
      </c>
      <c r="F308" s="5">
        <v>5384</v>
      </c>
    </row>
    <row r="309" spans="1:6" ht="14.25" customHeight="1" x14ac:dyDescent="0.3">
      <c r="A309" s="17">
        <v>43971</v>
      </c>
      <c r="B309" s="5" t="s">
        <v>11</v>
      </c>
      <c r="C309" s="5" t="str">
        <f t="shared" si="4"/>
        <v>20.05.2020|Екатеринбург</v>
      </c>
      <c r="D309" s="5">
        <v>31</v>
      </c>
      <c r="E309" s="5">
        <v>5698</v>
      </c>
      <c r="F309" s="5">
        <v>5258</v>
      </c>
    </row>
    <row r="310" spans="1:6" ht="14.25" customHeight="1" x14ac:dyDescent="0.3">
      <c r="A310" s="17">
        <v>43971</v>
      </c>
      <c r="B310" s="5" t="s">
        <v>17</v>
      </c>
      <c r="C310" s="5" t="str">
        <f t="shared" si="4"/>
        <v>20.05.2020|Казань</v>
      </c>
      <c r="D310" s="5">
        <v>21</v>
      </c>
      <c r="E310" s="5">
        <v>2410</v>
      </c>
      <c r="F310" s="5">
        <v>2202</v>
      </c>
    </row>
    <row r="311" spans="1:6" ht="14.25" customHeight="1" x14ac:dyDescent="0.3">
      <c r="A311" s="17">
        <v>43971</v>
      </c>
      <c r="B311" s="5" t="s">
        <v>10</v>
      </c>
      <c r="C311" s="5" t="str">
        <f t="shared" si="4"/>
        <v>20.05.2020|Кемерово</v>
      </c>
      <c r="D311" s="5">
        <v>21</v>
      </c>
      <c r="E311" s="5">
        <v>1921</v>
      </c>
      <c r="F311" s="5">
        <v>1767</v>
      </c>
    </row>
    <row r="312" spans="1:6" ht="14.25" customHeight="1" x14ac:dyDescent="0.3">
      <c r="A312" s="17">
        <v>43971</v>
      </c>
      <c r="B312" s="5" t="s">
        <v>20</v>
      </c>
      <c r="C312" s="5" t="str">
        <f t="shared" si="4"/>
        <v>20.05.2020|Краснодар</v>
      </c>
      <c r="D312" s="5">
        <v>19</v>
      </c>
      <c r="E312" s="5">
        <v>1823</v>
      </c>
      <c r="F312" s="5">
        <v>1678</v>
      </c>
    </row>
    <row r="313" spans="1:6" ht="14.25" customHeight="1" x14ac:dyDescent="0.3">
      <c r="A313" s="17">
        <v>43971</v>
      </c>
      <c r="B313" s="5" t="s">
        <v>22</v>
      </c>
      <c r="C313" s="5" t="str">
        <f t="shared" si="4"/>
        <v>20.05.2020|Москва Восток</v>
      </c>
      <c r="D313" s="5">
        <v>54</v>
      </c>
      <c r="E313" s="5">
        <v>13298</v>
      </c>
      <c r="F313" s="5">
        <v>12428</v>
      </c>
    </row>
    <row r="314" spans="1:6" ht="14.25" customHeight="1" x14ac:dyDescent="0.3">
      <c r="A314" s="17">
        <v>43971</v>
      </c>
      <c r="B314" s="5" t="s">
        <v>21</v>
      </c>
      <c r="C314" s="5" t="str">
        <f t="shared" si="4"/>
        <v>20.05.2020|Москва Запад</v>
      </c>
      <c r="D314" s="5">
        <v>60</v>
      </c>
      <c r="E314" s="5">
        <v>13792</v>
      </c>
      <c r="F314" s="5">
        <v>12834</v>
      </c>
    </row>
    <row r="315" spans="1:6" ht="14.25" customHeight="1" x14ac:dyDescent="0.3">
      <c r="A315" s="17">
        <v>43971</v>
      </c>
      <c r="B315" s="5" t="s">
        <v>13</v>
      </c>
      <c r="C315" s="5" t="str">
        <f t="shared" si="4"/>
        <v>20.05.2020|Нижний Новгород</v>
      </c>
      <c r="D315" s="5">
        <v>19</v>
      </c>
      <c r="E315" s="5">
        <v>1889</v>
      </c>
      <c r="F315" s="5">
        <v>1690</v>
      </c>
    </row>
    <row r="316" spans="1:6" ht="14.25" customHeight="1" x14ac:dyDescent="0.3">
      <c r="A316" s="17">
        <v>43971</v>
      </c>
      <c r="B316" s="5" t="s">
        <v>23</v>
      </c>
      <c r="C316" s="5" t="str">
        <f t="shared" si="4"/>
        <v>20.05.2020|Новосибирск</v>
      </c>
      <c r="D316" s="5">
        <v>17</v>
      </c>
      <c r="E316" s="5">
        <v>890</v>
      </c>
      <c r="F316" s="5">
        <v>794</v>
      </c>
    </row>
    <row r="317" spans="1:6" ht="14.25" customHeight="1" x14ac:dyDescent="0.3">
      <c r="A317" s="17">
        <v>43971</v>
      </c>
      <c r="B317" s="5" t="s">
        <v>18</v>
      </c>
      <c r="C317" s="5" t="str">
        <f t="shared" si="4"/>
        <v>20.05.2020|Пермь</v>
      </c>
      <c r="D317" s="5">
        <v>16</v>
      </c>
      <c r="E317" s="5">
        <v>1050</v>
      </c>
      <c r="F317" s="5">
        <v>938</v>
      </c>
    </row>
    <row r="318" spans="1:6" ht="14.25" customHeight="1" x14ac:dyDescent="0.3">
      <c r="A318" s="17">
        <v>43971</v>
      </c>
      <c r="B318" s="5" t="s">
        <v>19</v>
      </c>
      <c r="C318" s="5" t="str">
        <f t="shared" si="4"/>
        <v>20.05.2020|Ростов-на-Дону</v>
      </c>
      <c r="D318" s="5">
        <v>15</v>
      </c>
      <c r="E318" s="5">
        <v>760</v>
      </c>
      <c r="F318" s="5">
        <v>664</v>
      </c>
    </row>
    <row r="319" spans="1:6" ht="14.25" customHeight="1" x14ac:dyDescent="0.3">
      <c r="A319" s="17">
        <v>43971</v>
      </c>
      <c r="B319" s="5" t="s">
        <v>15</v>
      </c>
      <c r="C319" s="5" t="str">
        <f t="shared" si="4"/>
        <v>20.05.2020|Санкт-Петербург Север</v>
      </c>
      <c r="D319" s="5">
        <v>125</v>
      </c>
      <c r="E319" s="5">
        <v>21674</v>
      </c>
      <c r="F319" s="5">
        <v>20155</v>
      </c>
    </row>
    <row r="320" spans="1:6" ht="14.25" customHeight="1" x14ac:dyDescent="0.3">
      <c r="A320" s="17">
        <v>43971</v>
      </c>
      <c r="B320" s="5" t="s">
        <v>14</v>
      </c>
      <c r="C320" s="5" t="str">
        <f t="shared" si="4"/>
        <v>20.05.2020|Санкт-Петербург Юг</v>
      </c>
      <c r="D320" s="5">
        <v>129</v>
      </c>
      <c r="E320" s="5">
        <v>17095</v>
      </c>
      <c r="F320" s="5">
        <v>15919</v>
      </c>
    </row>
    <row r="321" spans="1:6" ht="14.25" customHeight="1" x14ac:dyDescent="0.3">
      <c r="A321" s="17">
        <v>43971</v>
      </c>
      <c r="B321" s="5" t="s">
        <v>12</v>
      </c>
      <c r="C321" s="5" t="str">
        <f t="shared" si="4"/>
        <v>20.05.2020|Тольятти</v>
      </c>
      <c r="D321" s="5">
        <v>10</v>
      </c>
      <c r="E321" s="5">
        <v>745</v>
      </c>
      <c r="F321" s="5">
        <v>654</v>
      </c>
    </row>
    <row r="322" spans="1:6" ht="14.25" customHeight="1" x14ac:dyDescent="0.3">
      <c r="A322" s="17">
        <v>43972</v>
      </c>
      <c r="B322" s="5" t="s">
        <v>16</v>
      </c>
      <c r="C322" s="5" t="str">
        <f t="shared" si="4"/>
        <v>21.05.2020|Волгоград</v>
      </c>
      <c r="D322" s="5">
        <v>36</v>
      </c>
      <c r="E322" s="5">
        <v>4816</v>
      </c>
      <c r="F322" s="5">
        <v>4452</v>
      </c>
    </row>
    <row r="323" spans="1:6" ht="14.25" customHeight="1" x14ac:dyDescent="0.3">
      <c r="A323" s="17">
        <v>43972</v>
      </c>
      <c r="B323" s="5" t="s">
        <v>11</v>
      </c>
      <c r="C323" s="5" t="str">
        <f t="shared" ref="C323:C386" si="5">TEXT(A323,"ДД.ММ.ГГГГ") &amp; "|" &amp; B323</f>
        <v>21.05.2020|Екатеринбург</v>
      </c>
      <c r="D323" s="5">
        <v>31</v>
      </c>
      <c r="E323" s="5">
        <v>5207</v>
      </c>
      <c r="F323" s="5">
        <v>4868</v>
      </c>
    </row>
    <row r="324" spans="1:6" ht="14.25" customHeight="1" x14ac:dyDescent="0.3">
      <c r="A324" s="17">
        <v>43972</v>
      </c>
      <c r="B324" s="5" t="s">
        <v>17</v>
      </c>
      <c r="C324" s="5" t="str">
        <f t="shared" si="5"/>
        <v>21.05.2020|Казань</v>
      </c>
      <c r="D324" s="5">
        <v>21</v>
      </c>
      <c r="E324" s="5">
        <v>2335</v>
      </c>
      <c r="F324" s="5">
        <v>2126</v>
      </c>
    </row>
    <row r="325" spans="1:6" ht="14.25" customHeight="1" x14ac:dyDescent="0.3">
      <c r="A325" s="17">
        <v>43972</v>
      </c>
      <c r="B325" s="5" t="s">
        <v>10</v>
      </c>
      <c r="C325" s="5" t="str">
        <f t="shared" si="5"/>
        <v>21.05.2020|Кемерово</v>
      </c>
      <c r="D325" s="5">
        <v>21</v>
      </c>
      <c r="E325" s="5">
        <v>1787</v>
      </c>
      <c r="F325" s="5">
        <v>1626</v>
      </c>
    </row>
    <row r="326" spans="1:6" ht="14.25" customHeight="1" x14ac:dyDescent="0.3">
      <c r="A326" s="17">
        <v>43972</v>
      </c>
      <c r="B326" s="5" t="s">
        <v>20</v>
      </c>
      <c r="C326" s="5" t="str">
        <f t="shared" si="5"/>
        <v>21.05.2020|Краснодар</v>
      </c>
      <c r="D326" s="5">
        <v>19</v>
      </c>
      <c r="E326" s="5">
        <v>1650</v>
      </c>
      <c r="F326" s="5">
        <v>1505</v>
      </c>
    </row>
    <row r="327" spans="1:6" ht="14.25" customHeight="1" x14ac:dyDescent="0.3">
      <c r="A327" s="17">
        <v>43972</v>
      </c>
      <c r="B327" s="5" t="s">
        <v>22</v>
      </c>
      <c r="C327" s="5" t="str">
        <f t="shared" si="5"/>
        <v>21.05.2020|Москва Восток</v>
      </c>
      <c r="D327" s="5">
        <v>54</v>
      </c>
      <c r="E327" s="5">
        <v>13240</v>
      </c>
      <c r="F327" s="5">
        <v>12360</v>
      </c>
    </row>
    <row r="328" spans="1:6" ht="14.25" customHeight="1" x14ac:dyDescent="0.3">
      <c r="A328" s="17">
        <v>43972</v>
      </c>
      <c r="B328" s="5" t="s">
        <v>21</v>
      </c>
      <c r="C328" s="5" t="str">
        <f t="shared" si="5"/>
        <v>21.05.2020|Москва Запад</v>
      </c>
      <c r="D328" s="5">
        <v>60</v>
      </c>
      <c r="E328" s="5">
        <v>14005</v>
      </c>
      <c r="F328" s="5">
        <v>13002</v>
      </c>
    </row>
    <row r="329" spans="1:6" ht="14.25" customHeight="1" x14ac:dyDescent="0.3">
      <c r="A329" s="17">
        <v>43972</v>
      </c>
      <c r="B329" s="5" t="s">
        <v>13</v>
      </c>
      <c r="C329" s="5" t="str">
        <f t="shared" si="5"/>
        <v>21.05.2020|Нижний Новгород</v>
      </c>
      <c r="D329" s="5">
        <v>19</v>
      </c>
      <c r="E329" s="5">
        <v>1949</v>
      </c>
      <c r="F329" s="5">
        <v>1724</v>
      </c>
    </row>
    <row r="330" spans="1:6" ht="14.25" customHeight="1" x14ac:dyDescent="0.3">
      <c r="A330" s="17">
        <v>43972</v>
      </c>
      <c r="B330" s="5" t="s">
        <v>23</v>
      </c>
      <c r="C330" s="5" t="str">
        <f t="shared" si="5"/>
        <v>21.05.2020|Новосибирск</v>
      </c>
      <c r="D330" s="5">
        <v>18</v>
      </c>
      <c r="E330" s="5">
        <v>888</v>
      </c>
      <c r="F330" s="5">
        <v>786</v>
      </c>
    </row>
    <row r="331" spans="1:6" ht="14.25" customHeight="1" x14ac:dyDescent="0.3">
      <c r="A331" s="17">
        <v>43972</v>
      </c>
      <c r="B331" s="5" t="s">
        <v>18</v>
      </c>
      <c r="C331" s="5" t="str">
        <f t="shared" si="5"/>
        <v>21.05.2020|Пермь</v>
      </c>
      <c r="D331" s="5">
        <v>17</v>
      </c>
      <c r="E331" s="5">
        <v>1045</v>
      </c>
      <c r="F331" s="5">
        <v>930</v>
      </c>
    </row>
    <row r="332" spans="1:6" ht="14.25" customHeight="1" x14ac:dyDescent="0.3">
      <c r="A332" s="17">
        <v>43972</v>
      </c>
      <c r="B332" s="5" t="s">
        <v>19</v>
      </c>
      <c r="C332" s="5" t="str">
        <f t="shared" si="5"/>
        <v>21.05.2020|Ростов-на-Дону</v>
      </c>
      <c r="D332" s="5">
        <v>15</v>
      </c>
      <c r="E332" s="5">
        <v>749</v>
      </c>
      <c r="F332" s="5">
        <v>652</v>
      </c>
    </row>
    <row r="333" spans="1:6" ht="14.25" customHeight="1" x14ac:dyDescent="0.3">
      <c r="A333" s="17">
        <v>43972</v>
      </c>
      <c r="B333" s="5" t="s">
        <v>15</v>
      </c>
      <c r="C333" s="5" t="str">
        <f t="shared" si="5"/>
        <v>21.05.2020|Санкт-Петербург Север</v>
      </c>
      <c r="D333" s="5">
        <v>125</v>
      </c>
      <c r="E333" s="5">
        <v>20911</v>
      </c>
      <c r="F333" s="5">
        <v>19358</v>
      </c>
    </row>
    <row r="334" spans="1:6" ht="14.25" customHeight="1" x14ac:dyDescent="0.3">
      <c r="A334" s="17">
        <v>43972</v>
      </c>
      <c r="B334" s="5" t="s">
        <v>14</v>
      </c>
      <c r="C334" s="5" t="str">
        <f t="shared" si="5"/>
        <v>21.05.2020|Санкт-Петербург Юг</v>
      </c>
      <c r="D334" s="5">
        <v>129</v>
      </c>
      <c r="E334" s="5">
        <v>16373</v>
      </c>
      <c r="F334" s="5">
        <v>15223</v>
      </c>
    </row>
    <row r="335" spans="1:6" ht="14.25" customHeight="1" x14ac:dyDescent="0.3">
      <c r="A335" s="17">
        <v>43972</v>
      </c>
      <c r="B335" s="5" t="s">
        <v>12</v>
      </c>
      <c r="C335" s="5" t="str">
        <f t="shared" si="5"/>
        <v>21.05.2020|Тольятти</v>
      </c>
      <c r="D335" s="5">
        <v>10</v>
      </c>
      <c r="E335" s="5">
        <v>677</v>
      </c>
      <c r="F335" s="5">
        <v>591</v>
      </c>
    </row>
    <row r="336" spans="1:6" ht="14.25" customHeight="1" x14ac:dyDescent="0.3">
      <c r="A336" s="17">
        <v>43973</v>
      </c>
      <c r="B336" s="5" t="s">
        <v>16</v>
      </c>
      <c r="C336" s="5" t="str">
        <f t="shared" si="5"/>
        <v>22.05.2020|Волгоград</v>
      </c>
      <c r="D336" s="5">
        <v>36</v>
      </c>
      <c r="E336" s="5">
        <v>4857</v>
      </c>
      <c r="F336" s="5">
        <v>4456</v>
      </c>
    </row>
    <row r="337" spans="1:6" ht="14.25" customHeight="1" x14ac:dyDescent="0.3">
      <c r="A337" s="17">
        <v>43973</v>
      </c>
      <c r="B337" s="5" t="s">
        <v>11</v>
      </c>
      <c r="C337" s="5" t="str">
        <f t="shared" si="5"/>
        <v>22.05.2020|Екатеринбург</v>
      </c>
      <c r="D337" s="5">
        <v>31</v>
      </c>
      <c r="E337" s="5">
        <v>5965</v>
      </c>
      <c r="F337" s="5">
        <v>5533</v>
      </c>
    </row>
    <row r="338" spans="1:6" ht="14.25" customHeight="1" x14ac:dyDescent="0.3">
      <c r="A338" s="17">
        <v>43973</v>
      </c>
      <c r="B338" s="5" t="s">
        <v>17</v>
      </c>
      <c r="C338" s="5" t="str">
        <f t="shared" si="5"/>
        <v>22.05.2020|Казань</v>
      </c>
      <c r="D338" s="5">
        <v>21</v>
      </c>
      <c r="E338" s="5">
        <v>2861</v>
      </c>
      <c r="F338" s="5">
        <v>2612</v>
      </c>
    </row>
    <row r="339" spans="1:6" ht="14.25" customHeight="1" x14ac:dyDescent="0.3">
      <c r="A339" s="17">
        <v>43973</v>
      </c>
      <c r="B339" s="5" t="s">
        <v>10</v>
      </c>
      <c r="C339" s="5" t="str">
        <f t="shared" si="5"/>
        <v>22.05.2020|Кемерово</v>
      </c>
      <c r="D339" s="5">
        <v>21</v>
      </c>
      <c r="E339" s="5">
        <v>2046</v>
      </c>
      <c r="F339" s="5">
        <v>1853</v>
      </c>
    </row>
    <row r="340" spans="1:6" ht="14.25" customHeight="1" x14ac:dyDescent="0.3">
      <c r="A340" s="17">
        <v>43973</v>
      </c>
      <c r="B340" s="5" t="s">
        <v>20</v>
      </c>
      <c r="C340" s="5" t="str">
        <f t="shared" si="5"/>
        <v>22.05.2020|Краснодар</v>
      </c>
      <c r="D340" s="5">
        <v>19</v>
      </c>
      <c r="E340" s="5">
        <v>1859</v>
      </c>
      <c r="F340" s="5">
        <v>1697</v>
      </c>
    </row>
    <row r="341" spans="1:6" ht="14.25" customHeight="1" x14ac:dyDescent="0.3">
      <c r="A341" s="17">
        <v>43973</v>
      </c>
      <c r="B341" s="5" t="s">
        <v>22</v>
      </c>
      <c r="C341" s="5" t="str">
        <f t="shared" si="5"/>
        <v>22.05.2020|Москва Восток</v>
      </c>
      <c r="D341" s="5">
        <v>54</v>
      </c>
      <c r="E341" s="5">
        <v>13014</v>
      </c>
      <c r="F341" s="5">
        <v>12095</v>
      </c>
    </row>
    <row r="342" spans="1:6" ht="14.25" customHeight="1" x14ac:dyDescent="0.3">
      <c r="A342" s="17">
        <v>43973</v>
      </c>
      <c r="B342" s="5" t="s">
        <v>21</v>
      </c>
      <c r="C342" s="5" t="str">
        <f t="shared" si="5"/>
        <v>22.05.2020|Москва Запад</v>
      </c>
      <c r="D342" s="5">
        <v>60</v>
      </c>
      <c r="E342" s="5">
        <v>14050</v>
      </c>
      <c r="F342" s="5">
        <v>13027</v>
      </c>
    </row>
    <row r="343" spans="1:6" ht="14.25" customHeight="1" x14ac:dyDescent="0.3">
      <c r="A343" s="17">
        <v>43973</v>
      </c>
      <c r="B343" s="5" t="s">
        <v>13</v>
      </c>
      <c r="C343" s="5" t="str">
        <f t="shared" si="5"/>
        <v>22.05.2020|Нижний Новгород</v>
      </c>
      <c r="D343" s="5">
        <v>20</v>
      </c>
      <c r="E343" s="5">
        <v>2306</v>
      </c>
      <c r="F343" s="5">
        <v>2054</v>
      </c>
    </row>
    <row r="344" spans="1:6" ht="14.25" customHeight="1" x14ac:dyDescent="0.3">
      <c r="A344" s="17">
        <v>43973</v>
      </c>
      <c r="B344" s="5" t="s">
        <v>23</v>
      </c>
      <c r="C344" s="5" t="str">
        <f t="shared" si="5"/>
        <v>22.05.2020|Новосибирск</v>
      </c>
      <c r="D344" s="5">
        <v>18</v>
      </c>
      <c r="E344" s="5">
        <v>985</v>
      </c>
      <c r="F344" s="5">
        <v>861</v>
      </c>
    </row>
    <row r="345" spans="1:6" ht="14.25" customHeight="1" x14ac:dyDescent="0.3">
      <c r="A345" s="17">
        <v>43973</v>
      </c>
      <c r="B345" s="5" t="s">
        <v>18</v>
      </c>
      <c r="C345" s="5" t="str">
        <f t="shared" si="5"/>
        <v>22.05.2020|Пермь</v>
      </c>
      <c r="D345" s="5">
        <v>17</v>
      </c>
      <c r="E345" s="5">
        <v>1268</v>
      </c>
      <c r="F345" s="5">
        <v>1129</v>
      </c>
    </row>
    <row r="346" spans="1:6" ht="14.25" customHeight="1" x14ac:dyDescent="0.3">
      <c r="A346" s="17">
        <v>43973</v>
      </c>
      <c r="B346" s="5" t="s">
        <v>19</v>
      </c>
      <c r="C346" s="5" t="str">
        <f t="shared" si="5"/>
        <v>22.05.2020|Ростов-на-Дону</v>
      </c>
      <c r="D346" s="5">
        <v>15</v>
      </c>
      <c r="E346" s="5">
        <v>903</v>
      </c>
      <c r="F346" s="5">
        <v>792</v>
      </c>
    </row>
    <row r="347" spans="1:6" ht="14.25" customHeight="1" x14ac:dyDescent="0.3">
      <c r="A347" s="17">
        <v>43973</v>
      </c>
      <c r="B347" s="5" t="s">
        <v>15</v>
      </c>
      <c r="C347" s="5" t="str">
        <f t="shared" si="5"/>
        <v>22.05.2020|Санкт-Петербург Север</v>
      </c>
      <c r="D347" s="5">
        <v>125</v>
      </c>
      <c r="E347" s="5">
        <v>21427</v>
      </c>
      <c r="F347" s="5">
        <v>19799</v>
      </c>
    </row>
    <row r="348" spans="1:6" ht="14.25" customHeight="1" x14ac:dyDescent="0.3">
      <c r="A348" s="17">
        <v>43973</v>
      </c>
      <c r="B348" s="5" t="s">
        <v>14</v>
      </c>
      <c r="C348" s="5" t="str">
        <f t="shared" si="5"/>
        <v>22.05.2020|Санкт-Петербург Юг</v>
      </c>
      <c r="D348" s="5">
        <v>129</v>
      </c>
      <c r="E348" s="5">
        <v>17088</v>
      </c>
      <c r="F348" s="5">
        <v>15804</v>
      </c>
    </row>
    <row r="349" spans="1:6" ht="14.25" customHeight="1" x14ac:dyDescent="0.3">
      <c r="A349" s="17">
        <v>43973</v>
      </c>
      <c r="B349" s="5" t="s">
        <v>12</v>
      </c>
      <c r="C349" s="5" t="str">
        <f t="shared" si="5"/>
        <v>22.05.2020|Тольятти</v>
      </c>
      <c r="D349" s="5">
        <v>10</v>
      </c>
      <c r="E349" s="5">
        <v>965</v>
      </c>
      <c r="F349" s="5">
        <v>861</v>
      </c>
    </row>
    <row r="350" spans="1:6" ht="14.25" customHeight="1" x14ac:dyDescent="0.3">
      <c r="A350" s="17">
        <v>43974</v>
      </c>
      <c r="B350" s="5" t="s">
        <v>16</v>
      </c>
      <c r="C350" s="5" t="str">
        <f t="shared" si="5"/>
        <v>23.05.2020|Волгоград</v>
      </c>
      <c r="D350" s="5">
        <v>36</v>
      </c>
      <c r="E350" s="5">
        <v>5651</v>
      </c>
      <c r="F350" s="5">
        <v>5212</v>
      </c>
    </row>
    <row r="351" spans="1:6" ht="14.25" customHeight="1" x14ac:dyDescent="0.3">
      <c r="A351" s="17">
        <v>43974</v>
      </c>
      <c r="B351" s="5" t="s">
        <v>11</v>
      </c>
      <c r="C351" s="5" t="str">
        <f t="shared" si="5"/>
        <v>23.05.2020|Екатеринбург</v>
      </c>
      <c r="D351" s="5">
        <v>31</v>
      </c>
      <c r="E351" s="5">
        <v>6276</v>
      </c>
      <c r="F351" s="5">
        <v>5801</v>
      </c>
    </row>
    <row r="352" spans="1:6" ht="14.25" customHeight="1" x14ac:dyDescent="0.3">
      <c r="A352" s="17">
        <v>43974</v>
      </c>
      <c r="B352" s="5" t="s">
        <v>17</v>
      </c>
      <c r="C352" s="5" t="str">
        <f t="shared" si="5"/>
        <v>23.05.2020|Казань</v>
      </c>
      <c r="D352" s="5">
        <v>21</v>
      </c>
      <c r="E352" s="5">
        <v>2460</v>
      </c>
      <c r="F352" s="5">
        <v>2226</v>
      </c>
    </row>
    <row r="353" spans="1:6" ht="14.25" customHeight="1" x14ac:dyDescent="0.3">
      <c r="A353" s="17">
        <v>43974</v>
      </c>
      <c r="B353" s="5" t="s">
        <v>10</v>
      </c>
      <c r="C353" s="5" t="str">
        <f t="shared" si="5"/>
        <v>23.05.2020|Кемерово</v>
      </c>
      <c r="D353" s="5">
        <v>21</v>
      </c>
      <c r="E353" s="5">
        <v>2340</v>
      </c>
      <c r="F353" s="5">
        <v>2146</v>
      </c>
    </row>
    <row r="354" spans="1:6" ht="14.25" customHeight="1" x14ac:dyDescent="0.3">
      <c r="A354" s="17">
        <v>43974</v>
      </c>
      <c r="B354" s="5" t="s">
        <v>20</v>
      </c>
      <c r="C354" s="5" t="str">
        <f t="shared" si="5"/>
        <v>23.05.2020|Краснодар</v>
      </c>
      <c r="D354" s="5">
        <v>19</v>
      </c>
      <c r="E354" s="5">
        <v>2195</v>
      </c>
      <c r="F354" s="5">
        <v>1999</v>
      </c>
    </row>
    <row r="355" spans="1:6" ht="14.25" customHeight="1" x14ac:dyDescent="0.3">
      <c r="A355" s="17">
        <v>43974</v>
      </c>
      <c r="B355" s="5" t="s">
        <v>22</v>
      </c>
      <c r="C355" s="5" t="str">
        <f t="shared" si="5"/>
        <v>23.05.2020|Москва Восток</v>
      </c>
      <c r="D355" s="5">
        <v>54</v>
      </c>
      <c r="E355" s="5">
        <v>16221</v>
      </c>
      <c r="F355" s="5">
        <v>15065</v>
      </c>
    </row>
    <row r="356" spans="1:6" ht="14.25" customHeight="1" x14ac:dyDescent="0.3">
      <c r="A356" s="17">
        <v>43974</v>
      </c>
      <c r="B356" s="5" t="s">
        <v>21</v>
      </c>
      <c r="C356" s="5" t="str">
        <f t="shared" si="5"/>
        <v>23.05.2020|Москва Запад</v>
      </c>
      <c r="D356" s="5">
        <v>60</v>
      </c>
      <c r="E356" s="5">
        <v>17295</v>
      </c>
      <c r="F356" s="5">
        <v>16010</v>
      </c>
    </row>
    <row r="357" spans="1:6" ht="14.25" customHeight="1" x14ac:dyDescent="0.3">
      <c r="A357" s="17">
        <v>43974</v>
      </c>
      <c r="B357" s="5" t="s">
        <v>13</v>
      </c>
      <c r="C357" s="5" t="str">
        <f t="shared" si="5"/>
        <v>23.05.2020|Нижний Новгород</v>
      </c>
      <c r="D357" s="5">
        <v>20</v>
      </c>
      <c r="E357" s="5">
        <v>2266</v>
      </c>
      <c r="F357" s="5">
        <v>1993</v>
      </c>
    </row>
    <row r="358" spans="1:6" ht="14.25" customHeight="1" x14ac:dyDescent="0.3">
      <c r="A358" s="17">
        <v>43974</v>
      </c>
      <c r="B358" s="5" t="s">
        <v>23</v>
      </c>
      <c r="C358" s="5" t="str">
        <f t="shared" si="5"/>
        <v>23.05.2020|Новосибирск</v>
      </c>
      <c r="D358" s="5">
        <v>18</v>
      </c>
      <c r="E358" s="5">
        <v>1031</v>
      </c>
      <c r="F358" s="5">
        <v>918</v>
      </c>
    </row>
    <row r="359" spans="1:6" ht="14.25" customHeight="1" x14ac:dyDescent="0.3">
      <c r="A359" s="17">
        <v>43974</v>
      </c>
      <c r="B359" s="5" t="s">
        <v>18</v>
      </c>
      <c r="C359" s="5" t="str">
        <f t="shared" si="5"/>
        <v>23.05.2020|Пермь</v>
      </c>
      <c r="D359" s="5">
        <v>17</v>
      </c>
      <c r="E359" s="5">
        <v>1294</v>
      </c>
      <c r="F359" s="5">
        <v>1155</v>
      </c>
    </row>
    <row r="360" spans="1:6" ht="14.25" customHeight="1" x14ac:dyDescent="0.3">
      <c r="A360" s="17">
        <v>43974</v>
      </c>
      <c r="B360" s="5" t="s">
        <v>19</v>
      </c>
      <c r="C360" s="5" t="str">
        <f t="shared" si="5"/>
        <v>23.05.2020|Ростов-на-Дону</v>
      </c>
      <c r="D360" s="5">
        <v>15</v>
      </c>
      <c r="E360" s="5">
        <v>840</v>
      </c>
      <c r="F360" s="5">
        <v>725</v>
      </c>
    </row>
    <row r="361" spans="1:6" ht="14.25" customHeight="1" x14ac:dyDescent="0.3">
      <c r="A361" s="17">
        <v>43974</v>
      </c>
      <c r="B361" s="5" t="s">
        <v>15</v>
      </c>
      <c r="C361" s="5" t="str">
        <f t="shared" si="5"/>
        <v>23.05.2020|Санкт-Петербург Север</v>
      </c>
      <c r="D361" s="5">
        <v>125</v>
      </c>
      <c r="E361" s="5">
        <v>24574</v>
      </c>
      <c r="F361" s="5">
        <v>22609</v>
      </c>
    </row>
    <row r="362" spans="1:6" ht="14.25" customHeight="1" x14ac:dyDescent="0.3">
      <c r="A362" s="17">
        <v>43974</v>
      </c>
      <c r="B362" s="5" t="s">
        <v>14</v>
      </c>
      <c r="C362" s="5" t="str">
        <f t="shared" si="5"/>
        <v>23.05.2020|Санкт-Петербург Юг</v>
      </c>
      <c r="D362" s="5">
        <v>129</v>
      </c>
      <c r="E362" s="5">
        <v>19856</v>
      </c>
      <c r="F362" s="5">
        <v>18325</v>
      </c>
    </row>
    <row r="363" spans="1:6" ht="14.25" customHeight="1" x14ac:dyDescent="0.3">
      <c r="A363" s="17">
        <v>43974</v>
      </c>
      <c r="B363" s="5" t="s">
        <v>12</v>
      </c>
      <c r="C363" s="5" t="str">
        <f t="shared" si="5"/>
        <v>23.05.2020|Тольятти</v>
      </c>
      <c r="D363" s="5">
        <v>10</v>
      </c>
      <c r="E363" s="5">
        <v>828</v>
      </c>
      <c r="F363" s="5">
        <v>734</v>
      </c>
    </row>
    <row r="364" spans="1:6" ht="14.25" customHeight="1" x14ac:dyDescent="0.3">
      <c r="A364" s="17">
        <v>43975</v>
      </c>
      <c r="B364" s="5" t="s">
        <v>16</v>
      </c>
      <c r="C364" s="5" t="str">
        <f t="shared" si="5"/>
        <v>24.05.2020|Волгоград</v>
      </c>
      <c r="D364" s="5">
        <v>36</v>
      </c>
      <c r="E364" s="5">
        <v>4915</v>
      </c>
      <c r="F364" s="5">
        <v>4562</v>
      </c>
    </row>
    <row r="365" spans="1:6" ht="14.25" customHeight="1" x14ac:dyDescent="0.3">
      <c r="A365" s="17">
        <v>43975</v>
      </c>
      <c r="B365" s="5" t="s">
        <v>11</v>
      </c>
      <c r="C365" s="5" t="str">
        <f t="shared" si="5"/>
        <v>24.05.2020|Екатеринбург</v>
      </c>
      <c r="D365" s="5">
        <v>31</v>
      </c>
      <c r="E365" s="5">
        <v>5035</v>
      </c>
      <c r="F365" s="5">
        <v>4683</v>
      </c>
    </row>
    <row r="366" spans="1:6" ht="14.25" customHeight="1" x14ac:dyDescent="0.3">
      <c r="A366" s="17">
        <v>43975</v>
      </c>
      <c r="B366" s="5" t="s">
        <v>17</v>
      </c>
      <c r="C366" s="5" t="str">
        <f t="shared" si="5"/>
        <v>24.05.2020|Казань</v>
      </c>
      <c r="D366" s="5">
        <v>21</v>
      </c>
      <c r="E366" s="5">
        <v>2254</v>
      </c>
      <c r="F366" s="5">
        <v>2061</v>
      </c>
    </row>
    <row r="367" spans="1:6" ht="14.25" customHeight="1" x14ac:dyDescent="0.3">
      <c r="A367" s="17">
        <v>43975</v>
      </c>
      <c r="B367" s="5" t="s">
        <v>10</v>
      </c>
      <c r="C367" s="5" t="str">
        <f t="shared" si="5"/>
        <v>24.05.2020|Кемерово</v>
      </c>
      <c r="D367" s="5">
        <v>20</v>
      </c>
      <c r="E367" s="5">
        <v>1999</v>
      </c>
      <c r="F367" s="5">
        <v>1829</v>
      </c>
    </row>
    <row r="368" spans="1:6" ht="14.25" customHeight="1" x14ac:dyDescent="0.3">
      <c r="A368" s="17">
        <v>43975</v>
      </c>
      <c r="B368" s="5" t="s">
        <v>20</v>
      </c>
      <c r="C368" s="5" t="str">
        <f t="shared" si="5"/>
        <v>24.05.2020|Краснодар</v>
      </c>
      <c r="D368" s="5">
        <v>19</v>
      </c>
      <c r="E368" s="5">
        <v>1868</v>
      </c>
      <c r="F368" s="5">
        <v>1706</v>
      </c>
    </row>
    <row r="369" spans="1:6" ht="14.25" customHeight="1" x14ac:dyDescent="0.3">
      <c r="A369" s="17">
        <v>43975</v>
      </c>
      <c r="B369" s="5" t="s">
        <v>22</v>
      </c>
      <c r="C369" s="5" t="str">
        <f t="shared" si="5"/>
        <v>24.05.2020|Москва Восток</v>
      </c>
      <c r="D369" s="5">
        <v>54</v>
      </c>
      <c r="E369" s="5">
        <v>12211</v>
      </c>
      <c r="F369" s="5">
        <v>11427</v>
      </c>
    </row>
    <row r="370" spans="1:6" ht="14.25" customHeight="1" x14ac:dyDescent="0.3">
      <c r="A370" s="17">
        <v>43975</v>
      </c>
      <c r="B370" s="5" t="s">
        <v>21</v>
      </c>
      <c r="C370" s="5" t="str">
        <f t="shared" si="5"/>
        <v>24.05.2020|Москва Запад</v>
      </c>
      <c r="D370" s="5">
        <v>60</v>
      </c>
      <c r="E370" s="5">
        <v>12822</v>
      </c>
      <c r="F370" s="5">
        <v>11916</v>
      </c>
    </row>
    <row r="371" spans="1:6" ht="14.25" customHeight="1" x14ac:dyDescent="0.3">
      <c r="A371" s="17">
        <v>43975</v>
      </c>
      <c r="B371" s="5" t="s">
        <v>13</v>
      </c>
      <c r="C371" s="5" t="str">
        <f t="shared" si="5"/>
        <v>24.05.2020|Нижний Новгород</v>
      </c>
      <c r="D371" s="5">
        <v>20</v>
      </c>
      <c r="E371" s="5">
        <v>2015</v>
      </c>
      <c r="F371" s="5">
        <v>1803</v>
      </c>
    </row>
    <row r="372" spans="1:6" ht="14.25" customHeight="1" x14ac:dyDescent="0.3">
      <c r="A372" s="17">
        <v>43975</v>
      </c>
      <c r="B372" s="5" t="s">
        <v>23</v>
      </c>
      <c r="C372" s="5" t="str">
        <f t="shared" si="5"/>
        <v>24.05.2020|Новосибирск</v>
      </c>
      <c r="D372" s="5">
        <v>18</v>
      </c>
      <c r="E372" s="5">
        <v>1006</v>
      </c>
      <c r="F372" s="5">
        <v>904</v>
      </c>
    </row>
    <row r="373" spans="1:6" ht="14.25" customHeight="1" x14ac:dyDescent="0.3">
      <c r="A373" s="17">
        <v>43975</v>
      </c>
      <c r="B373" s="5" t="s">
        <v>18</v>
      </c>
      <c r="C373" s="5" t="str">
        <f t="shared" si="5"/>
        <v>24.05.2020|Пермь</v>
      </c>
      <c r="D373" s="5">
        <v>17</v>
      </c>
      <c r="E373" s="5">
        <v>1128</v>
      </c>
      <c r="F373" s="5">
        <v>1001</v>
      </c>
    </row>
    <row r="374" spans="1:6" ht="14.25" customHeight="1" x14ac:dyDescent="0.3">
      <c r="A374" s="17">
        <v>43975</v>
      </c>
      <c r="B374" s="5" t="s">
        <v>19</v>
      </c>
      <c r="C374" s="5" t="str">
        <f t="shared" si="5"/>
        <v>24.05.2020|Ростов-на-Дону</v>
      </c>
      <c r="D374" s="5">
        <v>15</v>
      </c>
      <c r="E374" s="5">
        <v>779</v>
      </c>
      <c r="F374" s="5">
        <v>673</v>
      </c>
    </row>
    <row r="375" spans="1:6" ht="14.25" customHeight="1" x14ac:dyDescent="0.3">
      <c r="A375" s="17">
        <v>43975</v>
      </c>
      <c r="B375" s="5" t="s">
        <v>15</v>
      </c>
      <c r="C375" s="5" t="str">
        <f t="shared" si="5"/>
        <v>24.05.2020|Санкт-Петербург Север</v>
      </c>
      <c r="D375" s="5">
        <v>125</v>
      </c>
      <c r="E375" s="5">
        <v>21004</v>
      </c>
      <c r="F375" s="5">
        <v>19556</v>
      </c>
    </row>
    <row r="376" spans="1:6" ht="14.25" customHeight="1" x14ac:dyDescent="0.3">
      <c r="A376" s="17">
        <v>43975</v>
      </c>
      <c r="B376" s="5" t="s">
        <v>14</v>
      </c>
      <c r="C376" s="5" t="str">
        <f t="shared" si="5"/>
        <v>24.05.2020|Санкт-Петербург Юг</v>
      </c>
      <c r="D376" s="5">
        <v>129</v>
      </c>
      <c r="E376" s="5">
        <v>16432</v>
      </c>
      <c r="F376" s="5">
        <v>15345</v>
      </c>
    </row>
    <row r="377" spans="1:6" ht="14.25" customHeight="1" x14ac:dyDescent="0.3">
      <c r="A377" s="17">
        <v>43975</v>
      </c>
      <c r="B377" s="5" t="s">
        <v>12</v>
      </c>
      <c r="C377" s="5" t="str">
        <f t="shared" si="5"/>
        <v>24.05.2020|Тольятти</v>
      </c>
      <c r="D377" s="5">
        <v>10</v>
      </c>
      <c r="E377" s="5">
        <v>639</v>
      </c>
      <c r="F377" s="5">
        <v>557</v>
      </c>
    </row>
    <row r="378" spans="1:6" ht="14.25" customHeight="1" x14ac:dyDescent="0.3">
      <c r="A378" s="17">
        <v>43976</v>
      </c>
      <c r="B378" s="5" t="s">
        <v>16</v>
      </c>
      <c r="C378" s="5" t="str">
        <f t="shared" si="5"/>
        <v>25.05.2020|Волгоград</v>
      </c>
      <c r="D378" s="5">
        <v>36</v>
      </c>
      <c r="E378" s="5">
        <v>4641</v>
      </c>
      <c r="F378" s="5">
        <v>4274</v>
      </c>
    </row>
    <row r="379" spans="1:6" ht="14.25" customHeight="1" x14ac:dyDescent="0.3">
      <c r="A379" s="17">
        <v>43976</v>
      </c>
      <c r="B379" s="5" t="s">
        <v>11</v>
      </c>
      <c r="C379" s="5" t="str">
        <f t="shared" si="5"/>
        <v>25.05.2020|Екатеринбург</v>
      </c>
      <c r="D379" s="5">
        <v>31</v>
      </c>
      <c r="E379" s="5">
        <v>5210</v>
      </c>
      <c r="F379" s="5">
        <v>4841</v>
      </c>
    </row>
    <row r="380" spans="1:6" ht="14.25" customHeight="1" x14ac:dyDescent="0.3">
      <c r="A380" s="17">
        <v>43976</v>
      </c>
      <c r="B380" s="5" t="s">
        <v>17</v>
      </c>
      <c r="C380" s="5" t="str">
        <f t="shared" si="5"/>
        <v>25.05.2020|Казань</v>
      </c>
      <c r="D380" s="5">
        <v>21</v>
      </c>
      <c r="E380" s="5">
        <v>2330</v>
      </c>
      <c r="F380" s="5">
        <v>2142</v>
      </c>
    </row>
    <row r="381" spans="1:6" ht="14.25" customHeight="1" x14ac:dyDescent="0.3">
      <c r="A381" s="17">
        <v>43976</v>
      </c>
      <c r="B381" s="5" t="s">
        <v>10</v>
      </c>
      <c r="C381" s="5" t="str">
        <f t="shared" si="5"/>
        <v>25.05.2020|Кемерово</v>
      </c>
      <c r="D381" s="5">
        <v>20</v>
      </c>
      <c r="E381" s="5">
        <v>2087</v>
      </c>
      <c r="F381" s="5">
        <v>1914</v>
      </c>
    </row>
    <row r="382" spans="1:6" ht="14.25" customHeight="1" x14ac:dyDescent="0.3">
      <c r="A382" s="17">
        <v>43976</v>
      </c>
      <c r="B382" s="5" t="s">
        <v>20</v>
      </c>
      <c r="C382" s="5" t="str">
        <f t="shared" si="5"/>
        <v>25.05.2020|Краснодар</v>
      </c>
      <c r="D382" s="5">
        <v>20</v>
      </c>
      <c r="E382" s="5">
        <v>1899</v>
      </c>
      <c r="F382" s="5">
        <v>1738</v>
      </c>
    </row>
    <row r="383" spans="1:6" ht="14.25" customHeight="1" x14ac:dyDescent="0.3">
      <c r="A383" s="17">
        <v>43976</v>
      </c>
      <c r="B383" s="5" t="s">
        <v>22</v>
      </c>
      <c r="C383" s="5" t="str">
        <f t="shared" si="5"/>
        <v>25.05.2020|Москва Восток</v>
      </c>
      <c r="D383" s="5">
        <v>54</v>
      </c>
      <c r="E383" s="5">
        <v>12336</v>
      </c>
      <c r="F383" s="5">
        <v>11519</v>
      </c>
    </row>
    <row r="384" spans="1:6" ht="14.25" customHeight="1" x14ac:dyDescent="0.3">
      <c r="A384" s="17">
        <v>43976</v>
      </c>
      <c r="B384" s="5" t="s">
        <v>21</v>
      </c>
      <c r="C384" s="5" t="str">
        <f t="shared" si="5"/>
        <v>25.05.2020|Москва Запад</v>
      </c>
      <c r="D384" s="5">
        <v>59</v>
      </c>
      <c r="E384" s="5">
        <v>12983</v>
      </c>
      <c r="F384" s="5">
        <v>12056</v>
      </c>
    </row>
    <row r="385" spans="1:6" ht="14.25" customHeight="1" x14ac:dyDescent="0.3">
      <c r="A385" s="17">
        <v>43976</v>
      </c>
      <c r="B385" s="5" t="s">
        <v>13</v>
      </c>
      <c r="C385" s="5" t="str">
        <f t="shared" si="5"/>
        <v>25.05.2020|Нижний Новгород</v>
      </c>
      <c r="D385" s="5">
        <v>20</v>
      </c>
      <c r="E385" s="5">
        <v>2011</v>
      </c>
      <c r="F385" s="5">
        <v>1791</v>
      </c>
    </row>
    <row r="386" spans="1:6" ht="14.25" customHeight="1" x14ac:dyDescent="0.3">
      <c r="A386" s="17">
        <v>43976</v>
      </c>
      <c r="B386" s="5" t="s">
        <v>23</v>
      </c>
      <c r="C386" s="5" t="str">
        <f t="shared" si="5"/>
        <v>25.05.2020|Новосибирск</v>
      </c>
      <c r="D386" s="5">
        <v>18</v>
      </c>
      <c r="E386" s="5">
        <v>989</v>
      </c>
      <c r="F386" s="5">
        <v>887</v>
      </c>
    </row>
    <row r="387" spans="1:6" ht="14.25" customHeight="1" x14ac:dyDescent="0.3">
      <c r="A387" s="17">
        <v>43976</v>
      </c>
      <c r="B387" s="5" t="s">
        <v>18</v>
      </c>
      <c r="C387" s="5" t="str">
        <f t="shared" ref="C387:C450" si="6">TEXT(A387,"ДД.ММ.ГГГГ") &amp; "|" &amp; B387</f>
        <v>25.05.2020|Пермь</v>
      </c>
      <c r="D387" s="5">
        <v>17</v>
      </c>
      <c r="E387" s="5">
        <v>1142</v>
      </c>
      <c r="F387" s="5">
        <v>1020</v>
      </c>
    </row>
    <row r="388" spans="1:6" ht="14.25" customHeight="1" x14ac:dyDescent="0.3">
      <c r="A388" s="17">
        <v>43976</v>
      </c>
      <c r="B388" s="5" t="s">
        <v>19</v>
      </c>
      <c r="C388" s="5" t="str">
        <f t="shared" si="6"/>
        <v>25.05.2020|Ростов-на-Дону</v>
      </c>
      <c r="D388" s="5">
        <v>15</v>
      </c>
      <c r="E388" s="5">
        <v>835</v>
      </c>
      <c r="F388" s="5">
        <v>736</v>
      </c>
    </row>
    <row r="389" spans="1:6" ht="14.25" customHeight="1" x14ac:dyDescent="0.3">
      <c r="A389" s="17">
        <v>43976</v>
      </c>
      <c r="B389" s="5" t="s">
        <v>15</v>
      </c>
      <c r="C389" s="5" t="str">
        <f t="shared" si="6"/>
        <v>25.05.2020|Санкт-Петербург Север</v>
      </c>
      <c r="D389" s="5">
        <v>124</v>
      </c>
      <c r="E389" s="5">
        <v>20358</v>
      </c>
      <c r="F389" s="5">
        <v>18890</v>
      </c>
    </row>
    <row r="390" spans="1:6" ht="14.25" customHeight="1" x14ac:dyDescent="0.3">
      <c r="A390" s="17">
        <v>43976</v>
      </c>
      <c r="B390" s="5" t="s">
        <v>14</v>
      </c>
      <c r="C390" s="5" t="str">
        <f t="shared" si="6"/>
        <v>25.05.2020|Санкт-Петербург Юг</v>
      </c>
      <c r="D390" s="5">
        <v>129</v>
      </c>
      <c r="E390" s="5">
        <v>15822</v>
      </c>
      <c r="F390" s="5">
        <v>14753</v>
      </c>
    </row>
    <row r="391" spans="1:6" ht="14.25" customHeight="1" x14ac:dyDescent="0.3">
      <c r="A391" s="17">
        <v>43976</v>
      </c>
      <c r="B391" s="5" t="s">
        <v>12</v>
      </c>
      <c r="C391" s="5" t="str">
        <f t="shared" si="6"/>
        <v>25.05.2020|Тольятти</v>
      </c>
      <c r="D391" s="5">
        <v>10</v>
      </c>
      <c r="E391" s="5">
        <v>739</v>
      </c>
      <c r="F391" s="5">
        <v>642</v>
      </c>
    </row>
    <row r="392" spans="1:6" ht="14.25" customHeight="1" x14ac:dyDescent="0.3">
      <c r="A392" s="17">
        <v>43977</v>
      </c>
      <c r="B392" s="5" t="s">
        <v>16</v>
      </c>
      <c r="C392" s="5" t="str">
        <f t="shared" si="6"/>
        <v>26.05.2020|Волгоград</v>
      </c>
      <c r="D392" s="5">
        <v>36</v>
      </c>
      <c r="E392" s="5">
        <v>4770</v>
      </c>
      <c r="F392" s="5">
        <v>4424</v>
      </c>
    </row>
    <row r="393" spans="1:6" ht="14.25" customHeight="1" x14ac:dyDescent="0.3">
      <c r="A393" s="17">
        <v>43977</v>
      </c>
      <c r="B393" s="5" t="s">
        <v>11</v>
      </c>
      <c r="C393" s="5" t="str">
        <f t="shared" si="6"/>
        <v>26.05.2020|Екатеринбург</v>
      </c>
      <c r="D393" s="5">
        <v>31</v>
      </c>
      <c r="E393" s="5">
        <v>5493</v>
      </c>
      <c r="F393" s="5">
        <v>5119</v>
      </c>
    </row>
    <row r="394" spans="1:6" ht="14.25" customHeight="1" x14ac:dyDescent="0.3">
      <c r="A394" s="17">
        <v>43977</v>
      </c>
      <c r="B394" s="5" t="s">
        <v>17</v>
      </c>
      <c r="C394" s="5" t="str">
        <f t="shared" si="6"/>
        <v>26.05.2020|Казань</v>
      </c>
      <c r="D394" s="5">
        <v>21</v>
      </c>
      <c r="E394" s="5">
        <v>2418</v>
      </c>
      <c r="F394" s="5">
        <v>2215</v>
      </c>
    </row>
    <row r="395" spans="1:6" ht="14.25" customHeight="1" x14ac:dyDescent="0.3">
      <c r="A395" s="17">
        <v>43977</v>
      </c>
      <c r="B395" s="5" t="s">
        <v>10</v>
      </c>
      <c r="C395" s="5" t="str">
        <f t="shared" si="6"/>
        <v>26.05.2020|Кемерово</v>
      </c>
      <c r="D395" s="5">
        <v>20</v>
      </c>
      <c r="E395" s="5">
        <v>2044</v>
      </c>
      <c r="F395" s="5">
        <v>1863</v>
      </c>
    </row>
    <row r="396" spans="1:6" ht="14.25" customHeight="1" x14ac:dyDescent="0.3">
      <c r="A396" s="17">
        <v>43977</v>
      </c>
      <c r="B396" s="5" t="s">
        <v>20</v>
      </c>
      <c r="C396" s="5" t="str">
        <f t="shared" si="6"/>
        <v>26.05.2020|Краснодар</v>
      </c>
      <c r="D396" s="5">
        <v>20</v>
      </c>
      <c r="E396" s="5">
        <v>1814</v>
      </c>
      <c r="F396" s="5">
        <v>1655</v>
      </c>
    </row>
    <row r="397" spans="1:6" ht="14.25" customHeight="1" x14ac:dyDescent="0.3">
      <c r="A397" s="17">
        <v>43977</v>
      </c>
      <c r="B397" s="5" t="s">
        <v>22</v>
      </c>
      <c r="C397" s="5" t="str">
        <f t="shared" si="6"/>
        <v>26.05.2020|Москва Восток</v>
      </c>
      <c r="D397" s="5">
        <v>54</v>
      </c>
      <c r="E397" s="5">
        <v>14482</v>
      </c>
      <c r="F397" s="5">
        <v>13510</v>
      </c>
    </row>
    <row r="398" spans="1:6" ht="14.25" customHeight="1" x14ac:dyDescent="0.3">
      <c r="A398" s="17">
        <v>43977</v>
      </c>
      <c r="B398" s="5" t="s">
        <v>21</v>
      </c>
      <c r="C398" s="5" t="str">
        <f t="shared" si="6"/>
        <v>26.05.2020|Москва Запад</v>
      </c>
      <c r="D398" s="5">
        <v>59</v>
      </c>
      <c r="E398" s="5">
        <v>15369</v>
      </c>
      <c r="F398" s="5">
        <v>14299</v>
      </c>
    </row>
    <row r="399" spans="1:6" ht="14.25" customHeight="1" x14ac:dyDescent="0.3">
      <c r="A399" s="17">
        <v>43977</v>
      </c>
      <c r="B399" s="5" t="s">
        <v>13</v>
      </c>
      <c r="C399" s="5" t="str">
        <f t="shared" si="6"/>
        <v>26.05.2020|Нижний Новгород</v>
      </c>
      <c r="D399" s="5">
        <v>20</v>
      </c>
      <c r="E399" s="5">
        <v>2036</v>
      </c>
      <c r="F399" s="5">
        <v>1790</v>
      </c>
    </row>
    <row r="400" spans="1:6" ht="14.25" customHeight="1" x14ac:dyDescent="0.3">
      <c r="A400" s="17">
        <v>43977</v>
      </c>
      <c r="B400" s="5" t="s">
        <v>23</v>
      </c>
      <c r="C400" s="5" t="str">
        <f t="shared" si="6"/>
        <v>26.05.2020|Новосибирск</v>
      </c>
      <c r="D400" s="5">
        <v>18</v>
      </c>
      <c r="E400" s="5">
        <v>914</v>
      </c>
      <c r="F400" s="5">
        <v>804</v>
      </c>
    </row>
    <row r="401" spans="1:6" ht="14.25" customHeight="1" x14ac:dyDescent="0.3">
      <c r="A401" s="17">
        <v>43977</v>
      </c>
      <c r="B401" s="5" t="s">
        <v>18</v>
      </c>
      <c r="C401" s="5" t="str">
        <f t="shared" si="6"/>
        <v>26.05.2020|Пермь</v>
      </c>
      <c r="D401" s="5">
        <v>17</v>
      </c>
      <c r="E401" s="5">
        <v>1140</v>
      </c>
      <c r="F401" s="5">
        <v>1016</v>
      </c>
    </row>
    <row r="402" spans="1:6" ht="14.25" customHeight="1" x14ac:dyDescent="0.3">
      <c r="A402" s="17">
        <v>43977</v>
      </c>
      <c r="B402" s="5" t="s">
        <v>19</v>
      </c>
      <c r="C402" s="5" t="str">
        <f t="shared" si="6"/>
        <v>26.05.2020|Ростов-на-Дону</v>
      </c>
      <c r="D402" s="5">
        <v>15</v>
      </c>
      <c r="E402" s="5">
        <v>812</v>
      </c>
      <c r="F402" s="5">
        <v>711</v>
      </c>
    </row>
    <row r="403" spans="1:6" ht="14.25" customHeight="1" x14ac:dyDescent="0.3">
      <c r="A403" s="17">
        <v>43977</v>
      </c>
      <c r="B403" s="5" t="s">
        <v>15</v>
      </c>
      <c r="C403" s="5" t="str">
        <f t="shared" si="6"/>
        <v>26.05.2020|Санкт-Петербург Север</v>
      </c>
      <c r="D403" s="5">
        <v>124</v>
      </c>
      <c r="E403" s="5">
        <v>21153</v>
      </c>
      <c r="F403" s="5">
        <v>19673</v>
      </c>
    </row>
    <row r="404" spans="1:6" ht="14.25" customHeight="1" x14ac:dyDescent="0.3">
      <c r="A404" s="17">
        <v>43977</v>
      </c>
      <c r="B404" s="5" t="s">
        <v>14</v>
      </c>
      <c r="C404" s="5" t="str">
        <f t="shared" si="6"/>
        <v>26.05.2020|Санкт-Петербург Юг</v>
      </c>
      <c r="D404" s="5">
        <v>129</v>
      </c>
      <c r="E404" s="5">
        <v>16459</v>
      </c>
      <c r="F404" s="5">
        <v>15355</v>
      </c>
    </row>
    <row r="405" spans="1:6" ht="14.25" customHeight="1" x14ac:dyDescent="0.3">
      <c r="A405" s="17">
        <v>43977</v>
      </c>
      <c r="B405" s="5" t="s">
        <v>12</v>
      </c>
      <c r="C405" s="5" t="str">
        <f t="shared" si="6"/>
        <v>26.05.2020|Тольятти</v>
      </c>
      <c r="D405" s="5">
        <v>10</v>
      </c>
      <c r="E405" s="5">
        <v>692</v>
      </c>
      <c r="F405" s="5">
        <v>601</v>
      </c>
    </row>
    <row r="406" spans="1:6" ht="14.25" customHeight="1" x14ac:dyDescent="0.3">
      <c r="A406" s="17">
        <v>43977</v>
      </c>
      <c r="B406" s="5" t="s">
        <v>24</v>
      </c>
      <c r="C406" s="5" t="str">
        <f t="shared" si="6"/>
        <v>26.05.2020|Тюмень</v>
      </c>
      <c r="D406" s="5">
        <v>7</v>
      </c>
      <c r="E406" s="5">
        <v>577</v>
      </c>
      <c r="F406" s="5">
        <v>389</v>
      </c>
    </row>
    <row r="407" spans="1:6" ht="14.25" customHeight="1" x14ac:dyDescent="0.3">
      <c r="A407" s="17">
        <v>43978</v>
      </c>
      <c r="B407" s="5" t="s">
        <v>16</v>
      </c>
      <c r="C407" s="5" t="str">
        <f t="shared" si="6"/>
        <v>27.05.2020|Волгоград</v>
      </c>
      <c r="D407" s="5">
        <v>36</v>
      </c>
      <c r="E407" s="5">
        <v>4951</v>
      </c>
      <c r="F407" s="5">
        <v>4584</v>
      </c>
    </row>
    <row r="408" spans="1:6" ht="14.25" customHeight="1" x14ac:dyDescent="0.3">
      <c r="A408" s="17">
        <v>43978</v>
      </c>
      <c r="B408" s="5" t="s">
        <v>11</v>
      </c>
      <c r="C408" s="5" t="str">
        <f t="shared" si="6"/>
        <v>27.05.2020|Екатеринбург</v>
      </c>
      <c r="D408" s="5">
        <v>31</v>
      </c>
      <c r="E408" s="5">
        <v>5330</v>
      </c>
      <c r="F408" s="5">
        <v>4977</v>
      </c>
    </row>
    <row r="409" spans="1:6" ht="14.25" customHeight="1" x14ac:dyDescent="0.3">
      <c r="A409" s="17">
        <v>43978</v>
      </c>
      <c r="B409" s="5" t="s">
        <v>17</v>
      </c>
      <c r="C409" s="5" t="str">
        <f t="shared" si="6"/>
        <v>27.05.2020|Казань</v>
      </c>
      <c r="D409" s="5">
        <v>21</v>
      </c>
      <c r="E409" s="5">
        <v>2430</v>
      </c>
      <c r="F409" s="5">
        <v>2216</v>
      </c>
    </row>
    <row r="410" spans="1:6" ht="14.25" customHeight="1" x14ac:dyDescent="0.3">
      <c r="A410" s="17">
        <v>43978</v>
      </c>
      <c r="B410" s="5" t="s">
        <v>10</v>
      </c>
      <c r="C410" s="5" t="str">
        <f t="shared" si="6"/>
        <v>27.05.2020|Кемерово</v>
      </c>
      <c r="D410" s="5">
        <v>20</v>
      </c>
      <c r="E410" s="5">
        <v>2079</v>
      </c>
      <c r="F410" s="5">
        <v>1893</v>
      </c>
    </row>
    <row r="411" spans="1:6" ht="14.25" customHeight="1" x14ac:dyDescent="0.3">
      <c r="A411" s="17">
        <v>43978</v>
      </c>
      <c r="B411" s="5" t="s">
        <v>20</v>
      </c>
      <c r="C411" s="5" t="str">
        <f t="shared" si="6"/>
        <v>27.05.2020|Краснодар</v>
      </c>
      <c r="D411" s="5">
        <v>20</v>
      </c>
      <c r="E411" s="5">
        <v>1873</v>
      </c>
      <c r="F411" s="5">
        <v>1715</v>
      </c>
    </row>
    <row r="412" spans="1:6" ht="14.25" customHeight="1" x14ac:dyDescent="0.3">
      <c r="A412" s="17">
        <v>43978</v>
      </c>
      <c r="B412" s="5" t="s">
        <v>22</v>
      </c>
      <c r="C412" s="5" t="str">
        <f t="shared" si="6"/>
        <v>27.05.2020|Москва Восток</v>
      </c>
      <c r="D412" s="5">
        <v>54</v>
      </c>
      <c r="E412" s="5">
        <v>13091</v>
      </c>
      <c r="F412" s="5">
        <v>12216</v>
      </c>
    </row>
    <row r="413" spans="1:6" ht="14.25" customHeight="1" x14ac:dyDescent="0.3">
      <c r="A413" s="17">
        <v>43978</v>
      </c>
      <c r="B413" s="5" t="s">
        <v>21</v>
      </c>
      <c r="C413" s="5" t="str">
        <f t="shared" si="6"/>
        <v>27.05.2020|Москва Запад</v>
      </c>
      <c r="D413" s="5">
        <v>59</v>
      </c>
      <c r="E413" s="5">
        <v>13942</v>
      </c>
      <c r="F413" s="5">
        <v>12986</v>
      </c>
    </row>
    <row r="414" spans="1:6" ht="14.25" customHeight="1" x14ac:dyDescent="0.3">
      <c r="A414" s="17">
        <v>43978</v>
      </c>
      <c r="B414" s="5" t="s">
        <v>13</v>
      </c>
      <c r="C414" s="5" t="str">
        <f t="shared" si="6"/>
        <v>27.05.2020|Нижний Новгород</v>
      </c>
      <c r="D414" s="5">
        <v>20</v>
      </c>
      <c r="E414" s="5">
        <v>2079</v>
      </c>
      <c r="F414" s="5">
        <v>1856</v>
      </c>
    </row>
    <row r="415" spans="1:6" ht="14.25" customHeight="1" x14ac:dyDescent="0.3">
      <c r="A415" s="17">
        <v>43978</v>
      </c>
      <c r="B415" s="5" t="s">
        <v>23</v>
      </c>
      <c r="C415" s="5" t="str">
        <f t="shared" si="6"/>
        <v>27.05.2020|Новосибирск</v>
      </c>
      <c r="D415" s="5">
        <v>18</v>
      </c>
      <c r="E415" s="5">
        <v>962</v>
      </c>
      <c r="F415" s="5">
        <v>859</v>
      </c>
    </row>
    <row r="416" spans="1:6" ht="14.25" customHeight="1" x14ac:dyDescent="0.3">
      <c r="A416" s="17">
        <v>43978</v>
      </c>
      <c r="B416" s="5" t="s">
        <v>18</v>
      </c>
      <c r="C416" s="5" t="str">
        <f t="shared" si="6"/>
        <v>27.05.2020|Пермь</v>
      </c>
      <c r="D416" s="5">
        <v>17</v>
      </c>
      <c r="E416" s="5">
        <v>1203</v>
      </c>
      <c r="F416" s="5">
        <v>1077</v>
      </c>
    </row>
    <row r="417" spans="1:6" ht="14.25" customHeight="1" x14ac:dyDescent="0.3">
      <c r="A417" s="17">
        <v>43978</v>
      </c>
      <c r="B417" s="5" t="s">
        <v>19</v>
      </c>
      <c r="C417" s="5" t="str">
        <f t="shared" si="6"/>
        <v>27.05.2020|Ростов-на-Дону</v>
      </c>
      <c r="D417" s="5">
        <v>15</v>
      </c>
      <c r="E417" s="5">
        <v>809</v>
      </c>
      <c r="F417" s="5">
        <v>702</v>
      </c>
    </row>
    <row r="418" spans="1:6" ht="14.25" customHeight="1" x14ac:dyDescent="0.3">
      <c r="A418" s="17">
        <v>43978</v>
      </c>
      <c r="B418" s="5" t="s">
        <v>15</v>
      </c>
      <c r="C418" s="5" t="str">
        <f t="shared" si="6"/>
        <v>27.05.2020|Санкт-Петербург Север</v>
      </c>
      <c r="D418" s="5">
        <v>124</v>
      </c>
      <c r="E418" s="5">
        <v>21384</v>
      </c>
      <c r="F418" s="5">
        <v>19897</v>
      </c>
    </row>
    <row r="419" spans="1:6" ht="14.25" customHeight="1" x14ac:dyDescent="0.3">
      <c r="A419" s="17">
        <v>43978</v>
      </c>
      <c r="B419" s="5" t="s">
        <v>14</v>
      </c>
      <c r="C419" s="5" t="str">
        <f t="shared" si="6"/>
        <v>27.05.2020|Санкт-Петербург Юг</v>
      </c>
      <c r="D419" s="5">
        <v>129</v>
      </c>
      <c r="E419" s="5">
        <v>17115</v>
      </c>
      <c r="F419" s="5">
        <v>15962</v>
      </c>
    </row>
    <row r="420" spans="1:6" ht="14.25" customHeight="1" x14ac:dyDescent="0.3">
      <c r="A420" s="17">
        <v>43978</v>
      </c>
      <c r="B420" s="5" t="s">
        <v>12</v>
      </c>
      <c r="C420" s="5" t="str">
        <f t="shared" si="6"/>
        <v>27.05.2020|Тольятти</v>
      </c>
      <c r="D420" s="5">
        <v>10</v>
      </c>
      <c r="E420" s="5">
        <v>757</v>
      </c>
      <c r="F420" s="5">
        <v>660</v>
      </c>
    </row>
    <row r="421" spans="1:6" ht="14.25" customHeight="1" x14ac:dyDescent="0.3">
      <c r="A421" s="17">
        <v>43978</v>
      </c>
      <c r="B421" s="5" t="s">
        <v>24</v>
      </c>
      <c r="C421" s="5" t="str">
        <f t="shared" si="6"/>
        <v>27.05.2020|Тюмень</v>
      </c>
      <c r="D421" s="5">
        <v>7</v>
      </c>
      <c r="E421" s="5">
        <v>409</v>
      </c>
      <c r="F421" s="5">
        <v>329</v>
      </c>
    </row>
    <row r="422" spans="1:6" ht="14.25" customHeight="1" x14ac:dyDescent="0.3">
      <c r="A422" s="17">
        <v>43979</v>
      </c>
      <c r="B422" s="5" t="s">
        <v>16</v>
      </c>
      <c r="C422" s="5" t="str">
        <f t="shared" si="6"/>
        <v>28.05.2020|Волгоград</v>
      </c>
      <c r="D422" s="5">
        <v>37</v>
      </c>
      <c r="E422" s="5">
        <v>4840</v>
      </c>
      <c r="F422" s="5">
        <v>4475</v>
      </c>
    </row>
    <row r="423" spans="1:6" ht="14.25" customHeight="1" x14ac:dyDescent="0.3">
      <c r="A423" s="17">
        <v>43979</v>
      </c>
      <c r="B423" s="5" t="s">
        <v>11</v>
      </c>
      <c r="C423" s="5" t="str">
        <f t="shared" si="6"/>
        <v>28.05.2020|Екатеринбург</v>
      </c>
      <c r="D423" s="5">
        <v>31</v>
      </c>
      <c r="E423" s="5">
        <v>5355</v>
      </c>
      <c r="F423" s="5">
        <v>4969</v>
      </c>
    </row>
    <row r="424" spans="1:6" ht="14.25" customHeight="1" x14ac:dyDescent="0.3">
      <c r="A424" s="17">
        <v>43979</v>
      </c>
      <c r="B424" s="5" t="s">
        <v>17</v>
      </c>
      <c r="C424" s="5" t="str">
        <f t="shared" si="6"/>
        <v>28.05.2020|Казань</v>
      </c>
      <c r="D424" s="5">
        <v>22</v>
      </c>
      <c r="E424" s="5">
        <v>2454</v>
      </c>
      <c r="F424" s="5">
        <v>2239</v>
      </c>
    </row>
    <row r="425" spans="1:6" ht="14.25" customHeight="1" x14ac:dyDescent="0.3">
      <c r="A425" s="17">
        <v>43979</v>
      </c>
      <c r="B425" s="5" t="s">
        <v>10</v>
      </c>
      <c r="C425" s="5" t="str">
        <f t="shared" si="6"/>
        <v>28.05.2020|Кемерово</v>
      </c>
      <c r="D425" s="5">
        <v>20</v>
      </c>
      <c r="E425" s="5">
        <v>1886</v>
      </c>
      <c r="F425" s="5">
        <v>1736</v>
      </c>
    </row>
    <row r="426" spans="1:6" ht="14.25" customHeight="1" x14ac:dyDescent="0.3">
      <c r="A426" s="17">
        <v>43979</v>
      </c>
      <c r="B426" s="5" t="s">
        <v>20</v>
      </c>
      <c r="C426" s="5" t="str">
        <f t="shared" si="6"/>
        <v>28.05.2020|Краснодар</v>
      </c>
      <c r="D426" s="5">
        <v>20</v>
      </c>
      <c r="E426" s="5">
        <v>1875</v>
      </c>
      <c r="F426" s="5">
        <v>1701</v>
      </c>
    </row>
    <row r="427" spans="1:6" ht="14.25" customHeight="1" x14ac:dyDescent="0.3">
      <c r="A427" s="17">
        <v>43979</v>
      </c>
      <c r="B427" s="5" t="s">
        <v>22</v>
      </c>
      <c r="C427" s="5" t="str">
        <f t="shared" si="6"/>
        <v>28.05.2020|Москва Восток</v>
      </c>
      <c r="D427" s="5">
        <v>54</v>
      </c>
      <c r="E427" s="5">
        <v>12409</v>
      </c>
      <c r="F427" s="5">
        <v>11582</v>
      </c>
    </row>
    <row r="428" spans="1:6" ht="14.25" customHeight="1" x14ac:dyDescent="0.3">
      <c r="A428" s="17">
        <v>43979</v>
      </c>
      <c r="B428" s="5" t="s">
        <v>21</v>
      </c>
      <c r="C428" s="5" t="str">
        <f t="shared" si="6"/>
        <v>28.05.2020|Москва Запад</v>
      </c>
      <c r="D428" s="5">
        <v>60</v>
      </c>
      <c r="E428" s="5">
        <v>12854</v>
      </c>
      <c r="F428" s="5">
        <v>11954</v>
      </c>
    </row>
    <row r="429" spans="1:6" ht="14.25" customHeight="1" x14ac:dyDescent="0.3">
      <c r="A429" s="17">
        <v>43979</v>
      </c>
      <c r="B429" s="5" t="s">
        <v>13</v>
      </c>
      <c r="C429" s="5" t="str">
        <f t="shared" si="6"/>
        <v>28.05.2020|Нижний Новгород</v>
      </c>
      <c r="D429" s="5">
        <v>20</v>
      </c>
      <c r="E429" s="5">
        <v>2088</v>
      </c>
      <c r="F429" s="5">
        <v>1848</v>
      </c>
    </row>
    <row r="430" spans="1:6" ht="14.25" customHeight="1" x14ac:dyDescent="0.3">
      <c r="A430" s="17">
        <v>43979</v>
      </c>
      <c r="B430" s="5" t="s">
        <v>23</v>
      </c>
      <c r="C430" s="5" t="str">
        <f t="shared" si="6"/>
        <v>28.05.2020|Новосибирск</v>
      </c>
      <c r="D430" s="5">
        <v>18</v>
      </c>
      <c r="E430" s="5">
        <v>1020</v>
      </c>
      <c r="F430" s="5">
        <v>911</v>
      </c>
    </row>
    <row r="431" spans="1:6" ht="14.25" customHeight="1" x14ac:dyDescent="0.3">
      <c r="A431" s="17">
        <v>43979</v>
      </c>
      <c r="B431" s="5" t="s">
        <v>18</v>
      </c>
      <c r="C431" s="5" t="str">
        <f t="shared" si="6"/>
        <v>28.05.2020|Пермь</v>
      </c>
      <c r="D431" s="5">
        <v>17</v>
      </c>
      <c r="E431" s="5">
        <v>1097</v>
      </c>
      <c r="F431" s="5">
        <v>968</v>
      </c>
    </row>
    <row r="432" spans="1:6" ht="14.25" customHeight="1" x14ac:dyDescent="0.3">
      <c r="A432" s="17">
        <v>43979</v>
      </c>
      <c r="B432" s="5" t="s">
        <v>19</v>
      </c>
      <c r="C432" s="5" t="str">
        <f t="shared" si="6"/>
        <v>28.05.2020|Ростов-на-Дону</v>
      </c>
      <c r="D432" s="5">
        <v>16</v>
      </c>
      <c r="E432" s="5">
        <v>876</v>
      </c>
      <c r="F432" s="5">
        <v>762</v>
      </c>
    </row>
    <row r="433" spans="1:6" ht="14.25" customHeight="1" x14ac:dyDescent="0.3">
      <c r="A433" s="17">
        <v>43979</v>
      </c>
      <c r="B433" s="5" t="s">
        <v>9</v>
      </c>
      <c r="C433" s="5" t="str">
        <f t="shared" si="6"/>
        <v>28.05.2020|Самара</v>
      </c>
      <c r="D433" s="5">
        <v>15</v>
      </c>
      <c r="E433" s="5">
        <v>464</v>
      </c>
      <c r="F433" s="5">
        <v>390</v>
      </c>
    </row>
    <row r="434" spans="1:6" ht="14.25" customHeight="1" x14ac:dyDescent="0.3">
      <c r="A434" s="17">
        <v>43979</v>
      </c>
      <c r="B434" s="5" t="s">
        <v>15</v>
      </c>
      <c r="C434" s="5" t="str">
        <f t="shared" si="6"/>
        <v>28.05.2020|Санкт-Петербург Север</v>
      </c>
      <c r="D434" s="5">
        <v>124</v>
      </c>
      <c r="E434" s="5">
        <v>20868</v>
      </c>
      <c r="F434" s="5">
        <v>19342</v>
      </c>
    </row>
    <row r="435" spans="1:6" ht="14.25" customHeight="1" x14ac:dyDescent="0.3">
      <c r="A435" s="17">
        <v>43979</v>
      </c>
      <c r="B435" s="5" t="s">
        <v>14</v>
      </c>
      <c r="C435" s="5" t="str">
        <f t="shared" si="6"/>
        <v>28.05.2020|Санкт-Петербург Юг</v>
      </c>
      <c r="D435" s="5">
        <v>129</v>
      </c>
      <c r="E435" s="5">
        <v>16453</v>
      </c>
      <c r="F435" s="5">
        <v>15289</v>
      </c>
    </row>
    <row r="436" spans="1:6" ht="14.25" customHeight="1" x14ac:dyDescent="0.3">
      <c r="A436" s="17">
        <v>43979</v>
      </c>
      <c r="B436" s="5" t="s">
        <v>12</v>
      </c>
      <c r="C436" s="5" t="str">
        <f t="shared" si="6"/>
        <v>28.05.2020|Тольятти</v>
      </c>
      <c r="D436" s="5">
        <v>10</v>
      </c>
      <c r="E436" s="5">
        <v>791</v>
      </c>
      <c r="F436" s="5">
        <v>697</v>
      </c>
    </row>
    <row r="437" spans="1:6" ht="14.25" customHeight="1" x14ac:dyDescent="0.3">
      <c r="A437" s="17">
        <v>43979</v>
      </c>
      <c r="B437" s="5" t="s">
        <v>24</v>
      </c>
      <c r="C437" s="5" t="str">
        <f t="shared" si="6"/>
        <v>28.05.2020|Тюмень</v>
      </c>
      <c r="D437" s="5">
        <v>7</v>
      </c>
      <c r="E437" s="5">
        <v>420</v>
      </c>
      <c r="F437" s="5">
        <v>347</v>
      </c>
    </row>
    <row r="438" spans="1:6" ht="14.25" customHeight="1" x14ac:dyDescent="0.3">
      <c r="A438" s="17">
        <v>43980</v>
      </c>
      <c r="B438" s="5" t="s">
        <v>16</v>
      </c>
      <c r="C438" s="5" t="str">
        <f t="shared" si="6"/>
        <v>29.05.2020|Волгоград</v>
      </c>
      <c r="D438" s="5">
        <v>37</v>
      </c>
      <c r="E438" s="5">
        <v>5672</v>
      </c>
      <c r="F438" s="5">
        <v>5198</v>
      </c>
    </row>
    <row r="439" spans="1:6" ht="14.25" customHeight="1" x14ac:dyDescent="0.3">
      <c r="A439" s="17">
        <v>43980</v>
      </c>
      <c r="B439" s="5" t="s">
        <v>11</v>
      </c>
      <c r="C439" s="5" t="str">
        <f t="shared" si="6"/>
        <v>29.05.2020|Екатеринбург</v>
      </c>
      <c r="D439" s="5">
        <v>31</v>
      </c>
      <c r="E439" s="5">
        <v>5751</v>
      </c>
      <c r="F439" s="5">
        <v>5319</v>
      </c>
    </row>
    <row r="440" spans="1:6" ht="14.25" customHeight="1" x14ac:dyDescent="0.3">
      <c r="A440" s="17">
        <v>43980</v>
      </c>
      <c r="B440" s="5" t="s">
        <v>17</v>
      </c>
      <c r="C440" s="5" t="str">
        <f t="shared" si="6"/>
        <v>29.05.2020|Казань</v>
      </c>
      <c r="D440" s="5">
        <v>22</v>
      </c>
      <c r="E440" s="5">
        <v>2597</v>
      </c>
      <c r="F440" s="5">
        <v>2379</v>
      </c>
    </row>
    <row r="441" spans="1:6" ht="14.25" customHeight="1" x14ac:dyDescent="0.3">
      <c r="A441" s="17">
        <v>43980</v>
      </c>
      <c r="B441" s="5" t="s">
        <v>10</v>
      </c>
      <c r="C441" s="5" t="str">
        <f t="shared" si="6"/>
        <v>29.05.2020|Кемерово</v>
      </c>
      <c r="D441" s="5">
        <v>20</v>
      </c>
      <c r="E441" s="5">
        <v>2111</v>
      </c>
      <c r="F441" s="5">
        <v>1917</v>
      </c>
    </row>
    <row r="442" spans="1:6" ht="14.25" customHeight="1" x14ac:dyDescent="0.3">
      <c r="A442" s="17">
        <v>43980</v>
      </c>
      <c r="B442" s="5" t="s">
        <v>20</v>
      </c>
      <c r="C442" s="5" t="str">
        <f t="shared" si="6"/>
        <v>29.05.2020|Краснодар</v>
      </c>
      <c r="D442" s="5">
        <v>20</v>
      </c>
      <c r="E442" s="5">
        <v>2064</v>
      </c>
      <c r="F442" s="5">
        <v>1896</v>
      </c>
    </row>
    <row r="443" spans="1:6" ht="14.25" customHeight="1" x14ac:dyDescent="0.3">
      <c r="A443" s="17">
        <v>43980</v>
      </c>
      <c r="B443" s="5" t="s">
        <v>22</v>
      </c>
      <c r="C443" s="5" t="str">
        <f t="shared" si="6"/>
        <v>29.05.2020|Москва Восток</v>
      </c>
      <c r="D443" s="5">
        <v>54</v>
      </c>
      <c r="E443" s="5">
        <v>14031</v>
      </c>
      <c r="F443" s="5">
        <v>12943</v>
      </c>
    </row>
    <row r="444" spans="1:6" ht="14.25" customHeight="1" x14ac:dyDescent="0.3">
      <c r="A444" s="17">
        <v>43980</v>
      </c>
      <c r="B444" s="5" t="s">
        <v>21</v>
      </c>
      <c r="C444" s="5" t="str">
        <f t="shared" si="6"/>
        <v>29.05.2020|Москва Запад</v>
      </c>
      <c r="D444" s="5">
        <v>59</v>
      </c>
      <c r="E444" s="5">
        <v>14507</v>
      </c>
      <c r="F444" s="5">
        <v>13386</v>
      </c>
    </row>
    <row r="445" spans="1:6" ht="14.25" customHeight="1" x14ac:dyDescent="0.3">
      <c r="A445" s="17">
        <v>43980</v>
      </c>
      <c r="B445" s="5" t="s">
        <v>13</v>
      </c>
      <c r="C445" s="5" t="str">
        <f t="shared" si="6"/>
        <v>29.05.2020|Нижний Новгород</v>
      </c>
      <c r="D445" s="5">
        <v>20</v>
      </c>
      <c r="E445" s="5">
        <v>2249</v>
      </c>
      <c r="F445" s="5">
        <v>2000</v>
      </c>
    </row>
    <row r="446" spans="1:6" ht="14.25" customHeight="1" x14ac:dyDescent="0.3">
      <c r="A446" s="17">
        <v>43980</v>
      </c>
      <c r="B446" s="5" t="s">
        <v>23</v>
      </c>
      <c r="C446" s="5" t="str">
        <f t="shared" si="6"/>
        <v>29.05.2020|Новосибирск</v>
      </c>
      <c r="D446" s="5">
        <v>18</v>
      </c>
      <c r="E446" s="5">
        <v>1014</v>
      </c>
      <c r="F446" s="5">
        <v>893</v>
      </c>
    </row>
    <row r="447" spans="1:6" ht="14.25" customHeight="1" x14ac:dyDescent="0.3">
      <c r="A447" s="17">
        <v>43980</v>
      </c>
      <c r="B447" s="5" t="s">
        <v>18</v>
      </c>
      <c r="C447" s="5" t="str">
        <f t="shared" si="6"/>
        <v>29.05.2020|Пермь</v>
      </c>
      <c r="D447" s="5">
        <v>17</v>
      </c>
      <c r="E447" s="5">
        <v>1296</v>
      </c>
      <c r="F447" s="5">
        <v>1153</v>
      </c>
    </row>
    <row r="448" spans="1:6" ht="14.25" customHeight="1" x14ac:dyDescent="0.3">
      <c r="A448" s="17">
        <v>43980</v>
      </c>
      <c r="B448" s="5" t="s">
        <v>19</v>
      </c>
      <c r="C448" s="5" t="str">
        <f t="shared" si="6"/>
        <v>29.05.2020|Ростов-на-Дону</v>
      </c>
      <c r="D448" s="5">
        <v>16</v>
      </c>
      <c r="E448" s="5">
        <v>981</v>
      </c>
      <c r="F448" s="5">
        <v>859</v>
      </c>
    </row>
    <row r="449" spans="1:6" ht="14.25" customHeight="1" x14ac:dyDescent="0.3">
      <c r="A449" s="17">
        <v>43980</v>
      </c>
      <c r="B449" s="5" t="s">
        <v>9</v>
      </c>
      <c r="C449" s="5" t="str">
        <f t="shared" si="6"/>
        <v>29.05.2020|Самара</v>
      </c>
      <c r="D449" s="5">
        <v>15</v>
      </c>
      <c r="E449" s="5">
        <v>400</v>
      </c>
      <c r="F449" s="5">
        <v>329</v>
      </c>
    </row>
    <row r="450" spans="1:6" ht="14.25" customHeight="1" x14ac:dyDescent="0.3">
      <c r="A450" s="17">
        <v>43980</v>
      </c>
      <c r="B450" s="5" t="s">
        <v>15</v>
      </c>
      <c r="C450" s="5" t="str">
        <f t="shared" si="6"/>
        <v>29.05.2020|Санкт-Петербург Север</v>
      </c>
      <c r="D450" s="5">
        <v>124</v>
      </c>
      <c r="E450" s="5">
        <v>25828</v>
      </c>
      <c r="F450" s="5">
        <v>23974</v>
      </c>
    </row>
    <row r="451" spans="1:6" ht="14.25" customHeight="1" x14ac:dyDescent="0.3">
      <c r="A451" s="17">
        <v>43980</v>
      </c>
      <c r="B451" s="5" t="s">
        <v>14</v>
      </c>
      <c r="C451" s="5" t="str">
        <f t="shared" ref="C451:C505" si="7">TEXT(A451,"ДД.ММ.ГГГГ") &amp; "|" &amp; B451</f>
        <v>29.05.2020|Санкт-Петербург Юг</v>
      </c>
      <c r="D451" s="5">
        <v>129</v>
      </c>
      <c r="E451" s="5">
        <v>22403</v>
      </c>
      <c r="F451" s="5">
        <v>20676</v>
      </c>
    </row>
    <row r="452" spans="1:6" ht="14.25" customHeight="1" x14ac:dyDescent="0.3">
      <c r="A452" s="17">
        <v>43980</v>
      </c>
      <c r="B452" s="5" t="s">
        <v>12</v>
      </c>
      <c r="C452" s="5" t="str">
        <f t="shared" si="7"/>
        <v>29.05.2020|Тольятти</v>
      </c>
      <c r="D452" s="5">
        <v>10</v>
      </c>
      <c r="E452" s="5">
        <v>873</v>
      </c>
      <c r="F452" s="5">
        <v>770</v>
      </c>
    </row>
    <row r="453" spans="1:6" ht="14.25" customHeight="1" x14ac:dyDescent="0.3">
      <c r="A453" s="17">
        <v>43980</v>
      </c>
      <c r="B453" s="5" t="s">
        <v>24</v>
      </c>
      <c r="C453" s="5" t="str">
        <f t="shared" si="7"/>
        <v>29.05.2020|Тюмень</v>
      </c>
      <c r="D453" s="5">
        <v>7</v>
      </c>
      <c r="E453" s="5">
        <v>491</v>
      </c>
      <c r="F453" s="5">
        <v>411</v>
      </c>
    </row>
    <row r="454" spans="1:6" ht="14.25" customHeight="1" x14ac:dyDescent="0.3">
      <c r="A454" s="17">
        <v>43981</v>
      </c>
      <c r="B454" s="5" t="s">
        <v>16</v>
      </c>
      <c r="C454" s="5" t="str">
        <f t="shared" si="7"/>
        <v>30.05.2020|Волгоград</v>
      </c>
      <c r="D454" s="5">
        <v>37</v>
      </c>
      <c r="E454" s="5">
        <v>6645</v>
      </c>
      <c r="F454" s="5">
        <v>6122</v>
      </c>
    </row>
    <row r="455" spans="1:6" ht="14.25" customHeight="1" x14ac:dyDescent="0.3">
      <c r="A455" s="17">
        <v>43981</v>
      </c>
      <c r="B455" s="5" t="s">
        <v>11</v>
      </c>
      <c r="C455" s="5" t="str">
        <f t="shared" si="7"/>
        <v>30.05.2020|Екатеринбург</v>
      </c>
      <c r="D455" s="5">
        <v>31</v>
      </c>
      <c r="E455" s="5">
        <v>6735</v>
      </c>
      <c r="F455" s="5">
        <v>6264</v>
      </c>
    </row>
    <row r="456" spans="1:6" ht="14.25" customHeight="1" x14ac:dyDescent="0.3">
      <c r="A456" s="17">
        <v>43981</v>
      </c>
      <c r="B456" s="5" t="s">
        <v>17</v>
      </c>
      <c r="C456" s="5" t="str">
        <f t="shared" si="7"/>
        <v>30.05.2020|Казань</v>
      </c>
      <c r="D456" s="5">
        <v>22</v>
      </c>
      <c r="E456" s="5">
        <v>2793</v>
      </c>
      <c r="F456" s="5">
        <v>2539</v>
      </c>
    </row>
    <row r="457" spans="1:6" ht="14.25" customHeight="1" x14ac:dyDescent="0.3">
      <c r="A457" s="17">
        <v>43981</v>
      </c>
      <c r="B457" s="5" t="s">
        <v>10</v>
      </c>
      <c r="C457" s="5" t="str">
        <f t="shared" si="7"/>
        <v>30.05.2020|Кемерово</v>
      </c>
      <c r="D457" s="5">
        <v>20</v>
      </c>
      <c r="E457" s="5">
        <v>2597</v>
      </c>
      <c r="F457" s="5">
        <v>2376</v>
      </c>
    </row>
    <row r="458" spans="1:6" ht="14.25" customHeight="1" x14ac:dyDescent="0.3">
      <c r="A458" s="17">
        <v>43981</v>
      </c>
      <c r="B458" s="5" t="s">
        <v>20</v>
      </c>
      <c r="C458" s="5" t="str">
        <f t="shared" si="7"/>
        <v>30.05.2020|Краснодар</v>
      </c>
      <c r="D458" s="5">
        <v>20</v>
      </c>
      <c r="E458" s="5">
        <v>2174</v>
      </c>
      <c r="F458" s="5">
        <v>1957</v>
      </c>
    </row>
    <row r="459" spans="1:6" ht="14.25" customHeight="1" x14ac:dyDescent="0.3">
      <c r="A459" s="17">
        <v>43981</v>
      </c>
      <c r="B459" s="5" t="s">
        <v>22</v>
      </c>
      <c r="C459" s="5" t="str">
        <f t="shared" si="7"/>
        <v>30.05.2020|Москва Восток</v>
      </c>
      <c r="D459" s="5">
        <v>54</v>
      </c>
      <c r="E459" s="5">
        <v>14590</v>
      </c>
      <c r="F459" s="5">
        <v>13551</v>
      </c>
    </row>
    <row r="460" spans="1:6" ht="14.25" customHeight="1" x14ac:dyDescent="0.3">
      <c r="A460" s="17">
        <v>43981</v>
      </c>
      <c r="B460" s="5" t="s">
        <v>21</v>
      </c>
      <c r="C460" s="5" t="str">
        <f t="shared" si="7"/>
        <v>30.05.2020|Москва Запад</v>
      </c>
      <c r="D460" s="5">
        <v>59</v>
      </c>
      <c r="E460" s="5">
        <v>15030</v>
      </c>
      <c r="F460" s="5">
        <v>13956</v>
      </c>
    </row>
    <row r="461" spans="1:6" ht="14.25" customHeight="1" x14ac:dyDescent="0.3">
      <c r="A461" s="17">
        <v>43981</v>
      </c>
      <c r="B461" s="5" t="s">
        <v>13</v>
      </c>
      <c r="C461" s="5" t="str">
        <f t="shared" si="7"/>
        <v>30.05.2020|Нижний Новгород</v>
      </c>
      <c r="D461" s="5">
        <v>20</v>
      </c>
      <c r="E461" s="5">
        <v>2451</v>
      </c>
      <c r="F461" s="5">
        <v>2178</v>
      </c>
    </row>
    <row r="462" spans="1:6" ht="14.25" customHeight="1" x14ac:dyDescent="0.3">
      <c r="A462" s="17">
        <v>43981</v>
      </c>
      <c r="B462" s="5" t="s">
        <v>23</v>
      </c>
      <c r="C462" s="5" t="str">
        <f t="shared" si="7"/>
        <v>30.05.2020|Новосибирск</v>
      </c>
      <c r="D462" s="5">
        <v>18</v>
      </c>
      <c r="E462" s="5">
        <v>1216</v>
      </c>
      <c r="F462" s="5">
        <v>1101</v>
      </c>
    </row>
    <row r="463" spans="1:6" ht="14.25" customHeight="1" x14ac:dyDescent="0.3">
      <c r="A463" s="17">
        <v>43981</v>
      </c>
      <c r="B463" s="5" t="s">
        <v>18</v>
      </c>
      <c r="C463" s="5" t="str">
        <f t="shared" si="7"/>
        <v>30.05.2020|Пермь</v>
      </c>
      <c r="D463" s="5">
        <v>17</v>
      </c>
      <c r="E463" s="5">
        <v>1697</v>
      </c>
      <c r="F463" s="5">
        <v>1499</v>
      </c>
    </row>
    <row r="464" spans="1:6" ht="14.25" customHeight="1" x14ac:dyDescent="0.3">
      <c r="A464" s="17">
        <v>43981</v>
      </c>
      <c r="B464" s="5" t="s">
        <v>19</v>
      </c>
      <c r="C464" s="5" t="str">
        <f t="shared" si="7"/>
        <v>30.05.2020|Ростов-на-Дону</v>
      </c>
      <c r="D464" s="5">
        <v>16</v>
      </c>
      <c r="E464" s="5">
        <v>1048</v>
      </c>
      <c r="F464" s="5">
        <v>918</v>
      </c>
    </row>
    <row r="465" spans="1:6" ht="14.25" customHeight="1" x14ac:dyDescent="0.3">
      <c r="A465" s="17">
        <v>43981</v>
      </c>
      <c r="B465" s="5" t="s">
        <v>9</v>
      </c>
      <c r="C465" s="5" t="str">
        <f t="shared" si="7"/>
        <v>30.05.2020|Самара</v>
      </c>
      <c r="D465" s="5">
        <v>15</v>
      </c>
      <c r="E465" s="5">
        <v>490</v>
      </c>
      <c r="F465" s="5">
        <v>409</v>
      </c>
    </row>
    <row r="466" spans="1:6" ht="14.25" customHeight="1" x14ac:dyDescent="0.3">
      <c r="A466" s="17">
        <v>43981</v>
      </c>
      <c r="B466" s="5" t="s">
        <v>15</v>
      </c>
      <c r="C466" s="5" t="str">
        <f t="shared" si="7"/>
        <v>30.05.2020|Санкт-Петербург Север</v>
      </c>
      <c r="D466" s="5">
        <v>124</v>
      </c>
      <c r="E466" s="5">
        <v>24325</v>
      </c>
      <c r="F466" s="5">
        <v>22469</v>
      </c>
    </row>
    <row r="467" spans="1:6" ht="14.25" customHeight="1" x14ac:dyDescent="0.3">
      <c r="A467" s="17">
        <v>43981</v>
      </c>
      <c r="B467" s="5" t="s">
        <v>14</v>
      </c>
      <c r="C467" s="5" t="str">
        <f t="shared" si="7"/>
        <v>30.05.2020|Санкт-Петербург Юг</v>
      </c>
      <c r="D467" s="5">
        <v>129</v>
      </c>
      <c r="E467" s="5">
        <v>20243</v>
      </c>
      <c r="F467" s="5">
        <v>18711</v>
      </c>
    </row>
    <row r="468" spans="1:6" ht="14.25" customHeight="1" x14ac:dyDescent="0.3">
      <c r="A468" s="17">
        <v>43981</v>
      </c>
      <c r="B468" s="5" t="s">
        <v>12</v>
      </c>
      <c r="C468" s="5" t="str">
        <f t="shared" si="7"/>
        <v>30.05.2020|Тольятти</v>
      </c>
      <c r="D468" s="5">
        <v>10</v>
      </c>
      <c r="E468" s="5">
        <v>865</v>
      </c>
      <c r="F468" s="5">
        <v>763</v>
      </c>
    </row>
    <row r="469" spans="1:6" ht="14.25" customHeight="1" x14ac:dyDescent="0.3">
      <c r="A469" s="17">
        <v>43981</v>
      </c>
      <c r="B469" s="5" t="s">
        <v>24</v>
      </c>
      <c r="C469" s="5" t="str">
        <f t="shared" si="7"/>
        <v>30.05.2020|Тюмень</v>
      </c>
      <c r="D469" s="5">
        <v>7</v>
      </c>
      <c r="E469" s="5">
        <v>532</v>
      </c>
      <c r="F469" s="5">
        <v>449</v>
      </c>
    </row>
    <row r="470" spans="1:6" ht="14.25" customHeight="1" x14ac:dyDescent="0.3">
      <c r="A470" s="17">
        <v>43982</v>
      </c>
      <c r="B470" s="5" t="s">
        <v>16</v>
      </c>
      <c r="C470" s="5" t="str">
        <f t="shared" si="7"/>
        <v>31.05.2020|Волгоград</v>
      </c>
      <c r="D470" s="5">
        <v>37</v>
      </c>
      <c r="E470" s="5">
        <v>5215</v>
      </c>
      <c r="F470" s="5">
        <v>4848</v>
      </c>
    </row>
    <row r="471" spans="1:6" ht="14.25" customHeight="1" x14ac:dyDescent="0.3">
      <c r="A471" s="17">
        <v>43982</v>
      </c>
      <c r="B471" s="5" t="s">
        <v>11</v>
      </c>
      <c r="C471" s="5" t="str">
        <f t="shared" si="7"/>
        <v>31.05.2020|Екатеринбург</v>
      </c>
      <c r="D471" s="5">
        <v>31</v>
      </c>
      <c r="E471" s="5">
        <v>5760</v>
      </c>
      <c r="F471" s="5">
        <v>5367</v>
      </c>
    </row>
    <row r="472" spans="1:6" ht="14.25" customHeight="1" x14ac:dyDescent="0.3">
      <c r="A472" s="17">
        <v>43982</v>
      </c>
      <c r="B472" s="5" t="s">
        <v>17</v>
      </c>
      <c r="C472" s="5" t="str">
        <f t="shared" si="7"/>
        <v>31.05.2020|Казань</v>
      </c>
      <c r="D472" s="5">
        <v>23</v>
      </c>
      <c r="E472" s="5">
        <v>2522</v>
      </c>
      <c r="F472" s="5">
        <v>2295</v>
      </c>
    </row>
    <row r="473" spans="1:6" ht="14.25" customHeight="1" x14ac:dyDescent="0.3">
      <c r="A473" s="17">
        <v>43982</v>
      </c>
      <c r="B473" s="5" t="s">
        <v>10</v>
      </c>
      <c r="C473" s="5" t="str">
        <f t="shared" si="7"/>
        <v>31.05.2020|Кемерово</v>
      </c>
      <c r="D473" s="5">
        <v>21</v>
      </c>
      <c r="E473" s="5">
        <v>2271</v>
      </c>
      <c r="F473" s="5">
        <v>2085</v>
      </c>
    </row>
    <row r="474" spans="1:6" ht="14.25" customHeight="1" x14ac:dyDescent="0.3">
      <c r="A474" s="17">
        <v>43982</v>
      </c>
      <c r="B474" s="5" t="s">
        <v>20</v>
      </c>
      <c r="C474" s="5" t="str">
        <f t="shared" si="7"/>
        <v>31.05.2020|Краснодар</v>
      </c>
      <c r="D474" s="5">
        <v>21</v>
      </c>
      <c r="E474" s="5">
        <v>2056</v>
      </c>
      <c r="F474" s="5">
        <v>1879</v>
      </c>
    </row>
    <row r="475" spans="1:6" ht="14.25" customHeight="1" x14ac:dyDescent="0.3">
      <c r="A475" s="17">
        <v>43982</v>
      </c>
      <c r="B475" s="5" t="s">
        <v>22</v>
      </c>
      <c r="C475" s="5" t="str">
        <f t="shared" si="7"/>
        <v>31.05.2020|Москва Восток</v>
      </c>
      <c r="D475" s="5">
        <v>54</v>
      </c>
      <c r="E475" s="5">
        <v>13106</v>
      </c>
      <c r="F475" s="5">
        <v>12164</v>
      </c>
    </row>
    <row r="476" spans="1:6" ht="14.25" customHeight="1" x14ac:dyDescent="0.3">
      <c r="A476" s="17">
        <v>43982</v>
      </c>
      <c r="B476" s="5" t="s">
        <v>21</v>
      </c>
      <c r="C476" s="5" t="str">
        <f t="shared" si="7"/>
        <v>31.05.2020|Москва Запад</v>
      </c>
      <c r="D476" s="5">
        <v>59</v>
      </c>
      <c r="E476" s="5">
        <v>13684</v>
      </c>
      <c r="F476" s="5">
        <v>12690</v>
      </c>
    </row>
    <row r="477" spans="1:6" ht="14.25" customHeight="1" x14ac:dyDescent="0.3">
      <c r="A477" s="17">
        <v>43982</v>
      </c>
      <c r="B477" s="5" t="s">
        <v>13</v>
      </c>
      <c r="C477" s="5" t="str">
        <f t="shared" si="7"/>
        <v>31.05.2020|Нижний Новгород</v>
      </c>
      <c r="D477" s="5">
        <v>20</v>
      </c>
      <c r="E477" s="5">
        <v>2060</v>
      </c>
      <c r="F477" s="5">
        <v>1826</v>
      </c>
    </row>
    <row r="478" spans="1:6" ht="14.25" customHeight="1" x14ac:dyDescent="0.3">
      <c r="A478" s="17">
        <v>43982</v>
      </c>
      <c r="B478" s="5" t="s">
        <v>23</v>
      </c>
      <c r="C478" s="5" t="str">
        <f t="shared" si="7"/>
        <v>31.05.2020|Новосибирск</v>
      </c>
      <c r="D478" s="5">
        <v>18</v>
      </c>
      <c r="E478" s="5">
        <v>1029</v>
      </c>
      <c r="F478" s="5">
        <v>925</v>
      </c>
    </row>
    <row r="479" spans="1:6" ht="14.25" customHeight="1" x14ac:dyDescent="0.3">
      <c r="A479" s="17">
        <v>43982</v>
      </c>
      <c r="B479" s="5" t="s">
        <v>18</v>
      </c>
      <c r="C479" s="5" t="str">
        <f t="shared" si="7"/>
        <v>31.05.2020|Пермь</v>
      </c>
      <c r="D479" s="5">
        <v>17</v>
      </c>
      <c r="E479" s="5">
        <v>1186</v>
      </c>
      <c r="F479" s="5">
        <v>1054</v>
      </c>
    </row>
    <row r="480" spans="1:6" ht="14.25" customHeight="1" x14ac:dyDescent="0.3">
      <c r="A480" s="17">
        <v>43982</v>
      </c>
      <c r="B480" s="5" t="s">
        <v>19</v>
      </c>
      <c r="C480" s="5" t="str">
        <f t="shared" si="7"/>
        <v>31.05.2020|Ростов-на-Дону</v>
      </c>
      <c r="D480" s="5">
        <v>16</v>
      </c>
      <c r="E480" s="5">
        <v>917</v>
      </c>
      <c r="F480" s="5">
        <v>802</v>
      </c>
    </row>
    <row r="481" spans="1:6" ht="14.25" customHeight="1" x14ac:dyDescent="0.3">
      <c r="A481" s="17">
        <v>43982</v>
      </c>
      <c r="B481" s="5" t="s">
        <v>9</v>
      </c>
      <c r="C481" s="5" t="str">
        <f t="shared" si="7"/>
        <v>31.05.2020|Самара</v>
      </c>
      <c r="D481" s="5">
        <v>15</v>
      </c>
      <c r="E481" s="5">
        <v>441</v>
      </c>
      <c r="F481" s="5">
        <v>368</v>
      </c>
    </row>
    <row r="482" spans="1:6" ht="14.25" customHeight="1" x14ac:dyDescent="0.3">
      <c r="A482" s="17">
        <v>43982</v>
      </c>
      <c r="B482" s="5" t="s">
        <v>15</v>
      </c>
      <c r="C482" s="5" t="str">
        <f t="shared" si="7"/>
        <v>31.05.2020|Санкт-Петербург Север</v>
      </c>
      <c r="D482" s="5">
        <v>124</v>
      </c>
      <c r="E482" s="5">
        <v>21392</v>
      </c>
      <c r="F482" s="5">
        <v>19869</v>
      </c>
    </row>
    <row r="483" spans="1:6" ht="14.25" customHeight="1" x14ac:dyDescent="0.3">
      <c r="A483" s="17">
        <v>43982</v>
      </c>
      <c r="B483" s="5" t="s">
        <v>14</v>
      </c>
      <c r="C483" s="5" t="str">
        <f t="shared" si="7"/>
        <v>31.05.2020|Санкт-Петербург Юг</v>
      </c>
      <c r="D483" s="5">
        <v>129</v>
      </c>
      <c r="E483" s="5">
        <v>17235</v>
      </c>
      <c r="F483" s="5">
        <v>16052</v>
      </c>
    </row>
    <row r="484" spans="1:6" ht="14.25" customHeight="1" x14ac:dyDescent="0.3">
      <c r="A484" s="17">
        <v>43982</v>
      </c>
      <c r="B484" s="5" t="s">
        <v>12</v>
      </c>
      <c r="C484" s="5" t="str">
        <f t="shared" si="7"/>
        <v>31.05.2020|Тольятти</v>
      </c>
      <c r="D484" s="5">
        <v>10</v>
      </c>
      <c r="E484" s="5">
        <v>749</v>
      </c>
      <c r="F484" s="5">
        <v>655</v>
      </c>
    </row>
    <row r="485" spans="1:6" ht="14.25" customHeight="1" x14ac:dyDescent="0.3">
      <c r="A485" s="17">
        <v>43982</v>
      </c>
      <c r="B485" s="5" t="s">
        <v>25</v>
      </c>
      <c r="C485" s="5" t="str">
        <f t="shared" si="7"/>
        <v>31.05.2020|Томск</v>
      </c>
      <c r="D485" s="5">
        <v>9</v>
      </c>
      <c r="E485" s="5">
        <v>345</v>
      </c>
      <c r="F485" s="5">
        <v>255</v>
      </c>
    </row>
    <row r="486" spans="1:6" ht="14.25" customHeight="1" x14ac:dyDescent="0.3">
      <c r="A486" s="17">
        <v>43982</v>
      </c>
      <c r="B486" s="5" t="s">
        <v>24</v>
      </c>
      <c r="C486" s="5" t="str">
        <f t="shared" si="7"/>
        <v>31.05.2020|Тюмень</v>
      </c>
      <c r="D486" s="5">
        <v>7</v>
      </c>
      <c r="E486" s="5">
        <v>530</v>
      </c>
      <c r="F486" s="5">
        <v>447</v>
      </c>
    </row>
    <row r="487" spans="1:6" ht="14.25" customHeight="1" x14ac:dyDescent="0.3">
      <c r="A487" s="17">
        <v>43982</v>
      </c>
      <c r="B487" s="5" t="s">
        <v>26</v>
      </c>
      <c r="C487" s="5" t="str">
        <f t="shared" si="7"/>
        <v>31.05.2020|Уфа</v>
      </c>
      <c r="D487" s="5">
        <v>6</v>
      </c>
      <c r="E487" s="5">
        <v>261</v>
      </c>
      <c r="F487" s="5">
        <v>188</v>
      </c>
    </row>
    <row r="488" spans="1:6" ht="14.25" customHeight="1" x14ac:dyDescent="0.3">
      <c r="A488" s="17">
        <v>43983</v>
      </c>
      <c r="B488" s="5" t="s">
        <v>16</v>
      </c>
      <c r="C488" s="5" t="str">
        <f t="shared" si="7"/>
        <v>01.06.2020|Волгоград</v>
      </c>
      <c r="D488" s="5">
        <v>37</v>
      </c>
      <c r="E488" s="5">
        <v>4722</v>
      </c>
      <c r="F488" s="5">
        <v>4352</v>
      </c>
    </row>
    <row r="489" spans="1:6" ht="14.25" customHeight="1" x14ac:dyDescent="0.3">
      <c r="A489" s="17">
        <v>43983</v>
      </c>
      <c r="B489" s="5" t="s">
        <v>11</v>
      </c>
      <c r="C489" s="5" t="str">
        <f t="shared" si="7"/>
        <v>01.06.2020|Екатеринбург</v>
      </c>
      <c r="D489" s="5">
        <v>31</v>
      </c>
      <c r="E489" s="5">
        <v>5468</v>
      </c>
      <c r="F489" s="5">
        <v>5081</v>
      </c>
    </row>
    <row r="490" spans="1:6" ht="14.25" customHeight="1" x14ac:dyDescent="0.3">
      <c r="A490" s="17">
        <v>43983</v>
      </c>
      <c r="B490" s="5" t="s">
        <v>17</v>
      </c>
      <c r="C490" s="5" t="str">
        <f t="shared" si="7"/>
        <v>01.06.2020|Казань</v>
      </c>
      <c r="D490" s="5">
        <v>23</v>
      </c>
      <c r="E490" s="5">
        <v>2531</v>
      </c>
      <c r="F490" s="5">
        <v>2296</v>
      </c>
    </row>
    <row r="491" spans="1:6" ht="14.25" customHeight="1" x14ac:dyDescent="0.3">
      <c r="A491" s="17">
        <v>43983</v>
      </c>
      <c r="B491" s="5" t="s">
        <v>10</v>
      </c>
      <c r="C491" s="5" t="str">
        <f t="shared" si="7"/>
        <v>01.06.2020|Кемерово</v>
      </c>
      <c r="D491" s="5">
        <v>21</v>
      </c>
      <c r="E491" s="5">
        <v>2025</v>
      </c>
      <c r="F491" s="5">
        <v>1849</v>
      </c>
    </row>
    <row r="492" spans="1:6" ht="14.25" customHeight="1" x14ac:dyDescent="0.3">
      <c r="A492" s="17">
        <v>43983</v>
      </c>
      <c r="B492" s="5" t="s">
        <v>20</v>
      </c>
      <c r="C492" s="5" t="str">
        <f t="shared" si="7"/>
        <v>01.06.2020|Краснодар</v>
      </c>
      <c r="D492" s="5">
        <v>21</v>
      </c>
      <c r="E492" s="5">
        <v>1879</v>
      </c>
      <c r="F492" s="5">
        <v>1720</v>
      </c>
    </row>
    <row r="493" spans="1:6" ht="14.25" customHeight="1" x14ac:dyDescent="0.3">
      <c r="A493" s="17">
        <v>43983</v>
      </c>
      <c r="B493" s="5" t="s">
        <v>22</v>
      </c>
      <c r="C493" s="5" t="str">
        <f t="shared" si="7"/>
        <v>01.06.2020|Москва Восток</v>
      </c>
      <c r="D493" s="5">
        <v>54</v>
      </c>
      <c r="E493" s="5">
        <v>11864</v>
      </c>
      <c r="F493" s="5">
        <v>11071</v>
      </c>
    </row>
    <row r="494" spans="1:6" ht="14.25" customHeight="1" x14ac:dyDescent="0.3">
      <c r="A494" s="17">
        <v>43983</v>
      </c>
      <c r="B494" s="5" t="s">
        <v>21</v>
      </c>
      <c r="C494" s="5" t="str">
        <f t="shared" si="7"/>
        <v>01.06.2020|Москва Запад</v>
      </c>
      <c r="D494" s="5">
        <v>59</v>
      </c>
      <c r="E494" s="5">
        <v>12299</v>
      </c>
      <c r="F494" s="5">
        <v>11448</v>
      </c>
    </row>
    <row r="495" spans="1:6" ht="14.25" customHeight="1" x14ac:dyDescent="0.3">
      <c r="A495" s="17">
        <v>43983</v>
      </c>
      <c r="B495" s="5" t="s">
        <v>13</v>
      </c>
      <c r="C495" s="5" t="str">
        <f t="shared" si="7"/>
        <v>01.06.2020|Нижний Новгород</v>
      </c>
      <c r="D495" s="5">
        <v>20</v>
      </c>
      <c r="E495" s="5">
        <v>2136</v>
      </c>
      <c r="F495" s="5">
        <v>1899</v>
      </c>
    </row>
    <row r="496" spans="1:6" ht="14.25" customHeight="1" x14ac:dyDescent="0.3">
      <c r="A496" s="17">
        <v>43983</v>
      </c>
      <c r="B496" s="5" t="s">
        <v>23</v>
      </c>
      <c r="C496" s="5" t="str">
        <f t="shared" si="7"/>
        <v>01.06.2020|Новосибирск</v>
      </c>
      <c r="D496" s="5">
        <v>18</v>
      </c>
      <c r="E496" s="5">
        <v>923</v>
      </c>
      <c r="F496" s="5">
        <v>824</v>
      </c>
    </row>
    <row r="497" spans="1:6" ht="14.25" customHeight="1" x14ac:dyDescent="0.3">
      <c r="A497" s="17">
        <v>43983</v>
      </c>
      <c r="B497" s="5" t="s">
        <v>18</v>
      </c>
      <c r="C497" s="5" t="str">
        <f t="shared" si="7"/>
        <v>01.06.2020|Пермь</v>
      </c>
      <c r="D497" s="5">
        <v>17</v>
      </c>
      <c r="E497" s="5">
        <v>1185</v>
      </c>
      <c r="F497" s="5">
        <v>1042</v>
      </c>
    </row>
    <row r="498" spans="1:6" ht="14.25" customHeight="1" x14ac:dyDescent="0.3">
      <c r="A498" s="17">
        <v>43983</v>
      </c>
      <c r="B498" s="5" t="s">
        <v>19</v>
      </c>
      <c r="C498" s="5" t="str">
        <f t="shared" si="7"/>
        <v>01.06.2020|Ростов-на-Дону</v>
      </c>
      <c r="D498" s="5">
        <v>16</v>
      </c>
      <c r="E498" s="5">
        <v>1019</v>
      </c>
      <c r="F498" s="5">
        <v>895</v>
      </c>
    </row>
    <row r="499" spans="1:6" ht="14.25" customHeight="1" x14ac:dyDescent="0.3">
      <c r="A499" s="17">
        <v>43983</v>
      </c>
      <c r="B499" s="5" t="s">
        <v>9</v>
      </c>
      <c r="C499" s="5" t="str">
        <f t="shared" si="7"/>
        <v>01.06.2020|Самара</v>
      </c>
      <c r="D499" s="5">
        <v>15</v>
      </c>
      <c r="E499" s="5">
        <v>453</v>
      </c>
      <c r="F499" s="5">
        <v>370</v>
      </c>
    </row>
    <row r="500" spans="1:6" ht="14.25" customHeight="1" x14ac:dyDescent="0.3">
      <c r="A500" s="17">
        <v>43983</v>
      </c>
      <c r="B500" s="5" t="s">
        <v>15</v>
      </c>
      <c r="C500" s="5" t="str">
        <f t="shared" si="7"/>
        <v>01.06.2020|Санкт-Петербург Север</v>
      </c>
      <c r="D500" s="5">
        <v>123</v>
      </c>
      <c r="E500" s="5">
        <v>20325</v>
      </c>
      <c r="F500" s="5">
        <v>18935</v>
      </c>
    </row>
    <row r="501" spans="1:6" ht="14.25" customHeight="1" x14ac:dyDescent="0.3">
      <c r="A501" s="17">
        <v>43983</v>
      </c>
      <c r="B501" s="5" t="s">
        <v>14</v>
      </c>
      <c r="C501" s="5" t="str">
        <f t="shared" si="7"/>
        <v>01.06.2020|Санкт-Петербург Юг</v>
      </c>
      <c r="D501" s="5">
        <v>128</v>
      </c>
      <c r="E501" s="5">
        <v>16285</v>
      </c>
      <c r="F501" s="5">
        <v>15130</v>
      </c>
    </row>
    <row r="502" spans="1:6" ht="14.25" customHeight="1" x14ac:dyDescent="0.3">
      <c r="A502" s="17">
        <v>43983</v>
      </c>
      <c r="B502" s="5" t="s">
        <v>12</v>
      </c>
      <c r="C502" s="5" t="str">
        <f t="shared" si="7"/>
        <v>01.06.2020|Тольятти</v>
      </c>
      <c r="D502" s="5">
        <v>10</v>
      </c>
      <c r="E502" s="5">
        <v>719</v>
      </c>
      <c r="F502" s="5">
        <v>627</v>
      </c>
    </row>
    <row r="503" spans="1:6" ht="14.25" customHeight="1" x14ac:dyDescent="0.3">
      <c r="A503" s="17">
        <v>43983</v>
      </c>
      <c r="B503" s="5" t="s">
        <v>25</v>
      </c>
      <c r="C503" s="5" t="str">
        <f t="shared" si="7"/>
        <v>01.06.2020|Томск</v>
      </c>
      <c r="D503" s="5">
        <v>9</v>
      </c>
      <c r="E503" s="5">
        <v>294</v>
      </c>
      <c r="F503" s="5">
        <v>224</v>
      </c>
    </row>
    <row r="504" spans="1:6" ht="14.25" customHeight="1" x14ac:dyDescent="0.3">
      <c r="A504" s="17">
        <v>43983</v>
      </c>
      <c r="B504" s="5" t="s">
        <v>24</v>
      </c>
      <c r="C504" s="5" t="str">
        <f t="shared" si="7"/>
        <v>01.06.2020|Тюмень</v>
      </c>
      <c r="D504" s="5">
        <v>7</v>
      </c>
      <c r="E504" s="5">
        <v>500</v>
      </c>
      <c r="F504" s="5">
        <v>418</v>
      </c>
    </row>
    <row r="505" spans="1:6" ht="14.25" customHeight="1" x14ac:dyDescent="0.3">
      <c r="A505" s="17">
        <v>43983</v>
      </c>
      <c r="B505" s="5" t="s">
        <v>26</v>
      </c>
      <c r="C505" s="5" t="str">
        <f t="shared" si="7"/>
        <v>01.06.2020|Уфа</v>
      </c>
      <c r="D505" s="5">
        <v>6</v>
      </c>
      <c r="E505" s="5">
        <v>237</v>
      </c>
      <c r="F505" s="5">
        <v>175</v>
      </c>
    </row>
    <row r="506" spans="1:6" ht="14.25" customHeight="1" x14ac:dyDescent="0.3"/>
    <row r="507" spans="1:6" ht="14.25" customHeight="1" x14ac:dyDescent="0.3"/>
    <row r="508" spans="1:6" ht="14.25" customHeight="1" x14ac:dyDescent="0.3"/>
    <row r="509" spans="1:6" ht="14.25" customHeight="1" x14ac:dyDescent="0.3"/>
    <row r="510" spans="1:6" ht="14.25" customHeight="1" x14ac:dyDescent="0.3"/>
    <row r="511" spans="1:6" ht="14.25" customHeight="1" x14ac:dyDescent="0.3"/>
    <row r="512" spans="1:6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autoFilter ref="B1:B1000" xr:uid="{00000000-0001-0000-0100-000000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Разрез недель и территорий</vt:lpstr>
      <vt:lpstr>топ 3 </vt:lpstr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Чингис Биманов</cp:lastModifiedBy>
  <dcterms:created xsi:type="dcterms:W3CDTF">2021-09-13T10:17:58Z</dcterms:created>
  <dcterms:modified xsi:type="dcterms:W3CDTF">2025-07-23T08:22:56Z</dcterms:modified>
</cp:coreProperties>
</file>