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gchal2\Documents\pypsa\results\high-level_NEM\scenarios\Pre Marinus\"/>
    </mc:Choice>
  </mc:AlternateContent>
  <xr:revisionPtr revIDLastSave="0" documentId="8_{832C2DBA-AA53-4C5B-8E53-95EC2E6F0838}" xr6:coauthVersionLast="47" xr6:coauthVersionMax="47" xr10:uidLastSave="{00000000-0000-0000-0000-000000000000}"/>
  <bookViews>
    <workbookView xWindow="-41388" yWindow="-2088" windowWidth="41496" windowHeight="16776" xr2:uid="{5F235B5A-20A7-4F5C-AE4F-C726D8BADB79}"/>
  </bookViews>
  <sheets>
    <sheet name="scenarios_summary_20250705_1902" sheetId="1" r:id="rId1"/>
  </sheets>
  <definedNames>
    <definedName name="_xlnm._FilterDatabase" localSheetId="0" hidden="1">scenarios_summary_20250705_1902!$A$1:$I$21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E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tc={557CDF2C-6744-4F83-A9BB-BFFB366FDD0E}</author>
  </authors>
  <commentList>
    <comment ref="E1" authorId="0" shapeId="0" xr:uid="{557CDF2C-6744-4F83-A9BB-BFFB366FDD0E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https://explore.openelectricity.org.au/energy/nem/?range=1y&amp;interval=1w&amp;view=discrete-time&amp;group=Simplified</t>
      </text>
    </comment>
  </commentList>
</comments>
</file>

<file path=xl/sharedStrings.xml><?xml version="1.0" encoding="utf-8"?>
<sst xmlns="http://schemas.openxmlformats.org/spreadsheetml/2006/main" count="69" uniqueCount="59">
  <si>
    <t>Scenario</t>
  </si>
  <si>
    <t>Objective</t>
  </si>
  <si>
    <t>Gas Generation (GWh)</t>
  </si>
  <si>
    <t>Wind &amp; Solar Curtailment (GWh)</t>
  </si>
  <si>
    <t>Unserved Energy (GWh)</t>
  </si>
  <si>
    <t>Unserved by Region (GWh)</t>
  </si>
  <si>
    <t>0_2024_baseline</t>
  </si>
  <si>
    <t>NSW1-Black Coal: x1.0
NSW1-Rooftop Solar: x1.0
NSW1-Solar: x1.0
NSW1-Wind: x1.0
NSW1-Battery: x1.0
QLD1-Black Coal: x1.0
QLD1-Rooftop Solar: x1.0
QLD1-Solar: x1.0
QLD1-Wind: x1.0
QLD1-Battery: x1.0
SA1-Rooftop Solar: x1.0
SA1-Solar: x1.0
SA1-Wind: x1.0
SA1-Battery: x1.0
VIC1-Brown Coal: x1.0
VIC1-Rooftop Solar: x1.0
VIC1-Solar: x1.0
VIC1-Wind: x1.0
VIC1-Battery: x1.0</t>
  </si>
  <si>
    <t>{'NSW1': 0.0, 'QLD1': 0.0, 'SA1': 0.0, 'TAS1': 0.0, 'VIC1': 0.0}</t>
  </si>
  <si>
    <t>1_BalancedTransition</t>
  </si>
  <si>
    <t>NSW1-Black Coal: x0.5
NSW1-Rooftop Solar: x1.2
NSW1-Solar: x1.2
NSW1-Wind: x1.25
NSW1-Battery: x1.5
QLD1-Black Coal: x0.5
QLD1-Rooftop Solar: x1.2
QLD1-Solar: x1.2
QLD1-Wind: x1.25
QLD1-Battery: x1.5
SA1-Rooftop Solar: x1.2
SA1-Solar: x1.2
SA1-Wind: x1.25
SA1-Battery: x1.5
TAS1-Wind: x1.25
TAS1-Battery: x1.5
VIC1-Brown Coal: x0.5
VIC1-Rooftop Solar: x1.2
VIC1-Solar: x1.2
VIC1-Wind: x1.25
VIC1-Battery: x1.5</t>
  </si>
  <si>
    <t>2_BalancedAggressiveTransition</t>
  </si>
  <si>
    <t>NSW1-Black Coal: x0.25
NSW1-Rooftop Solar: x1.25
NSW1-Solar: x1.25
NSW1-Wind: x1.3
NSW1-Battery: x2.0
QLD1-Black Coal: x0.25
QLD1-Rooftop Solar: x1.25
QLD1-Solar: x1.25
QLD1-Wind: x1.3
QLD1-Battery: x2.0
SA1-Rooftop Solar: x1.25
SA1-Solar: x1.25
SA1-Wind: x1.3
SA1-Battery: x2.0
TAS1-Wind: x1.3
TAS1-Battery: x2.0
VIC1-Brown Coal: x0.25
VIC1-Rooftop Solar: x1.25
VIC1-Solar: x1.25
VIC1-Wind: x1.3
VIC1-Battery: x2.0</t>
  </si>
  <si>
    <t>3.0_VreStorageRampTransition</t>
  </si>
  <si>
    <t>NSW1-Black Coal: x0.15
NSW1-Rooftop Solar: x1.3
NSW1-Solar: x1.3
NSW1-Wind: x1.5
NSW1-Battery: x4.0
QLD1-Black Coal: x0.15
QLD1-Rooftop Solar: x1.3
QLD1-Solar: x1.3
QLD1-Wind: x1.5
QLD1-Battery: x4.0
SA1-Rooftop Solar: x1.3
SA1-Solar: x1.3
SA1-Wind: x1.5
SA1-Battery: x4.0
TAS1-Wind: x1.5
TAS1-Battery: x4.0
VIC1-Brown Coal: x0.15
VIC1-Rooftop Solar: x1.3
VIC1-Solar: x1.3
VIC1-Wind: x1.5
VIC1-Battery: x4.0</t>
  </si>
  <si>
    <t>3.1_VreStorageRampGasReduction</t>
  </si>
  <si>
    <t>NSW1-Black Coal: x0.15
NSW1-Gas: x0.9
NSW1-Rooftop Solar: x1.3
NSW1-Solar: x1.3
NSW1-Wind: x1.5
NSW1-Battery: x4.0
QLD1-Black Coal: x0.15
QLD1-Gas: x0.9
QLD1-Rooftop Solar: x1.3
QLD1-Solar: x1.3
QLD1-Wind: x1.5
QLD1-Battery: x4.0
SA1-Gas: x0.9
SA1-Rooftop Solar: x1.3
SA1-Solar: x1.3
SA1-Wind: x1.5
SA1-Battery: x4.0
TAS1-Gas: x0.9
TAS1-Wind: x1.5
TAS1-Battery: x4.0
VIC1-Brown Coal: x0.15
VIC1-Gas: x0.9
VIC1-Rooftop Solar: x1.3
VIC1-Solar: x1.3
VIC1-Wind: x1.5
VIC1-Battery: x4.0</t>
  </si>
  <si>
    <t>{'NSW1': 6.814, 'QLD1': 0.0, 'SA1': 0.0, 'TAS1': 0.0, 'VIC1': 9.128}</t>
  </si>
  <si>
    <t>3.1.1_VreStorageRampGasReduction</t>
  </si>
  <si>
    <t>NSW1-Black Coal: x0.15
NSW1-Gas: x0.9
NSW1-Rooftop Solar: x1.3
NSW1-Solar: x1.3
NSW1-Wind: x1.5
NSW1-Battery: x5.0
QLD1-Black Coal: x0.15
QLD1-Gas: x0.9
QLD1-Rooftop Solar: x1.3
QLD1-Solar: x1.3
QLD1-Wind: x1.5
QLD1-Battery: x4.0
SA1-Gas: x0.9
SA1-Rooftop Solar: x1.3
SA1-Solar: x1.3
SA1-Wind: x1.5
SA1-Battery: x4.0
TAS1-Gas: x0.9
TAS1-Wind: x1.5
TAS1-Battery: x4.0
VIC1-Brown Coal: x0.15
VIC1-Gas: x0.9
VIC1-Rooftop Solar: x1.3
VIC1-Solar: x1.3
VIC1-Wind: x1.5
VIC1-Battery: x5.0</t>
  </si>
  <si>
    <t>{'NSW1': 0.145, 'QLD1': 0.0, 'SA1': 0.0, 'TAS1': 0.0, 'VIC1': 4.462}</t>
  </si>
  <si>
    <t>3.1.2_VreStorageRampGasReduction</t>
  </si>
  <si>
    <t>NSW1-Black Coal: x0.15
NSW1-Gas: x0.9
NSW1-Rooftop Solar: x1.3
NSW1-Solar: x1.3
NSW1-Wind: x1.5
NSW1-Battery: x6.0
QLD1-Black Coal: x0.15
QLD1-Gas: x0.9
QLD1-Rooftop Solar: x1.3
QLD1-Solar: x1.3
QLD1-Wind: x1.5
QLD1-Battery: x4.0
SA1-Gas: x0.9
SA1-Rooftop Solar: x1.3
SA1-Solar: x1.3
SA1-Wind: x1.5
SA1-Battery: x4.0
TAS1-Gas: x0.9
TAS1-Wind: x1.5
TAS1-Battery: x4.0
VIC1-Brown Coal: x0.15
VIC1-Gas: x0.9
VIC1-Rooftop Solar: x1.3
VIC1-Solar: x1.3
VIC1-Wind: x1.5
VIC1-Battery: x6.0</t>
  </si>
  <si>
    <t>3.2_VreStorageRampGasReduction</t>
  </si>
  <si>
    <t>NSW1-Black Coal: x0.15
NSW1-Gas: x0.75
NSW1-Rooftop Solar: x1.3
NSW1-Solar: x1.3
NSW1-Wind: x1.5
NSW1-Battery: x4.0
QLD1-Black Coal: x0.15
QLD1-Gas: x0.75
QLD1-Rooftop Solar: x1.3
QLD1-Solar: x1.3
QLD1-Wind: x1.5
QLD1-Battery: x4.0
SA1-Gas: x0.75
SA1-Rooftop Solar: x1.3
SA1-Solar: x1.3
SA1-Wind: x1.5
SA1-Battery: x4.0
TAS1-Gas: x0.75
TAS1-Wind: x1.5
TAS1-Battery: x4.0
VIC1-Brown Coal: x0.15
VIC1-Gas: x0.75
VIC1-Rooftop Solar: x1.3
VIC1-Solar: x1.3
VIC1-Wind: x1.5
VIC1-Battery: x4.0</t>
  </si>
  <si>
    <t>3.3_VreStorageRampGasReduction</t>
  </si>
  <si>
    <t>NSW1-Black Coal: x0.15
NSW1-Gas: x0.5
NSW1-Rooftop Solar: x1.3
NSW1-Solar: x1.3
NSW1-Wind: x1.5
NSW1-Battery: x4.0
QLD1-Black Coal: x0.15
QLD1-Gas: x0.5
QLD1-Rooftop Solar: x1.3
QLD1-Solar: x1.3
QLD1-Wind: x1.5
QLD1-Battery: x4.0
SA1-Gas: x0.5
SA1-Rooftop Solar: x1.3
SA1-Solar: x1.3
SA1-Wind: x1.5
SA1-Battery: x4.0
TAS1-Gas: x0.5
TAS1-Wind: x1.5
TAS1-Battery: x4.0
VIC1-Brown Coal: x0.15
VIC1-Gas: x0.5
VIC1-Rooftop Solar: x1.3
VIC1-Solar: x1.3
VIC1-Wind: x1.5
VIC1-Battery: x4.0</t>
  </si>
  <si>
    <t>4_4xVreTransitionZeroCoal</t>
  </si>
  <si>
    <t>NSW1-Black Coal: x0.0
NSW1-Rooftop Solar: x2.0
NSW1-Solar: x4.0
NSW1-Wind: x4.0
NSW1-Battery: x4.0
QLD1-Black Coal: x0.0
QLD1-Rooftop Solar: x2.0
QLD1-Solar: x4.0
QLD1-Wind: x4.0
QLD1-Battery: x4.0
SA1-Rooftop Solar: x2.0
SA1-Solar: x4.0
SA1-Wind: x4.0
SA1-Battery: x4.0
TAS1-Battery: x4.0
TAS1-Wind: x4.0
VIC1-Brown Coal: x0.0
VIC1-Rooftop Solar: x2.0
VIC1-Solar: x4.0
VIC1-Wind: x4.0
VIC1-Battery: x4.0</t>
  </si>
  <si>
    <t>{'NSW1': 1.022, 'QLD1': 0.0, 'SA1': 0.0, 'TAS1': 0.0, 'VIC1': 2.393}</t>
  </si>
  <si>
    <t>5_5xVreTransitionZeroCoal</t>
  </si>
  <si>
    <t>NSW1-Black Coal: x0.0
NSW1-Rooftop Solar: x2.0
NSW1-Solar: x5.0
NSW1-Wind: x5.0
NSW1-Battery: x4.0
QLD1-Black Coal: x0.0
QLD1-Rooftop Solar: x2.0
QLD1-Solar: x5.0
QLD1-Wind: x5.0
QLD1-Battery: x4.0
SA1-Rooftop Solar: x2.0
SA1-Solar: x5.0
SA1-Wind: x5.0
SA1-Battery: x4.0
TAS1-Battery: x4.0
TAS1-Wind: x5.0
VIC1-Brown Coal: x0.0
VIC1-Rooftop Solar: x2.0
VIC1-Solar: x5.0
VIC1-Wind: x5.0
VIC1-Battery: x4.0</t>
  </si>
  <si>
    <t>6.0_6xVreTransitionZeroCoal</t>
  </si>
  <si>
    <t>NSW1-Black Coal: x0.0
NSW1-Rooftop Solar: x2.0
NSW1-Solar: x6.0
NSW1-Wind: x6.0
NSW1-Battery: x4.0
QLD1-Black Coal: x0.0
QLD1-Rooftop Solar: x2.0
QLD1-Solar: x6.0
QLD1-Wind: x6.0
QLD1-Battery: x4.0
SA1-Rooftop Solar: x2.0
SA1-Solar: x6.0
SA1-Wind: x6.0
SA1-Battery: x4.0
TAS1-Battery: x4.0
TAS1-Wind: x6.0
VIC1-Brown Coal: x0.0
VIC1-Rooftop Solar: x2.0
VIC1-Solar: x6.0
VIC1-Wind: x6.0
VIC1-Battery: x4.0</t>
  </si>
  <si>
    <t>6.1_6xVreTransitionZeroCoal</t>
  </si>
  <si>
    <t>NSW1-Black Coal: x0.0
NSW1-Gas: x0.9
NSW1-Rooftop Solar: x2.0
NSW1-Solar: x6.0
NSW1-Wind: x6.0
NSW1-Battery: x4.0
QLD1-Black Coal: x0.0
QLD1-Gas: x0.9
QLD1-Rooftop Solar: x2.0
QLD1-Solar: x6.0
QLD1-Wind: x6.0
QLD1-Battery: x4.0
SA1-Gas: x0.9
SA1-Rooftop Solar: x2.0
SA1-Solar: x6.0
SA1-Wind: x6.0
SA1-Battery: x4.0
TAS1-Gas: x0.9
TAS1-Wind: x6.0
TAS1-Battery: x4.0
VIC1-Brown Coal: x0.0
VIC1-Gas: x0.9
VIC1-Rooftop Solar: x2.0
VIC1-Solar: x6.0
VIC1-Wind: x6.0
VIC1-Battery: x4.0</t>
  </si>
  <si>
    <t>6.2_6xVreTransitionZeroCoal</t>
  </si>
  <si>
    <t>NSW1-Black Coal: x0.0
NSW1-Gas: x0.75
NSW1-Rooftop Solar: x2.0
NSW1-Solar: x6.0
NSW1-Wind: x6.0
NSW1-Battery: x4.0
QLD1-Black Coal: x0.0
QLD1-Gas: x0.75
QLD1-Rooftop Solar: x2.0
QLD1-Solar: x6.0
QLD1-Wind: x6.0
QLD1-Battery: x4.0
SA1-Gas: x0.75
SA1-Rooftop Solar: x2.0
SA1-Solar: x6.0
SA1-Wind: x6.0
SA1-Battery: x4.0
TAS1-Gas: x0.75
TAS1-Wind: x6.0
TAS1-Battery: x4.0
VIC1-Brown Coal: x0.0
VIC1-Gas: x0.75
VIC1-Rooftop Solar: x2.0
VIC1-Solar: x6.0
VIC1-Wind: x6.0
VIC1-Battery: x4.0</t>
  </si>
  <si>
    <t>6.3_6xVreTransitionZeroCoal</t>
  </si>
  <si>
    <t>NSW1-Black Coal: x0.0
NSW1-Gas: x0.5
NSW1-Rooftop Solar: x2.0
NSW1-Solar: x6.0
NSW1-Wind: x6.0
NSW1-Battery: x4.0
QLD1-Black Coal: x0.0
QLD1-Gas: x0.5
QLD1-Rooftop Solar: x2.0
QLD1-Solar: x6.0
QLD1-Wind: x6.0
QLD1-Battery: x4.0
SA1-Gas: x0.5
SA1-Rooftop Solar: x2.0
SA1-Solar: x6.0
SA1-Wind: x6.0
SA1-Battery: x4.0
TAS1-Gas: x0.5
TAS1-Wind: x6.0
TAS1-Battery: x4.0
VIC1-Brown Coal: x0.0
VIC1-Gas: x0.5
VIC1-Rooftop Solar: x2.0
VIC1-Solar: x6.0
VIC1-Wind: x6.0
VIC1-Battery: x4.0</t>
  </si>
  <si>
    <t>7.0_6xVre4xRoofZeroCoal</t>
  </si>
  <si>
    <t>NSW1-Black Coal: x0.0
NSW1-Gas: x0.5
NSW1-Rooftop Solar: x4.0
NSW1-Solar: x6.0
NSW1-Wind: x6.0
NSW1-Battery: x4.0
QLD1-Black Coal: x0.0
QLD1-Gas: x0.5
QLD1-Rooftop Solar: x4.0
QLD1-Solar: x6.0
QLD1-Wind: x6.0
QLD1-Battery: x4.0
SA1-Gas: x0.5
SA1-Rooftop Solar: x4.0
SA1-Solar: x6.0
SA1-Wind: x6.0
SA1-Battery: x4.0
TAS1-Gas: x0.5
TAS1-Wind: x6.0
TAS1-Battery: x4.0
VIC1-Gas: x0.5
VIC1-Brown Coal: x0.0
VIC1-Rooftop Solar: x4.0
VIC1-Solar: x6.0
VIC1-Wind: x6.0
VIC1-Battery: x4.0</t>
  </si>
  <si>
    <t>{'NSW1': 60.844, 'QLD1': 16.352, 'SA1': 2.46, 'TAS1': 0.0, 'VIC1': 60.49}</t>
  </si>
  <si>
    <t>8.0_6xVre&amp;BatteryZeroCoal</t>
  </si>
  <si>
    <t>NSW1-Black Coal: x0.0
NSW1-Gas: x1.0
NSW1-Rooftop Solar: x6.0
NSW1-Solar: x6.0
NSW1-Wind: x6.0
NSW1-Battery: x6.0
QLD1-Black Coal: x0.0
QLD1-Gas: x1.0
QLD1-Rooftop Solar: x6.0
QLD1-Solar: x6.0
QLD1-Wind: x6.0
QLD1-Battery: x6.0
SA1-Gas: x1.0
SA1-Rooftop Solar: x6.0
SA1-Solar: x6.0
SA1-Wind: x6.0
SA1-Battery: x6.0
TAS1-Gas: x1.0
TAS1-Wind: x6.0
TAS1-Battery: x6.0
VIC1-Gas: x1.0
VIC1-Brown Coal: x0.0
VIC1-Rooftop Solar: x6.0
VIC1-Solar: x6.0
VIC1-Wind: x6.0
VIC1-Battery: x6.0</t>
  </si>
  <si>
    <t>8.1_6xVre&amp;BatteryZeroCoal</t>
  </si>
  <si>
    <t>NSW1-Black Coal: x0.0
NSW1-Gas: x0.75
NSW1-Rooftop Solar: x6.0
NSW1-Solar: x6.0
NSW1-Wind: x6.0
NSW1-Battery: x6.0
QLD1-Black Coal: x0.0
QLD1-Gas: x0.75
QLD1-Rooftop Solar: x6.0
QLD1-Solar: x6.0
QLD1-Wind: x6.0
QLD1-Battery: x6.0
SA1-Gas: x0.75
SA1-Rooftop Solar: x6.0
SA1-Solar: x6.0
SA1-Wind: x6.0
SA1-Battery: x6.0
TAS1-Gas: x0.75
TAS1-Wind: x6.0
TAS1-Battery: x6.0
VIC1-Gas: x0.75
VIC1-Brown Coal: x0.0
VIC1-Rooftop Solar: x6.0
VIC1-Solar: x6.0
VIC1-Wind: x6.0
VIC1-Battery: x6.0</t>
  </si>
  <si>
    <t>8.2_6xVre&amp;BatteryZeroCoal</t>
  </si>
  <si>
    <t>NSW1-Black Coal: x0.0
NSW1-Gas: x0.5
NSW1-Rooftop Solar: x6.0
NSW1-Solar: x6.0
NSW1-Wind: x6.0
NSW1-Battery: x6.0
QLD1-Black Coal: x0.0
QLD1-Gas: x0.5
QLD1-Rooftop Solar: x6.0
QLD1-Solar: x6.0
QLD1-Wind: x6.0
QLD1-Battery: x6.0
SA1-Gas: x0.5
SA1-Rooftop Solar: x6.0
SA1-Solar: x6.0
SA1-Wind: x6.0
SA1-Battery: x6.0
TAS1-Gas: x0.5
TAS1-Wind: x6.0
TAS1-Battery: x6.0
VIC1-Gas: x0.5
VIC1-Brown Coal: x0.0
VIC1-Rooftop Solar: x6.0
VIC1-Solar: x6.0
VIC1-Wind: x6.0
VIC1-Battery: x6.0</t>
  </si>
  <si>
    <t>{'NSW1': 4.541, 'QLD1': 4.247, 'SA1': 0.0, 'TAS1': 0.0, 'VIC1': 7.664}</t>
  </si>
  <si>
    <t>% Gas increase on baseline</t>
  </si>
  <si>
    <t>% Gas increase/decrease on 2024-25 (10,919MW)</t>
  </si>
  <si>
    <t>% increase on baseline</t>
  </si>
  <si>
    <t>8.2.1_6xVreCurtailReview</t>
  </si>
  <si>
    <t>NSW1-Black Coal: x0.0
NSW1-Gas: x0.5
NSW1-Rooftop Solar: x4.0
NSW1-Solar: x4.0
NSW1-Wind: x6.0
NSW1-Battery: x8.0
QLD1-Black Coal: x0.0
QLD1-Gas: x0.5
QLD1-Rooftop Solar: x3.0
QLD1-Solar: x3.0
QLD1-Wind: x6.0
QLD1-Battery: x6.0
SA1-Gas: x0.5
SA1-Rooftop Solar: x2.0
SA1-Solar: x3.0
SA1-Wind: x3.0
SA1-Battery: x6.0
TAS1-Gas: x0.5
TAS1-Wind: x1.0
TAS1-Battery: x8.0
VIC1-Gas: x0.5
VIC1-Brown Coal: x0.0
VIC1-Rooftop Solar: x6.0
VIC1-Solar: x6.0
VIC1-Wind: x6.0
VIC1-Battery: x8.0</t>
  </si>
  <si>
    <t>{'NSW1': 63.772, 'QLD1': 21.674, 'SA1': 0.0, 'TAS1': 0.221, 'VIC1': 143.711}</t>
  </si>
  <si>
    <t>{'NSW1': 740.179, 'QLD1': 327.009, 'SA1': 17.227, 'TAS1': 18.229, 'VIC1': 689.314}</t>
  </si>
  <si>
    <t>{'NSW1': 7.346, 'QLD1': 1.477, 'SA1': 0.0, 'TAS1': 0.0, 'VIC1': 8.919}</t>
  </si>
  <si>
    <t>{'NSW1': 64.036, 'QLD1': 20.18, 'SA1': 1.557, 'TAS1': 0.0, 'VIC1': 62.256}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</si>
</sst>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wrapText="1"/>
    </xf>
    <xf numFmtId="0" fontId="0" fillId="33" borderId="0" xfId="0" applyFill="1"/>
    <xf numFmtId="9" fontId="0" fillId="0" borderId="0" xfId="1" applyFont="1" applyAlignment="1">
      <alignment horizontal="center" vertical="center"/>
    </xf>
    <xf numFmtId="9" fontId="18" fillId="0" borderId="0" xfId="1" applyFont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9" fontId="18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9" fontId="20" fillId="0" borderId="0" xfId="1" applyFont="1" applyAlignment="1">
      <alignment horizontal="center" vertical="center"/>
    </xf>
    <xf numFmtId="9" fontId="21" fillId="0" borderId="0" xfId="1" applyFont="1" applyFill="1" applyAlignment="1">
      <alignment horizontal="center" vertical="center"/>
    </xf>
    <xf numFmtId="9" fontId="21" fillId="0" borderId="0" xfId="1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ant Chalmers" id="{967236BD-045B-488F-87C4-3E6D0AAD57A2}" userId="S::uqgchal2@uq.edu.au::dbc477d1-1c9c-4114-b5de-54dfe5c967a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7-02T01:52:02.68" personId="{967236BD-045B-488F-87C4-3E6D0AAD57A2}" id="{557CDF2C-6744-4F83-A9BB-BFFB366FDD0E}">
    <text>Source: https://explore.openelectricity.org.au/energy/nem/?range=1y&amp;interval=1w&amp;view=discrete-time&amp;group=Simplified</text>
    <extLst>
      <x:ext xmlns:xltc2="http://schemas.microsoft.com/office/spreadsheetml/2020/threadedcomments2" uri="{F7C98A9C-CBB3-438F-8F68-D28B6AF4A901}">
        <xltc2:checksum>1662631292</xltc2:checksum>
        <xltc2:hyperlink startIndex="8" length="107" url="https://explore.openelectricity.org.au/energy/nem/?range=1y&amp;interval=1w&amp;view=discrete-time&amp;group=Simplified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DF64-9EE4-4BA6-9319-A4E9908EC709}">
  <dimension ref="A1:I21"/>
  <sheetViews>
    <sheetView tabSelected="1" workbookViewId="0">
      <pane ySplit="1" topLeftCell="A21" activePane="bottomLeft" state="frozen"/>
      <selection pane="bottomLeft" activeCell="E21" sqref="E21"/>
    </sheetView>
  </sheetViews>
  <sheetFormatPr defaultRowHeight="14.5" x14ac:dyDescent="0.35"/>
  <cols>
    <col min="1" max="1" width="31.1796875" bestFit="1" customWidth="1"/>
    <col min="2" max="2" width="23.26953125" customWidth="1"/>
    <col min="3" max="3" width="21.453125" bestFit="1" customWidth="1"/>
    <col min="4" max="5" width="21.453125" customWidth="1"/>
    <col min="6" max="6" width="29.1796875" bestFit="1" customWidth="1"/>
    <col min="7" max="7" width="29.1796875" customWidth="1"/>
    <col min="8" max="8" width="22.1796875" bestFit="1" customWidth="1"/>
    <col min="9" max="9" width="66.179687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50</v>
      </c>
      <c r="E1" s="2" t="s">
        <v>51</v>
      </c>
      <c r="F1" s="2" t="s">
        <v>3</v>
      </c>
      <c r="G1" s="2" t="s">
        <v>52</v>
      </c>
      <c r="H1" s="2" t="s">
        <v>4</v>
      </c>
      <c r="I1" s="2" t="s">
        <v>5</v>
      </c>
    </row>
    <row r="2" spans="1:9" ht="228.5" x14ac:dyDescent="0.35">
      <c r="A2" s="7" t="s">
        <v>6</v>
      </c>
      <c r="B2" s="1" t="s">
        <v>7</v>
      </c>
      <c r="C2" s="7">
        <v>1677.4690000000001</v>
      </c>
      <c r="D2" s="3">
        <v>0</v>
      </c>
      <c r="E2" s="3">
        <v>0</v>
      </c>
      <c r="F2" s="7">
        <v>3752.1860000000001</v>
      </c>
      <c r="G2" s="3">
        <v>0</v>
      </c>
      <c r="H2" s="7">
        <v>0</v>
      </c>
      <c r="I2" s="7" t="s">
        <v>8</v>
      </c>
    </row>
    <row r="3" spans="1:9" ht="252.5" x14ac:dyDescent="0.35">
      <c r="A3" s="7" t="s">
        <v>9</v>
      </c>
      <c r="B3" s="1" t="s">
        <v>10</v>
      </c>
      <c r="C3" s="7">
        <v>6805.4530000000004</v>
      </c>
      <c r="D3" s="3">
        <f>(C3-C$2)/C$2</f>
        <v>3.0569769098564565</v>
      </c>
      <c r="E3" s="3">
        <f>(C3-10919)/10919</f>
        <v>-0.37673294257715906</v>
      </c>
      <c r="F3" s="7">
        <v>5412.4440000000004</v>
      </c>
      <c r="G3" s="3">
        <f>(F3-F$2)/F$2</f>
        <v>0.44247753176415033</v>
      </c>
      <c r="H3" s="7">
        <v>0</v>
      </c>
      <c r="I3" s="7" t="s">
        <v>8</v>
      </c>
    </row>
    <row r="4" spans="1:9" ht="252.5" x14ac:dyDescent="0.35">
      <c r="A4" s="7" t="s">
        <v>11</v>
      </c>
      <c r="B4" s="1" t="s">
        <v>12</v>
      </c>
      <c r="C4" s="7">
        <v>22924.738000000001</v>
      </c>
      <c r="D4" s="3">
        <f t="shared" ref="D4:D20" si="0">(C4-C$2)/C$2</f>
        <v>12.666266261850442</v>
      </c>
      <c r="E4" s="4">
        <f t="shared" ref="E4:E20" si="1">(C4-10919)/10919</f>
        <v>1.0995272460848065</v>
      </c>
      <c r="F4" s="7">
        <v>3897.3249999999998</v>
      </c>
      <c r="G4" s="3">
        <f t="shared" ref="G4:G21" si="2">(F4-F$2)/F$2</f>
        <v>3.8681184781351366E-2</v>
      </c>
      <c r="H4" s="7">
        <v>0</v>
      </c>
      <c r="I4" s="7" t="s">
        <v>8</v>
      </c>
    </row>
    <row r="5" spans="1:9" ht="252.5" x14ac:dyDescent="0.35">
      <c r="A5" s="12" t="s">
        <v>13</v>
      </c>
      <c r="B5" s="1" t="s">
        <v>14</v>
      </c>
      <c r="C5" s="7">
        <v>22040.763999999999</v>
      </c>
      <c r="D5" s="5">
        <f t="shared" si="0"/>
        <v>12.139297358103189</v>
      </c>
      <c r="E5" s="6">
        <f t="shared" si="1"/>
        <v>1.0185698324022345</v>
      </c>
      <c r="F5" s="7">
        <v>625.65599999999995</v>
      </c>
      <c r="G5" s="5">
        <f t="shared" si="2"/>
        <v>-0.83325560086840045</v>
      </c>
      <c r="H5" s="7">
        <v>0</v>
      </c>
      <c r="I5" s="7" t="s">
        <v>8</v>
      </c>
    </row>
    <row r="6" spans="1:9" ht="312.5" x14ac:dyDescent="0.35">
      <c r="A6" s="7" t="s">
        <v>15</v>
      </c>
      <c r="B6" s="1" t="s">
        <v>16</v>
      </c>
      <c r="C6" s="7">
        <v>21922.219000000001</v>
      </c>
      <c r="D6" s="5">
        <f t="shared" si="0"/>
        <v>12.068628391940477</v>
      </c>
      <c r="E6" s="6">
        <f t="shared" si="1"/>
        <v>1.0077130689623592</v>
      </c>
      <c r="F6" s="7">
        <v>602.61</v>
      </c>
      <c r="G6" s="5">
        <f t="shared" si="2"/>
        <v>-0.83939762048043454</v>
      </c>
      <c r="H6" s="8">
        <v>15.942</v>
      </c>
      <c r="I6" s="7" t="s">
        <v>17</v>
      </c>
    </row>
    <row r="7" spans="1:9" ht="312.5" x14ac:dyDescent="0.35">
      <c r="A7" s="7" t="s">
        <v>18</v>
      </c>
      <c r="B7" s="1" t="s">
        <v>19</v>
      </c>
      <c r="C7" s="7">
        <v>21132.768</v>
      </c>
      <c r="D7" s="3">
        <f t="shared" si="0"/>
        <v>11.598008070491913</v>
      </c>
      <c r="E7" s="4">
        <f t="shared" si="1"/>
        <v>0.93541240040296736</v>
      </c>
      <c r="F7" s="7">
        <v>332.65899999999999</v>
      </c>
      <c r="G7" s="3">
        <f t="shared" si="2"/>
        <v>-0.91134261467848343</v>
      </c>
      <c r="H7" s="8">
        <v>4.6070000000000002</v>
      </c>
      <c r="I7" s="7" t="s">
        <v>20</v>
      </c>
    </row>
    <row r="8" spans="1:9" ht="312.5" x14ac:dyDescent="0.35">
      <c r="A8" s="7" t="s">
        <v>21</v>
      </c>
      <c r="B8" s="1" t="s">
        <v>22</v>
      </c>
      <c r="C8" s="7">
        <v>20678.240000000002</v>
      </c>
      <c r="D8" s="3">
        <f t="shared" si="0"/>
        <v>11.327047474498784</v>
      </c>
      <c r="E8" s="4">
        <f t="shared" si="1"/>
        <v>0.89378514515981333</v>
      </c>
      <c r="F8" s="7">
        <v>231.846</v>
      </c>
      <c r="G8" s="3">
        <f t="shared" si="2"/>
        <v>-0.93821041920629733</v>
      </c>
      <c r="H8" s="7">
        <v>0</v>
      </c>
      <c r="I8" s="7" t="s">
        <v>8</v>
      </c>
    </row>
    <row r="9" spans="1:9" ht="312.5" x14ac:dyDescent="0.35">
      <c r="A9" s="7" t="s">
        <v>23</v>
      </c>
      <c r="B9" s="1" t="s">
        <v>24</v>
      </c>
      <c r="C9" s="7">
        <v>21522.201000000001</v>
      </c>
      <c r="D9" s="3">
        <f t="shared" si="0"/>
        <v>11.830163180362796</v>
      </c>
      <c r="E9" s="4">
        <f t="shared" si="1"/>
        <v>0.97107802912354624</v>
      </c>
      <c r="F9" s="7">
        <v>590.36500000000001</v>
      </c>
      <c r="G9" s="9">
        <f t="shared" si="2"/>
        <v>-0.84266105145107406</v>
      </c>
      <c r="H9" s="8">
        <v>229.37700000000001</v>
      </c>
      <c r="I9" s="7" t="s">
        <v>55</v>
      </c>
    </row>
    <row r="10" spans="1:9" ht="312.5" x14ac:dyDescent="0.35">
      <c r="A10" s="7" t="s">
        <v>25</v>
      </c>
      <c r="B10" s="1" t="s">
        <v>26</v>
      </c>
      <c r="C10" s="7">
        <v>19129.767</v>
      </c>
      <c r="D10" s="3">
        <f t="shared" si="0"/>
        <v>10.403946660117116</v>
      </c>
      <c r="E10" s="4">
        <f t="shared" si="1"/>
        <v>0.75197060170345265</v>
      </c>
      <c r="F10" s="7">
        <v>570.15200000000004</v>
      </c>
      <c r="G10" s="9">
        <f t="shared" si="2"/>
        <v>-0.84804804452657734</v>
      </c>
      <c r="H10" s="8">
        <v>1791.9570000000001</v>
      </c>
      <c r="I10" s="7" t="s">
        <v>56</v>
      </c>
    </row>
    <row r="11" spans="1:9" ht="252.5" x14ac:dyDescent="0.35">
      <c r="A11" s="7" t="s">
        <v>27</v>
      </c>
      <c r="B11" s="1" t="s">
        <v>28</v>
      </c>
      <c r="C11" s="7">
        <v>6060.107</v>
      </c>
      <c r="D11" s="5">
        <f t="shared" si="0"/>
        <v>2.6126491756330519</v>
      </c>
      <c r="E11" s="5">
        <f t="shared" si="1"/>
        <v>-0.4449943218243429</v>
      </c>
      <c r="F11" s="7">
        <v>100916.40399999999</v>
      </c>
      <c r="G11" s="10">
        <f t="shared" si="2"/>
        <v>25.895362863141642</v>
      </c>
      <c r="H11" s="8">
        <v>3.415</v>
      </c>
      <c r="I11" s="7" t="s">
        <v>29</v>
      </c>
    </row>
    <row r="12" spans="1:9" ht="252.5" x14ac:dyDescent="0.35">
      <c r="A12" s="12" t="s">
        <v>30</v>
      </c>
      <c r="B12" s="1" t="s">
        <v>31</v>
      </c>
      <c r="C12" s="7">
        <v>4133.0959999999995</v>
      </c>
      <c r="D12" s="3">
        <f t="shared" si="0"/>
        <v>1.4638881553101724</v>
      </c>
      <c r="E12" s="3">
        <f t="shared" si="1"/>
        <v>-0.62147669200476241</v>
      </c>
      <c r="F12" s="7">
        <v>152563.45199999999</v>
      </c>
      <c r="G12" s="11">
        <f t="shared" si="2"/>
        <v>39.659885197588821</v>
      </c>
      <c r="H12" s="7">
        <v>0</v>
      </c>
      <c r="I12" s="7" t="s">
        <v>8</v>
      </c>
    </row>
    <row r="13" spans="1:9" ht="252.5" x14ac:dyDescent="0.35">
      <c r="A13" s="7" t="s">
        <v>32</v>
      </c>
      <c r="B13" s="1" t="s">
        <v>33</v>
      </c>
      <c r="C13" s="7">
        <v>3220.8960000000002</v>
      </c>
      <c r="D13" s="3">
        <f t="shared" si="0"/>
        <v>0.92009271110226187</v>
      </c>
      <c r="E13" s="3">
        <f t="shared" si="1"/>
        <v>-0.70501914094697316</v>
      </c>
      <c r="F13" s="7">
        <v>207698.46799999999</v>
      </c>
      <c r="G13" s="11">
        <f t="shared" si="2"/>
        <v>54.353990447168663</v>
      </c>
      <c r="H13" s="7">
        <v>0</v>
      </c>
      <c r="I13" s="7" t="s">
        <v>8</v>
      </c>
    </row>
    <row r="14" spans="1:9" ht="312.5" x14ac:dyDescent="0.35">
      <c r="A14" s="7" t="s">
        <v>34</v>
      </c>
      <c r="B14" s="1" t="s">
        <v>35</v>
      </c>
      <c r="C14" s="7">
        <v>3055.9810000000002</v>
      </c>
      <c r="D14" s="3">
        <f t="shared" si="0"/>
        <v>0.8217809092150139</v>
      </c>
      <c r="E14" s="3">
        <f t="shared" si="1"/>
        <v>-0.72012263027749801</v>
      </c>
      <c r="F14" s="7">
        <v>207496.07399999999</v>
      </c>
      <c r="G14" s="4">
        <f t="shared" si="2"/>
        <v>54.300050157428231</v>
      </c>
      <c r="H14" s="7">
        <v>0</v>
      </c>
      <c r="I14" s="7" t="s">
        <v>8</v>
      </c>
    </row>
    <row r="15" spans="1:9" ht="312.5" x14ac:dyDescent="0.35">
      <c r="A15" s="7" t="s">
        <v>36</v>
      </c>
      <c r="B15" s="1" t="s">
        <v>37</v>
      </c>
      <c r="C15" s="7">
        <v>2794.5639999999999</v>
      </c>
      <c r="D15" s="3">
        <f t="shared" si="0"/>
        <v>0.66594077148370534</v>
      </c>
      <c r="E15" s="3">
        <f t="shared" si="1"/>
        <v>-0.74406410843483828</v>
      </c>
      <c r="F15" s="7">
        <v>207298.527</v>
      </c>
      <c r="G15" s="4">
        <f t="shared" si="2"/>
        <v>54.247401647999325</v>
      </c>
      <c r="H15" s="8">
        <v>17.742000000000001</v>
      </c>
      <c r="I15" s="7" t="s">
        <v>57</v>
      </c>
    </row>
    <row r="16" spans="1:9" ht="312.5" x14ac:dyDescent="0.35">
      <c r="A16" s="7" t="s">
        <v>38</v>
      </c>
      <c r="B16" s="1" t="s">
        <v>39</v>
      </c>
      <c r="C16" s="7">
        <v>2226.2139999999999</v>
      </c>
      <c r="D16" s="3">
        <f t="shared" si="0"/>
        <v>0.32712676061375789</v>
      </c>
      <c r="E16" s="3">
        <f t="shared" si="1"/>
        <v>-0.79611557834966573</v>
      </c>
      <c r="F16" s="7">
        <v>207028.465</v>
      </c>
      <c r="G16" s="4">
        <f t="shared" si="2"/>
        <v>54.175427071046052</v>
      </c>
      <c r="H16" s="8">
        <v>148.029</v>
      </c>
      <c r="I16" s="7" t="s">
        <v>58</v>
      </c>
    </row>
    <row r="17" spans="1:9" ht="312.5" x14ac:dyDescent="0.35">
      <c r="A17" s="7" t="s">
        <v>40</v>
      </c>
      <c r="B17" s="1" t="s">
        <v>41</v>
      </c>
      <c r="C17" s="7">
        <v>2168.0360000000001</v>
      </c>
      <c r="D17" s="3">
        <f t="shared" si="0"/>
        <v>0.29244474860638259</v>
      </c>
      <c r="E17" s="3">
        <f t="shared" si="1"/>
        <v>-0.80144372195255975</v>
      </c>
      <c r="F17" s="7">
        <v>257915.63399999999</v>
      </c>
      <c r="G17" s="4">
        <f t="shared" si="2"/>
        <v>67.737433059022123</v>
      </c>
      <c r="H17" s="8">
        <v>140.14599999999999</v>
      </c>
      <c r="I17" s="7" t="s">
        <v>42</v>
      </c>
    </row>
    <row r="18" spans="1:9" ht="312.5" x14ac:dyDescent="0.35">
      <c r="A18" s="7" t="s">
        <v>43</v>
      </c>
      <c r="B18" s="1" t="s">
        <v>44</v>
      </c>
      <c r="C18" s="7">
        <v>2271.2890000000002</v>
      </c>
      <c r="D18" s="3">
        <f t="shared" si="0"/>
        <v>0.35399759995564756</v>
      </c>
      <c r="E18" s="3">
        <f t="shared" si="1"/>
        <v>-0.79198745306346729</v>
      </c>
      <c r="F18" s="7">
        <v>284171.51699999999</v>
      </c>
      <c r="G18" s="4">
        <f t="shared" si="2"/>
        <v>74.734922789008863</v>
      </c>
      <c r="H18" s="7">
        <v>0</v>
      </c>
      <c r="I18" s="7" t="s">
        <v>8</v>
      </c>
    </row>
    <row r="19" spans="1:9" ht="312.5" x14ac:dyDescent="0.35">
      <c r="A19" s="7" t="s">
        <v>45</v>
      </c>
      <c r="B19" s="1" t="s">
        <v>46</v>
      </c>
      <c r="C19" s="7">
        <v>1863.8779999999999</v>
      </c>
      <c r="D19" s="3">
        <f t="shared" si="0"/>
        <v>0.11112515343055512</v>
      </c>
      <c r="E19" s="3">
        <f t="shared" si="1"/>
        <v>-0.82929956955765172</v>
      </c>
      <c r="F19" s="7">
        <v>283871.45199999999</v>
      </c>
      <c r="G19" s="4">
        <f t="shared" si="2"/>
        <v>74.654952073271417</v>
      </c>
      <c r="H19" s="7">
        <v>0</v>
      </c>
      <c r="I19" s="7" t="s">
        <v>8</v>
      </c>
    </row>
    <row r="20" spans="1:9" ht="312.5" x14ac:dyDescent="0.35">
      <c r="A20" s="7" t="s">
        <v>47</v>
      </c>
      <c r="B20" s="1" t="s">
        <v>48</v>
      </c>
      <c r="C20" s="7">
        <v>1427.972</v>
      </c>
      <c r="D20" s="3">
        <f t="shared" si="0"/>
        <v>-0.14873419419375264</v>
      </c>
      <c r="E20" s="3">
        <f t="shared" si="1"/>
        <v>-0.869221357267149</v>
      </c>
      <c r="F20" s="7">
        <v>283561.22700000001</v>
      </c>
      <c r="G20" s="4">
        <f t="shared" si="2"/>
        <v>74.572273602641232</v>
      </c>
      <c r="H20" s="8">
        <v>16.452999999999999</v>
      </c>
      <c r="I20" s="7" t="s">
        <v>49</v>
      </c>
    </row>
    <row r="21" spans="1:9" ht="312.5" x14ac:dyDescent="0.35">
      <c r="A21" s="12" t="s">
        <v>53</v>
      </c>
      <c r="B21" s="1" t="s">
        <v>54</v>
      </c>
      <c r="C21" s="7">
        <v>1439.8440000000001</v>
      </c>
      <c r="D21" s="3">
        <f t="shared" ref="D21" si="3">(C21-C$2)/C$2</f>
        <v>-0.14165686519393206</v>
      </c>
      <c r="E21" s="3">
        <f t="shared" ref="E21" si="4">(C21-10919)/10919</f>
        <v>-0.86813407821229038</v>
      </c>
      <c r="F21" s="7">
        <v>145092.14600000001</v>
      </c>
      <c r="G21" s="4">
        <f t="shared" si="2"/>
        <v>37.668697660510439</v>
      </c>
      <c r="H21" s="7">
        <v>0</v>
      </c>
      <c r="I21" s="7" t="s">
        <v>8</v>
      </c>
    </row>
  </sheetData>
  <autoFilter ref="A1:I21" xr:uid="{8ED3DF64-9EE4-4BA6-9319-A4E9908EC709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scenarios_summary_20250705_1902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Chalmers</dc:creator>
  <cp:lastModifiedBy>Grant Chalmers</cp:lastModifiedBy>
  <dcterms:created xsi:type="dcterms:W3CDTF">2025-07-05T21:18:57Z</dcterms:created>
  <dcterms:modified xsi:type="dcterms:W3CDTF">2025-07-09T02:00:35Z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2025-07-05T21:34:05Z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24092a08-ef19-4f43-a5bb-3981db316549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