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qgchal2\Documents\pypsa\results\high-level_NEM\scenarios\"/>
    </mc:Choice>
  </mc:AlternateContent>
  <xr:revisionPtr revIDLastSave="0" documentId="13_ncr:1_{37F72360-24BF-4AFD-AB1A-0F6D3B8056D3}" xr6:coauthVersionLast="47" xr6:coauthVersionMax="47" xr10:uidLastSave="{00000000-0000-0000-0000-000000000000}"/>
  <bookViews>
    <workbookView xWindow="-41388" yWindow="-2088" windowWidth="41496" windowHeight="16776" xr2:uid="{6171EF6A-8AA8-4413-9276-097B12D5DD77}"/>
  </bookViews>
  <sheets>
    <sheet name="scenarios_summary_20250702_1813" sheetId="1" r:id="rId1"/>
  </sheets>
  <definedNames>
    <definedName name="_xlnm._FilterDatabase" localSheetId="0" hidden="1">scenarios_summary_20250702_1813!$A$1:$I$18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tc={2E009951-989D-4326-9E1F-8BF6F9D93A59}</author>
    <author>tc={8276205A-415B-40F9-BDAD-94CE33AF5E8A}</author>
    <author>tc={88BB41A2-773A-4503-94E1-0A70B25700E1}</author>
  </authors>
  <commentList>
    <comment ref="E1" authorId="0" shapeId="0" xr:uid="{2E009951-989D-4326-9E1F-8BF6F9D93A59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https://explore.openelectricity.org.au/energy/nem/?range=1y&amp;interval=1w&amp;view=discrete-time&amp;group=Simplified</t>
      </text>
    </comment>
    <comment ref="B2" authorId="1" shapeId="0" xr:uid="{8276205A-415B-40F9-BDAD-94CE33AF5E8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Baseline is based on current registered facility capacities (operating + committed) from Open Electricity, with a starter 600MW (Cellars Hill) battery added in TAS1 so it can be scaled.</t>
      </text>
    </comment>
    <comment ref="C2" authorId="2" shapeId="0" xr:uid="{88BB41A2-773A-4503-94E1-0A70B25700E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realistic due to solver dispatching coal over gas as it has a cheaper marginal price. More like 7.5x this amount (source: Open Electricity, NEM simplified view over 1 year). See column E for better comparison.</t>
      </text>
    </comment>
  </commentList>
</comments>
</file>

<file path=xl/sharedStrings.xml><?xml version="1.0" encoding="utf-8"?>
<sst xmlns="http://schemas.openxmlformats.org/spreadsheetml/2006/main" count="60" uniqueCount="48">
  <si>
    <t>Scenario</t>
  </si>
  <si>
    <t>Gas Generation (GWh)</t>
  </si>
  <si>
    <t>Wind &amp; Solar Curtailment (GWh)</t>
  </si>
  <si>
    <t>Unserved Energy (GWh)</t>
  </si>
  <si>
    <t>Unserved by Region (GWh)</t>
  </si>
  <si>
    <t>0_2024_baseline</t>
  </si>
  <si>
    <t>NSW1-Black Coal: x1.0
NSW1-Rooftop Solar: x1.0
NSW1-Solar: x1.0
NSW1-Wind: x1.0
NSW1-Battery: x1.0
QLD1-Black Coal: x1.0
QLD1-Rooftop Solar: x1.0
QLD1-Solar: x1.0
QLD1-Wind: x1.0
QLD1-Battery: x1.0
SA1-Rooftop Solar: x1.0
SA1-Solar: x1.0
SA1-Wind: x1.0
SA1-Battery: x1.0
VIC1-Brown Coal: x1.0
VIC1-Rooftop Solar: x1.0
VIC1-Solar: x1.0
VIC1-Wind: x1.0
VIC1-Battery: x1.0</t>
  </si>
  <si>
    <t>{'NSW1': 0.0, 'QLD1': 0.0, 'SA1': 0.0, 'TAS1': 0.0, 'VIC1': 0.0}</t>
  </si>
  <si>
    <t>1_BalancedTransition</t>
  </si>
  <si>
    <t>NSW1-Black Coal: x0.5
NSW1-Rooftop Solar: x1.2
NSW1-Solar: x1.2
NSW1-Wind: x1.25
NSW1-Battery: x1.5
QLD1-Black Coal: x0.5
QLD1-Rooftop Solar: x1.2
QLD1-Solar: x1.2
QLD1-Wind: x1.25
QLD1-Battery: x1.5
SA1-Rooftop Solar: x1.2
SA1-Solar: x1.2
SA1-Wind: x1.25
SA1-Battery: x1.5
TAS1-Wind: x1.25
TAS1-Battery: x1.5
VIC1-Brown Coal: x0.5
VIC1-Rooftop Solar: x1.2
VIC1-Solar: x1.2
VIC1-Wind: x1.25
VIC1-Battery: x1.5</t>
  </si>
  <si>
    <t>2_BalancedAggressiveTransition</t>
  </si>
  <si>
    <t>NSW1-Black Coal: x0.25
NSW1-Rooftop Solar: x1.25
NSW1-Solar: x1.25
NSW1-Wind: x1.3
NSW1-Battery: x2.0
QLD1-Black Coal: x0.25
QLD1-Rooftop Solar: x1.25
QLD1-Solar: x1.25
QLD1-Wind: x1.3
QLD1-Battery: x2.0
SA1-Rooftop Solar: x1.25
SA1-Solar: x1.25
SA1-Wind: x1.3
SA1-Battery: x2.0
TAS1-Wind: x1.3
TAS1-Battery: x2.0
VIC1-Brown Coal: x0.25
VIC1-Rooftop Solar: x1.25
VIC1-Solar: x1.25
VIC1-Wind: x1.3
VIC1-Battery: x2.0</t>
  </si>
  <si>
    <t>3.0_VreStorageRampTransition</t>
  </si>
  <si>
    <t>NSW1-Black Coal: x0.15
NSW1-Rooftop Solar: x1.3
NSW1-Solar: x1.3
NSW1-Wind: x1.5
NSW1-Battery: x4.0
QLD1-Black Coal: x0.15
QLD1-Rooftop Solar: x1.3
QLD1-Solar: x1.3
QLD1-Wind: x1.5
QLD1-Battery: x4.0
SA1-Rooftop Solar: x1.3
SA1-Solar: x1.3
SA1-Wind: x1.5
SA1-Battery: x4.0
TAS1-Wind: x1.5
TAS1-Battery: x4.0
VIC1-Brown Coal: x0.15
VIC1-Rooftop Solar: x1.3
VIC1-Solar: x1.3
VIC1-Wind: x1.5
VIC1-Battery: x4.0</t>
  </si>
  <si>
    <t>3.1_VreStorageRampGasReduction</t>
  </si>
  <si>
    <t>NSW1-Black Coal: x0.15
NSW1-Gas: x0.9
NSW1-Rooftop Solar: x1.3
NSW1-Solar: x1.3
NSW1-Wind: x1.5
NSW1-Battery: x4.0
QLD1-Black Coal: x0.15
QLD1-Gas: x0.9
QLD1-Rooftop Solar: x1.3
QLD1-Solar: x1.3
QLD1-Wind: x1.5
QLD1-Battery: x4.0
SA1-Gas: x0.9
SA1-Rooftop Solar: x1.3
SA1-Solar: x1.3
SA1-Wind: x1.5
SA1-Battery: x4.0
TAS1-Gas: x0.9
TAS1-Wind: x1.5
TAS1-Battery: x4.0
VIC1-Brown Coal: x0.15
VIC1-Gas: x0.9
VIC1-Rooftop Solar: x1.3
VIC1-Solar: x1.3
VIC1-Wind: x1.5
VIC1-Battery: x4.0</t>
  </si>
  <si>
    <t>3.2_VreStorageRampGasReduction</t>
  </si>
  <si>
    <t>{'NSW1': 26.535, 'QLD1': 6.179, 'SA1': 0.0, 'TAS1': 0.0, 'VIC1': 84.827}</t>
  </si>
  <si>
    <t>3.3_VreStorageRampGasReduction</t>
  </si>
  <si>
    <t>{'NSW1': 475.172, 'QLD1': 266.526, 'SA1': 5.351, 'TAS1': 9.157, 'VIC1': 567.392}</t>
  </si>
  <si>
    <t>4_4xVreTransitionZeroCoal</t>
  </si>
  <si>
    <t>NSW1-Black Coal: x0.0
NSW1-Rooftop Solar: x2.0
NSW1-Solar: x4.0
NSW1-Wind: x4.0
NSW1-Battery: x4.0
QLD1-Black Coal: x0.0
QLD1-Rooftop Solar: x2.0
QLD1-Solar: x4.0
QLD1-Wind: x4.0
QLD1-Battery: x4.0
SA1-Rooftop Solar: x2.0
SA1-Solar: x4.0
SA1-Wind: x4.0
SA1-Battery: x4.0
TAS1-Battery: x4.0
TAS1-Wind: x4.0
VIC1-Brown Coal: x0.0
VIC1-Rooftop Solar: x2.0
VIC1-Solar: x4.0
VIC1-Wind: x4.0
VIC1-Battery: x4.0</t>
  </si>
  <si>
    <t>5_5xVreTransitionZeroCoal</t>
  </si>
  <si>
    <t>NSW1-Black Coal: x0.0
NSW1-Rooftop Solar: x2.0
NSW1-Solar: x5.0
NSW1-Wind: x5.0
NSW1-Battery: x4.0
QLD1-Black Coal: x0.0
QLD1-Rooftop Solar: x2.0
QLD1-Solar: x5.0
QLD1-Wind: x5.0
QLD1-Battery: x4.0
SA1-Rooftop Solar: x2.0
SA1-Solar: x5.0
SA1-Wind: x5.0
SA1-Battery: x4.0
TAS1-Battery: x4.0
TAS1-Wind: x5.0
VIC1-Brown Coal: x0.0
VIC1-Rooftop Solar: x2.0
VIC1-Solar: x5.0
VIC1-Wind: x5.0
VIC1-Battery: x4.0</t>
  </si>
  <si>
    <t>6.0_6xVreTransitionZeroCoal</t>
  </si>
  <si>
    <t>NSW1-Black Coal: x0.0
NSW1-Rooftop Solar: x2.0
NSW1-Solar: x6.0
NSW1-Wind: x6.0
NSW1-Battery: x4.0
QLD1-Black Coal: x0.0
QLD1-Rooftop Solar: x2.0
QLD1-Solar: x6.0
QLD1-Wind: x6.0
QLD1-Battery: x4.0
SA1-Rooftop Solar: x2.0
SA1-Solar: x6.0
SA1-Wind: x6.0
SA1-Battery: x4.0
TAS1-Battery: x4.0
TAS1-Wind: x6.0
VIC1-Brown Coal: x0.0
VIC1-Rooftop Solar: x2.0
VIC1-Solar: x6.0
VIC1-Wind: x6.0
VIC1-Battery: x4.0</t>
  </si>
  <si>
    <t>6.1_6xVreTransitionZeroCoal</t>
  </si>
  <si>
    <t>NSW1-Black Coal: x0.0
NSW1-Gas: x0.9
NSW1-Rooftop Solar: x2.0
NSW1-Solar: x6.0
NSW1-Wind: x6.0
NSW1-Battery: x4.0
QLD1-Black Coal: x0.0
QLD1-Gas: x0.9
QLD1-Rooftop Solar: x2.0
QLD1-Solar: x6.0
QLD1-Wind: x6.0
QLD1-Battery: x4.0
SA1-Gas: x0.9
SA1-Rooftop Solar: x2.0
SA1-Solar: x6.0
SA1-Wind: x6.0
SA1-Battery: x4.0
TAS1-Gas: x0.9
TAS1-Wind: x6.0
TAS1-Battery: x4.0
VIC1-Brown Coal: x0.0
VIC1-Gas: x0.9
VIC1-Rooftop Solar: x2.0
VIC1-Solar: x6.0
VIC1-Wind: x6.0
VIC1-Battery: x4.0</t>
  </si>
  <si>
    <t>6.2_6xVreTransitionZeroCoal</t>
  </si>
  <si>
    <t>NSW1-Black Coal: x0.0
NSW1-Gas: x0.75
NSW1-Rooftop Solar: x2.0
NSW1-Solar: x6.0
NSW1-Wind: x6.0
NSW1-Battery: x4.0
QLD1-Black Coal: x0.0
QLD1-Gas: x0.75
QLD1-Rooftop Solar: x2.0
QLD1-Solar: x6.0
QLD1-Wind: x6.0
QLD1-Battery: x4.0
SA1-Gas: x0.75
SA1-Rooftop Solar: x2.0
SA1-Solar: x6.0
SA1-Wind: x6.0
SA1-Battery: x4.0
TAS1-Gas: x0.75
TAS1-Wind: x6.0
TAS1-Battery: x4.0
VIC1-Brown Coal: x0.0
VIC1-Gas: x0.75
VIC1-Rooftop Solar: x2.0
VIC1-Solar: x6.0
VIC1-Wind: x6.0
VIC1-Battery: x4.0</t>
  </si>
  <si>
    <t>6.3_6xVreTransitionZeroCoal</t>
  </si>
  <si>
    <t>NSW1-Black Coal: x0.0
NSW1-Gas: x0.5
NSW1-Rooftop Solar: x2.0
NSW1-Solar: x6.0
NSW1-Wind: x6.0
NSW1-Battery: x4.0
QLD1-Black Coal: x0.0
QLD1-Gas: x0.5
QLD1-Rooftop Solar: x2.0
QLD1-Solar: x6.0
QLD1-Wind: x6.0
QLD1-Battery: x4.0
SA1-Gas: x0.5
SA1-Rooftop Solar: x2.0
SA1-Solar: x6.0
SA1-Wind: x6.0
SA1-Battery: x4.0
TAS1-Gas: x0.5
TAS1-Wind: x6.0
TAS1-Battery: x4.0
VIC1-Brown Coal: x0.0
VIC1-Gas: x0.5
VIC1-Rooftop Solar: x2.0
VIC1-Solar: x6.0
VIC1-Wind: x6.0
VIC1-Battery: x4.0</t>
  </si>
  <si>
    <t>{'NSW1': 17.357, 'QLD1': 6.441, 'SA1': 0.0, 'TAS1': 0.0, 'VIC1': 24.913}</t>
  </si>
  <si>
    <t>7.0_6xVre4xRoofZeroCoal</t>
  </si>
  <si>
    <t>NSW1-Black Coal: x0.0
NSW1-Gas: x0.5
NSW1-Rooftop Solar: x4.0
NSW1-Solar: x6.0
NSW1-Wind: x6.0
NSW1-Battery: x4.0
QLD1-Black Coal: x0.0
QLD1-Gas: x0.5
QLD1-Rooftop Solar: x4.0
QLD1-Solar: x6.0
QLD1-Wind: x6.0
QLD1-Battery: x4.0
SA1-Gas: x0.5
SA1-Rooftop Solar: x4.0
SA1-Solar: x6.0
SA1-Wind: x6.0
SA1-Battery: x4.0
TAS1-Gas: x0.5
TAS1-Wind: x6.0
TAS1-Battery: x4.0
VIC1-Gas: x0.5
VIC1-Brown Coal: x0.0
VIC1-Rooftop Solar: x4.0
VIC1-Solar: x6.0
VIC1-Wind: x6.0
VIC1-Battery: x4.0</t>
  </si>
  <si>
    <t>{'NSW1': 16.64, 'QLD1': 5.067, 'SA1': 0.0, 'TAS1': 0.0, 'VIC1': 22.387}</t>
  </si>
  <si>
    <t>8.0_6xVre&amp;BatteryZeroCoal</t>
  </si>
  <si>
    <t>NSW1-Black Coal: x0.0
NSW1-Gas: x1.0
NSW1-Rooftop Solar: x6.0
NSW1-Solar: x6.0
NSW1-Wind: x6.0
NSW1-Battery: x6.0
QLD1-Black Coal: x0.0
QLD1-Gas: x1.0
QLD1-Rooftop Solar: x6.0
QLD1-Solar: x6.0
QLD1-Wind: x6.0
QLD1-Battery: x6.0
SA1-Gas: x1.0
SA1-Rooftop Solar: x6.0
SA1-Solar: x6.0
SA1-Wind: x6.0
SA1-Battery: x6.0
TAS1-Gas: x1.0
TAS1-Wind: x6.0
TAS1-Battery: x6.0
VIC1-Gas: x1.0
VIC1-Brown Coal: x0.0
VIC1-Rooftop Solar: x6.0
VIC1-Solar: x6.0
VIC1-Wind: x6.0
VIC1-Battery: x6.0</t>
  </si>
  <si>
    <t>8.1_6xVre&amp;BatteryZeroCoal</t>
  </si>
  <si>
    <t>NSW1-Black Coal: x0.0
NSW1-Gas: x0.75
NSW1-Rooftop Solar: x6.0
NSW1-Solar: x6.0
NSW1-Wind: x6.0
NSW1-Battery: x6.0
QLD1-Black Coal: x0.0
QLD1-Gas: x0.75
QLD1-Rooftop Solar: x6.0
QLD1-Solar: x6.0
QLD1-Wind: x6.0
QLD1-Battery: x6.0
SA1-Gas: x0.75
SA1-Rooftop Solar: x6.0
SA1-Solar: x6.0
SA1-Wind: x6.0
SA1-Battery: x6.0
TAS1-Gas: x0.75
TAS1-Wind: x6.0
TAS1-Battery: x6.0
VIC1-Gas: x0.75
VIC1-Brown Coal: x0.0
VIC1-Rooftop Solar: x6.0
VIC1-Solar: x6.0
VIC1-Wind: x6.0
VIC1-Battery: x6.0</t>
  </si>
  <si>
    <t>8.2_6xVre&amp;BatteryZeroCoal</t>
  </si>
  <si>
    <t>NSW1-Black Coal: x0.0
NSW1-Gas: x0.5
NSW1-Rooftop Solar: x6.0
NSW1-Solar: x6.0
NSW1-Wind: x6.0
NSW1-Battery: x6.0
QLD1-Black Coal: x0.0
QLD1-Gas: x0.5
QLD1-Rooftop Solar: x6.0
QLD1-Solar: x6.0
QLD1-Wind: x6.0
QLD1-Battery: x6.0
SA1-Gas: x0.5
SA1-Rooftop Solar: x6.0
SA1-Solar: x6.0
SA1-Wind: x6.0
SA1-Battery: x6.0
TAS1-Gas: x0.5
TAS1-Wind: x6.0
TAS1-Battery: x6.0
VIC1-Gas: x0.5
VIC1-Brown Coal: x0.0
VIC1-Rooftop Solar: x6.0
VIC1-Solar: x6.0
VIC1-Wind: x6.0
VIC1-Battery: x6.0</t>
  </si>
  <si>
    <t>% Gas increase on baseline</t>
  </si>
  <si>
    <t>% increase on baseline</t>
  </si>
  <si>
    <t>% Gas increase/decrease on 2024-25 (10,919MW)</t>
  </si>
  <si>
    <t>Objective</t>
  </si>
  <si>
    <r>
      <t>NSW1-Black Coal: x0.15
NSW1-</t>
    </r>
    <r>
      <rPr>
        <b/>
        <sz val="9"/>
        <color theme="1"/>
        <rFont val="Aptos Narrow"/>
        <family val="2"/>
        <scheme val="minor"/>
      </rPr>
      <t>Gas: x0.75</t>
    </r>
    <r>
      <rPr>
        <sz val="9"/>
        <color theme="1"/>
        <rFont val="Aptos Narrow"/>
        <family val="2"/>
        <scheme val="minor"/>
      </rPr>
      <t xml:space="preserve">
NSW1-Rooftop Solar: x1.3
NSW1-Solar: x1.3
NSW1-Wind: x1.5
NSW1-Battery: x4.0
QLD1-Black Coal: x0.15
QLD1-</t>
    </r>
    <r>
      <rPr>
        <b/>
        <sz val="9"/>
        <color theme="1"/>
        <rFont val="Aptos Narrow"/>
        <family val="2"/>
        <scheme val="minor"/>
      </rPr>
      <t>Gas: x0.75</t>
    </r>
    <r>
      <rPr>
        <sz val="9"/>
        <color theme="1"/>
        <rFont val="Aptos Narrow"/>
        <family val="2"/>
        <scheme val="minor"/>
      </rPr>
      <t xml:space="preserve">
QLD1-Rooftop Solar: x1.3
QLD1-Solar: x1.3
QLD1-Wind: x1.5
QLD1-Battery: x4.0
SA1-</t>
    </r>
    <r>
      <rPr>
        <b/>
        <sz val="9"/>
        <color theme="1"/>
        <rFont val="Aptos Narrow"/>
        <family val="2"/>
        <scheme val="minor"/>
      </rPr>
      <t>Gas: x0.75</t>
    </r>
    <r>
      <rPr>
        <sz val="9"/>
        <color theme="1"/>
        <rFont val="Aptos Narrow"/>
        <family val="2"/>
        <scheme val="minor"/>
      </rPr>
      <t xml:space="preserve">
SA1-Rooftop Solar: x1.3
SA1-Solar: x1.3
SA1-Wind: x1.5
SA1-Battery: x4.0
TAS1-</t>
    </r>
    <r>
      <rPr>
        <b/>
        <sz val="9"/>
        <color theme="1"/>
        <rFont val="Aptos Narrow"/>
        <family val="2"/>
        <scheme val="minor"/>
      </rPr>
      <t>Gas: x0.75</t>
    </r>
    <r>
      <rPr>
        <sz val="9"/>
        <color theme="1"/>
        <rFont val="Aptos Narrow"/>
        <family val="2"/>
        <scheme val="minor"/>
      </rPr>
      <t xml:space="preserve">
TAS1-Wind: x1.5
TAS1-Battery: x4.0
VIC1-Brown Coal: x0.15
VIC1-</t>
    </r>
    <r>
      <rPr>
        <b/>
        <sz val="9"/>
        <color theme="1"/>
        <rFont val="Aptos Narrow"/>
        <family val="2"/>
        <scheme val="minor"/>
      </rPr>
      <t>Gas: x0.75</t>
    </r>
    <r>
      <rPr>
        <sz val="9"/>
        <color theme="1"/>
        <rFont val="Aptos Narrow"/>
        <family val="2"/>
        <scheme val="minor"/>
      </rPr>
      <t xml:space="preserve">
VIC1-Rooftop Solar: x1.3
VIC1-Solar: x1.3
VIC1-Wind: x1.5
VIC1-Battery: x4.0</t>
    </r>
  </si>
  <si>
    <r>
      <t>NSW1-Black Coal: x0.15
NSW1-</t>
    </r>
    <r>
      <rPr>
        <b/>
        <sz val="9"/>
        <color theme="1"/>
        <rFont val="Aptos Narrow"/>
        <family val="2"/>
        <scheme val="minor"/>
      </rPr>
      <t>Gas: x0.5</t>
    </r>
    <r>
      <rPr>
        <sz val="9"/>
        <color theme="1"/>
        <rFont val="Aptos Narrow"/>
        <family val="2"/>
        <scheme val="minor"/>
      </rPr>
      <t xml:space="preserve">
NSW1-Rooftop Solar: x1.3
NSW1-Solar: x1.3
NSW1-Wind: x1.5
NSW1-Battery: x4.0
QLD1-Black Coal: x0.15
QLD1-</t>
    </r>
    <r>
      <rPr>
        <b/>
        <sz val="9"/>
        <color theme="1"/>
        <rFont val="Aptos Narrow"/>
        <family val="2"/>
        <scheme val="minor"/>
      </rPr>
      <t>Gas: x0.5</t>
    </r>
    <r>
      <rPr>
        <sz val="9"/>
        <color theme="1"/>
        <rFont val="Aptos Narrow"/>
        <family val="2"/>
        <scheme val="minor"/>
      </rPr>
      <t xml:space="preserve">
QLD1-Rooftop Solar: x1.3
QLD1-Solar: x1.3
QLD1-Wind: x1.5
QLD1-Battery: x4.0
SA1-</t>
    </r>
    <r>
      <rPr>
        <b/>
        <sz val="9"/>
        <color theme="1"/>
        <rFont val="Aptos Narrow"/>
        <family val="2"/>
        <scheme val="minor"/>
      </rPr>
      <t>Gas: x0.5</t>
    </r>
    <r>
      <rPr>
        <sz val="9"/>
        <color theme="1"/>
        <rFont val="Aptos Narrow"/>
        <family val="2"/>
        <scheme val="minor"/>
      </rPr>
      <t xml:space="preserve">
SA1-Rooftop Solar: x1.3
SA1-Solar: x1.3
SA1-Wind: x1.5
SA1-Battery: x4.0
TAS1-</t>
    </r>
    <r>
      <rPr>
        <b/>
        <sz val="9"/>
        <color theme="1"/>
        <rFont val="Aptos Narrow"/>
        <family val="2"/>
        <scheme val="minor"/>
      </rPr>
      <t>Gas: x0.5</t>
    </r>
    <r>
      <rPr>
        <sz val="9"/>
        <color theme="1"/>
        <rFont val="Aptos Narrow"/>
        <family val="2"/>
        <scheme val="minor"/>
      </rPr>
      <t xml:space="preserve">
TAS1-Wind: x1.5
TAS1-Battery: x4.0
VIC1-Brown Coal: x0.15
VIC1-</t>
    </r>
    <r>
      <rPr>
        <b/>
        <sz val="9"/>
        <color theme="1"/>
        <rFont val="Aptos Narrow"/>
        <family val="2"/>
        <scheme val="minor"/>
      </rPr>
      <t>Gas: x0.5</t>
    </r>
    <r>
      <rPr>
        <sz val="9"/>
        <color theme="1"/>
        <rFont val="Aptos Narrow"/>
        <family val="2"/>
        <scheme val="minor"/>
      </rPr>
      <t xml:space="preserve">
VIC1-Rooftop Solar: x1.3
VIC1-Solar: x1.3
VIC1-Wind: x1.5
VIC1-Battery: x4.0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</si>
</sst>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5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14" fillId="0" borderId="0" xfId="0" applyFont="1"/>
    <xf numFmtId="0" fontId="18" fillId="0" borderId="0" xfId="0" applyFont="1" applyAlignment="1">
      <alignment wrapText="1"/>
    </xf>
    <xf numFmtId="9" fontId="14" fillId="0" borderId="0" xfId="1" applyFont="1"/>
    <xf numFmtId="0" fontId="16" fillId="0" borderId="0" xfId="0" applyFont="1"/>
    <xf numFmtId="9" fontId="19" fillId="0" borderId="0" xfId="1" applyFont="1"/>
    <xf numFmtId="9" fontId="0" fillId="0" borderId="0" xfId="1" applyFont="1" applyFill="1"/>
    <xf numFmtId="9" fontId="19" fillId="0" borderId="0" xfId="1" applyFont="1" applyFill="1"/>
    <xf numFmtId="0" fontId="0" fillId="33" borderId="0" xfId="0" applyFill="1"/>
    <xf numFmtId="0" fontId="21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ant Chalmers" id="{A4DCB3FD-5C2E-402E-B3E7-2637656EE814}" userId="S::uqgchal2@uq.edu.au::dbc477d1-1c9c-4114-b5de-54dfe5c967a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7-02T01:52:02.68" personId="{A4DCB3FD-5C2E-402E-B3E7-2637656EE814}" id="{2E009951-989D-4326-9E1F-8BF6F9D93A59}">
    <text>Source: https://explore.openelectricity.org.au/energy/nem/?range=1y&amp;interval=1w&amp;view=discrete-time&amp;group=Simplified</text>
    <extLst>
      <x:ext xmlns:xltc2="http://schemas.microsoft.com/office/spreadsheetml/2020/threadedcomments2" uri="{F7C98A9C-CBB3-438F-8F68-D28B6AF4A901}">
        <xltc2:checksum>1662631292</xltc2:checksum>
        <xltc2:hyperlink startIndex="8" length="107" url="https://explore.openelectricity.org.au/energy/nem/?range=1y&amp;interval=1w&amp;view=discrete-time&amp;group=Simplified"/>
      </x:ext>
    </extLst>
  </threadedComment>
  <threadedComment ref="B2" dT="2025-07-02T23:32:06.79" personId="{A4DCB3FD-5C2E-402E-B3E7-2637656EE814}" id="{8276205A-415B-40F9-BDAD-94CE33AF5E8A}">
    <text>Note: Baseline is based on current registered facility capacities (operating + committed) from Open Electricity, with a starter 600MW (Cellars Hill) battery added in TAS1 so it can be scaled.</text>
  </threadedComment>
  <threadedComment ref="C2" dT="2025-07-02T01:31:22.93" personId="{A4DCB3FD-5C2E-402E-B3E7-2637656EE814}" id="{88BB41A2-773A-4503-94E1-0A70B25700E1}">
    <text>Not realistic due to solver dispatching coal over gas as it has a cheaper marginal price. More like 7.5x this amount (source: Open Electricity, NEM simplified view over 1 year). See column E for better comparison.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6D6D-4ACC-45D3-8EA7-BDDF0007273F}">
  <dimension ref="A1:I18"/>
  <sheetViews>
    <sheetView tabSelected="1" workbookViewId="0">
      <pane ySplit="1" topLeftCell="A7" activePane="bottomLeft" state="frozen"/>
      <selection pane="bottomLeft" activeCell="B7" sqref="B7"/>
    </sheetView>
  </sheetViews>
  <sheetFormatPr defaultRowHeight="14.5" x14ac:dyDescent="0.35"/>
  <cols>
    <col min="1" max="1" width="29.54296875" bestFit="1" customWidth="1"/>
    <col min="2" max="2" width="33.81640625" customWidth="1"/>
    <col min="4" max="4" width="25.7265625" bestFit="1" customWidth="1"/>
    <col min="5" max="5" width="25.7265625" customWidth="1"/>
    <col min="7" max="7" width="21.7265625" bestFit="1" customWidth="1"/>
  </cols>
  <sheetData>
    <row r="1" spans="1:9" x14ac:dyDescent="0.35">
      <c r="A1" s="9" t="s">
        <v>0</v>
      </c>
      <c r="B1" s="9" t="s">
        <v>45</v>
      </c>
      <c r="C1" s="9" t="s">
        <v>1</v>
      </c>
      <c r="D1" s="9" t="s">
        <v>42</v>
      </c>
      <c r="E1" s="9" t="s">
        <v>44</v>
      </c>
      <c r="F1" s="9" t="s">
        <v>2</v>
      </c>
      <c r="G1" s="9" t="s">
        <v>43</v>
      </c>
      <c r="H1" s="9" t="s">
        <v>3</v>
      </c>
      <c r="I1" s="9" t="s">
        <v>4</v>
      </c>
    </row>
    <row r="2" spans="1:9" ht="228.5" x14ac:dyDescent="0.35">
      <c r="A2" t="s">
        <v>5</v>
      </c>
      <c r="B2" s="3" t="s">
        <v>6</v>
      </c>
      <c r="C2">
        <v>1455.085</v>
      </c>
      <c r="D2" s="1">
        <v>0</v>
      </c>
      <c r="E2" s="1">
        <v>0</v>
      </c>
      <c r="F2">
        <v>2439.4059999999999</v>
      </c>
      <c r="G2" s="1">
        <v>0</v>
      </c>
      <c r="H2">
        <v>0</v>
      </c>
      <c r="I2" t="s">
        <v>7</v>
      </c>
    </row>
    <row r="3" spans="1:9" ht="252.5" x14ac:dyDescent="0.35">
      <c r="A3" t="s">
        <v>8</v>
      </c>
      <c r="B3" s="3" t="s">
        <v>9</v>
      </c>
      <c r="C3">
        <v>5766.4949999999999</v>
      </c>
      <c r="D3" s="1">
        <f>(C3-C$2)/C$2</f>
        <v>2.9629952889350104</v>
      </c>
      <c r="E3" s="1">
        <f>(C3-10919)/10919</f>
        <v>-0.47188433006685593</v>
      </c>
      <c r="F3">
        <v>3895.3809999999999</v>
      </c>
      <c r="G3" s="1">
        <f>(F3-F$2)/F$2</f>
        <v>0.59685636585299862</v>
      </c>
      <c r="H3">
        <v>0</v>
      </c>
      <c r="I3" t="s">
        <v>7</v>
      </c>
    </row>
    <row r="4" spans="1:9" ht="252.5" x14ac:dyDescent="0.35">
      <c r="A4" t="s">
        <v>10</v>
      </c>
      <c r="B4" s="3" t="s">
        <v>11</v>
      </c>
      <c r="C4">
        <v>20094.417000000001</v>
      </c>
      <c r="D4" s="1">
        <f t="shared" ref="D4:D18" si="0">(C4-C$2)/C$2</f>
        <v>12.809789118848729</v>
      </c>
      <c r="E4" s="6">
        <f t="shared" ref="E4:E18" si="1">(C4-10919)/10919</f>
        <v>0.84031660408462328</v>
      </c>
      <c r="F4">
        <v>2708.0749999999998</v>
      </c>
      <c r="G4" s="1">
        <f t="shared" ref="G4:G18" si="2">(F4-F$2)/F$2</f>
        <v>0.11013705795591217</v>
      </c>
      <c r="H4">
        <v>0</v>
      </c>
      <c r="I4" t="s">
        <v>7</v>
      </c>
    </row>
    <row r="5" spans="1:9" ht="252.5" x14ac:dyDescent="0.35">
      <c r="A5" s="5" t="s">
        <v>12</v>
      </c>
      <c r="B5" s="3" t="s">
        <v>13</v>
      </c>
      <c r="C5">
        <v>19658.727999999999</v>
      </c>
      <c r="D5" s="7">
        <f t="shared" si="0"/>
        <v>12.51036399935399</v>
      </c>
      <c r="E5" s="8">
        <f t="shared" si="1"/>
        <v>0.80041468998992571</v>
      </c>
      <c r="F5">
        <v>534.68600000000004</v>
      </c>
      <c r="G5" s="7">
        <f t="shared" si="2"/>
        <v>-0.78081303399270141</v>
      </c>
      <c r="H5">
        <v>0</v>
      </c>
      <c r="I5" t="s">
        <v>7</v>
      </c>
    </row>
    <row r="6" spans="1:9" ht="312.5" x14ac:dyDescent="0.35">
      <c r="A6" s="5" t="s">
        <v>14</v>
      </c>
      <c r="B6" s="3" t="s">
        <v>15</v>
      </c>
      <c r="C6">
        <v>19606.877</v>
      </c>
      <c r="D6" s="7">
        <f t="shared" si="0"/>
        <v>12.474729654968611</v>
      </c>
      <c r="E6" s="8">
        <f t="shared" si="1"/>
        <v>0.7956659950544922</v>
      </c>
      <c r="F6">
        <v>524.12300000000005</v>
      </c>
      <c r="G6" s="7">
        <f t="shared" si="2"/>
        <v>-0.78514318649704062</v>
      </c>
      <c r="H6">
        <v>0</v>
      </c>
      <c r="I6" t="s">
        <v>7</v>
      </c>
    </row>
    <row r="7" spans="1:9" ht="312.5" x14ac:dyDescent="0.35">
      <c r="A7" t="s">
        <v>16</v>
      </c>
      <c r="B7" s="3" t="s">
        <v>46</v>
      </c>
      <c r="C7">
        <v>19287.338</v>
      </c>
      <c r="D7" s="1">
        <f t="shared" si="0"/>
        <v>12.255128050938605</v>
      </c>
      <c r="E7" s="1">
        <f t="shared" si="1"/>
        <v>0.76640150196904477</v>
      </c>
      <c r="F7">
        <v>508.14600000000002</v>
      </c>
      <c r="G7" s="1">
        <f t="shared" si="2"/>
        <v>-0.79169273175518962</v>
      </c>
      <c r="H7" s="10">
        <v>117.541</v>
      </c>
      <c r="I7" t="s">
        <v>17</v>
      </c>
    </row>
    <row r="8" spans="1:9" ht="312.5" x14ac:dyDescent="0.35">
      <c r="A8" t="s">
        <v>18</v>
      </c>
      <c r="B8" s="3" t="s">
        <v>47</v>
      </c>
      <c r="C8">
        <v>17251.939999999999</v>
      </c>
      <c r="D8" s="1">
        <f t="shared" si="0"/>
        <v>10.85631079971273</v>
      </c>
      <c r="E8" s="1">
        <f t="shared" si="1"/>
        <v>0.57999267332173265</v>
      </c>
      <c r="F8">
        <v>486.73099999999999</v>
      </c>
      <c r="G8" s="1">
        <f t="shared" si="2"/>
        <v>-0.80047150822782265</v>
      </c>
      <c r="H8" s="10">
        <v>1323.598</v>
      </c>
      <c r="I8" t="s">
        <v>19</v>
      </c>
    </row>
    <row r="9" spans="1:9" ht="252.5" x14ac:dyDescent="0.35">
      <c r="A9" s="5" t="s">
        <v>20</v>
      </c>
      <c r="B9" s="3" t="s">
        <v>21</v>
      </c>
      <c r="C9">
        <v>4438.585</v>
      </c>
      <c r="D9" s="1">
        <f t="shared" si="0"/>
        <v>2.0503956813519486</v>
      </c>
      <c r="E9" s="1">
        <f t="shared" si="1"/>
        <v>-0.59349894678999904</v>
      </c>
      <c r="F9">
        <v>101945.43</v>
      </c>
      <c r="G9" s="6">
        <f t="shared" si="2"/>
        <v>40.791087666423707</v>
      </c>
      <c r="H9">
        <v>0</v>
      </c>
      <c r="I9" t="s">
        <v>7</v>
      </c>
    </row>
    <row r="10" spans="1:9" ht="252.5" x14ac:dyDescent="0.35">
      <c r="A10" t="s">
        <v>22</v>
      </c>
      <c r="B10" s="3" t="s">
        <v>23</v>
      </c>
      <c r="C10">
        <v>3088.8429999999998</v>
      </c>
      <c r="D10" s="1">
        <f t="shared" si="0"/>
        <v>1.1227921392908315</v>
      </c>
      <c r="E10" s="1">
        <f t="shared" si="1"/>
        <v>-0.71711301401227223</v>
      </c>
      <c r="F10">
        <v>156881.27799999999</v>
      </c>
      <c r="G10" s="6">
        <f t="shared" si="2"/>
        <v>63.311261839972524</v>
      </c>
      <c r="H10">
        <v>0</v>
      </c>
      <c r="I10" t="s">
        <v>7</v>
      </c>
    </row>
    <row r="11" spans="1:9" ht="252.5" x14ac:dyDescent="0.35">
      <c r="A11" t="s">
        <v>24</v>
      </c>
      <c r="B11" s="3" t="s">
        <v>25</v>
      </c>
      <c r="C11">
        <v>2408.857</v>
      </c>
      <c r="D11" s="7">
        <f t="shared" si="0"/>
        <v>0.65547510970149503</v>
      </c>
      <c r="E11" s="7">
        <f t="shared" si="1"/>
        <v>-0.77938849711512048</v>
      </c>
      <c r="F11">
        <v>211323.704</v>
      </c>
      <c r="G11" s="8">
        <f t="shared" si="2"/>
        <v>85.629164640900285</v>
      </c>
      <c r="H11">
        <v>0</v>
      </c>
      <c r="I11" t="s">
        <v>7</v>
      </c>
    </row>
    <row r="12" spans="1:9" ht="312.5" x14ac:dyDescent="0.35">
      <c r="A12" s="5" t="s">
        <v>26</v>
      </c>
      <c r="B12" s="3" t="s">
        <v>27</v>
      </c>
      <c r="C12">
        <v>2271.38</v>
      </c>
      <c r="D12" s="1">
        <f t="shared" si="0"/>
        <v>0.56099471852159843</v>
      </c>
      <c r="E12" s="1">
        <f t="shared" si="1"/>
        <v>-0.79197911896693829</v>
      </c>
      <c r="F12">
        <v>211215.07800000001</v>
      </c>
      <c r="G12" s="6">
        <f t="shared" si="2"/>
        <v>85.584634948016046</v>
      </c>
      <c r="H12">
        <v>0</v>
      </c>
      <c r="I12" t="s">
        <v>7</v>
      </c>
    </row>
    <row r="13" spans="1:9" ht="312.5" x14ac:dyDescent="0.35">
      <c r="A13" t="s">
        <v>28</v>
      </c>
      <c r="B13" s="3" t="s">
        <v>29</v>
      </c>
      <c r="C13">
        <v>2057.54</v>
      </c>
      <c r="D13" s="1">
        <f t="shared" si="0"/>
        <v>0.41403423167718717</v>
      </c>
      <c r="E13" s="1">
        <f t="shared" si="1"/>
        <v>-0.81156332997527236</v>
      </c>
      <c r="F13">
        <v>210998.18100000001</v>
      </c>
      <c r="G13" s="6">
        <f t="shared" si="2"/>
        <v>85.495721089478351</v>
      </c>
      <c r="H13">
        <v>0</v>
      </c>
      <c r="I13" t="s">
        <v>7</v>
      </c>
    </row>
    <row r="14" spans="1:9" ht="312.5" x14ac:dyDescent="0.35">
      <c r="A14" t="s">
        <v>30</v>
      </c>
      <c r="B14" s="3" t="s">
        <v>31</v>
      </c>
      <c r="C14">
        <v>1649.335</v>
      </c>
      <c r="D14" s="1">
        <f t="shared" si="0"/>
        <v>0.13349735582457381</v>
      </c>
      <c r="E14" s="1">
        <f t="shared" si="1"/>
        <v>-0.84894816375125937</v>
      </c>
      <c r="F14">
        <v>210764.71100000001</v>
      </c>
      <c r="G14" s="4">
        <f t="shared" si="2"/>
        <v>85.400013363909096</v>
      </c>
      <c r="H14" s="2">
        <v>48.710999999999999</v>
      </c>
      <c r="I14" t="s">
        <v>32</v>
      </c>
    </row>
    <row r="15" spans="1:9" ht="312.5" x14ac:dyDescent="0.35">
      <c r="A15" t="s">
        <v>33</v>
      </c>
      <c r="B15" s="3" t="s">
        <v>34</v>
      </c>
      <c r="C15">
        <v>1589.1469999999999</v>
      </c>
      <c r="D15" s="1">
        <f t="shared" si="0"/>
        <v>9.2133449248669244E-2</v>
      </c>
      <c r="E15" s="1">
        <f t="shared" si="1"/>
        <v>-0.8544603901456177</v>
      </c>
      <c r="F15">
        <v>229819.359</v>
      </c>
      <c r="G15" s="4">
        <f t="shared" si="2"/>
        <v>93.211196906132074</v>
      </c>
      <c r="H15" s="2">
        <v>44.094000000000001</v>
      </c>
      <c r="I15" t="s">
        <v>35</v>
      </c>
    </row>
    <row r="16" spans="1:9" ht="312.5" x14ac:dyDescent="0.35">
      <c r="A16" s="5" t="s">
        <v>36</v>
      </c>
      <c r="B16" s="3" t="s">
        <v>37</v>
      </c>
      <c r="C16">
        <v>1693.357</v>
      </c>
      <c r="D16" s="1">
        <f t="shared" si="0"/>
        <v>0.1637512585175436</v>
      </c>
      <c r="E16" s="1">
        <f t="shared" si="1"/>
        <v>-0.84491647586775342</v>
      </c>
      <c r="F16">
        <v>233551.18700000001</v>
      </c>
      <c r="G16" s="4">
        <f t="shared" si="2"/>
        <v>94.741007032039775</v>
      </c>
      <c r="H16">
        <v>0</v>
      </c>
      <c r="I16" t="s">
        <v>7</v>
      </c>
    </row>
    <row r="17" spans="1:9" ht="312.5" x14ac:dyDescent="0.35">
      <c r="A17" s="5" t="s">
        <v>38</v>
      </c>
      <c r="B17" s="3" t="s">
        <v>39</v>
      </c>
      <c r="C17">
        <v>1343.0160000000001</v>
      </c>
      <c r="D17" s="1">
        <f t="shared" si="0"/>
        <v>-7.7018868313534924E-2</v>
      </c>
      <c r="E17" s="1">
        <f t="shared" si="1"/>
        <v>-0.87700192325304516</v>
      </c>
      <c r="F17">
        <v>233452.538</v>
      </c>
      <c r="G17" s="4">
        <f t="shared" si="2"/>
        <v>94.700567269245056</v>
      </c>
      <c r="H17">
        <v>0</v>
      </c>
      <c r="I17" t="s">
        <v>7</v>
      </c>
    </row>
    <row r="18" spans="1:9" ht="312.5" x14ac:dyDescent="0.35">
      <c r="A18" t="s">
        <v>40</v>
      </c>
      <c r="B18" s="3" t="s">
        <v>41</v>
      </c>
      <c r="C18">
        <v>992.55899999999997</v>
      </c>
      <c r="D18" s="1">
        <f t="shared" si="0"/>
        <v>-0.31786871557331708</v>
      </c>
      <c r="E18" s="1">
        <f t="shared" si="1"/>
        <v>-0.90909799432182437</v>
      </c>
      <c r="F18">
        <v>233189.508</v>
      </c>
      <c r="G18" s="4">
        <f t="shared" si="2"/>
        <v>94.592741839611776</v>
      </c>
      <c r="H18">
        <v>0</v>
      </c>
      <c r="I18" t="s">
        <v>7</v>
      </c>
    </row>
  </sheetData>
  <autoFilter ref="A1:I18" xr:uid="{53C96D6D-4ACC-45D3-8EA7-BDDF0007273F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scenarios_summary_20250702_1813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Chalmers</dc:creator>
  <cp:lastModifiedBy>Grant Chalmers</cp:lastModifiedBy>
  <dcterms:created xsi:type="dcterms:W3CDTF">2025-07-02T08:49:11Z</dcterms:created>
  <dcterms:modified xsi:type="dcterms:W3CDTF">2025-07-04T22:43:21Z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2025-07-02T09:19:48Z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871d4f22-792d-46b8-83f4-ff01589f3fb9</vt:lpwstr>
  </property>
  <property fmtid="{D5CDD505-2E9C-101B-9397-08002B2CF9AE}" pid="8" name="MSIP_Label_0f488380-630a-4f55-a077-a19445e3f360_ContentBits">
    <vt:lpwstr>0</vt:lpwstr>
  </property>
  <property fmtid="{D5CDD505-2E9C-101B-9397-08002B2CF9AE}" pid="9" name="MSIP_Label_0f488380-630a-4f55-a077-a19445e3f360_Tag">
    <vt:lpwstr>10, 3, 0, 1</vt:lpwstr>
  </property>
</Properties>
</file>