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89F9B0E1-20E7-4199-9F47-346283BC7061}" xr6:coauthVersionLast="47" xr6:coauthVersionMax="47" xr10:uidLastSave="{00000000-0000-0000-0000-000000000000}"/>
  <bookViews>
    <workbookView xWindow="-120" yWindow="-120" windowWidth="29040" windowHeight="15720" activeTab="2" xr2:uid="{79FED000-970D-0E48-B65E-FB5160DD82FF}"/>
  </bookViews>
  <sheets>
    <sheet name="Uncooled" sheetId="1" r:id="rId1"/>
    <sheet name="DRS" sheetId="7" r:id="rId2"/>
    <sheet name="MiniGimbal" sheetId="10" r:id="rId3"/>
    <sheet name="NYX Series" sheetId="5" r:id="rId4"/>
    <sheet name="FineTree" sheetId="8" r:id="rId5"/>
    <sheet name="Uncooled Data Sheet" sheetId="2" r:id="rId6"/>
    <sheet name="Cooled Data Sheet" sheetId="6" r:id="rId7"/>
    <sheet name="CMD RAW" sheetId="3" r:id="rId8"/>
    <sheet name="FineTreeRAW" sheetId="9" r:id="rId9"/>
    <sheet name="MiniGimbalRAW" sheetId="11" r:id="rId10"/>
  </sheets>
  <definedNames>
    <definedName name="_xlnm._FilterDatabase" localSheetId="3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1" l="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7" i="10"/>
  <c r="L57" i="10"/>
  <c r="K57" i="10"/>
  <c r="J57" i="10"/>
  <c r="M56" i="10"/>
  <c r="L56" i="10"/>
  <c r="K56" i="10"/>
  <c r="J56" i="10"/>
  <c r="M59" i="10"/>
  <c r="L59" i="10"/>
  <c r="K59" i="10"/>
  <c r="J59" i="10"/>
  <c r="M58" i="10"/>
  <c r="L58" i="10"/>
  <c r="K58" i="10"/>
  <c r="J58" i="10"/>
  <c r="M35" i="10"/>
  <c r="L35" i="10"/>
  <c r="K35" i="10"/>
  <c r="J35" i="10"/>
  <c r="M34" i="10"/>
  <c r="L34" i="10"/>
  <c r="K34" i="10"/>
  <c r="J34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25" i="10"/>
  <c r="L25" i="10"/>
  <c r="K25" i="10"/>
  <c r="J25" i="10"/>
  <c r="M24" i="10"/>
  <c r="L24" i="10"/>
  <c r="K24" i="10"/>
  <c r="J24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31" i="10"/>
  <c r="L31" i="10"/>
  <c r="K31" i="10"/>
  <c r="J31" i="10"/>
  <c r="M30" i="10"/>
  <c r="L30" i="10"/>
  <c r="K30" i="10"/>
  <c r="J30" i="10"/>
  <c r="M32" i="10"/>
  <c r="L32" i="10"/>
  <c r="K32" i="10"/>
  <c r="J32" i="10"/>
  <c r="M33" i="10"/>
  <c r="L33" i="10"/>
  <c r="K33" i="10"/>
  <c r="J33" i="10"/>
  <c r="M24" i="11"/>
  <c r="L24" i="11"/>
  <c r="K24" i="11"/>
  <c r="J24" i="11"/>
  <c r="N24" i="11" s="1"/>
  <c r="O24" i="11" s="1"/>
  <c r="H24" i="11" s="1"/>
  <c r="C24" i="11" s="1"/>
  <c r="M23" i="11"/>
  <c r="L23" i="11"/>
  <c r="K23" i="11"/>
  <c r="N23" i="11" s="1"/>
  <c r="O23" i="11" s="1"/>
  <c r="H23" i="11" s="1"/>
  <c r="C23" i="11" s="1"/>
  <c r="J23" i="11"/>
  <c r="M22" i="11"/>
  <c r="L22" i="11"/>
  <c r="K22" i="11"/>
  <c r="N22" i="11" s="1"/>
  <c r="O22" i="11" s="1"/>
  <c r="H22" i="11" s="1"/>
  <c r="C22" i="11" s="1"/>
  <c r="J22" i="11"/>
  <c r="M21" i="11"/>
  <c r="L21" i="11"/>
  <c r="K21" i="11"/>
  <c r="J21" i="11"/>
  <c r="N21" i="11" s="1"/>
  <c r="O21" i="11" s="1"/>
  <c r="H21" i="11" s="1"/>
  <c r="C21" i="11" s="1"/>
  <c r="O20" i="11"/>
  <c r="H20" i="11" s="1"/>
  <c r="C20" i="11" s="1"/>
  <c r="N20" i="11"/>
  <c r="M20" i="11"/>
  <c r="L20" i="11"/>
  <c r="K20" i="11"/>
  <c r="J20" i="11"/>
  <c r="M19" i="11"/>
  <c r="L19" i="11"/>
  <c r="K19" i="11"/>
  <c r="J19" i="11"/>
  <c r="N19" i="11" s="1"/>
  <c r="O19" i="11" s="1"/>
  <c r="H19" i="11" s="1"/>
  <c r="C19" i="11" s="1"/>
  <c r="M18" i="11"/>
  <c r="L18" i="11"/>
  <c r="K18" i="11"/>
  <c r="N18" i="11" s="1"/>
  <c r="O18" i="11" s="1"/>
  <c r="H18" i="11" s="1"/>
  <c r="C18" i="11" s="1"/>
  <c r="J18" i="11"/>
  <c r="M17" i="11"/>
  <c r="L17" i="11"/>
  <c r="K17" i="11"/>
  <c r="N17" i="11" s="1"/>
  <c r="O17" i="11" s="1"/>
  <c r="H17" i="11" s="1"/>
  <c r="C17" i="11" s="1"/>
  <c r="J17" i="11"/>
  <c r="M16" i="11"/>
  <c r="L16" i="11"/>
  <c r="K16" i="11"/>
  <c r="J16" i="11"/>
  <c r="N16" i="11" s="1"/>
  <c r="O16" i="11" s="1"/>
  <c r="H16" i="11" s="1"/>
  <c r="C16" i="11" s="1"/>
  <c r="O15" i="11"/>
  <c r="H15" i="11" s="1"/>
  <c r="C15" i="11" s="1"/>
  <c r="N15" i="11"/>
  <c r="M15" i="11"/>
  <c r="L15" i="11"/>
  <c r="K15" i="11"/>
  <c r="J15" i="11"/>
  <c r="M14" i="11"/>
  <c r="L14" i="11"/>
  <c r="K14" i="11"/>
  <c r="J14" i="11"/>
  <c r="N14" i="11" s="1"/>
  <c r="O14" i="11" s="1"/>
  <c r="H14" i="11" s="1"/>
  <c r="C14" i="11" s="1"/>
  <c r="M13" i="11"/>
  <c r="L13" i="11"/>
  <c r="K13" i="11"/>
  <c r="J13" i="11"/>
  <c r="N13" i="11" s="1"/>
  <c r="O13" i="11" s="1"/>
  <c r="H13" i="11" s="1"/>
  <c r="C13" i="11" s="1"/>
  <c r="M12" i="11"/>
  <c r="L12" i="11"/>
  <c r="K12" i="11"/>
  <c r="N12" i="11" s="1"/>
  <c r="O12" i="11" s="1"/>
  <c r="H12" i="11" s="1"/>
  <c r="C12" i="11" s="1"/>
  <c r="J12" i="11"/>
  <c r="M11" i="11"/>
  <c r="L11" i="11"/>
  <c r="K11" i="11"/>
  <c r="J11" i="11"/>
  <c r="N11" i="11" s="1"/>
  <c r="O11" i="11" s="1"/>
  <c r="H11" i="11" s="1"/>
  <c r="C11" i="11" s="1"/>
  <c r="O10" i="11"/>
  <c r="H10" i="11" s="1"/>
  <c r="C10" i="11" s="1"/>
  <c r="N10" i="11"/>
  <c r="M10" i="11"/>
  <c r="L10" i="11"/>
  <c r="K10" i="11"/>
  <c r="J10" i="11"/>
  <c r="M9" i="11"/>
  <c r="L9" i="11"/>
  <c r="K9" i="11"/>
  <c r="J9" i="11"/>
  <c r="N9" i="11" s="1"/>
  <c r="O9" i="11" s="1"/>
  <c r="H9" i="11" s="1"/>
  <c r="C9" i="11" s="1"/>
  <c r="M8" i="11"/>
  <c r="L8" i="11"/>
  <c r="K8" i="11"/>
  <c r="N8" i="11" s="1"/>
  <c r="O8" i="11" s="1"/>
  <c r="H8" i="11" s="1"/>
  <c r="C8" i="11" s="1"/>
  <c r="J8" i="11"/>
  <c r="M7" i="11"/>
  <c r="L7" i="11"/>
  <c r="K7" i="11"/>
  <c r="N7" i="11" s="1"/>
  <c r="O7" i="11" s="1"/>
  <c r="H7" i="11" s="1"/>
  <c r="C7" i="11" s="1"/>
  <c r="J7" i="11"/>
  <c r="M6" i="11"/>
  <c r="L6" i="11"/>
  <c r="K6" i="11"/>
  <c r="J6" i="11"/>
  <c r="N6" i="11" s="1"/>
  <c r="O6" i="11" s="1"/>
  <c r="H6" i="11" s="1"/>
  <c r="C6" i="11" s="1"/>
  <c r="O5" i="11"/>
  <c r="H5" i="11" s="1"/>
  <c r="C5" i="11" s="1"/>
  <c r="N5" i="11"/>
  <c r="M5" i="11"/>
  <c r="L5" i="11"/>
  <c r="K5" i="11"/>
  <c r="J5" i="11"/>
  <c r="M4" i="11"/>
  <c r="L4" i="11"/>
  <c r="K4" i="11"/>
  <c r="J4" i="11"/>
  <c r="N4" i="11" s="1"/>
  <c r="O4" i="11" s="1"/>
  <c r="H4" i="11" s="1"/>
  <c r="C4" i="11" s="1"/>
  <c r="M3" i="11"/>
  <c r="L3" i="11"/>
  <c r="K3" i="11"/>
  <c r="J3" i="11"/>
  <c r="N3" i="11" s="1"/>
  <c r="O3" i="11" s="1"/>
  <c r="H3" i="11" s="1"/>
  <c r="C3" i="11" s="1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23" i="10"/>
  <c r="L23" i="10"/>
  <c r="K23" i="10"/>
  <c r="J23" i="10"/>
  <c r="M22" i="10"/>
  <c r="L22" i="10"/>
  <c r="K22" i="10"/>
  <c r="J22" i="10"/>
  <c r="C29" i="8"/>
  <c r="C28" i="8"/>
  <c r="C27" i="8"/>
  <c r="C24" i="8"/>
  <c r="C23" i="8"/>
  <c r="C25" i="8"/>
  <c r="C26" i="8"/>
  <c r="C22" i="8"/>
  <c r="O89" i="7"/>
  <c r="Q89" i="7" s="1"/>
  <c r="O81" i="7"/>
  <c r="Q81" i="7" s="1"/>
  <c r="P31" i="1"/>
  <c r="O31" i="1"/>
  <c r="N31" i="1"/>
  <c r="M31" i="1"/>
  <c r="L31" i="1"/>
  <c r="K31" i="1"/>
  <c r="O27" i="1"/>
  <c r="N27" i="1"/>
  <c r="M27" i="1"/>
  <c r="L27" i="1"/>
  <c r="K27" i="1"/>
  <c r="O51" i="1"/>
  <c r="N51" i="1"/>
  <c r="M51" i="1"/>
  <c r="L51" i="1"/>
  <c r="K51" i="1"/>
  <c r="O52" i="1"/>
  <c r="N52" i="1"/>
  <c r="M52" i="1"/>
  <c r="L52" i="1"/>
  <c r="K52" i="1"/>
  <c r="O37" i="1"/>
  <c r="N37" i="1"/>
  <c r="M37" i="1"/>
  <c r="L37" i="1"/>
  <c r="K37" i="1"/>
  <c r="O92" i="1"/>
  <c r="N92" i="1"/>
  <c r="M92" i="1"/>
  <c r="L92" i="1"/>
  <c r="K92" i="1"/>
  <c r="O76" i="1"/>
  <c r="N76" i="1"/>
  <c r="M76" i="1"/>
  <c r="L76" i="1"/>
  <c r="K76" i="1"/>
  <c r="O73" i="1"/>
  <c r="N73" i="1"/>
  <c r="M73" i="1"/>
  <c r="L73" i="1"/>
  <c r="K73" i="1"/>
  <c r="O99" i="1"/>
  <c r="N99" i="1"/>
  <c r="M99" i="1"/>
  <c r="L99" i="1"/>
  <c r="K9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65" i="8"/>
  <c r="C65" i="8" s="1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0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34" i="8"/>
  <c r="C33" i="8"/>
  <c r="C32" i="8"/>
  <c r="C31" i="8"/>
  <c r="C18" i="8"/>
  <c r="C17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N30" i="11" l="1"/>
  <c r="O30" i="11" s="1"/>
  <c r="H30" i="11" s="1"/>
  <c r="C30" i="11" s="1"/>
  <c r="N28" i="11"/>
  <c r="O28" i="11" s="1"/>
  <c r="H28" i="11" s="1"/>
  <c r="C28" i="11" s="1"/>
  <c r="N27" i="11"/>
  <c r="O27" i="11" s="1"/>
  <c r="H27" i="11" s="1"/>
  <c r="C27" i="11" s="1"/>
  <c r="N29" i="11"/>
  <c r="O29" i="11" s="1"/>
  <c r="H29" i="11" s="1"/>
  <c r="C29" i="11" s="1"/>
  <c r="N26" i="11"/>
  <c r="O26" i="11" s="1"/>
  <c r="H26" i="11" s="1"/>
  <c r="C26" i="11" s="1"/>
  <c r="N25" i="11"/>
  <c r="O25" i="11" s="1"/>
  <c r="H25" i="11" s="1"/>
  <c r="C25" i="11" s="1"/>
  <c r="N50" i="10"/>
  <c r="O50" i="10" s="1"/>
  <c r="H50" i="10" s="1"/>
  <c r="C50" i="10" s="1"/>
  <c r="N51" i="10"/>
  <c r="O51" i="10" s="1"/>
  <c r="H51" i="10" s="1"/>
  <c r="C51" i="10" s="1"/>
  <c r="N54" i="10"/>
  <c r="O54" i="10" s="1"/>
  <c r="H54" i="10" s="1"/>
  <c r="C54" i="10" s="1"/>
  <c r="N61" i="10"/>
  <c r="O61" i="10" s="1"/>
  <c r="H61" i="10" s="1"/>
  <c r="C61" i="10" s="1"/>
  <c r="N62" i="10"/>
  <c r="O62" i="10" s="1"/>
  <c r="H62" i="10" s="1"/>
  <c r="C62" i="10" s="1"/>
  <c r="N63" i="10"/>
  <c r="O63" i="10" s="1"/>
  <c r="H63" i="10" s="1"/>
  <c r="C63" i="10" s="1"/>
  <c r="N60" i="10"/>
  <c r="O60" i="10" s="1"/>
  <c r="H60" i="10" s="1"/>
  <c r="C60" i="10" s="1"/>
  <c r="N49" i="10"/>
  <c r="O49" i="10" s="1"/>
  <c r="H49" i="10" s="1"/>
  <c r="C49" i="10" s="1"/>
  <c r="N40" i="10"/>
  <c r="O40" i="10" s="1"/>
  <c r="H40" i="10" s="1"/>
  <c r="C40" i="10" s="1"/>
  <c r="N39" i="10"/>
  <c r="O39" i="10" s="1"/>
  <c r="H39" i="10" s="1"/>
  <c r="C39" i="10" s="1"/>
  <c r="N38" i="10"/>
  <c r="O38" i="10" s="1"/>
  <c r="H38" i="10" s="1"/>
  <c r="C38" i="10" s="1"/>
  <c r="N37" i="10"/>
  <c r="O37" i="10" s="1"/>
  <c r="H37" i="10" s="1"/>
  <c r="C37" i="10" s="1"/>
  <c r="N36" i="10"/>
  <c r="O36" i="10" s="1"/>
  <c r="H36" i="10" s="1"/>
  <c r="C36" i="10" s="1"/>
  <c r="N52" i="10"/>
  <c r="O52" i="10" s="1"/>
  <c r="H52" i="10" s="1"/>
  <c r="C52" i="10" s="1"/>
  <c r="N53" i="10"/>
  <c r="O53" i="10" s="1"/>
  <c r="H53" i="10" s="1"/>
  <c r="C53" i="10" s="1"/>
  <c r="N56" i="10"/>
  <c r="O56" i="10" s="1"/>
  <c r="H56" i="10" s="1"/>
  <c r="C56" i="10" s="1"/>
  <c r="N55" i="10"/>
  <c r="O55" i="10" s="1"/>
  <c r="H55" i="10" s="1"/>
  <c r="C55" i="10" s="1"/>
  <c r="N57" i="10"/>
  <c r="O57" i="10" s="1"/>
  <c r="H57" i="10" s="1"/>
  <c r="C57" i="10" s="1"/>
  <c r="N59" i="10"/>
  <c r="O59" i="10" s="1"/>
  <c r="H59" i="10" s="1"/>
  <c r="C59" i="10" s="1"/>
  <c r="N58" i="10"/>
  <c r="O58" i="10" s="1"/>
  <c r="H58" i="10" s="1"/>
  <c r="C58" i="10" s="1"/>
  <c r="N34" i="10"/>
  <c r="O34" i="10" s="1"/>
  <c r="H34" i="10" s="1"/>
  <c r="C34" i="10" s="1"/>
  <c r="N35" i="10"/>
  <c r="O35" i="10" s="1"/>
  <c r="H35" i="10" s="1"/>
  <c r="C35" i="10" s="1"/>
  <c r="N24" i="10"/>
  <c r="O24" i="10" s="1"/>
  <c r="H24" i="10" s="1"/>
  <c r="C24" i="10" s="1"/>
  <c r="N7" i="10"/>
  <c r="O7" i="10" s="1"/>
  <c r="H7" i="10" s="1"/>
  <c r="C7" i="10" s="1"/>
  <c r="N12" i="10"/>
  <c r="O12" i="10" s="1"/>
  <c r="H12" i="10" s="1"/>
  <c r="C12" i="10" s="1"/>
  <c r="N19" i="10"/>
  <c r="O19" i="10" s="1"/>
  <c r="H19" i="10" s="1"/>
  <c r="C19" i="10" s="1"/>
  <c r="N3" i="10"/>
  <c r="O3" i="10" s="1"/>
  <c r="H3" i="10" s="1"/>
  <c r="C3" i="10" s="1"/>
  <c r="N10" i="10"/>
  <c r="O10" i="10" s="1"/>
  <c r="H10" i="10" s="1"/>
  <c r="C10" i="10" s="1"/>
  <c r="N15" i="10"/>
  <c r="O15" i="10" s="1"/>
  <c r="H15" i="10" s="1"/>
  <c r="C15" i="10" s="1"/>
  <c r="N14" i="10"/>
  <c r="O14" i="10" s="1"/>
  <c r="H14" i="10" s="1"/>
  <c r="C14" i="10" s="1"/>
  <c r="N16" i="10"/>
  <c r="O16" i="10" s="1"/>
  <c r="H16" i="10" s="1"/>
  <c r="C16" i="10" s="1"/>
  <c r="N13" i="10"/>
  <c r="O13" i="10" s="1"/>
  <c r="H13" i="10" s="1"/>
  <c r="C13" i="10" s="1"/>
  <c r="N11" i="10"/>
  <c r="O11" i="10" s="1"/>
  <c r="H11" i="10" s="1"/>
  <c r="C11" i="10" s="1"/>
  <c r="N9" i="10"/>
  <c r="O9" i="10" s="1"/>
  <c r="H9" i="10" s="1"/>
  <c r="C9" i="10" s="1"/>
  <c r="N8" i="10"/>
  <c r="O8" i="10" s="1"/>
  <c r="H8" i="10" s="1"/>
  <c r="C8" i="10" s="1"/>
  <c r="N6" i="10"/>
  <c r="O6" i="10" s="1"/>
  <c r="H6" i="10" s="1"/>
  <c r="N5" i="10"/>
  <c r="O5" i="10" s="1"/>
  <c r="H5" i="10" s="1"/>
  <c r="C5" i="10" s="1"/>
  <c r="N4" i="10"/>
  <c r="O4" i="10" s="1"/>
  <c r="H4" i="10" s="1"/>
  <c r="C4" i="10" s="1"/>
  <c r="N20" i="10"/>
  <c r="O20" i="10" s="1"/>
  <c r="H20" i="10" s="1"/>
  <c r="C20" i="10" s="1"/>
  <c r="N21" i="10"/>
  <c r="O21" i="10" s="1"/>
  <c r="H21" i="10" s="1"/>
  <c r="C21" i="10" s="1"/>
  <c r="N17" i="10"/>
  <c r="O17" i="10" s="1"/>
  <c r="H17" i="10" s="1"/>
  <c r="C17" i="10" s="1"/>
  <c r="N18" i="10"/>
  <c r="O18" i="10" s="1"/>
  <c r="H18" i="10" s="1"/>
  <c r="C18" i="10" s="1"/>
  <c r="N25" i="10"/>
  <c r="O25" i="10" s="1"/>
  <c r="H25" i="10" s="1"/>
  <c r="C25" i="10" s="1"/>
  <c r="N26" i="10"/>
  <c r="O26" i="10" s="1"/>
  <c r="H26" i="10" s="1"/>
  <c r="C26" i="10" s="1"/>
  <c r="N27" i="10"/>
  <c r="O27" i="10" s="1"/>
  <c r="H27" i="10" s="1"/>
  <c r="C27" i="10" s="1"/>
  <c r="N28" i="10"/>
  <c r="O28" i="10" s="1"/>
  <c r="H28" i="10" s="1"/>
  <c r="C28" i="10" s="1"/>
  <c r="N29" i="10"/>
  <c r="O29" i="10" s="1"/>
  <c r="H29" i="10" s="1"/>
  <c r="C29" i="10" s="1"/>
  <c r="N30" i="10"/>
  <c r="O30" i="10" s="1"/>
  <c r="H30" i="10" s="1"/>
  <c r="C30" i="10" s="1"/>
  <c r="N31" i="10"/>
  <c r="O31" i="10" s="1"/>
  <c r="H31" i="10" s="1"/>
  <c r="C31" i="10" s="1"/>
  <c r="N32" i="10"/>
  <c r="O32" i="10" s="1"/>
  <c r="H32" i="10" s="1"/>
  <c r="C32" i="10" s="1"/>
  <c r="N33" i="10"/>
  <c r="O33" i="10" s="1"/>
  <c r="H33" i="10" s="1"/>
  <c r="C33" i="10" s="1"/>
  <c r="N44" i="10"/>
  <c r="O44" i="10" s="1"/>
  <c r="H44" i="10" s="1"/>
  <c r="C44" i="10" s="1"/>
  <c r="N42" i="10"/>
  <c r="O42" i="10" s="1"/>
  <c r="H42" i="10" s="1"/>
  <c r="C42" i="10" s="1"/>
  <c r="N47" i="10"/>
  <c r="O47" i="10" s="1"/>
  <c r="H47" i="10" s="1"/>
  <c r="C47" i="10" s="1"/>
  <c r="N23" i="10"/>
  <c r="O23" i="10" s="1"/>
  <c r="H23" i="10" s="1"/>
  <c r="C23" i="10" s="1"/>
  <c r="N45" i="10"/>
  <c r="O45" i="10" s="1"/>
  <c r="H45" i="10" s="1"/>
  <c r="C45" i="10" s="1"/>
  <c r="N41" i="10"/>
  <c r="O41" i="10" s="1"/>
  <c r="H41" i="10" s="1"/>
  <c r="C41" i="10" s="1"/>
  <c r="N46" i="10"/>
  <c r="O46" i="10" s="1"/>
  <c r="H46" i="10" s="1"/>
  <c r="C46" i="10" s="1"/>
  <c r="N43" i="10"/>
  <c r="O43" i="10" s="1"/>
  <c r="H43" i="10" s="1"/>
  <c r="C43" i="10" s="1"/>
  <c r="N48" i="10"/>
  <c r="O48" i="10" s="1"/>
  <c r="H48" i="10" s="1"/>
  <c r="C48" i="10" s="1"/>
  <c r="N22" i="10"/>
  <c r="O22" i="10" s="1"/>
  <c r="H22" i="10" s="1"/>
  <c r="C22" i="10" s="1"/>
  <c r="P89" i="7"/>
  <c r="Q31" i="1"/>
  <c r="P27" i="1"/>
  <c r="Q27" i="1" s="1"/>
  <c r="I27" i="1" s="1"/>
  <c r="C27" i="1" s="1"/>
  <c r="P52" i="1"/>
  <c r="Q52" i="1" s="1"/>
  <c r="I52" i="1" s="1"/>
  <c r="C52" i="1" s="1"/>
  <c r="P51" i="1"/>
  <c r="Q51" i="1" s="1"/>
  <c r="I51" i="1" s="1"/>
  <c r="C51" i="1" s="1"/>
  <c r="P37" i="1"/>
  <c r="Q37" i="1" s="1"/>
  <c r="I37" i="1" s="1"/>
  <c r="C37" i="1" s="1"/>
  <c r="P76" i="1"/>
  <c r="Q76" i="1" s="1"/>
  <c r="I76" i="1" s="1"/>
  <c r="C76" i="1" s="1"/>
  <c r="P92" i="1"/>
  <c r="Q92" i="1" s="1"/>
  <c r="I92" i="1" s="1"/>
  <c r="C92" i="1" s="1"/>
  <c r="P73" i="1"/>
  <c r="Q73" i="1" s="1"/>
  <c r="I73" i="1" s="1"/>
  <c r="C73" i="1" s="1"/>
  <c r="P99" i="1"/>
  <c r="Q99" i="1" s="1"/>
  <c r="I99" i="1" s="1"/>
  <c r="C99" i="1" s="1"/>
  <c r="L42" i="7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C6" i="10" l="1"/>
  <c r="I31" i="1"/>
  <c r="C31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5" i="1"/>
  <c r="N15" i="1"/>
  <c r="M15" i="1"/>
  <c r="L15" i="1"/>
  <c r="K15" i="1"/>
  <c r="O10" i="1"/>
  <c r="N10" i="1"/>
  <c r="M10" i="1"/>
  <c r="L10" i="1"/>
  <c r="K10" i="1"/>
  <c r="O97" i="1"/>
  <c r="N97" i="1"/>
  <c r="M97" i="1"/>
  <c r="L97" i="1"/>
  <c r="K97" i="1"/>
  <c r="O95" i="1"/>
  <c r="N95" i="1"/>
  <c r="M95" i="1"/>
  <c r="L95" i="1"/>
  <c r="K95" i="1"/>
  <c r="O94" i="1"/>
  <c r="N94" i="1"/>
  <c r="M94" i="1"/>
  <c r="L94" i="1"/>
  <c r="K94" i="1"/>
  <c r="O96" i="1"/>
  <c r="N96" i="1"/>
  <c r="M96" i="1"/>
  <c r="L96" i="1"/>
  <c r="K96" i="1"/>
  <c r="O98" i="1"/>
  <c r="N98" i="1"/>
  <c r="M98" i="1"/>
  <c r="L98" i="1"/>
  <c r="K98" i="1"/>
  <c r="O103" i="1"/>
  <c r="N103" i="1"/>
  <c r="M103" i="1"/>
  <c r="L103" i="1"/>
  <c r="K103" i="1"/>
  <c r="O109" i="1"/>
  <c r="N109" i="1"/>
  <c r="M109" i="1"/>
  <c r="L109" i="1"/>
  <c r="K109" i="1"/>
  <c r="O105" i="1"/>
  <c r="N105" i="1"/>
  <c r="M105" i="1"/>
  <c r="L105" i="1"/>
  <c r="K10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106" i="1"/>
  <c r="N106" i="1"/>
  <c r="M106" i="1"/>
  <c r="L106" i="1"/>
  <c r="K106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74" i="1"/>
  <c r="N74" i="1"/>
  <c r="M74" i="1"/>
  <c r="L74" i="1"/>
  <c r="K74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77" i="1"/>
  <c r="N77" i="1"/>
  <c r="M77" i="1"/>
  <c r="L77" i="1"/>
  <c r="K77" i="1"/>
  <c r="O75" i="1"/>
  <c r="N75" i="1"/>
  <c r="M75" i="1"/>
  <c r="L75" i="1"/>
  <c r="K75" i="1"/>
  <c r="O78" i="1"/>
  <c r="N78" i="1"/>
  <c r="M78" i="1"/>
  <c r="L78" i="1"/>
  <c r="K78" i="1"/>
  <c r="O107" i="1"/>
  <c r="N107" i="1"/>
  <c r="M107" i="1"/>
  <c r="L107" i="1"/>
  <c r="K107" i="1"/>
  <c r="O79" i="1"/>
  <c r="N79" i="1"/>
  <c r="M79" i="1"/>
  <c r="L79" i="1"/>
  <c r="K79" i="1"/>
  <c r="O104" i="1"/>
  <c r="N104" i="1"/>
  <c r="M104" i="1"/>
  <c r="L104" i="1"/>
  <c r="K10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02" i="1"/>
  <c r="N102" i="1"/>
  <c r="M102" i="1"/>
  <c r="L102" i="1"/>
  <c r="K102" i="1"/>
  <c r="O29" i="1"/>
  <c r="N29" i="1"/>
  <c r="M29" i="1"/>
  <c r="L29" i="1"/>
  <c r="K29" i="1"/>
  <c r="O28" i="1"/>
  <c r="N28" i="1"/>
  <c r="M28" i="1"/>
  <c r="L28" i="1"/>
  <c r="K28" i="1"/>
  <c r="O26" i="1"/>
  <c r="N26" i="1"/>
  <c r="M26" i="1"/>
  <c r="L26" i="1"/>
  <c r="K26" i="1"/>
  <c r="O25" i="1"/>
  <c r="N25" i="1"/>
  <c r="M25" i="1"/>
  <c r="L25" i="1"/>
  <c r="K25" i="1"/>
  <c r="O32" i="1"/>
  <c r="N32" i="1"/>
  <c r="M32" i="1"/>
  <c r="L32" i="1"/>
  <c r="K32" i="1"/>
  <c r="O30" i="1"/>
  <c r="N30" i="1"/>
  <c r="M30" i="1"/>
  <c r="L30" i="1"/>
  <c r="K30" i="1"/>
  <c r="O33" i="1"/>
  <c r="N33" i="1"/>
  <c r="M33" i="1"/>
  <c r="L33" i="1"/>
  <c r="K33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53" i="1"/>
  <c r="N53" i="1"/>
  <c r="M53" i="1"/>
  <c r="L53" i="1"/>
  <c r="K53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108" i="1"/>
  <c r="N108" i="1"/>
  <c r="M108" i="1"/>
  <c r="L108" i="1"/>
  <c r="O3" i="1"/>
  <c r="N3" i="1"/>
  <c r="M3" i="1"/>
  <c r="L3" i="1"/>
  <c r="K3" i="1"/>
  <c r="O4" i="1"/>
  <c r="N4" i="1"/>
  <c r="M4" i="1"/>
  <c r="L4" i="1"/>
  <c r="K4" i="1"/>
  <c r="O101" i="1"/>
  <c r="N101" i="1"/>
  <c r="M101" i="1"/>
  <c r="L101" i="1"/>
  <c r="K101" i="1"/>
  <c r="O13" i="1"/>
  <c r="N13" i="1"/>
  <c r="M13" i="1"/>
  <c r="L13" i="1"/>
  <c r="K13" i="1"/>
  <c r="O100" i="1"/>
  <c r="N100" i="1"/>
  <c r="M100" i="1"/>
  <c r="L100" i="1"/>
  <c r="K100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60" i="1"/>
  <c r="N60" i="1"/>
  <c r="M60" i="1"/>
  <c r="L60" i="1"/>
  <c r="K60" i="1"/>
  <c r="O61" i="1"/>
  <c r="N61" i="1"/>
  <c r="M61" i="1"/>
  <c r="L61" i="1"/>
  <c r="K61" i="1"/>
  <c r="O58" i="1"/>
  <c r="N58" i="1"/>
  <c r="M58" i="1"/>
  <c r="L58" i="1"/>
  <c r="K58" i="1"/>
  <c r="O59" i="1"/>
  <c r="N59" i="1"/>
  <c r="M59" i="1"/>
  <c r="L59" i="1"/>
  <c r="K59" i="1"/>
  <c r="P15" i="1" l="1"/>
  <c r="Q15" i="1" s="1"/>
  <c r="I15" i="1" s="1"/>
  <c r="C15" i="1" s="1"/>
  <c r="P10" i="1"/>
  <c r="Q10" i="1" s="1"/>
  <c r="P97" i="1"/>
  <c r="Q97" i="1" s="1"/>
  <c r="I97" i="1" s="1"/>
  <c r="C97" i="1" s="1"/>
  <c r="P94" i="1"/>
  <c r="Q94" i="1" s="1"/>
  <c r="I94" i="1" s="1"/>
  <c r="C94" i="1" s="1"/>
  <c r="P95" i="1"/>
  <c r="Q95" i="1" s="1"/>
  <c r="I95" i="1" s="1"/>
  <c r="C95" i="1" s="1"/>
  <c r="P96" i="1"/>
  <c r="Q96" i="1" s="1"/>
  <c r="I96" i="1" s="1"/>
  <c r="C96" i="1" s="1"/>
  <c r="P98" i="1"/>
  <c r="Q98" i="1" s="1"/>
  <c r="I98" i="1" s="1"/>
  <c r="C98" i="1" s="1"/>
  <c r="P108" i="1"/>
  <c r="Q108" i="1" s="1"/>
  <c r="I108" i="1" s="1"/>
  <c r="C108" i="1" s="1"/>
  <c r="P105" i="1"/>
  <c r="Q105" i="1" s="1"/>
  <c r="I105" i="1" s="1"/>
  <c r="C105" i="1" s="1"/>
  <c r="P103" i="1"/>
  <c r="P109" i="1"/>
  <c r="Q109" i="1" s="1"/>
  <c r="I109" i="1" s="1"/>
  <c r="C109" i="1" s="1"/>
  <c r="P72" i="1"/>
  <c r="Q72" i="1" s="1"/>
  <c r="I72" i="1" s="1"/>
  <c r="C72" i="1" s="1"/>
  <c r="P74" i="1"/>
  <c r="Q74" i="1" s="1"/>
  <c r="I74" i="1" s="1"/>
  <c r="C74" i="1" s="1"/>
  <c r="P93" i="1"/>
  <c r="Q93" i="1" s="1"/>
  <c r="I93" i="1" s="1"/>
  <c r="C93" i="1" s="1"/>
  <c r="P91" i="1"/>
  <c r="Q91" i="1" s="1"/>
  <c r="I91" i="1" s="1"/>
  <c r="C91" i="1" s="1"/>
  <c r="P90" i="1"/>
  <c r="Q90" i="1" s="1"/>
  <c r="I90" i="1" s="1"/>
  <c r="C90" i="1" s="1"/>
  <c r="P89" i="1"/>
  <c r="Q89" i="1" s="1"/>
  <c r="I89" i="1" s="1"/>
  <c r="C89" i="1" s="1"/>
  <c r="P88" i="1"/>
  <c r="Q88" i="1" s="1"/>
  <c r="I88" i="1" s="1"/>
  <c r="C88" i="1" s="1"/>
  <c r="P87" i="1"/>
  <c r="Q87" i="1" s="1"/>
  <c r="I87" i="1" s="1"/>
  <c r="C87" i="1" s="1"/>
  <c r="P106" i="1"/>
  <c r="Q106" i="1" s="1"/>
  <c r="I106" i="1" s="1"/>
  <c r="C106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71" i="1"/>
  <c r="Q71" i="1" s="1"/>
  <c r="I71" i="1" s="1"/>
  <c r="C71" i="1" s="1"/>
  <c r="P70" i="1"/>
  <c r="Q70" i="1" s="1"/>
  <c r="I70" i="1" s="1"/>
  <c r="C70" i="1" s="1"/>
  <c r="P107" i="1"/>
  <c r="Q107" i="1" s="1"/>
  <c r="I107" i="1" s="1"/>
  <c r="C107" i="1" s="1"/>
  <c r="P75" i="1"/>
  <c r="Q75" i="1" s="1"/>
  <c r="I75" i="1" s="1"/>
  <c r="C75" i="1" s="1"/>
  <c r="P79" i="1"/>
  <c r="Q79" i="1" s="1"/>
  <c r="I79" i="1" s="1"/>
  <c r="C79" i="1" s="1"/>
  <c r="P77" i="1"/>
  <c r="Q77" i="1" s="1"/>
  <c r="I77" i="1" s="1"/>
  <c r="C77" i="1" s="1"/>
  <c r="P78" i="1"/>
  <c r="Q78" i="1" s="1"/>
  <c r="I78" i="1" s="1"/>
  <c r="C78" i="1" s="1"/>
  <c r="P104" i="1"/>
  <c r="Q104" i="1" s="1"/>
  <c r="I104" i="1" s="1"/>
  <c r="C104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102" i="1"/>
  <c r="Q102" i="1" s="1"/>
  <c r="I102" i="1" s="1"/>
  <c r="C102" i="1" s="1"/>
  <c r="P18" i="1"/>
  <c r="Q18" i="1" s="1"/>
  <c r="I18" i="1" s="1"/>
  <c r="C18" i="1" s="1"/>
  <c r="P29" i="1"/>
  <c r="Q29" i="1" s="1"/>
  <c r="I29" i="1" s="1"/>
  <c r="C29" i="1" s="1"/>
  <c r="P25" i="1"/>
  <c r="Q25" i="1" s="1"/>
  <c r="I25" i="1" s="1"/>
  <c r="C25" i="1" s="1"/>
  <c r="P28" i="1"/>
  <c r="Q28" i="1" s="1"/>
  <c r="I28" i="1" s="1"/>
  <c r="C28" i="1" s="1"/>
  <c r="P30" i="1"/>
  <c r="Q30" i="1" s="1"/>
  <c r="I30" i="1" s="1"/>
  <c r="C30" i="1" s="1"/>
  <c r="P32" i="1"/>
  <c r="Q32" i="1" s="1"/>
  <c r="I32" i="1" s="1"/>
  <c r="C32" i="1" s="1"/>
  <c r="P33" i="1"/>
  <c r="Q33" i="1" s="1"/>
  <c r="I33" i="1" s="1"/>
  <c r="C33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53" i="1"/>
  <c r="Q53" i="1" s="1"/>
  <c r="I53" i="1" s="1"/>
  <c r="C53" i="1" s="1"/>
  <c r="P50" i="1"/>
  <c r="Q50" i="1" s="1"/>
  <c r="I50" i="1" s="1"/>
  <c r="C50" i="1" s="1"/>
  <c r="P49" i="1"/>
  <c r="Q49" i="1" s="1"/>
  <c r="I49" i="1" s="1"/>
  <c r="C49" i="1" s="1"/>
  <c r="P48" i="1"/>
  <c r="Q48" i="1" s="1"/>
  <c r="I48" i="1" s="1"/>
  <c r="C48" i="1" s="1"/>
  <c r="P46" i="1"/>
  <c r="Q46" i="1" s="1"/>
  <c r="I46" i="1" s="1"/>
  <c r="C46" i="1" s="1"/>
  <c r="P47" i="1"/>
  <c r="Q47" i="1" s="1"/>
  <c r="I47" i="1" s="1"/>
  <c r="C47" i="1" s="1"/>
  <c r="P45" i="1"/>
  <c r="Q45" i="1" s="1"/>
  <c r="I45" i="1" s="1"/>
  <c r="C45" i="1" s="1"/>
  <c r="P44" i="1"/>
  <c r="Q44" i="1" s="1"/>
  <c r="I44" i="1" s="1"/>
  <c r="C44" i="1" s="1"/>
  <c r="P41" i="1"/>
  <c r="Q41" i="1" s="1"/>
  <c r="I41" i="1" s="1"/>
  <c r="C41" i="1" s="1"/>
  <c r="P40" i="1"/>
  <c r="Q40" i="1" s="1"/>
  <c r="I40" i="1" s="1"/>
  <c r="C40" i="1" s="1"/>
  <c r="P43" i="1"/>
  <c r="Q43" i="1" s="1"/>
  <c r="I43" i="1" s="1"/>
  <c r="C43" i="1" s="1"/>
  <c r="P39" i="1"/>
  <c r="Q39" i="1" s="1"/>
  <c r="I39" i="1" s="1"/>
  <c r="C39" i="1" s="1"/>
  <c r="P38" i="1"/>
  <c r="Q38" i="1" s="1"/>
  <c r="I38" i="1" s="1"/>
  <c r="C38" i="1" s="1"/>
  <c r="P42" i="1"/>
  <c r="Q42" i="1" s="1"/>
  <c r="I42" i="1" s="1"/>
  <c r="C42" i="1" s="1"/>
  <c r="P36" i="1"/>
  <c r="Q36" i="1" s="1"/>
  <c r="I36" i="1" s="1"/>
  <c r="C36" i="1" s="1"/>
  <c r="P34" i="1"/>
  <c r="Q34" i="1" s="1"/>
  <c r="I34" i="1" s="1"/>
  <c r="C34" i="1" s="1"/>
  <c r="P35" i="1"/>
  <c r="Q35" i="1" s="1"/>
  <c r="I35" i="1" s="1"/>
  <c r="C35" i="1" s="1"/>
  <c r="P3" i="1"/>
  <c r="Q3" i="1" s="1"/>
  <c r="I3" i="1" s="1"/>
  <c r="C3" i="1" s="1"/>
  <c r="P4" i="1"/>
  <c r="Q4" i="1" s="1"/>
  <c r="I4" i="1" s="1"/>
  <c r="C4" i="1" s="1"/>
  <c r="P101" i="1"/>
  <c r="Q101" i="1" s="1"/>
  <c r="I101" i="1" s="1"/>
  <c r="C101" i="1" s="1"/>
  <c r="P13" i="1"/>
  <c r="Q13" i="1" s="1"/>
  <c r="I13" i="1" s="1"/>
  <c r="C13" i="1" s="1"/>
  <c r="P100" i="1"/>
  <c r="Q100" i="1" s="1"/>
  <c r="I100" i="1" s="1"/>
  <c r="C100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5" i="1"/>
  <c r="Q55" i="1" s="1"/>
  <c r="I55" i="1" s="1"/>
  <c r="C55" i="1" s="1"/>
  <c r="P63" i="1"/>
  <c r="Q63" i="1" s="1"/>
  <c r="I63" i="1" s="1"/>
  <c r="C63" i="1" s="1"/>
  <c r="P5" i="1"/>
  <c r="Q5" i="1" s="1"/>
  <c r="C5" i="1" s="1"/>
  <c r="P81" i="1"/>
  <c r="Q81" i="1" s="1"/>
  <c r="I81" i="1" s="1"/>
  <c r="C81" i="1" s="1"/>
  <c r="P82" i="1"/>
  <c r="Q82" i="1" s="1"/>
  <c r="I82" i="1" s="1"/>
  <c r="C82" i="1" s="1"/>
  <c r="P60" i="1"/>
  <c r="Q60" i="1" s="1"/>
  <c r="I60" i="1" s="1"/>
  <c r="C60" i="1" s="1"/>
  <c r="P59" i="1"/>
  <c r="Q59" i="1" s="1"/>
  <c r="I59" i="1" s="1"/>
  <c r="C59" i="1" s="1"/>
  <c r="P80" i="1"/>
  <c r="Q80" i="1" s="1"/>
  <c r="I80" i="1" s="1"/>
  <c r="C80" i="1" s="1"/>
  <c r="P65" i="1"/>
  <c r="Q65" i="1" s="1"/>
  <c r="I65" i="1" s="1"/>
  <c r="C65" i="1" s="1"/>
  <c r="P69" i="1"/>
  <c r="Q69" i="1" s="1"/>
  <c r="I69" i="1" s="1"/>
  <c r="C69" i="1" s="1"/>
  <c r="P68" i="1"/>
  <c r="Q68" i="1" s="1"/>
  <c r="I68" i="1" s="1"/>
  <c r="C68" i="1" s="1"/>
  <c r="P67" i="1"/>
  <c r="Q67" i="1" s="1"/>
  <c r="I67" i="1" s="1"/>
  <c r="C67" i="1" s="1"/>
  <c r="P66" i="1"/>
  <c r="Q66" i="1" s="1"/>
  <c r="I66" i="1" s="1"/>
  <c r="C66" i="1" s="1"/>
  <c r="P64" i="1"/>
  <c r="Q64" i="1" s="1"/>
  <c r="I64" i="1" s="1"/>
  <c r="C64" i="1" s="1"/>
  <c r="P62" i="1"/>
  <c r="Q62" i="1" s="1"/>
  <c r="I62" i="1" s="1"/>
  <c r="C62" i="1" s="1"/>
  <c r="P57" i="1"/>
  <c r="Q57" i="1" s="1"/>
  <c r="I57" i="1" s="1"/>
  <c r="C57" i="1" s="1"/>
  <c r="P56" i="1"/>
  <c r="Q56" i="1" s="1"/>
  <c r="I56" i="1" s="1"/>
  <c r="C56" i="1" s="1"/>
  <c r="P54" i="1"/>
  <c r="Q54" i="1" s="1"/>
  <c r="I54" i="1" s="1"/>
  <c r="C54" i="1" s="1"/>
  <c r="P58" i="1"/>
  <c r="Q58" i="1" s="1"/>
  <c r="I58" i="1" s="1"/>
  <c r="C58" i="1" s="1"/>
  <c r="P61" i="1"/>
  <c r="Q61" i="1" s="1"/>
  <c r="I61" i="1" s="1"/>
  <c r="C61" i="1" s="1"/>
  <c r="I10" i="1" l="1"/>
  <c r="C10" i="1" s="1"/>
  <c r="Q103" i="1"/>
  <c r="I103" i="1" s="1"/>
  <c r="C103" i="1" s="1"/>
  <c r="I6" i="1"/>
  <c r="C6" i="1" s="1"/>
  <c r="I7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29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<sst xmlns="http://schemas.openxmlformats.org/spreadsheetml/2006/main" count="4733" uniqueCount="1476">
  <si>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</si>
  <si>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</si>
  <si>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</si>
  <si>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</si>
  <si>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</si>
  <si>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</si>
  <si>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</si>
  <si>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</si>
  <si>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</si>
  <si>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</si>
  <si>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</si>
  <si>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</si>
  <si>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</si>
  <si>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</si>
  <si>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</si>
  <si>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</si>
  <si>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</si>
  <si>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</si>
  <si>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</si>
  <si>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</si>
  <si>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</si>
  <si>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</si>
  <si>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</si>
  <si>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</si>
  <si>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</si>
  <si>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</si>
  <si>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</si>
  <si>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</si>
  <si>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</si>
  <si>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</si>
  <si>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</si>
  <si>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</si>
  <si>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</si>
  <si>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</si>
  <si>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</si>
  <si>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</si>
  <si>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</si>
  <si>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</si>
  <si>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</si>
  <si>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</si>
  <si>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</si>
  <si>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</si>
  <si>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</si>
  <si>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</si>
  <si>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</si>
  <si>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</si>
  <si>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</si>
  <si>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</si>
  <si>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</si>
  <si>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</si>
  <si>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</si>
  <si>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</si>
  <si>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</si>
  <si>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</si>
  <si>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</si>
  <si>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</si>
  <si>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</si>
  <si>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</si>
  <si>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</si>
  <si>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</si>
  <si>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</si>
  <si>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</si>
  <si>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</si>
  <si>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</si>
  <si>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</si>
  <si>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</si>
  <si>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</si>
  <si>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</si>
  <si>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</si>
  <si>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</si>
  <si>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</si>
  <si>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</si>
  <si>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</si>
  <si>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</si>
  <si>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</si>
  <si>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</si>
  <si>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</si>
  <si>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</si>
  <si>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</si>
  <si>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</si>
  <si>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</si>
  <si>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</si>
  <si>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</si>
  <si>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</si>
  <si>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</si>
  <si>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</si>
  <si>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</si>
  <si>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</si>
  <si>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</si>
  <si>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</si>
  <si>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</si>
  <si>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</si>
  <si>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</si>
  <si>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</si>
  <si>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</si>
  <si>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</si>
  <si>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</si>
  <si>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</si>
  <si>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</si>
  <si>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</si>
  <si>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</si>
  <si>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</si>
  <si>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</si>
  <si>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</si>
  <si>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</si>
  <si>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</si>
  <si>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</si>
  <si>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</si>
  <si>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</si>
  <si>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</si>
  <si>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</si>
  <si>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</si>
  <si>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</si>
  <si>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</si>
  <si>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</si>
  <si>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</si>
  <si>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</si>
  <si>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</si>
  <si>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</si>
  <si>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</si>
  <si>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</si>
  <si>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</si>
  <si>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</si>
  <si>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</si>
  <si>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</si>
  <si>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</si>
  <si>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</si>
  <si>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</si>
  <si>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</si>
  <si>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</si>
  <si>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</si>
  <si>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</si>
  <si>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</si>
  <si>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</si>
  <si>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</si>
  <si>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</si>
  <si>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</si>
  <si>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</si>
  <si>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</si>
  <si>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</si>
  <si>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</si>
  <si>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</si>
  <si>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</si>
  <si>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</si>
  <si>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</si>
  <si>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</si>
  <si>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</si>
  <si>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</si>
  <si>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</si>
  <si>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</si>
  <si>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</si>
  <si>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</si>
  <si>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</si>
  <si>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</si>
  <si>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</si>
  <si>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</si>
  <si>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</si>
  <si>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</si>
  <si>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</si>
  <si>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</si>
  <si>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</si>
  <si>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</si>
  <si>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</si>
  <si>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</si>
  <si>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</si>
  <si>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</si>
  <si>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</si>
  <si>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</si>
  <si>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</si>
  <si>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</si>
  <si>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</si>
  <si>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</si>
  <si>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</si>
  <si>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</si>
  <si>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</si>
  <si>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</si>
  <si>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</si>
  <si>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</si>
  <si>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</si>
  <si>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</si>
  <si>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</si>
  <si>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</si>
  <si>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</si>
  <si>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</si>
  <si>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</si>
  <si>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</si>
  <si>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</si>
  <si>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</si>
  <si>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</si>
  <si>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</si>
  <si>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</si>
  <si>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</si>
  <si>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</si>
  <si>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</si>
  <si>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</si>
  <si>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</si>
  <si>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</si>
  <si>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</si>
  <si>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</si>
  <si>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</si>
  <si>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</si>
  <si>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</si>
  <si>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</si>
  <si>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</si>
  <si>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</si>
  <si>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</si>
  <si>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</si>
  <si>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</si>
  <si>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</si>
  <si>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</si>
  <si>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</si>
  <si>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</si>
  <si>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</si>
  <si>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</si>
  <si>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</si>
  <si>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</si>
  <si>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</si>
  <si>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</si>
  <si>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</si>
  <si>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</si>
  <si>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</si>
  <si>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</si>
  <si>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</si>
  <si>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</si>
  <si>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</si>
  <si>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</si>
  <si>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</si>
  <si>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</si>
  <si>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</si>
  <si>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</si>
  <si>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</si>
  <si>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</si>
  <si>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</si>
  <si>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</si>
  <si>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</si>
  <si>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</si>
  <si>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</si>
  <si>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</si>
  <si>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</si>
  <si>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</si>
  <si>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</si>
  <si>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</si>
  <si>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</si>
  <si>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</si>
  <si>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</si>
  <si>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</si>
  <si>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</si>
  <si>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</si>
  <si>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</si>
  <si>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</si>
  <si>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</si>
  <si>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</si>
  <si>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</si>
  <si>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</si>
  <si>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</si>
  <si>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</si>
  <si>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</si>
  <si>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</si>
  <si>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</si>
  <si>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</si>
  <si>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</si>
  <si>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</si>
  <si>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</si>
  <si>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</si>
  <si>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</si>
  <si>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</si>
  <si>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</si>
  <si>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</si>
  <si>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</si>
  <si>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</si>
  <si>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</si>
  <si>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</si>
  <si>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</si>
  <si>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</si>
  <si>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</si>
  <si>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</si>
  <si>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</si>
  <si>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</si>
  <si>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</si>
  <si>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</si>
  <si>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</si>
  <si>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</si>
  <si>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</si>
  <si>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</si>
  <si>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</si>
  <si>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</si>
  <si>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</si>
  <si>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</si>
  <si>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</si>
  <si>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</si>
  <si>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</si>
  <si>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</si>
  <si>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</si>
  <si>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</si>
  <si>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</si>
  <si>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</si>
  <si>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</si>
  <si>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</si>
  <si>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</si>
  <si>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</si>
  <si>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</si>
  <si>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</si>
  <si>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</si>
  <si>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</si>
  <si>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</si>
  <si>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</si>
  <si>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</si>
  <si>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</si>
  <si>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</si>
  <si>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</si>
  <si>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</si>
  <si>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</si>
  <si>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</si>
  <si>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</si>
  <si>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</si>
  <si>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</si>
  <si>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</si>
  <si>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</si>
  <si>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</si>
  <si>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</si>
  <si>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</si>
  <si>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</si>
  <si>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</si>
  <si>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</si>
  <si>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</si>
  <si>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</si>
  <si>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</si>
  <si>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</si>
  <si>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</si>
  <si>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</si>
  <si>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</si>
  <si>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</si>
  <si>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</si>
  <si>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</si>
  <si>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</si>
  <si>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</si>
  <si>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</si>
  <si>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</si>
  <si>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</si>
  <si>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</si>
  <si>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</si>
  <si>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</si>
  <si>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</si>
  <si>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</si>
  <si>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</si>
  <si>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</si>
  <si>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</si>
  <si>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</si>
  <si>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</si>
  <si>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</si>
  <si>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</si>
  <si>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</si>
  <si>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</si>
  <si>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</si>
  <si>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</si>
  <si>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</si>
  <si>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</si>
  <si>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</si>
  <si>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</si>
  <si>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</si>
  <si>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</si>
  <si>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</si>
  <si>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</si>
  <si>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</si>
  <si>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</si>
  <si>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</si>
  <si>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</si>
  <si>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</si>
  <si>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</si>
  <si>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</si>
  <si>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</si>
  <si>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</si>
  <si>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</si>
  <si>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</si>
  <si>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</si>
  <si>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</si>
  <si>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</si>
  <si>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</si>
  <si>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</si>
  <si>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</si>
  <si>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</si>
  <si>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</si>
  <si>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</si>
  <si>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</si>
  <si>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</si>
  <si>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</si>
  <si>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</si>
  <si>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</si>
  <si>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</si>
  <si>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</si>
  <si>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</si>
  <si>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</si>
  <si>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</si>
  <si>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</si>
  <si>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</si>
  <si>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</si>
  <si>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</si>
  <si>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</si>
  <si>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</si>
  <si>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</si>
  <si>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</si>
  <si>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</si>
  <si>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</si>
  <si>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</si>
  <si>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</si>
  <si>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</si>
  <si>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</si>
  <si>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</si>
  <si>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</si>
  <si>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</si>
  <si>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</si>
  <si>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</si>
  <si>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</si>
  <si>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</si>
  <si>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</si>
  <si>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</si>
  <si>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</si>
  <si>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</si>
  <si>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</si>
  <si>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</si>
  <si>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</si>
  <si>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</si>
  <si>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</si>
  <si>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</si>
  <si>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</si>
  <si>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</si>
  <si>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</si>
  <si>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</si>
  <si>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</si>
  <si>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</si>
  <si>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</si>
  <si>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</si>
  <si>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</si>
  <si>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</si>
  <si>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</si>
  <si>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</si>
  <si>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</si>
  <si>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</si>
  <si>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</si>
  <si>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</si>
  <si>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</si>
  <si>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</si>
  <si>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</si>
  <si>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</si>
  <si>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</si>
  <si>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</si>
  <si>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</si>
  <si>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</si>
  <si>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</si>
  <si>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</si>
  <si>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</si>
  <si>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</si>
  <si>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</si>
  <si>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</si>
  <si>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</si>
  <si>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</si>
  <si>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</si>
  <si>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</si>
  <si>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</si>
  <si>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</si>
  <si>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</si>
  <si>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</si>
  <si>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</si>
  <si>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</si>
  <si>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</si>
  <si>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</si>
  <si>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</si>
  <si>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</si>
  <si>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</si>
  <si>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</si>
  <si>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</si>
  <si>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</si>
  <si>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</si>
  <si>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</si>
  <si>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</si>
  <si>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</si>
  <si>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</si>
  <si>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</si>
  <si>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</si>
  <si>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</si>
  <si>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</si>
  <si>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</si>
  <si>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</si>
  <si>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</si>
  <si>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</si>
  <si>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</si>
  <si>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</si>
  <si>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</si>
  <si>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</si>
  <si>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</si>
  <si>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</si>
  <si>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</si>
  <si>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</si>
  <si>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</si>
  <si>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</si>
  <si>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</si>
  <si>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</si>
  <si>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</si>
  <si>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</si>
  <si>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</si>
  <si>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</si>
  <si>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</si>
  <si>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</si>
  <si>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</si>
  <si>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</si>
  <si>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</si>
  <si>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</si>
  <si>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</si>
  <si>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</si>
  <si>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</si>
  <si>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</si>
  <si>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</si>
  <si>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</si>
  <si>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</si>
  <si>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</si>
  <si>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</si>
  <si>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</si>
  <si>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</si>
  <si>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</si>
  <si>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</si>
  <si>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</si>
  <si>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</si>
  <si>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</si>
  <si>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</si>
  <si>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</si>
  <si>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</si>
  <si>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</si>
  <si>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</si>
  <si>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</si>
  <si>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</si>
  <si>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</si>
  <si>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</si>
  <si>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</si>
  <si>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</si>
  <si>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</si>
  <si>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</si>
  <si>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</si>
  <si>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</si>
  <si>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</si>
  <si>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</si>
  <si>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</si>
  <si>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</si>
  <si>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</si>
  <si>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</si>
  <si>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</si>
  <si>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</si>
  <si>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</si>
  <si>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</si>
  <si>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</si>
  <si>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</si>
  <si>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</si>
  <si>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</si>
  <si>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</si>
  <si>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</si>
  <si>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</si>
  <si>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</si>
  <si>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</si>
  <si>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</si>
  <si>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</si>
  <si>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</si>
  <si>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</si>
  <si>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</si>
  <si>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</si>
  <si>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</si>
  <si>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</si>
  <si>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</si>
  <si>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</si>
  <si>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</si>
  <si>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</si>
  <si>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</si>
  <si>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</si>
  <si>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</si>
  <si>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</si>
  <si>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</si>
  <si>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</si>
  <si>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</si>
  <si>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</si>
  <si>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</si>
  <si>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</si>
  <si>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</si>
  <si>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</si>
  <si>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</si>
  <si>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</si>
  <si>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</si>
  <si>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</si>
  <si>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</si>
  <si>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</si>
  <si>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</si>
  <si>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</si>
  <si>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</si>
  <si>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</si>
  <si>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</si>
  <si>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</si>
  <si>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</si>
  <si>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</si>
  <si>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</si>
  <si>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</si>
  <si>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</si>
  <si>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</si>
  <si>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</si>
  <si>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</si>
  <si>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</si>
  <si>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</si>
  <si>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</si>
  <si>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</si>
  <si>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</si>
  <si>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</si>
  <si>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</si>
  <si>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</si>
  <si>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</si>
  <si>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</si>
  <si>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</si>
  <si>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</si>
  <si>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</si>
  <si>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</si>
  <si>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</si>
  <si>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</si>
  <si>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</si>
  <si>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</si>
  <si>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</si>
  <si>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</si>
  <si>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</si>
  <si>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</si>
  <si>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</si>
  <si>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</si>
  <si>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</si>
  <si>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</si>
  <si>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</si>
  <si>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</si>
  <si>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</si>
  <si>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</si>
  <si>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</si>
  <si>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</si>
  <si>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</si>
  <si>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</si>
  <si>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</si>
  <si>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</si>
  <si>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</si>
  <si>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</si>
  <si>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</si>
  <si>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</si>
  <si>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</si>
  <si>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</si>
  <si>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</si>
  <si>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</si>
  <si>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</si>
  <si>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</si>
  <si>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</si>
  <si>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</si>
  <si>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</si>
  <si>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</si>
  <si>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</si>
  <si>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</si>
  <si>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</si>
  <si>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</si>
  <si>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</si>
  <si>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</si>
  <si>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</si>
  <si>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</si>
  <si>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</si>
  <si>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</si>
  <si>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</si>
  <si>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</si>
  <si>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</si>
  <si>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</si>
  <si>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</si>
  <si>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</si>
  <si>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</si>
  <si>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</si>
  <si>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</si>
  <si>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</si>
  <si>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</si>
  <si>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</si>
  <si>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</si>
  <si>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</si>
  <si>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</si>
  <si>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</si>
  <si>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</si>
  <si>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</si>
  <si>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</si>
  <si>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</si>
  <si>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</si>
  <si>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</si>
  <si>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</si>
  <si>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</si>
  <si>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</si>
  <si>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</si>
  <si>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</si>
  <si>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</si>
  <si>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</si>
  <si>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</si>
  <si>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</si>
  <si>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</si>
  <si>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</si>
  <si>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</si>
  <si>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</si>
  <si>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</si>
  <si>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</si>
  <si>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</si>
  <si>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</si>
  <si>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</si>
  <si>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</si>
  <si>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</si>
  <si>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</si>
  <si>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</si>
  <si>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</si>
  <si>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</si>
  <si>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</si>
  <si>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</si>
  <si>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</si>
  <si>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</si>
  <si>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</si>
  <si>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</si>
  <si>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</si>
  <si>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</si>
  <si>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</si>
  <si>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</si>
  <si>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</si>
  <si>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</si>
  <si>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</si>
  <si>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</si>
  <si>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</si>
  <si>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</si>
  <si>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</si>
  <si>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</si>
  <si>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</si>
  <si>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</si>
  <si>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</si>
  <si>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</si>
  <si>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</si>
  <si>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</si>
  <si>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</si>
  <si>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</si>
  <si>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</si>
  <si>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</si>
  <si>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</si>
  <si>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</si>
  <si>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</si>
  <si>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</si>
  <si>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</si>
  <si>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</si>
  <si>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</si>
  <si>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</si>
  <si>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</si>
  <si>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</si>
  <si>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</si>
  <si>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</si>
  <si>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</si>
  <si>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</si>
  <si>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</si>
  <si>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</si>
  <si>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</si>
  <si>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</si>
  <si>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</si>
  <si>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</si>
  <si>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</si>
  <si>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</si>
  <si>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</si>
  <si>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</si>
  <si>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</si>
  <si>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</si>
  <si>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</si>
  <si>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</si>
  <si>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</si>
  <si>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</si>
  <si>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</si>
  <si>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</si>
  <si>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</si>
  <si>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</si>
  <si>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</si>
  <si>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</si>
  <si>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</si>
  <si>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</si>
  <si>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</si>
  <si>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</si>
  <si>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</si>
  <si>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</si>
  <si>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</si>
  <si>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</si>
  <si>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</si>
  <si>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</si>
  <si>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</si>
  <si>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</si>
  <si>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</si>
  <si>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</si>
  <si>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</si>
  <si>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</si>
  <si>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</si>
  <si>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</si>
  <si>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</si>
  <si>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</si>
  <si>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</si>
  <si>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</si>
  <si>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</si>
  <si>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</si>
  <si>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</si>
  <si>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</si>
  <si>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</si>
  <si>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</si>
  <si>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</si>
  <si>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</si>
  <si>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</si>
  <si>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</si>
  <si>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</si>
  <si>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</si>
  <si>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</si>
  <si>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</si>
  <si>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</si>
  <si>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</si>
  <si>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</si>
  <si>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</si>
  <si>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</si>
  <si>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</si>
  <si>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</si>
  <si>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</si>
  <si>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</si>
  <si>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</si>
  <si>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</si>
  <si>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</si>
  <si>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</si>
  <si>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</si>
  <si>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</si>
  <si>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</si>
  <si>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</si>
  <si>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</si>
  <si>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</si>
  <si>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</si>
  <si>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</si>
  <si>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</si>
  <si>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</si>
  <si>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</si>
  <si>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</si>
  <si>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</si>
  <si>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</si>
  <si>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</si>
  <si>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</si>
  <si>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</si>
  <si>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</si>
  <si>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</si>
  <si>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</si>
  <si>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</si>
  <si>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</si>
  <si>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</si>
  <si>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</si>
  <si>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</si>
  <si>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</si>
  <si>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</si>
  <si>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</si>
  <si>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</si>
  <si>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</si>
  <si>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</si>
  <si>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</si>
  <si>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</si>
  <si>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</si>
  <si>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</si>
  <si>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</si>
  <si>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</si>
  <si>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</si>
  <si>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</si>
  <si>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</si>
  <si>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</si>
  <si>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</si>
  <si>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</si>
  <si>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</si>
  <si>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</si>
  <si>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</si>
  <si>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</si>
  <si>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</si>
  <si>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</si>
  <si>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</si>
  <si>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</si>
  <si>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</si>
  <si>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</si>
  <si>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</si>
  <si>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</si>
  <si>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</si>
  <si>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</si>
  <si>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</si>
  <si>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</si>
  <si>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</si>
  <si>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</si>
  <si>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</si>
  <si>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</si>
  <si>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</si>
  <si>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</si>
  <si>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</si>
  <si>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</si>
  <si>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</si>
  <si>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</si>
  <si>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</si>
  <si>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</si>
  <si>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</si>
  <si>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</si>
  <si>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</si>
  <si>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</si>
  <si>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</si>
  <si>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</si>
  <si>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</si>
  <si>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</si>
  <si>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</si>
  <si>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</si>
  <si>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</si>
  <si>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</si>
  <si>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</si>
  <si>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</si>
  <si>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</si>
  <si>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</si>
  <si>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</si>
  <si>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</si>
  <si>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</si>
  <si>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</si>
  <si>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</si>
  <si>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</si>
  <si>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</si>
  <si>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</si>
  <si>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</si>
  <si>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</si>
  <si>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</si>
  <si>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</si>
  <si>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</si>
  <si>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</si>
  <si>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</si>
  <si>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</si>
  <si>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</si>
  <si>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</si>
  <si>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</si>
  <si>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</si>
  <si>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</si>
  <si>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</si>
  <si>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</si>
  <si>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</si>
  <si>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</si>
  <si>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</si>
  <si>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</si>
  <si>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</si>
  <si>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</si>
  <si>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</si>
  <si>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</si>
  <si>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</si>
  <si>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</si>
  <si>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</si>
  <si>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</si>
  <si>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</si>
  <si>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</si>
  <si>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</si>
  <si>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</si>
  <si>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</si>
  <si>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</si>
  <si>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</si>
  <si>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</si>
  <si>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</si>
  <si>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</si>
  <si>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</si>
  <si>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</si>
  <si>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</si>
  <si>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</si>
  <si>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</si>
  <si>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</si>
  <si>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</si>
  <si>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</si>
  <si>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</si>
  <si>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</si>
  <si>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</si>
  <si>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</si>
  <si>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</si>
  <si>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</si>
  <si>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</si>
  <si>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</si>
  <si>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</si>
  <si>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</si>
  <si>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</si>
  <si>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</si>
  <si>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</si>
  <si>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</si>
  <si>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</si>
  <si>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</si>
  <si>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</si>
  <si>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</si>
  <si>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</si>
  <si>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</si>
  <si>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</si>
  <si>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</si>
  <si>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</si>
  <si>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</si>
  <si>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</si>
  <si>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</si>
  <si>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</si>
  <si>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</si>
  <si>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</si>
  <si>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</si>
  <si>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</si>
  <si>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</si>
  <si>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</si>
  <si>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</si>
  <si>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</si>
  <si>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</si>
  <si>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</si>
  <si>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</si>
  <si>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</si>
  <si>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</si>
  <si>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0x2203</t>
    <phoneticPr fontId="1" type="noConversion"/>
  </si>
  <si>
    <t>Zoom Stop</t>
    <phoneticPr fontId="1" type="noConversion"/>
  </si>
  <si>
    <t>0x2205</t>
    <phoneticPr fontId="1" type="noConversion"/>
  </si>
  <si>
    <t>Focus Far/Near None</t>
    <phoneticPr fontId="1" type="noConversion"/>
  </si>
  <si>
    <t>0x2210</t>
    <phoneticPr fontId="1" type="noConversion"/>
  </si>
  <si>
    <t>0x2212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</si>
  <si>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</si>
  <si>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</si>
  <si>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</si>
  <si>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</si>
  <si>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</si>
  <si>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</si>
  <si>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</si>
  <si>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</si>
  <si>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</si>
  <si>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</si>
  <si>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</si>
  <si>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</si>
  <si>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</si>
  <si>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</si>
  <si>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</si>
  <si>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</si>
  <si>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</si>
  <si>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</si>
  <si>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</si>
  <si>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</si>
  <si>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</si>
  <si>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</si>
  <si>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</si>
  <si>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</si>
  <si>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</si>
  <si>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</si>
  <si>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</si>
  <si>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</si>
  <si>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</si>
  <si>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</si>
  <si>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</si>
  <si>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</si>
  <si>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</si>
  <si>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</si>
  <si>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</si>
  <si>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</si>
  <si>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</si>
  <si>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</si>
  <si>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</si>
  <si>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</si>
  <si>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</si>
  <si>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</si>
  <si>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</si>
  <si>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</si>
  <si>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</si>
  <si>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</si>
  <si>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</si>
  <si>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</si>
  <si>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</si>
  <si>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</si>
  <si>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</si>
  <si>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</si>
  <si>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</si>
  <si>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</si>
  <si>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</si>
  <si>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</si>
  <si>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</si>
  <si>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</si>
  <si>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</si>
  <si>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</si>
  <si>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</si>
  <si>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</si>
  <si>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</si>
  <si>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</si>
  <si>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</si>
  <si>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</si>
  <si>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</si>
  <si>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</si>
  <si>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</si>
  <si>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</si>
  <si>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</si>
  <si>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</si>
  <si>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</si>
  <si>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</si>
  <si>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</si>
  <si>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</si>
  <si>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</si>
  <si>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</si>
  <si>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</si>
  <si>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</si>
  <si>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</si>
  <si>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</si>
  <si>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</si>
  <si>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</si>
  <si>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</si>
  <si>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</si>
  <si>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</si>
  <si>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</si>
  <si>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</si>
  <si>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</si>
  <si>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</si>
  <si>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</si>
  <si>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</si>
  <si>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</si>
  <si>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</si>
  <si>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</si>
  <si>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</si>
  <si>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</si>
  <si>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</si>
  <si>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</si>
  <si>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</si>
  <si>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</si>
  <si>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</si>
  <si>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</si>
  <si>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</si>
  <si>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</si>
  <si>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</si>
  <si>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</si>
  <si>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</si>
  <si>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</si>
  <si>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</si>
  <si>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</si>
  <si>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</si>
  <si>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</si>
  <si>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</si>
  <si>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</si>
  <si>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</si>
  <si>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</si>
  <si>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</si>
  <si>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</si>
  <si>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</si>
  <si>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</si>
  <si>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</si>
  <si>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</si>
  <si>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</si>
  <si>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</si>
  <si>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</si>
  <si>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</si>
  <si>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</si>
  <si>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</si>
  <si>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</si>
  <si>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</si>
  <si>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</si>
  <si>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</si>
  <si>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</si>
  <si>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</si>
  <si>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</si>
  <si>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</si>
  <si>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</si>
  <si>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</si>
  <si>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</si>
  <si>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</si>
  <si>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</si>
  <si>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</si>
  <si>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</si>
  <si>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</si>
  <si>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</si>
  <si>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</si>
  <si>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</si>
  <si>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</si>
  <si>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</si>
  <si>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</si>
  <si>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</si>
  <si>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</si>
  <si>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</si>
  <si>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</si>
  <si>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</si>
  <si>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</si>
  <si>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</si>
  <si>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</si>
  <si>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</si>
  <si>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</si>
  <si>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</si>
  <si>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</si>
  <si>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</si>
  <si>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</si>
  <si>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</si>
  <si>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</si>
  <si>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</si>
  <si>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</si>
  <si>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</si>
  <si>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</si>
  <si>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</si>
  <si>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</si>
  <si>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</si>
  <si>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</si>
  <si>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</si>
  <si>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</si>
  <si>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</si>
  <si>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</si>
  <si>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</si>
  <si>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</si>
  <si>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</si>
  <si>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</si>
  <si>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</si>
  <si>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</si>
  <si>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</si>
  <si>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</si>
  <si>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</si>
  <si>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</si>
  <si>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</si>
  <si>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</si>
  <si>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</si>
  <si>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</si>
  <si>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</si>
  <si>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</si>
  <si>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</si>
  <si>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</si>
  <si>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</si>
  <si>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</si>
  <si>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</si>
  <si>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</si>
  <si>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</si>
  <si>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</si>
  <si>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</si>
  <si>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</si>
  <si>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</si>
  <si>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</si>
  <si>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</si>
  <si>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</si>
  <si>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</si>
  <si>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</si>
  <si>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</si>
  <si>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</si>
  <si>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</si>
  <si>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</si>
  <si>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</si>
  <si>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</si>
  <si>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</si>
  <si>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</si>
  <si>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</si>
  <si>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</si>
  <si>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</si>
  <si>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</si>
  <si>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</si>
  <si>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</si>
  <si>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</si>
  <si>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</si>
  <si>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</si>
  <si>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</si>
  <si>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</si>
  <si>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</si>
  <si>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</si>
  <si>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</si>
  <si>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</si>
  <si>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</si>
  <si>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</si>
  <si>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</si>
  <si>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</si>
  <si>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</si>
  <si>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</si>
  <si>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</si>
  <si>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</si>
  <si>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</si>
  <si>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</si>
  <si>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</si>
  <si>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</si>
  <si>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</si>
  <si>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</si>
  <si>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</si>
  <si>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</si>
  <si>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</si>
  <si>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</si>
  <si>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</si>
  <si>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</si>
  <si>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</si>
  <si>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</si>
  <si>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</si>
  <si>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</si>
  <si>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</si>
  <si>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</si>
  <si>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</si>
  <si>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</si>
  <si>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</si>
  <si>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</si>
  <si>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</si>
  <si>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</si>
  <si>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</si>
  <si>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</si>
  <si>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</si>
  <si>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</si>
  <si>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</si>
  <si>
    <t>Zoom Pos Min( 0 )</t>
    <phoneticPr fontId="1" type="noConversion"/>
  </si>
  <si>
    <t>Zoom Pos Max (10900)</t>
    <phoneticPr fontId="1" type="noConversion"/>
  </si>
  <si>
    <t>Focus Pos Min ( 0 )</t>
    <phoneticPr fontId="1" type="noConversion"/>
  </si>
  <si>
    <t>Focus Pos Max (10800)</t>
    <phoneticPr fontId="1" type="noConversion"/>
  </si>
  <si>
    <t>Wiper On</t>
    <phoneticPr fontId="1" type="noConversion"/>
  </si>
  <si>
    <t>Night_Preset</t>
    <phoneticPr fontId="1" type="noConversion"/>
  </si>
  <si>
    <t>Day_Preset</t>
    <phoneticPr fontId="1" type="noConversion"/>
  </si>
  <si>
    <t>Reverse On</t>
    <phoneticPr fontId="1" type="noConversion"/>
  </si>
  <si>
    <t>Reverse Off</t>
    <phoneticPr fontId="1" type="noConversion"/>
  </si>
  <si>
    <t>Pan Tilt Init</t>
    <phoneticPr fontId="1" type="noConversion"/>
  </si>
  <si>
    <t>Zero Pos Set</t>
    <phoneticPr fontId="1" type="noConversion"/>
  </si>
  <si>
    <t>Zero Pos Reset</t>
    <phoneticPr fontId="1" type="noConversion"/>
  </si>
  <si>
    <t>Stop</t>
    <phoneticPr fontId="1" type="noConversion"/>
  </si>
  <si>
    <t>08</t>
  </si>
  <si>
    <t>08</t>
    <phoneticPr fontId="1" type="noConversion"/>
  </si>
  <si>
    <t>04</t>
  </si>
  <si>
    <t>02</t>
  </si>
  <si>
    <t>B6(CHK)</t>
    <phoneticPr fontId="1" type="noConversion"/>
  </si>
  <si>
    <t>BF</t>
    <phoneticPr fontId="1" type="noConversion"/>
  </si>
  <si>
    <t>BA</t>
    <phoneticPr fontId="1" type="noConversion"/>
  </si>
  <si>
    <t>BB</t>
    <phoneticPr fontId="1" type="noConversion"/>
  </si>
  <si>
    <t>B0</t>
    <phoneticPr fontId="1" type="noConversion"/>
  </si>
  <si>
    <t>C0</t>
    <phoneticPr fontId="1" type="noConversion"/>
  </si>
  <si>
    <t>03</t>
  </si>
  <si>
    <t>05</t>
  </si>
  <si>
    <t>06</t>
  </si>
  <si>
    <t>07</t>
  </si>
  <si>
    <t>IR D-Zoom x2</t>
  </si>
  <si>
    <t>IR D-Zoom x3</t>
  </si>
  <si>
    <t>IR D-Zoom x4</t>
  </si>
  <si>
    <t>IR D-Zoom x5</t>
  </si>
  <si>
    <t>IR D-Zoom x6</t>
  </si>
  <si>
    <t>IR D-Zoom x7</t>
  </si>
  <si>
    <t>IR D-Zoom x8</t>
  </si>
  <si>
    <t>IR D-Zoom x1</t>
    <phoneticPr fontId="1" type="noConversion"/>
  </si>
  <si>
    <t>EO D-Zoom On</t>
    <phoneticPr fontId="1" type="noConversion"/>
  </si>
  <si>
    <t>EO D-Zoom Off</t>
    <phoneticPr fontId="1" type="noConversion"/>
  </si>
  <si>
    <t>FF00000800FF07</t>
  </si>
  <si>
    <t>FF00001000FF0F</t>
  </si>
  <si>
    <t>FF000004FF0003</t>
  </si>
  <si>
    <t>FF000002FF0001</t>
  </si>
  <si>
    <t>FF000000000000</t>
  </si>
  <si>
    <t>FF00BA000010CA</t>
  </si>
  <si>
    <t>FF00BA000020DA</t>
  </si>
  <si>
    <t>FF00BA000000BA</t>
  </si>
  <si>
    <t>FF00BF000000BF</t>
  </si>
  <si>
    <t>FF00BB000010CB</t>
  </si>
  <si>
    <t>FF00BB000020DB</t>
  </si>
  <si>
    <t>FF00BB000000BB</t>
  </si>
  <si>
    <t>FF00B0000001B1</t>
  </si>
  <si>
    <t>FF00B0000000B0</t>
  </si>
  <si>
    <t>FF00C0000001C1</t>
  </si>
  <si>
    <t>FF00C0000002C2</t>
  </si>
  <si>
    <t>FF00C0000003C3</t>
  </si>
  <si>
    <t>FF00C0000004C4</t>
  </si>
  <si>
    <t>FF00C0000005C5</t>
  </si>
  <si>
    <t>FF00C0000006C6</t>
  </si>
  <si>
    <t>FF00C0000007C7</t>
  </si>
  <si>
    <t>FF00C0000008C8</t>
  </si>
  <si>
    <t>Follow On</t>
    <phoneticPr fontId="1" type="noConversion"/>
  </si>
  <si>
    <t>Normal On</t>
    <phoneticPr fontId="1" type="noConversion"/>
  </si>
  <si>
    <t>F1</t>
    <phoneticPr fontId="1" type="noConversion"/>
  </si>
  <si>
    <t>FB</t>
    <phoneticPr fontId="1" type="noConversion"/>
  </si>
  <si>
    <t>Foll. Dead Band 0</t>
    <phoneticPr fontId="1" type="noConversion"/>
  </si>
  <si>
    <t>Foll. Dead Band 50</t>
    <phoneticPr fontId="1" type="noConversion"/>
  </si>
  <si>
    <t>Foll. Dead Band 255</t>
    <phoneticPr fontId="1" type="noConversion"/>
  </si>
  <si>
    <t>Foll. Spd 1</t>
    <phoneticPr fontId="1" type="noConversion"/>
  </si>
  <si>
    <t>Foll. Spd 20</t>
    <phoneticPr fontId="1" type="noConversion"/>
  </si>
  <si>
    <t>Foll. Spd 60</t>
    <phoneticPr fontId="1" type="noConversion"/>
  </si>
  <si>
    <t>FC</t>
    <phoneticPr fontId="1" type="noConversion"/>
  </si>
  <si>
    <t>01</t>
    <phoneticPr fontId="1" type="noConversion"/>
  </si>
  <si>
    <t>3C</t>
    <phoneticPr fontId="1" type="noConversion"/>
  </si>
  <si>
    <t xml:space="preserve">Exponential Cur. 100 </t>
    <phoneticPr fontId="1" type="noConversion"/>
  </si>
  <si>
    <t>Exponential Cur. 0</t>
    <phoneticPr fontId="1" type="noConversion"/>
  </si>
  <si>
    <t>Exponential Cur. 50</t>
    <phoneticPr fontId="1" type="noConversion"/>
  </si>
  <si>
    <t>FD</t>
    <phoneticPr fontId="1" type="noConversion"/>
  </si>
  <si>
    <t>32</t>
    <phoneticPr fontId="1" type="noConversion"/>
  </si>
  <si>
    <t>Foll. Range 0</t>
    <phoneticPr fontId="1" type="noConversion"/>
  </si>
  <si>
    <t>Foll. Range 60</t>
    <phoneticPr fontId="1" type="noConversion"/>
  </si>
  <si>
    <t>Foll. Range 150</t>
    <phoneticPr fontId="1" type="noConversion"/>
  </si>
  <si>
    <t>FE</t>
    <phoneticPr fontId="1" type="noConversion"/>
  </si>
  <si>
    <t>96</t>
    <phoneticPr fontId="1" type="noConversion"/>
  </si>
  <si>
    <t>Foll. Axis Yaw Only</t>
    <phoneticPr fontId="1" type="noConversion"/>
  </si>
  <si>
    <t>Foll. Axis Yaw+Pitch</t>
    <phoneticPr fontId="1" type="noConversion"/>
  </si>
  <si>
    <t>F6</t>
    <phoneticPr fontId="1" type="noConversion"/>
  </si>
  <si>
    <t>F5</t>
    <phoneticPr fontId="1" type="noConversion"/>
  </si>
  <si>
    <t>2C</t>
    <phoneticPr fontId="1" type="noConversion"/>
  </si>
  <si>
    <t>Driff Offset 0</t>
    <phoneticPr fontId="1" type="noConversion"/>
  </si>
  <si>
    <t>Driff Offset 150</t>
    <phoneticPr fontId="1" type="noConversion"/>
  </si>
  <si>
    <t>Driff Offset 300</t>
    <phoneticPr fontId="1" type="noConversion"/>
  </si>
  <si>
    <t>WDR On</t>
    <phoneticPr fontId="1" type="noConversion"/>
  </si>
  <si>
    <t>BLC On</t>
    <phoneticPr fontId="1" type="noConversion"/>
  </si>
  <si>
    <t>BLC Off</t>
    <phoneticPr fontId="1" type="noConversion"/>
  </si>
  <si>
    <t>B3</t>
    <phoneticPr fontId="1" type="noConversion"/>
  </si>
  <si>
    <t>DIS On</t>
    <phoneticPr fontId="1" type="noConversion"/>
  </si>
  <si>
    <t>DIS Off</t>
    <phoneticPr fontId="1" type="noConversion"/>
  </si>
  <si>
    <t>DN Day</t>
    <phoneticPr fontId="1" type="noConversion"/>
  </si>
  <si>
    <t>DN Night</t>
    <phoneticPr fontId="1" type="noConversion"/>
  </si>
  <si>
    <t>DN Auto</t>
    <phoneticPr fontId="1" type="noConversion"/>
  </si>
  <si>
    <t>Brighteness 0</t>
    <phoneticPr fontId="1" type="noConversion"/>
  </si>
  <si>
    <t>Brighteness 5</t>
    <phoneticPr fontId="1" type="noConversion"/>
  </si>
  <si>
    <t>Brighteness 10</t>
    <phoneticPr fontId="1" type="noConversion"/>
  </si>
  <si>
    <t>B5</t>
    <phoneticPr fontId="1" type="noConversion"/>
  </si>
  <si>
    <t>Sharpness 0</t>
    <phoneticPr fontId="1" type="noConversion"/>
  </si>
  <si>
    <t>Sharpness 5</t>
    <phoneticPr fontId="1" type="noConversion"/>
  </si>
  <si>
    <t>Sharpness 10</t>
    <phoneticPr fontId="1" type="noConversion"/>
  </si>
  <si>
    <t>B7</t>
    <phoneticPr fontId="1" type="noConversion"/>
  </si>
  <si>
    <t>Defog On</t>
    <phoneticPr fontId="1" type="noConversion"/>
  </si>
  <si>
    <t>Defog Off</t>
    <phoneticPr fontId="1" type="noConversion"/>
  </si>
  <si>
    <t>B8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</si>
  <si>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</si>
  <si>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</si>
  <si>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</si>
  <si>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Rainbow HC</t>
    <phoneticPr fontId="1" type="noConversion"/>
  </si>
  <si>
    <t>Iron</t>
    <phoneticPr fontId="1" type="noConversion"/>
  </si>
  <si>
    <t>Lava</t>
    <phoneticPr fontId="1" type="noConversion"/>
  </si>
  <si>
    <t>Sky</t>
    <phoneticPr fontId="1" type="noConversion"/>
  </si>
  <si>
    <t>Medium Gray</t>
    <phoneticPr fontId="1" type="noConversion"/>
  </si>
  <si>
    <t>Gray-Red</t>
    <phoneticPr fontId="1" type="noConversion"/>
  </si>
  <si>
    <t>Purple Orange</t>
    <phoneticPr fontId="1" type="noConversion"/>
  </si>
  <si>
    <t>C1</t>
    <phoneticPr fontId="1" type="noConversion"/>
  </si>
  <si>
    <t>09</t>
  </si>
  <si>
    <t>AGC Auto 1</t>
    <phoneticPr fontId="1" type="noConversion"/>
  </si>
  <si>
    <t>AGC Auto 2</t>
    <phoneticPr fontId="1" type="noConversion"/>
  </si>
  <si>
    <t>C2</t>
    <phoneticPr fontId="1" type="noConversion"/>
  </si>
  <si>
    <t>DDE On</t>
    <phoneticPr fontId="1" type="noConversion"/>
  </si>
  <si>
    <t>C3</t>
    <phoneticPr fontId="1" type="noConversion"/>
  </si>
  <si>
    <t>Calibration Exe</t>
    <phoneticPr fontId="1" type="noConversion"/>
  </si>
  <si>
    <t>C4</t>
    <phoneticPr fontId="1" type="noConversion"/>
  </si>
  <si>
    <t>DDE Off</t>
    <phoneticPr fontId="1" type="noConversion"/>
  </si>
  <si>
    <t>WDR Off</t>
    <phoneticPr fontId="1" type="noConversion"/>
  </si>
  <si>
    <t>Speed</t>
    <phoneticPr fontId="1" type="noConversion"/>
  </si>
  <si>
    <t>54</t>
    <phoneticPr fontId="1" type="noConversion"/>
  </si>
  <si>
    <t>Diagonal Speed</t>
    <phoneticPr fontId="1" type="noConversion"/>
  </si>
  <si>
    <t>7F</t>
    <phoneticPr fontId="1" type="noConversion"/>
  </si>
  <si>
    <t>3F</t>
    <phoneticPr fontId="1" type="noConversion"/>
  </si>
  <si>
    <t>Up_Left</t>
    <phoneticPr fontId="1" type="noConversion"/>
  </si>
  <si>
    <t>UP_Right</t>
    <phoneticPr fontId="1" type="noConversion"/>
  </si>
  <si>
    <t>Down_Left</t>
    <phoneticPr fontId="1" type="noConversion"/>
  </si>
  <si>
    <t>Down_Right</t>
    <phoneticPr fontId="1" type="noConversion"/>
  </si>
  <si>
    <t>0C</t>
    <phoneticPr fontId="1" type="noConversion"/>
  </si>
  <si>
    <t>FF000012BF5425</t>
  </si>
  <si>
    <t>FF0000127F3FD0</t>
  </si>
  <si>
    <t>FF00000C7F3FCA</t>
    <phoneticPr fontId="1" type="noConversion"/>
  </si>
  <si>
    <t>FF00000A7F3FC8</t>
    <phoneticPr fontId="1" type="noConversion"/>
  </si>
  <si>
    <t>FF0000147F3FD2</t>
    <phoneticPr fontId="1" type="noConversion"/>
  </si>
  <si>
    <t>FF0000127F3FD0</t>
    <phoneticPr fontId="1" type="noConversion"/>
  </si>
  <si>
    <t>FF00F1000001F2</t>
  </si>
  <si>
    <t>FF00F1000000F1</t>
  </si>
  <si>
    <t>FF00FB000000FB</t>
  </si>
  <si>
    <t>FF00FB0000504B</t>
  </si>
  <si>
    <t>FF00FB0000FFFA</t>
  </si>
  <si>
    <t>FF00FC000001FD</t>
  </si>
  <si>
    <t>FF00FC00001410</t>
  </si>
  <si>
    <t>FF00FC00003C38</t>
  </si>
  <si>
    <t>FF00FD000000FD</t>
  </si>
  <si>
    <t>FF00FD0000322F</t>
  </si>
  <si>
    <t>FF00FD00006461</t>
  </si>
  <si>
    <t>FF00FE000000FE</t>
  </si>
  <si>
    <t>FF00FE00003C3A</t>
  </si>
  <si>
    <t>FF00FE00009694</t>
  </si>
  <si>
    <t>FF00F6000001F7</t>
  </si>
  <si>
    <t>FF00F6000002F8</t>
  </si>
  <si>
    <t>FF00F5000000F5</t>
  </si>
  <si>
    <t>FF00F50000968B</t>
  </si>
  <si>
    <t>FF00F500012C22</t>
  </si>
  <si>
    <t>FF00B1000001B2</t>
  </si>
  <si>
    <t>FF00B1000000B1</t>
  </si>
  <si>
    <t>FF00B2000001B3</t>
  </si>
  <si>
    <t>FF00B2000000B2</t>
  </si>
  <si>
    <t>FF00B3000001B4</t>
  </si>
  <si>
    <t>FF00B3000000B3</t>
  </si>
  <si>
    <t>FF00B4000000B4</t>
  </si>
  <si>
    <t>FF00B4000001B5</t>
  </si>
  <si>
    <t>FF00B4000002B6</t>
  </si>
  <si>
    <t>FF00B5000000B5</t>
  </si>
  <si>
    <t>FF00B5000005BA</t>
  </si>
  <si>
    <t>FF00B500000ABF</t>
  </si>
  <si>
    <t>FF00B7000000B7</t>
  </si>
  <si>
    <t>FF00B7000005BC</t>
  </si>
  <si>
    <t>FF00B700000AC1</t>
  </si>
  <si>
    <t>FF00B8000001B9</t>
  </si>
  <si>
    <t>FF00B8000000B8</t>
  </si>
  <si>
    <t>FF00C1000000C1</t>
  </si>
  <si>
    <t>FF00C1000001C2</t>
  </si>
  <si>
    <t>FF00C1000002C3</t>
  </si>
  <si>
    <t>FF00C1000003C4</t>
  </si>
  <si>
    <t>FF00C1000004C5</t>
  </si>
  <si>
    <t>FF00C1000005C6</t>
  </si>
  <si>
    <t>FF00C1000006C7</t>
  </si>
  <si>
    <t>FF00C1000007C8</t>
  </si>
  <si>
    <t>FF00C1000008C9</t>
  </si>
  <si>
    <t>FF00C1000009CA</t>
  </si>
  <si>
    <t>FF00C2000001C3</t>
  </si>
  <si>
    <t>FF00C3000001C4</t>
  </si>
  <si>
    <t>FF00C3000000C3</t>
  </si>
  <si>
    <t>FF00C4000000C4</t>
  </si>
  <si>
    <t>FF00C2000000C2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</si>
</sst>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theme="1"/>
      <name val="맑은 고딕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5" fillId="0" borderId="0" xfId="0" applyFont="1" applyAlignment="1">
      <alignment wrapText="1"/>
    </xf>
    <xf numFmtId="49" fontId="3" fillId="0" borderId="36" xfId="0" applyNumberFormat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16</xdr:row>
      <xdr:rowOff>0</xdr:rowOff>
    </xdr:from>
    <xdr:to>
      <xdr:col>20</xdr:col>
      <xdr:colOff>456655</xdr:colOff>
      <xdr:row>18</xdr:row>
      <xdr:rowOff>133281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E68DEF-0874-9F4C-12D6-75E91A0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3352800"/>
          <a:ext cx="436190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9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H7" sqref="H7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35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5" si="1">HEX2DEC(D3)</f>
        <v>1</v>
      </c>
      <c r="L3" s="27">
        <f t="shared" ref="L3:L35" si="2">HEX2DEC(E3)</f>
        <v>0</v>
      </c>
      <c r="M3" s="27">
        <f t="shared" ref="M3:M35" si="3">HEX2DEC(F3)</f>
        <v>15</v>
      </c>
      <c r="N3" s="27">
        <f t="shared" ref="N3:N35" si="4">HEX2DEC(G3)</f>
        <v>0</v>
      </c>
      <c r="O3" s="27">
        <f t="shared" ref="O3:O35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184</v>
      </c>
    </row>
    <row r="7" spans="2:19" s="2" customFormat="1" ht="16.5" customHeight="1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185</v>
      </c>
    </row>
    <row r="8" spans="2:19" s="2" customFormat="1" ht="16.5" customHeight="1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186</v>
      </c>
    </row>
    <row r="10" spans="2:19" s="2" customFormat="1" ht="15.75" customHeight="1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187</v>
      </c>
    </row>
    <row r="11" spans="2:19" s="2" customFormat="1" ht="16.5" customHeight="1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53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189</v>
      </c>
    </row>
    <row r="12" spans="2:19" s="2" customFormat="1" ht="16.5" customHeight="1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190</v>
      </c>
    </row>
    <row r="13" spans="2:19" s="2" customFormat="1" ht="16.5" customHeight="1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191</v>
      </c>
    </row>
    <row r="14" spans="2:19" s="2" customFormat="1" ht="15.75" customHeight="1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>
      <c r="B15" s="64" t="s">
        <v>1260</v>
      </c>
      <c r="C15" s="12" t="str">
        <f t="shared" si="0"/>
        <v>FF01014F29CC46</v>
      </c>
      <c r="D15" s="5" t="s">
        <v>24</v>
      </c>
      <c r="E15" s="5" t="s">
        <v>24</v>
      </c>
      <c r="F15" s="5" t="s">
        <v>70</v>
      </c>
      <c r="G15" s="5" t="s">
        <v>79</v>
      </c>
      <c r="H15" s="5" t="s">
        <v>1261</v>
      </c>
      <c r="I15" s="3" t="str">
        <f t="shared" ref="I15" si="21">Q15</f>
        <v>46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41</v>
      </c>
      <c r="O15" s="15">
        <f t="shared" si="5"/>
        <v>204</v>
      </c>
      <c r="P15" s="15">
        <f>SUM(K15:O15)</f>
        <v>326</v>
      </c>
      <c r="Q15" s="30" t="str">
        <f>REPT("0",2-LEN(RIGHT(DEC2HEX(P15), 2)))&amp;RIGHT(DEC2HEX(P15), 2)</f>
        <v>46</v>
      </c>
      <c r="S15" s="72" t="s">
        <v>179</v>
      </c>
    </row>
    <row r="16" spans="2:19" s="2" customFormat="1" ht="16.5" customHeight="1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193</v>
      </c>
    </row>
    <row r="17" spans="2:19" s="2" customFormat="1" ht="16.5" customHeight="1" thickBot="1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3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3" si="25">SUM(K17:O17)</f>
        <v>45</v>
      </c>
      <c r="Q17" s="38" t="str">
        <f t="shared" ref="Q17:Q33" si="26">REPT("0",2-LEN(RIGHT(DEC2HEX(P17), 2)))&amp;RIGHT(DEC2HEX(P17), 2)</f>
        <v>2D</v>
      </c>
      <c r="S17" s="72" t="s">
        <v>194</v>
      </c>
    </row>
    <row r="18" spans="2:19" s="2" customFormat="1" ht="16.5" customHeight="1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196</v>
      </c>
    </row>
    <row r="19" spans="2:19" s="2" customFormat="1" ht="16.5" customHeight="1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197</v>
      </c>
    </row>
    <row r="20" spans="2:19" s="2" customFormat="1" ht="16.5" customHeight="1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198</v>
      </c>
    </row>
    <row r="21" spans="2:19" s="2" customFormat="1" ht="16.5" customHeight="1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199</v>
      </c>
    </row>
    <row r="22" spans="2:19" s="2" customFormat="1" ht="16.5" customHeight="1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200</v>
      </c>
    </row>
    <row r="23" spans="2:19" s="2" customFormat="1" ht="16.5" customHeight="1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201</v>
      </c>
    </row>
    <row r="24" spans="2:19" s="2" customFormat="1" ht="16.5" customHeight="1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202</v>
      </c>
    </row>
    <row r="25" spans="2:19" s="2" customFormat="1" ht="16.5" customHeight="1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203</v>
      </c>
    </row>
    <row r="26" spans="2:19" s="2" customFormat="1" ht="16.5" customHeight="1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204</v>
      </c>
    </row>
    <row r="27" spans="2:19" s="2" customFormat="1" ht="16.5" customHeight="1">
      <c r="B27" s="64" t="s">
        <v>1271</v>
      </c>
      <c r="C27" s="12" t="str">
        <f t="shared" ref="C27" si="30">"FF01"&amp;E27&amp;""&amp;F27&amp;G27&amp;H27&amp;I27</f>
        <v>FF01A015001ED4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63</v>
      </c>
      <c r="I27" s="3" t="str">
        <f t="shared" ref="I27" si="31">Q27</f>
        <v>D4</v>
      </c>
      <c r="J27" s="14" t="s">
        <v>9</v>
      </c>
      <c r="K27" s="15">
        <f t="shared" ref="K27" si="32">HEX2DEC(D27)</f>
        <v>1</v>
      </c>
      <c r="L27" s="15">
        <f t="shared" ref="L27" si="33">HEX2DEC(E27)</f>
        <v>160</v>
      </c>
      <c r="M27" s="15">
        <f t="shared" ref="M27" si="34">HEX2DEC(F27)</f>
        <v>21</v>
      </c>
      <c r="N27" s="15">
        <f t="shared" ref="N27" si="35">HEX2DEC(G27)</f>
        <v>0</v>
      </c>
      <c r="O27" s="15">
        <f t="shared" ref="O27" si="36">HEX2DEC(H27)</f>
        <v>30</v>
      </c>
      <c r="P27" s="15">
        <f t="shared" ref="P27" si="37">SUM(K27:O27)</f>
        <v>212</v>
      </c>
      <c r="Q27" s="30" t="str">
        <f t="shared" ref="Q27" si="38">REPT("0",2-LEN(RIGHT(DEC2HEX(P27), 2)))&amp;RIGHT(DEC2HEX(P27), 2)</f>
        <v>D4</v>
      </c>
      <c r="S27" s="72" t="s">
        <v>204</v>
      </c>
    </row>
    <row r="28" spans="2:19" s="2" customFormat="1" ht="16.5" customHeight="1">
      <c r="B28" s="64" t="s">
        <v>122</v>
      </c>
      <c r="C28" s="12" t="str">
        <f t="shared" si="0"/>
        <v>FF01A01500B46A</v>
      </c>
      <c r="D28" s="5" t="s">
        <v>24</v>
      </c>
      <c r="E28" s="5" t="s">
        <v>23</v>
      </c>
      <c r="F28" s="5" t="s">
        <v>123</v>
      </c>
      <c r="G28" s="5" t="s">
        <v>16</v>
      </c>
      <c r="H28" s="5" t="s">
        <v>124</v>
      </c>
      <c r="I28" s="3" t="str">
        <f t="shared" ref="I28:I29" si="39">Q28</f>
        <v>6A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21</v>
      </c>
      <c r="N28" s="15">
        <f t="shared" si="4"/>
        <v>0</v>
      </c>
      <c r="O28" s="15">
        <f t="shared" si="5"/>
        <v>180</v>
      </c>
      <c r="P28" s="15">
        <f t="shared" ref="P28:P29" si="40">SUM(K28:O28)</f>
        <v>362</v>
      </c>
      <c r="Q28" s="30" t="str">
        <f t="shared" ref="Q28:Q29" si="41">REPT("0",2-LEN(RIGHT(DEC2HEX(P28), 2)))&amp;RIGHT(DEC2HEX(P28), 2)</f>
        <v>6A</v>
      </c>
      <c r="S28" s="72" t="s">
        <v>205</v>
      </c>
    </row>
    <row r="29" spans="2:19" s="2" customFormat="1" ht="15.75" customHeight="1">
      <c r="B29" s="64" t="s">
        <v>125</v>
      </c>
      <c r="C29" s="12" t="str">
        <f t="shared" si="0"/>
        <v>FF01A01600641B</v>
      </c>
      <c r="D29" s="5" t="s">
        <v>24</v>
      </c>
      <c r="E29" s="5" t="s">
        <v>23</v>
      </c>
      <c r="F29" s="5" t="s">
        <v>127</v>
      </c>
      <c r="G29" s="5" t="s">
        <v>16</v>
      </c>
      <c r="H29" s="5" t="s">
        <v>128</v>
      </c>
      <c r="I29" s="3" t="str">
        <f t="shared" si="39"/>
        <v>1B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0</v>
      </c>
      <c r="O29" s="15">
        <f t="shared" si="5"/>
        <v>100</v>
      </c>
      <c r="P29" s="15">
        <f t="shared" si="40"/>
        <v>283</v>
      </c>
      <c r="Q29" s="30" t="str">
        <f t="shared" si="41"/>
        <v>1B</v>
      </c>
      <c r="S29" s="72" t="s">
        <v>206</v>
      </c>
    </row>
    <row r="30" spans="2:19" s="2" customFormat="1" ht="16.5" customHeight="1">
      <c r="B30" s="64" t="s">
        <v>1258</v>
      </c>
      <c r="C30" s="12" t="str">
        <f t="shared" si="0"/>
        <v>FF01A01603E8A2</v>
      </c>
      <c r="D30" s="5" t="s">
        <v>24</v>
      </c>
      <c r="E30" s="5" t="s">
        <v>23</v>
      </c>
      <c r="F30" s="5" t="s">
        <v>127</v>
      </c>
      <c r="G30" s="5" t="s">
        <v>91</v>
      </c>
      <c r="H30" s="94" t="s">
        <v>1259</v>
      </c>
      <c r="I30" s="3" t="str">
        <f t="shared" ref="I30:I32" si="42">Q30</f>
        <v>A2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22</v>
      </c>
      <c r="N30" s="15">
        <f t="shared" si="4"/>
        <v>3</v>
      </c>
      <c r="O30" s="15">
        <f t="shared" si="5"/>
        <v>232</v>
      </c>
      <c r="P30" s="15">
        <f t="shared" ref="P30:P32" si="43">SUM(K30:O30)</f>
        <v>418</v>
      </c>
      <c r="Q30" s="30" t="str">
        <f t="shared" ref="Q30:Q32" si="44">REPT("0",2-LEN(RIGHT(DEC2HEX(P30), 2)))&amp;RIGHT(DEC2HEX(P30), 2)</f>
        <v>A2</v>
      </c>
      <c r="S30" s="72" t="s">
        <v>207</v>
      </c>
    </row>
    <row r="31" spans="2:19" s="2" customFormat="1" ht="16.5" customHeight="1">
      <c r="B31" s="64" t="s">
        <v>1272</v>
      </c>
      <c r="C31" s="12" t="str">
        <f t="shared" ref="C31" si="45">"FF01"&amp;E31&amp;""&amp;F31&amp;G31&amp;H31&amp;I31</f>
        <v>FF01A0180000B9</v>
      </c>
      <c r="D31" s="5" t="s">
        <v>24</v>
      </c>
      <c r="E31" s="5" t="s">
        <v>23</v>
      </c>
      <c r="F31" s="5" t="s">
        <v>1273</v>
      </c>
      <c r="G31" s="5" t="s">
        <v>16</v>
      </c>
      <c r="H31" s="94" t="s">
        <v>16</v>
      </c>
      <c r="I31" s="3" t="str">
        <f>Q31</f>
        <v>B9</v>
      </c>
      <c r="J31" s="14" t="s">
        <v>9</v>
      </c>
      <c r="K31" s="15">
        <f t="shared" ref="K31" si="46">HEX2DEC(D31)</f>
        <v>1</v>
      </c>
      <c r="L31" s="15">
        <f t="shared" ref="L31" si="47">HEX2DEC(E31)</f>
        <v>160</v>
      </c>
      <c r="M31" s="15">
        <f t="shared" ref="M31" si="48">HEX2DEC(F31)</f>
        <v>24</v>
      </c>
      <c r="N31" s="15">
        <f t="shared" ref="N31" si="49">HEX2DEC(G31)</f>
        <v>0</v>
      </c>
      <c r="O31" s="15">
        <f t="shared" ref="O31" si="50">HEX2DEC(H31)</f>
        <v>0</v>
      </c>
      <c r="P31" s="15">
        <f>SUM(K31:O31)</f>
        <v>185</v>
      </c>
      <c r="Q31" s="30" t="str">
        <f t="shared" ref="Q31" si="51">REPT("0",2-LEN(RIGHT(DEC2HEX(P31), 2)))&amp;RIGHT(DEC2HEX(P31), 2)</f>
        <v>B9</v>
      </c>
      <c r="S31" s="72" t="s">
        <v>207</v>
      </c>
    </row>
    <row r="32" spans="2:19" s="2" customFormat="1" ht="16.5" customHeight="1">
      <c r="B32" s="64" t="s">
        <v>129</v>
      </c>
      <c r="C32" s="12" t="str">
        <f t="shared" si="0"/>
        <v>FF01A0170000B8</v>
      </c>
      <c r="D32" s="5" t="s">
        <v>24</v>
      </c>
      <c r="E32" s="5" t="s">
        <v>23</v>
      </c>
      <c r="F32" s="5" t="s">
        <v>131</v>
      </c>
      <c r="G32" s="5" t="s">
        <v>16</v>
      </c>
      <c r="H32" s="5" t="s">
        <v>16</v>
      </c>
      <c r="I32" s="3" t="str">
        <f t="shared" si="42"/>
        <v>B8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23</v>
      </c>
      <c r="N32" s="15">
        <f t="shared" si="4"/>
        <v>0</v>
      </c>
      <c r="O32" s="15">
        <f t="shared" si="5"/>
        <v>0</v>
      </c>
      <c r="P32" s="15">
        <f t="shared" si="43"/>
        <v>184</v>
      </c>
      <c r="Q32" s="30" t="str">
        <f t="shared" si="44"/>
        <v>B8</v>
      </c>
      <c r="S32" s="72" t="s">
        <v>208</v>
      </c>
    </row>
    <row r="33" spans="2:19" s="2" customFormat="1" ht="16.5" customHeight="1" thickBot="1">
      <c r="B33" s="66" t="s">
        <v>130</v>
      </c>
      <c r="C33" s="19" t="str">
        <f t="shared" si="0"/>
        <v>FF01A0170001B9</v>
      </c>
      <c r="D33" s="18" t="s">
        <v>24</v>
      </c>
      <c r="E33" s="18" t="s">
        <v>23</v>
      </c>
      <c r="F33" s="18" t="s">
        <v>131</v>
      </c>
      <c r="G33" s="18" t="s">
        <v>16</v>
      </c>
      <c r="H33" s="18" t="s">
        <v>24</v>
      </c>
      <c r="I33" s="16" t="str">
        <f t="shared" si="24"/>
        <v>B9</v>
      </c>
      <c r="J33" s="20" t="s">
        <v>9</v>
      </c>
      <c r="K33" s="21">
        <f t="shared" si="1"/>
        <v>1</v>
      </c>
      <c r="L33" s="21">
        <f t="shared" si="2"/>
        <v>160</v>
      </c>
      <c r="M33" s="21">
        <f t="shared" si="3"/>
        <v>23</v>
      </c>
      <c r="N33" s="21">
        <f t="shared" si="4"/>
        <v>0</v>
      </c>
      <c r="O33" s="21">
        <f t="shared" si="5"/>
        <v>1</v>
      </c>
      <c r="P33" s="21">
        <f t="shared" si="25"/>
        <v>185</v>
      </c>
      <c r="Q33" s="61" t="str">
        <f t="shared" si="26"/>
        <v>B9</v>
      </c>
      <c r="S33" s="72" t="s">
        <v>209</v>
      </c>
    </row>
    <row r="34" spans="2:19" s="2" customFormat="1" ht="16.5" customHeight="1">
      <c r="B34" s="105" t="s">
        <v>81</v>
      </c>
      <c r="C34" s="102" t="str">
        <f t="shared" si="0"/>
        <v>FF01A0010000A2</v>
      </c>
      <c r="D34" s="68" t="s">
        <v>24</v>
      </c>
      <c r="E34" s="68" t="s">
        <v>23</v>
      </c>
      <c r="F34" s="68" t="s">
        <v>24</v>
      </c>
      <c r="G34" s="68" t="s">
        <v>16</v>
      </c>
      <c r="H34" s="68" t="s">
        <v>16</v>
      </c>
      <c r="I34" s="26" t="str">
        <f t="shared" si="17"/>
        <v>A2</v>
      </c>
      <c r="J34" s="26" t="s">
        <v>9</v>
      </c>
      <c r="K34" s="27">
        <f t="shared" si="1"/>
        <v>1</v>
      </c>
      <c r="L34" s="27">
        <f t="shared" si="2"/>
        <v>160</v>
      </c>
      <c r="M34" s="27">
        <f t="shared" si="3"/>
        <v>1</v>
      </c>
      <c r="N34" s="27">
        <f t="shared" si="4"/>
        <v>0</v>
      </c>
      <c r="O34" s="27">
        <f t="shared" si="5"/>
        <v>0</v>
      </c>
      <c r="P34" s="27">
        <f t="shared" ref="P34" si="52">SUM(K34:O34)</f>
        <v>162</v>
      </c>
      <c r="Q34" s="28" t="str">
        <f t="shared" ref="Q34" si="53">REPT("0",2-LEN(RIGHT(DEC2HEX(P34), 2)))&amp;RIGHT(DEC2HEX(P34), 2)</f>
        <v>A2</v>
      </c>
      <c r="S34" s="72" t="s">
        <v>211</v>
      </c>
    </row>
    <row r="35" spans="2:19" s="2" customFormat="1" ht="16.5" customHeight="1">
      <c r="B35" s="106" t="s">
        <v>82</v>
      </c>
      <c r="C35" s="103" t="str">
        <f t="shared" si="0"/>
        <v>FF01A0010001A3</v>
      </c>
      <c r="D35" s="67" t="s">
        <v>24</v>
      </c>
      <c r="E35" s="67" t="s">
        <v>23</v>
      </c>
      <c r="F35" s="67" t="s">
        <v>24</v>
      </c>
      <c r="G35" s="67" t="s">
        <v>16</v>
      </c>
      <c r="H35" s="67" t="s">
        <v>24</v>
      </c>
      <c r="I35" s="14" t="str">
        <f t="shared" si="17"/>
        <v>A3</v>
      </c>
      <c r="J35" s="14" t="s">
        <v>9</v>
      </c>
      <c r="K35" s="15">
        <f t="shared" si="1"/>
        <v>1</v>
      </c>
      <c r="L35" s="15">
        <f t="shared" si="2"/>
        <v>160</v>
      </c>
      <c r="M35" s="15">
        <f t="shared" si="3"/>
        <v>1</v>
      </c>
      <c r="N35" s="15">
        <f t="shared" si="4"/>
        <v>0</v>
      </c>
      <c r="O35" s="15">
        <f t="shared" si="5"/>
        <v>1</v>
      </c>
      <c r="P35" s="15">
        <f t="shared" ref="P35" si="54">SUM(K35:O35)</f>
        <v>163</v>
      </c>
      <c r="Q35" s="30" t="str">
        <f t="shared" ref="Q35" si="55">REPT("0",2-LEN(RIGHT(DEC2HEX(P35), 2)))&amp;RIGHT(DEC2HEX(P35), 2)</f>
        <v>A3</v>
      </c>
      <c r="S35" s="72" t="s">
        <v>212</v>
      </c>
    </row>
    <row r="36" spans="2:19" s="2" customFormat="1" ht="16.5" customHeight="1">
      <c r="B36" s="106" t="s">
        <v>1265</v>
      </c>
      <c r="C36" s="103" t="str">
        <f t="shared" ref="C36:C70" si="56">"FF01"&amp;E36&amp;""&amp;F36&amp;G36&amp;H36&amp;I36</f>
        <v>FF01A0020001A4</v>
      </c>
      <c r="D36" s="67" t="s">
        <v>24</v>
      </c>
      <c r="E36" s="67" t="s">
        <v>23</v>
      </c>
      <c r="F36" s="67" t="s">
        <v>17</v>
      </c>
      <c r="G36" s="67" t="s">
        <v>16</v>
      </c>
      <c r="H36" s="67" t="s">
        <v>24</v>
      </c>
      <c r="I36" s="14" t="str">
        <f t="shared" si="17"/>
        <v>A4</v>
      </c>
      <c r="J36" s="14" t="s">
        <v>9</v>
      </c>
      <c r="K36" s="15">
        <f t="shared" ref="K36:K70" si="57">HEX2DEC(D36)</f>
        <v>1</v>
      </c>
      <c r="L36" s="15">
        <f t="shared" ref="L36:L70" si="58">HEX2DEC(E36)</f>
        <v>160</v>
      </c>
      <c r="M36" s="15">
        <f t="shared" ref="M36:M70" si="59">HEX2DEC(F36)</f>
        <v>2</v>
      </c>
      <c r="N36" s="15">
        <f t="shared" ref="N36:N70" si="60">HEX2DEC(G36)</f>
        <v>0</v>
      </c>
      <c r="O36" s="15">
        <f t="shared" ref="O36:O70" si="61">HEX2DEC(H36)</f>
        <v>1</v>
      </c>
      <c r="P36" s="15">
        <f t="shared" ref="P36:P39" si="62">SUM(K36:O36)</f>
        <v>164</v>
      </c>
      <c r="Q36" s="30" t="str">
        <f t="shared" ref="Q36:Q39" si="63">REPT("0",2-LEN(RIGHT(DEC2HEX(P36), 2)))&amp;RIGHT(DEC2HEX(P36), 2)</f>
        <v>A4</v>
      </c>
      <c r="S36" s="72" t="s">
        <v>214</v>
      </c>
    </row>
    <row r="37" spans="2:19" s="2" customFormat="1" ht="16.5" customHeight="1">
      <c r="B37" s="106" t="s">
        <v>1266</v>
      </c>
      <c r="C37" s="103" t="str">
        <f t="shared" ref="C37" si="64">"FF01"&amp;E37&amp;""&amp;F37&amp;G37&amp;H37&amp;I37</f>
        <v>FF01A00200C86B</v>
      </c>
      <c r="D37" s="67" t="s">
        <v>24</v>
      </c>
      <c r="E37" s="67" t="s">
        <v>23</v>
      </c>
      <c r="F37" s="67" t="s">
        <v>17</v>
      </c>
      <c r="G37" s="67" t="s">
        <v>16</v>
      </c>
      <c r="H37" s="67" t="s">
        <v>1267</v>
      </c>
      <c r="I37" s="14" t="str">
        <f t="shared" ref="I37" si="65">Q37</f>
        <v>6B</v>
      </c>
      <c r="J37" s="14" t="s">
        <v>9</v>
      </c>
      <c r="K37" s="15">
        <f t="shared" ref="K37" si="66">HEX2DEC(D37)</f>
        <v>1</v>
      </c>
      <c r="L37" s="15">
        <f t="shared" ref="L37" si="67">HEX2DEC(E37)</f>
        <v>160</v>
      </c>
      <c r="M37" s="15">
        <f t="shared" ref="M37" si="68">HEX2DEC(F37)</f>
        <v>2</v>
      </c>
      <c r="N37" s="15">
        <f t="shared" ref="N37" si="69">HEX2DEC(G37)</f>
        <v>0</v>
      </c>
      <c r="O37" s="15">
        <f t="shared" ref="O37" si="70">HEX2DEC(H37)</f>
        <v>200</v>
      </c>
      <c r="P37" s="15">
        <f t="shared" ref="P37" si="71">SUM(K37:O37)</f>
        <v>363</v>
      </c>
      <c r="Q37" s="30" t="str">
        <f t="shared" ref="Q37" si="72">REPT("0",2-LEN(RIGHT(DEC2HEX(P37), 2)))&amp;RIGHT(DEC2HEX(P37), 2)</f>
        <v>6B</v>
      </c>
      <c r="S37" s="72" t="s">
        <v>214</v>
      </c>
    </row>
    <row r="38" spans="2:19" s="2" customFormat="1" ht="15.75" customHeight="1">
      <c r="B38" s="106" t="s">
        <v>85</v>
      </c>
      <c r="C38" s="103" t="str">
        <f t="shared" si="56"/>
        <v>FF01A0030000A4</v>
      </c>
      <c r="D38" s="67" t="s">
        <v>24</v>
      </c>
      <c r="E38" s="67" t="s">
        <v>23</v>
      </c>
      <c r="F38" s="67" t="s">
        <v>91</v>
      </c>
      <c r="G38" s="67" t="s">
        <v>16</v>
      </c>
      <c r="H38" s="67" t="s">
        <v>16</v>
      </c>
      <c r="I38" s="14" t="str">
        <f t="shared" si="17"/>
        <v>A4</v>
      </c>
      <c r="J38" s="14" t="s">
        <v>9</v>
      </c>
      <c r="K38" s="15">
        <f t="shared" si="57"/>
        <v>1</v>
      </c>
      <c r="L38" s="15">
        <f t="shared" si="58"/>
        <v>160</v>
      </c>
      <c r="M38" s="15">
        <f t="shared" si="59"/>
        <v>3</v>
      </c>
      <c r="N38" s="15">
        <f t="shared" si="60"/>
        <v>0</v>
      </c>
      <c r="O38" s="15">
        <f t="shared" si="61"/>
        <v>0</v>
      </c>
      <c r="P38" s="15">
        <f t="shared" si="62"/>
        <v>164</v>
      </c>
      <c r="Q38" s="30" t="str">
        <f t="shared" si="63"/>
        <v>A4</v>
      </c>
      <c r="S38" s="72" t="s">
        <v>215</v>
      </c>
    </row>
    <row r="39" spans="2:19" s="2" customFormat="1" ht="15.75" customHeight="1">
      <c r="B39" s="106" t="s">
        <v>86</v>
      </c>
      <c r="C39" s="103" t="str">
        <f t="shared" si="56"/>
        <v>FF01A0030001A5</v>
      </c>
      <c r="D39" s="67" t="s">
        <v>24</v>
      </c>
      <c r="E39" s="67" t="s">
        <v>23</v>
      </c>
      <c r="F39" s="67" t="s">
        <v>91</v>
      </c>
      <c r="G39" s="67" t="s">
        <v>16</v>
      </c>
      <c r="H39" s="67" t="s">
        <v>24</v>
      </c>
      <c r="I39" s="14" t="str">
        <f t="shared" si="17"/>
        <v>A5</v>
      </c>
      <c r="J39" s="14" t="s">
        <v>9</v>
      </c>
      <c r="K39" s="15">
        <f t="shared" si="57"/>
        <v>1</v>
      </c>
      <c r="L39" s="15">
        <f t="shared" si="58"/>
        <v>160</v>
      </c>
      <c r="M39" s="15">
        <f t="shared" si="59"/>
        <v>3</v>
      </c>
      <c r="N39" s="15">
        <f t="shared" si="60"/>
        <v>0</v>
      </c>
      <c r="O39" s="15">
        <f t="shared" si="61"/>
        <v>1</v>
      </c>
      <c r="P39" s="15">
        <f t="shared" si="62"/>
        <v>165</v>
      </c>
      <c r="Q39" s="30" t="str">
        <f t="shared" si="63"/>
        <v>A5</v>
      </c>
      <c r="S39" s="72" t="s">
        <v>216</v>
      </c>
    </row>
    <row r="40" spans="2:19" s="2" customFormat="1" ht="15.75" customHeight="1">
      <c r="B40" s="106" t="s">
        <v>87</v>
      </c>
      <c r="C40" s="103" t="str">
        <f t="shared" si="56"/>
        <v>FF01A0030002A6</v>
      </c>
      <c r="D40" s="67" t="s">
        <v>24</v>
      </c>
      <c r="E40" s="67" t="s">
        <v>23</v>
      </c>
      <c r="F40" s="67" t="s">
        <v>91</v>
      </c>
      <c r="G40" s="67" t="s">
        <v>16</v>
      </c>
      <c r="H40" s="67" t="s">
        <v>17</v>
      </c>
      <c r="I40" s="14" t="str">
        <f t="shared" si="17"/>
        <v>A6</v>
      </c>
      <c r="J40" s="14" t="s">
        <v>9</v>
      </c>
      <c r="K40" s="15">
        <f t="shared" si="57"/>
        <v>1</v>
      </c>
      <c r="L40" s="15">
        <f t="shared" si="58"/>
        <v>160</v>
      </c>
      <c r="M40" s="15">
        <f t="shared" si="59"/>
        <v>3</v>
      </c>
      <c r="N40" s="15">
        <f t="shared" si="60"/>
        <v>0</v>
      </c>
      <c r="O40" s="15">
        <f t="shared" si="61"/>
        <v>2</v>
      </c>
      <c r="P40" s="15">
        <f t="shared" ref="P40:P42" si="73">SUM(K40:O40)</f>
        <v>166</v>
      </c>
      <c r="Q40" s="30" t="str">
        <f t="shared" ref="Q40:Q42" si="74">REPT("0",2-LEN(RIGHT(DEC2HEX(P40), 2)))&amp;RIGHT(DEC2HEX(P40), 2)</f>
        <v>A6</v>
      </c>
      <c r="S40" s="72" t="s">
        <v>217</v>
      </c>
    </row>
    <row r="41" spans="2:19" s="2" customFormat="1" ht="15.75" customHeight="1">
      <c r="B41" s="106" t="s">
        <v>88</v>
      </c>
      <c r="C41" s="103" t="str">
        <f t="shared" si="56"/>
        <v>FF01A0030003A7</v>
      </c>
      <c r="D41" s="67" t="s">
        <v>24</v>
      </c>
      <c r="E41" s="67" t="s">
        <v>23</v>
      </c>
      <c r="F41" s="67" t="s">
        <v>91</v>
      </c>
      <c r="G41" s="67" t="s">
        <v>16</v>
      </c>
      <c r="H41" s="67" t="s">
        <v>91</v>
      </c>
      <c r="I41" s="14" t="str">
        <f t="shared" si="17"/>
        <v>A7</v>
      </c>
      <c r="J41" s="14" t="s">
        <v>9</v>
      </c>
      <c r="K41" s="15">
        <f t="shared" si="57"/>
        <v>1</v>
      </c>
      <c r="L41" s="15">
        <f t="shared" si="58"/>
        <v>160</v>
      </c>
      <c r="M41" s="15">
        <f t="shared" si="59"/>
        <v>3</v>
      </c>
      <c r="N41" s="15">
        <f t="shared" si="60"/>
        <v>0</v>
      </c>
      <c r="O41" s="15">
        <f t="shared" si="61"/>
        <v>3</v>
      </c>
      <c r="P41" s="15">
        <f t="shared" si="73"/>
        <v>167</v>
      </c>
      <c r="Q41" s="30" t="str">
        <f t="shared" si="74"/>
        <v>A7</v>
      </c>
      <c r="S41" s="72" t="s">
        <v>218</v>
      </c>
    </row>
    <row r="42" spans="2:19" s="2" customFormat="1" ht="15.75" customHeight="1">
      <c r="B42" s="106" t="s">
        <v>89</v>
      </c>
      <c r="C42" s="103" t="str">
        <f t="shared" si="56"/>
        <v>FF01A0030004A8</v>
      </c>
      <c r="D42" s="67" t="s">
        <v>24</v>
      </c>
      <c r="E42" s="67" t="s">
        <v>23</v>
      </c>
      <c r="F42" s="67" t="s">
        <v>91</v>
      </c>
      <c r="G42" s="67" t="s">
        <v>16</v>
      </c>
      <c r="H42" s="67" t="s">
        <v>67</v>
      </c>
      <c r="I42" s="14" t="str">
        <f t="shared" si="17"/>
        <v>A8</v>
      </c>
      <c r="J42" s="14" t="s">
        <v>9</v>
      </c>
      <c r="K42" s="15">
        <f t="shared" si="57"/>
        <v>1</v>
      </c>
      <c r="L42" s="15">
        <f t="shared" si="58"/>
        <v>160</v>
      </c>
      <c r="M42" s="15">
        <f t="shared" si="59"/>
        <v>3</v>
      </c>
      <c r="N42" s="15">
        <f t="shared" si="60"/>
        <v>0</v>
      </c>
      <c r="O42" s="15">
        <f t="shared" si="61"/>
        <v>4</v>
      </c>
      <c r="P42" s="15">
        <f t="shared" si="73"/>
        <v>168</v>
      </c>
      <c r="Q42" s="30" t="str">
        <f t="shared" si="74"/>
        <v>A8</v>
      </c>
      <c r="S42" s="72" t="s">
        <v>219</v>
      </c>
    </row>
    <row r="43" spans="2:19" s="2" customFormat="1" ht="15.75" customHeight="1">
      <c r="B43" s="106" t="s">
        <v>90</v>
      </c>
      <c r="C43" s="103" t="str">
        <f t="shared" si="56"/>
        <v>FF01A0030005A9</v>
      </c>
      <c r="D43" s="67" t="s">
        <v>24</v>
      </c>
      <c r="E43" s="67" t="s">
        <v>23</v>
      </c>
      <c r="F43" s="67" t="s">
        <v>91</v>
      </c>
      <c r="G43" s="67" t="s">
        <v>16</v>
      </c>
      <c r="H43" s="67" t="s">
        <v>92</v>
      </c>
      <c r="I43" s="14" t="str">
        <f t="shared" si="17"/>
        <v>A9</v>
      </c>
      <c r="J43" s="14" t="s">
        <v>9</v>
      </c>
      <c r="K43" s="15">
        <f t="shared" si="57"/>
        <v>1</v>
      </c>
      <c r="L43" s="15">
        <f t="shared" si="58"/>
        <v>160</v>
      </c>
      <c r="M43" s="15">
        <f t="shared" si="59"/>
        <v>3</v>
      </c>
      <c r="N43" s="15">
        <f t="shared" si="60"/>
        <v>0</v>
      </c>
      <c r="O43" s="15">
        <f t="shared" si="61"/>
        <v>5</v>
      </c>
      <c r="P43" s="15">
        <f t="shared" ref="P43:P53" si="75">SUM(K43:O43)</f>
        <v>169</v>
      </c>
      <c r="Q43" s="30" t="str">
        <f t="shared" ref="Q43:Q53" si="76">REPT("0",2-LEN(RIGHT(DEC2HEX(P43), 2)))&amp;RIGHT(DEC2HEX(P43), 2)</f>
        <v>A9</v>
      </c>
      <c r="S43" s="72" t="s">
        <v>220</v>
      </c>
    </row>
    <row r="44" spans="2:19" s="2" customFormat="1" ht="16.5" customHeight="1">
      <c r="B44" s="106" t="s">
        <v>93</v>
      </c>
      <c r="C44" s="103" t="str">
        <f t="shared" si="56"/>
        <v>FF01A0040000A5</v>
      </c>
      <c r="D44" s="67" t="s">
        <v>24</v>
      </c>
      <c r="E44" s="67" t="s">
        <v>23</v>
      </c>
      <c r="F44" s="67" t="s">
        <v>67</v>
      </c>
      <c r="G44" s="67" t="s">
        <v>16</v>
      </c>
      <c r="H44" s="67" t="s">
        <v>16</v>
      </c>
      <c r="I44" s="14" t="str">
        <f t="shared" si="17"/>
        <v>A5</v>
      </c>
      <c r="J44" s="14" t="s">
        <v>9</v>
      </c>
      <c r="K44" s="15">
        <f t="shared" si="57"/>
        <v>1</v>
      </c>
      <c r="L44" s="15">
        <f t="shared" si="58"/>
        <v>160</v>
      </c>
      <c r="M44" s="15">
        <f t="shared" si="59"/>
        <v>4</v>
      </c>
      <c r="N44" s="15">
        <f t="shared" si="60"/>
        <v>0</v>
      </c>
      <c r="O44" s="15">
        <f t="shared" si="61"/>
        <v>0</v>
      </c>
      <c r="P44" s="15">
        <f t="shared" si="75"/>
        <v>165</v>
      </c>
      <c r="Q44" s="30" t="str">
        <f t="shared" si="76"/>
        <v>A5</v>
      </c>
      <c r="S44" s="72" t="s">
        <v>221</v>
      </c>
    </row>
    <row r="45" spans="2:19" s="2" customFormat="1" ht="16.5" customHeight="1">
      <c r="B45" s="106" t="s">
        <v>94</v>
      </c>
      <c r="C45" s="103" t="str">
        <f t="shared" si="56"/>
        <v>FF01A0040001A6</v>
      </c>
      <c r="D45" s="67" t="s">
        <v>24</v>
      </c>
      <c r="E45" s="67" t="s">
        <v>23</v>
      </c>
      <c r="F45" s="67" t="s">
        <v>67</v>
      </c>
      <c r="G45" s="67" t="s">
        <v>16</v>
      </c>
      <c r="H45" s="67" t="s">
        <v>24</v>
      </c>
      <c r="I45" s="14" t="str">
        <f t="shared" si="17"/>
        <v>A6</v>
      </c>
      <c r="J45" s="14" t="s">
        <v>9</v>
      </c>
      <c r="K45" s="15">
        <f t="shared" si="57"/>
        <v>1</v>
      </c>
      <c r="L45" s="15">
        <f t="shared" si="58"/>
        <v>160</v>
      </c>
      <c r="M45" s="15">
        <f t="shared" si="59"/>
        <v>4</v>
      </c>
      <c r="N45" s="15">
        <f t="shared" si="60"/>
        <v>0</v>
      </c>
      <c r="O45" s="15">
        <f t="shared" si="61"/>
        <v>1</v>
      </c>
      <c r="P45" s="15">
        <f t="shared" si="75"/>
        <v>166</v>
      </c>
      <c r="Q45" s="30" t="str">
        <f t="shared" si="76"/>
        <v>A6</v>
      </c>
      <c r="S45" s="72" t="s">
        <v>222</v>
      </c>
    </row>
    <row r="46" spans="2:19" s="2" customFormat="1" ht="16.5" customHeight="1">
      <c r="B46" s="106" t="s">
        <v>95</v>
      </c>
      <c r="C46" s="103" t="str">
        <f t="shared" si="56"/>
        <v>FF01A0050000A6</v>
      </c>
      <c r="D46" s="67" t="s">
        <v>24</v>
      </c>
      <c r="E46" s="67" t="s">
        <v>23</v>
      </c>
      <c r="F46" s="67" t="s">
        <v>92</v>
      </c>
      <c r="G46" s="67" t="s">
        <v>16</v>
      </c>
      <c r="H46" s="67" t="s">
        <v>16</v>
      </c>
      <c r="I46" s="14" t="str">
        <f t="shared" si="17"/>
        <v>A6</v>
      </c>
      <c r="J46" s="14" t="s">
        <v>9</v>
      </c>
      <c r="K46" s="15">
        <f t="shared" si="57"/>
        <v>1</v>
      </c>
      <c r="L46" s="15">
        <f t="shared" si="58"/>
        <v>160</v>
      </c>
      <c r="M46" s="15">
        <f t="shared" si="59"/>
        <v>5</v>
      </c>
      <c r="N46" s="15">
        <f t="shared" si="60"/>
        <v>0</v>
      </c>
      <c r="O46" s="15">
        <f t="shared" si="61"/>
        <v>0</v>
      </c>
      <c r="P46" s="15">
        <f t="shared" si="75"/>
        <v>166</v>
      </c>
      <c r="Q46" s="30" t="str">
        <f t="shared" si="76"/>
        <v>A6</v>
      </c>
      <c r="S46" s="72" t="s">
        <v>223</v>
      </c>
    </row>
    <row r="47" spans="2:19" s="2" customFormat="1" ht="16.5" customHeight="1">
      <c r="B47" s="106" t="s">
        <v>96</v>
      </c>
      <c r="C47" s="103" t="str">
        <f t="shared" si="56"/>
        <v>FF01A0050001A7</v>
      </c>
      <c r="D47" s="67" t="s">
        <v>24</v>
      </c>
      <c r="E47" s="67" t="s">
        <v>23</v>
      </c>
      <c r="F47" s="67" t="s">
        <v>92</v>
      </c>
      <c r="G47" s="67" t="s">
        <v>16</v>
      </c>
      <c r="H47" s="67" t="s">
        <v>24</v>
      </c>
      <c r="I47" s="14" t="str">
        <f t="shared" si="17"/>
        <v>A7</v>
      </c>
      <c r="J47" s="14" t="s">
        <v>9</v>
      </c>
      <c r="K47" s="15">
        <f t="shared" si="57"/>
        <v>1</v>
      </c>
      <c r="L47" s="15">
        <f t="shared" si="58"/>
        <v>160</v>
      </c>
      <c r="M47" s="15">
        <f t="shared" si="59"/>
        <v>5</v>
      </c>
      <c r="N47" s="15">
        <f t="shared" si="60"/>
        <v>0</v>
      </c>
      <c r="O47" s="15">
        <f t="shared" si="61"/>
        <v>1</v>
      </c>
      <c r="P47" s="15">
        <f t="shared" si="75"/>
        <v>167</v>
      </c>
      <c r="Q47" s="30" t="str">
        <f t="shared" si="76"/>
        <v>A7</v>
      </c>
      <c r="S47" s="72" t="s">
        <v>224</v>
      </c>
    </row>
    <row r="48" spans="2:19" s="2" customFormat="1" ht="15.75" customHeight="1">
      <c r="B48" s="106" t="s">
        <v>97</v>
      </c>
      <c r="C48" s="103" t="str">
        <f t="shared" si="56"/>
        <v>FF01A0060000A7</v>
      </c>
      <c r="D48" s="67" t="s">
        <v>24</v>
      </c>
      <c r="E48" s="67" t="s">
        <v>23</v>
      </c>
      <c r="F48" s="67" t="s">
        <v>100</v>
      </c>
      <c r="G48" s="67" t="s">
        <v>16</v>
      </c>
      <c r="H48" s="67" t="s">
        <v>16</v>
      </c>
      <c r="I48" s="14" t="str">
        <f t="shared" si="17"/>
        <v>A7</v>
      </c>
      <c r="J48" s="14" t="s">
        <v>9</v>
      </c>
      <c r="K48" s="15">
        <f t="shared" si="57"/>
        <v>1</v>
      </c>
      <c r="L48" s="15">
        <f t="shared" si="58"/>
        <v>160</v>
      </c>
      <c r="M48" s="15">
        <f t="shared" si="59"/>
        <v>6</v>
      </c>
      <c r="N48" s="15">
        <f t="shared" si="60"/>
        <v>0</v>
      </c>
      <c r="O48" s="15">
        <f t="shared" si="61"/>
        <v>0</v>
      </c>
      <c r="P48" s="15">
        <f t="shared" si="75"/>
        <v>167</v>
      </c>
      <c r="Q48" s="30" t="str">
        <f t="shared" si="76"/>
        <v>A7</v>
      </c>
      <c r="S48" s="72" t="s">
        <v>225</v>
      </c>
    </row>
    <row r="49" spans="2:19" s="2" customFormat="1" ht="15.75" customHeight="1">
      <c r="B49" s="106" t="s">
        <v>98</v>
      </c>
      <c r="C49" s="103" t="str">
        <f t="shared" si="56"/>
        <v>FF01A0060001A8</v>
      </c>
      <c r="D49" s="67" t="s">
        <v>24</v>
      </c>
      <c r="E49" s="67" t="s">
        <v>23</v>
      </c>
      <c r="F49" s="67" t="s">
        <v>100</v>
      </c>
      <c r="G49" s="67" t="s">
        <v>16</v>
      </c>
      <c r="H49" s="67" t="s">
        <v>24</v>
      </c>
      <c r="I49" s="14" t="str">
        <f t="shared" si="17"/>
        <v>A8</v>
      </c>
      <c r="J49" s="14" t="s">
        <v>9</v>
      </c>
      <c r="K49" s="15">
        <f t="shared" si="57"/>
        <v>1</v>
      </c>
      <c r="L49" s="15">
        <f t="shared" si="58"/>
        <v>160</v>
      </c>
      <c r="M49" s="15">
        <f t="shared" si="59"/>
        <v>6</v>
      </c>
      <c r="N49" s="15">
        <f t="shared" si="60"/>
        <v>0</v>
      </c>
      <c r="O49" s="15">
        <f t="shared" si="61"/>
        <v>1</v>
      </c>
      <c r="P49" s="15">
        <f t="shared" si="75"/>
        <v>168</v>
      </c>
      <c r="Q49" s="30" t="str">
        <f t="shared" si="76"/>
        <v>A8</v>
      </c>
      <c r="S49" s="72" t="s">
        <v>226</v>
      </c>
    </row>
    <row r="50" spans="2:19" s="2" customFormat="1" ht="15.75" customHeight="1">
      <c r="B50" s="106" t="s">
        <v>99</v>
      </c>
      <c r="C50" s="103" t="str">
        <f t="shared" si="56"/>
        <v>FF01A0060002A9</v>
      </c>
      <c r="D50" s="67" t="s">
        <v>24</v>
      </c>
      <c r="E50" s="67" t="s">
        <v>23</v>
      </c>
      <c r="F50" s="67" t="s">
        <v>100</v>
      </c>
      <c r="G50" s="67" t="s">
        <v>16</v>
      </c>
      <c r="H50" s="67" t="s">
        <v>17</v>
      </c>
      <c r="I50" s="14" t="str">
        <f t="shared" si="17"/>
        <v>A9</v>
      </c>
      <c r="J50" s="14" t="s">
        <v>9</v>
      </c>
      <c r="K50" s="15">
        <f t="shared" si="57"/>
        <v>1</v>
      </c>
      <c r="L50" s="15">
        <f t="shared" si="58"/>
        <v>160</v>
      </c>
      <c r="M50" s="15">
        <f t="shared" si="59"/>
        <v>6</v>
      </c>
      <c r="N50" s="15">
        <f t="shared" si="60"/>
        <v>0</v>
      </c>
      <c r="O50" s="15">
        <f t="shared" si="61"/>
        <v>2</v>
      </c>
      <c r="P50" s="15">
        <f t="shared" si="75"/>
        <v>169</v>
      </c>
      <c r="Q50" s="30" t="str">
        <f t="shared" si="76"/>
        <v>A9</v>
      </c>
      <c r="S50" s="72" t="s">
        <v>227</v>
      </c>
    </row>
    <row r="51" spans="2:19" s="2" customFormat="1" ht="15.75" customHeight="1">
      <c r="B51" s="106" t="s">
        <v>1268</v>
      </c>
      <c r="C51" s="103" t="str">
        <f t="shared" si="56"/>
        <v>FF01A0070000A8</v>
      </c>
      <c r="D51" s="67" t="s">
        <v>24</v>
      </c>
      <c r="E51" s="67" t="s">
        <v>23</v>
      </c>
      <c r="F51" s="67" t="s">
        <v>101</v>
      </c>
      <c r="G51" s="67" t="s">
        <v>16</v>
      </c>
      <c r="H51" s="67" t="s">
        <v>16</v>
      </c>
      <c r="I51" s="14" t="str">
        <f t="shared" si="17"/>
        <v>A8</v>
      </c>
      <c r="J51" s="14" t="s">
        <v>9</v>
      </c>
      <c r="K51" s="15">
        <f t="shared" si="57"/>
        <v>1</v>
      </c>
      <c r="L51" s="15">
        <f t="shared" si="58"/>
        <v>160</v>
      </c>
      <c r="M51" s="15">
        <f t="shared" si="59"/>
        <v>7</v>
      </c>
      <c r="N51" s="15">
        <f t="shared" si="60"/>
        <v>0</v>
      </c>
      <c r="O51" s="15">
        <f t="shared" si="61"/>
        <v>0</v>
      </c>
      <c r="P51" s="15">
        <f t="shared" si="75"/>
        <v>168</v>
      </c>
      <c r="Q51" s="30" t="str">
        <f t="shared" si="76"/>
        <v>A8</v>
      </c>
      <c r="S51" s="72" t="s">
        <v>228</v>
      </c>
    </row>
    <row r="52" spans="2:19" s="2" customFormat="1" ht="15.75" customHeight="1">
      <c r="B52" s="106" t="s">
        <v>1269</v>
      </c>
      <c r="C52" s="103" t="str">
        <f t="shared" ref="C52" si="77">"FF01"&amp;E52&amp;""&amp;F52&amp;G52&amp;H52&amp;I52</f>
        <v>FF01A0070001A9</v>
      </c>
      <c r="D52" s="67" t="s">
        <v>24</v>
      </c>
      <c r="E52" s="67" t="s">
        <v>23</v>
      </c>
      <c r="F52" s="67" t="s">
        <v>101</v>
      </c>
      <c r="G52" s="67" t="s">
        <v>16</v>
      </c>
      <c r="H52" s="67" t="s">
        <v>24</v>
      </c>
      <c r="I52" s="14" t="str">
        <f t="shared" ref="I52" si="78">Q52</f>
        <v>A9</v>
      </c>
      <c r="J52" s="14" t="s">
        <v>9</v>
      </c>
      <c r="K52" s="15">
        <f t="shared" ref="K52" si="79">HEX2DEC(D52)</f>
        <v>1</v>
      </c>
      <c r="L52" s="15">
        <f t="shared" ref="L52" si="80">HEX2DEC(E52)</f>
        <v>160</v>
      </c>
      <c r="M52" s="15">
        <f t="shared" ref="M52" si="81">HEX2DEC(F52)</f>
        <v>7</v>
      </c>
      <c r="N52" s="15">
        <f t="shared" ref="N52" si="82">HEX2DEC(G52)</f>
        <v>0</v>
      </c>
      <c r="O52" s="15">
        <f t="shared" ref="O52" si="83">HEX2DEC(H52)</f>
        <v>1</v>
      </c>
      <c r="P52" s="15">
        <f t="shared" ref="P52" si="84">SUM(K52:O52)</f>
        <v>169</v>
      </c>
      <c r="Q52" s="30" t="str">
        <f t="shared" ref="Q52" si="85">REPT("0",2-LEN(RIGHT(DEC2HEX(P52), 2)))&amp;RIGHT(DEC2HEX(P52), 2)</f>
        <v>A9</v>
      </c>
      <c r="S52" s="72" t="s">
        <v>228</v>
      </c>
    </row>
    <row r="53" spans="2:19" s="2" customFormat="1" ht="15.75" customHeight="1" thickBot="1">
      <c r="B53" s="107" t="s">
        <v>1270</v>
      </c>
      <c r="C53" s="104" t="str">
        <f t="shared" si="56"/>
        <v>FF01A0070002AA</v>
      </c>
      <c r="D53" s="69" t="s">
        <v>24</v>
      </c>
      <c r="E53" s="69" t="s">
        <v>23</v>
      </c>
      <c r="F53" s="69" t="s">
        <v>101</v>
      </c>
      <c r="G53" s="69" t="s">
        <v>16</v>
      </c>
      <c r="H53" s="69" t="s">
        <v>17</v>
      </c>
      <c r="I53" s="36" t="str">
        <f t="shared" si="17"/>
        <v>AA</v>
      </c>
      <c r="J53" s="36" t="s">
        <v>9</v>
      </c>
      <c r="K53" s="37">
        <f t="shared" si="57"/>
        <v>1</v>
      </c>
      <c r="L53" s="37">
        <f t="shared" si="58"/>
        <v>160</v>
      </c>
      <c r="M53" s="37">
        <f t="shared" si="59"/>
        <v>7</v>
      </c>
      <c r="N53" s="37">
        <f t="shared" si="60"/>
        <v>0</v>
      </c>
      <c r="O53" s="37">
        <f t="shared" si="61"/>
        <v>2</v>
      </c>
      <c r="P53" s="37">
        <f t="shared" si="75"/>
        <v>170</v>
      </c>
      <c r="Q53" s="38" t="str">
        <f t="shared" si="76"/>
        <v>AA</v>
      </c>
      <c r="S53" s="72" t="s">
        <v>228</v>
      </c>
    </row>
    <row r="54" spans="2:19" s="2" customFormat="1" ht="15.75" customHeight="1">
      <c r="B54" s="95" t="s">
        <v>45</v>
      </c>
      <c r="C54" s="96" t="str">
        <f t="shared" si="56"/>
        <v>FF01A0210000C2</v>
      </c>
      <c r="D54" s="97" t="s">
        <v>24</v>
      </c>
      <c r="E54" s="97" t="s">
        <v>23</v>
      </c>
      <c r="F54" s="97" t="s">
        <v>18</v>
      </c>
      <c r="G54" s="97" t="s">
        <v>16</v>
      </c>
      <c r="H54" s="97" t="s">
        <v>16</v>
      </c>
      <c r="I54" s="98" t="str">
        <f t="shared" ref="I54" si="86">Q54</f>
        <v>C2</v>
      </c>
      <c r="J54" s="99" t="s">
        <v>9</v>
      </c>
      <c r="K54" s="100">
        <f t="shared" si="57"/>
        <v>1</v>
      </c>
      <c r="L54" s="100">
        <f t="shared" si="58"/>
        <v>160</v>
      </c>
      <c r="M54" s="100">
        <f t="shared" si="59"/>
        <v>33</v>
      </c>
      <c r="N54" s="100">
        <f t="shared" si="60"/>
        <v>0</v>
      </c>
      <c r="O54" s="100">
        <f t="shared" si="61"/>
        <v>0</v>
      </c>
      <c r="P54" s="100">
        <f t="shared" ref="P54:P69" si="87">SUM(K54:O54)</f>
        <v>194</v>
      </c>
      <c r="Q54" s="101" t="str">
        <f t="shared" ref="Q54:Q69" si="88">REPT("0",2-LEN(RIGHT(DEC2HEX(P54), 2)))&amp;RIGHT(DEC2HEX(P54), 2)</f>
        <v>C2</v>
      </c>
      <c r="S54" s="72" t="s">
        <v>230</v>
      </c>
    </row>
    <row r="55" spans="2:19" s="2" customFormat="1" ht="16.5" customHeight="1">
      <c r="B55" s="64" t="s">
        <v>46</v>
      </c>
      <c r="C55" s="12" t="str">
        <f t="shared" si="56"/>
        <v>FF01A0210001C3</v>
      </c>
      <c r="D55" s="5" t="s">
        <v>24</v>
      </c>
      <c r="E55" s="5" t="s">
        <v>23</v>
      </c>
      <c r="F55" s="5" t="s">
        <v>18</v>
      </c>
      <c r="G55" s="5" t="s">
        <v>16</v>
      </c>
      <c r="H55" s="5" t="s">
        <v>24</v>
      </c>
      <c r="I55" s="3" t="str">
        <f t="shared" ref="I55" si="89">Q55</f>
        <v>C3</v>
      </c>
      <c r="J55" s="14" t="s">
        <v>9</v>
      </c>
      <c r="K55" s="15">
        <f t="shared" si="57"/>
        <v>1</v>
      </c>
      <c r="L55" s="15">
        <f t="shared" si="58"/>
        <v>160</v>
      </c>
      <c r="M55" s="15">
        <f t="shared" si="59"/>
        <v>33</v>
      </c>
      <c r="N55" s="15">
        <f t="shared" si="60"/>
        <v>0</v>
      </c>
      <c r="O55" s="15">
        <f t="shared" si="61"/>
        <v>1</v>
      </c>
      <c r="P55" s="15">
        <f t="shared" si="87"/>
        <v>195</v>
      </c>
      <c r="Q55" s="30" t="str">
        <f t="shared" si="88"/>
        <v>C3</v>
      </c>
      <c r="S55" s="72" t="s">
        <v>231</v>
      </c>
    </row>
    <row r="56" spans="2:19" s="2" customFormat="1" ht="16.5" customHeight="1">
      <c r="B56" s="64" t="s">
        <v>48</v>
      </c>
      <c r="C56" s="12" t="str">
        <f t="shared" si="56"/>
        <v>FF01A0220000C3</v>
      </c>
      <c r="D56" s="5" t="s">
        <v>24</v>
      </c>
      <c r="E56" s="5" t="s">
        <v>23</v>
      </c>
      <c r="F56" s="5" t="s">
        <v>49</v>
      </c>
      <c r="G56" s="5" t="s">
        <v>16</v>
      </c>
      <c r="H56" s="5" t="s">
        <v>16</v>
      </c>
      <c r="I56" s="3" t="str">
        <f t="shared" ref="I56" si="90">Q56</f>
        <v>C3</v>
      </c>
      <c r="J56" s="14" t="s">
        <v>9</v>
      </c>
      <c r="K56" s="15">
        <f t="shared" si="57"/>
        <v>1</v>
      </c>
      <c r="L56" s="15">
        <f t="shared" si="58"/>
        <v>160</v>
      </c>
      <c r="M56" s="15">
        <f t="shared" si="59"/>
        <v>34</v>
      </c>
      <c r="N56" s="15">
        <f t="shared" si="60"/>
        <v>0</v>
      </c>
      <c r="O56" s="15">
        <f t="shared" si="61"/>
        <v>0</v>
      </c>
      <c r="P56" s="15">
        <f t="shared" si="87"/>
        <v>195</v>
      </c>
      <c r="Q56" s="30" t="str">
        <f t="shared" si="88"/>
        <v>C3</v>
      </c>
      <c r="S56" s="72" t="s">
        <v>232</v>
      </c>
    </row>
    <row r="57" spans="2:19" s="2" customFormat="1" ht="16.5" customHeight="1">
      <c r="B57" s="64" t="s">
        <v>47</v>
      </c>
      <c r="C57" s="12" t="str">
        <f t="shared" si="56"/>
        <v>FF01A0220001C4</v>
      </c>
      <c r="D57" s="5" t="s">
        <v>24</v>
      </c>
      <c r="E57" s="5" t="s">
        <v>23</v>
      </c>
      <c r="F57" s="5" t="s">
        <v>49</v>
      </c>
      <c r="G57" s="5" t="s">
        <v>16</v>
      </c>
      <c r="H57" s="5" t="s">
        <v>24</v>
      </c>
      <c r="I57" s="3" t="str">
        <f t="shared" ref="I57" si="91">Q57</f>
        <v>C4</v>
      </c>
      <c r="J57" s="14" t="s">
        <v>9</v>
      </c>
      <c r="K57" s="15">
        <f t="shared" si="57"/>
        <v>1</v>
      </c>
      <c r="L57" s="15">
        <f t="shared" si="58"/>
        <v>160</v>
      </c>
      <c r="M57" s="15">
        <f t="shared" si="59"/>
        <v>34</v>
      </c>
      <c r="N57" s="15">
        <f t="shared" si="60"/>
        <v>0</v>
      </c>
      <c r="O57" s="15">
        <f t="shared" si="61"/>
        <v>1</v>
      </c>
      <c r="P57" s="15">
        <f t="shared" si="87"/>
        <v>196</v>
      </c>
      <c r="Q57" s="30" t="str">
        <f t="shared" si="88"/>
        <v>C4</v>
      </c>
      <c r="S57" s="72" t="s">
        <v>233</v>
      </c>
    </row>
    <row r="58" spans="2:19" s="2" customFormat="1" ht="16.5" customHeight="1">
      <c r="B58" s="64" t="s">
        <v>20</v>
      </c>
      <c r="C58" s="12" t="str">
        <f>"FF01"&amp;E58&amp;""&amp;F58&amp;G58&amp;H58&amp;I58</f>
        <v>FF01A0230000C4</v>
      </c>
      <c r="D58" s="5" t="s">
        <v>24</v>
      </c>
      <c r="E58" s="3" t="s">
        <v>23</v>
      </c>
      <c r="F58" s="3">
        <v>23</v>
      </c>
      <c r="G58" s="5" t="s">
        <v>16</v>
      </c>
      <c r="H58" s="5" t="s">
        <v>16</v>
      </c>
      <c r="I58" s="3" t="str">
        <f>Q58</f>
        <v>C4</v>
      </c>
      <c r="J58" s="14" t="s">
        <v>9</v>
      </c>
      <c r="K58" s="15">
        <f>HEX2DEC(D58)</f>
        <v>1</v>
      </c>
      <c r="L58" s="15">
        <f>HEX2DEC(E58)</f>
        <v>160</v>
      </c>
      <c r="M58" s="15">
        <f>HEX2DEC(F58)</f>
        <v>35</v>
      </c>
      <c r="N58" s="15">
        <f>HEX2DEC(G58)</f>
        <v>0</v>
      </c>
      <c r="O58" s="15">
        <f>HEX2DEC(H58)</f>
        <v>0</v>
      </c>
      <c r="P58" s="15">
        <f>SUM(K58:O58)</f>
        <v>196</v>
      </c>
      <c r="Q58" s="30" t="str">
        <f>REPT("0",2-LEN(RIGHT(DEC2HEX(P58), 2)))&amp;RIGHT(DEC2HEX(P58), 2)</f>
        <v>C4</v>
      </c>
      <c r="S58" s="72" t="s">
        <v>235</v>
      </c>
    </row>
    <row r="59" spans="2:19" s="2" customFormat="1" ht="16.5" customHeight="1">
      <c r="B59" s="64" t="s">
        <v>19</v>
      </c>
      <c r="C59" s="12" t="str">
        <f t="shared" si="56"/>
        <v>FF01A0230001C5</v>
      </c>
      <c r="D59" s="5" t="s">
        <v>24</v>
      </c>
      <c r="E59" s="3" t="s">
        <v>23</v>
      </c>
      <c r="F59" s="3">
        <v>23</v>
      </c>
      <c r="G59" s="5" t="s">
        <v>16</v>
      </c>
      <c r="H59" s="5" t="s">
        <v>24</v>
      </c>
      <c r="I59" s="3" t="str">
        <f>Q59</f>
        <v>C5</v>
      </c>
      <c r="J59" s="14" t="s">
        <v>9</v>
      </c>
      <c r="K59" s="15">
        <f t="shared" si="57"/>
        <v>1</v>
      </c>
      <c r="L59" s="15">
        <f t="shared" si="58"/>
        <v>160</v>
      </c>
      <c r="M59" s="15">
        <f t="shared" si="59"/>
        <v>35</v>
      </c>
      <c r="N59" s="15">
        <f t="shared" si="60"/>
        <v>0</v>
      </c>
      <c r="O59" s="15">
        <f t="shared" si="61"/>
        <v>1</v>
      </c>
      <c r="P59" s="15">
        <f>SUM(K59:O59)</f>
        <v>197</v>
      </c>
      <c r="Q59" s="30" t="str">
        <f>REPT("0",2-LEN(RIGHT(DEC2HEX(P59), 2)))&amp;RIGHT(DEC2HEX(P59), 2)</f>
        <v>C5</v>
      </c>
      <c r="S59" s="72" t="s">
        <v>234</v>
      </c>
    </row>
    <row r="60" spans="2:19" s="2" customFormat="1" ht="16.5" customHeight="1">
      <c r="B60" s="64" t="s">
        <v>22</v>
      </c>
      <c r="C60" s="12" t="str">
        <f>"FF01"&amp;E60&amp;""&amp;F60&amp;G60&amp;H60&amp;I60</f>
        <v>FF01A0240000C5</v>
      </c>
      <c r="D60" s="5" t="s">
        <v>24</v>
      </c>
      <c r="E60" s="3" t="s">
        <v>23</v>
      </c>
      <c r="F60" s="3">
        <v>24</v>
      </c>
      <c r="G60" s="5" t="s">
        <v>16</v>
      </c>
      <c r="H60" s="5" t="s">
        <v>16</v>
      </c>
      <c r="I60" s="3" t="str">
        <f>Q60</f>
        <v>C5</v>
      </c>
      <c r="J60" s="14" t="s">
        <v>9</v>
      </c>
      <c r="K60" s="15">
        <f>HEX2DEC(D60)</f>
        <v>1</v>
      </c>
      <c r="L60" s="15">
        <f>HEX2DEC(E60)</f>
        <v>160</v>
      </c>
      <c r="M60" s="15">
        <f>HEX2DEC(F60)</f>
        <v>36</v>
      </c>
      <c r="N60" s="15">
        <f>HEX2DEC(G60)</f>
        <v>0</v>
      </c>
      <c r="O60" s="15">
        <f>HEX2DEC(H60)</f>
        <v>0</v>
      </c>
      <c r="P60" s="15">
        <f>SUM(K60:O60)</f>
        <v>197</v>
      </c>
      <c r="Q60" s="30" t="str">
        <f>REPT("0",2-LEN(RIGHT(DEC2HEX(P60), 2)))&amp;RIGHT(DEC2HEX(P60), 2)</f>
        <v>C5</v>
      </c>
      <c r="S60" s="72" t="s">
        <v>237</v>
      </c>
    </row>
    <row r="61" spans="2:19" s="2" customFormat="1" ht="16.5" customHeight="1">
      <c r="B61" s="64" t="s">
        <v>21</v>
      </c>
      <c r="C61" s="12" t="str">
        <f t="shared" si="56"/>
        <v>FF01A0240001C6</v>
      </c>
      <c r="D61" s="5" t="s">
        <v>24</v>
      </c>
      <c r="E61" s="3" t="s">
        <v>23</v>
      </c>
      <c r="F61" s="3">
        <v>24</v>
      </c>
      <c r="G61" s="5" t="s">
        <v>16</v>
      </c>
      <c r="H61" s="5" t="s">
        <v>24</v>
      </c>
      <c r="I61" s="3" t="str">
        <f>Q61</f>
        <v>C6</v>
      </c>
      <c r="J61" s="14" t="s">
        <v>9</v>
      </c>
      <c r="K61" s="15">
        <f t="shared" si="57"/>
        <v>1</v>
      </c>
      <c r="L61" s="15">
        <f t="shared" si="58"/>
        <v>160</v>
      </c>
      <c r="M61" s="15">
        <f t="shared" si="59"/>
        <v>36</v>
      </c>
      <c r="N61" s="15">
        <f t="shared" si="60"/>
        <v>0</v>
      </c>
      <c r="O61" s="15">
        <f t="shared" si="61"/>
        <v>1</v>
      </c>
      <c r="P61" s="15">
        <f>SUM(K61:O61)</f>
        <v>198</v>
      </c>
      <c r="Q61" s="30" t="str">
        <f>REPT("0",2-LEN(RIGHT(DEC2HEX(P61), 2)))&amp;RIGHT(DEC2HEX(P61), 2)</f>
        <v>C6</v>
      </c>
      <c r="S61" s="72" t="s">
        <v>236</v>
      </c>
    </row>
    <row r="62" spans="2:19" s="2" customFormat="1" ht="16.5" customHeight="1">
      <c r="B62" s="64" t="s">
        <v>50</v>
      </c>
      <c r="C62" s="12" t="str">
        <f t="shared" si="56"/>
        <v>FF01A0250000C6</v>
      </c>
      <c r="D62" s="5" t="s">
        <v>24</v>
      </c>
      <c r="E62" s="5" t="s">
        <v>23</v>
      </c>
      <c r="F62" s="5" t="s">
        <v>51</v>
      </c>
      <c r="G62" s="5" t="s">
        <v>16</v>
      </c>
      <c r="H62" s="5" t="s">
        <v>16</v>
      </c>
      <c r="I62" s="3" t="str">
        <f t="shared" ref="I62" si="92">Q62</f>
        <v>C6</v>
      </c>
      <c r="J62" s="14" t="s">
        <v>9</v>
      </c>
      <c r="K62" s="15">
        <f t="shared" si="57"/>
        <v>1</v>
      </c>
      <c r="L62" s="15">
        <f t="shared" si="58"/>
        <v>160</v>
      </c>
      <c r="M62" s="15">
        <f t="shared" si="59"/>
        <v>37</v>
      </c>
      <c r="N62" s="15">
        <f t="shared" si="60"/>
        <v>0</v>
      </c>
      <c r="O62" s="15">
        <f t="shared" si="61"/>
        <v>0</v>
      </c>
      <c r="P62" s="15">
        <f t="shared" si="87"/>
        <v>198</v>
      </c>
      <c r="Q62" s="30" t="str">
        <f t="shared" si="88"/>
        <v>C6</v>
      </c>
      <c r="S62" s="72" t="s">
        <v>238</v>
      </c>
    </row>
    <row r="63" spans="2:19" s="2" customFormat="1" ht="16.5" customHeight="1">
      <c r="B63" s="64" t="s">
        <v>52</v>
      </c>
      <c r="C63" s="12" t="str">
        <f t="shared" si="56"/>
        <v>FF01A0250001C7</v>
      </c>
      <c r="D63" s="5" t="s">
        <v>24</v>
      </c>
      <c r="E63" s="5" t="s">
        <v>23</v>
      </c>
      <c r="F63" s="5" t="s">
        <v>51</v>
      </c>
      <c r="G63" s="5" t="s">
        <v>16</v>
      </c>
      <c r="H63" s="5" t="s">
        <v>24</v>
      </c>
      <c r="I63" s="3" t="str">
        <f t="shared" ref="I63" si="93">Q63</f>
        <v>C7</v>
      </c>
      <c r="J63" s="14" t="s">
        <v>9</v>
      </c>
      <c r="K63" s="15">
        <f t="shared" si="57"/>
        <v>1</v>
      </c>
      <c r="L63" s="15">
        <f t="shared" si="58"/>
        <v>160</v>
      </c>
      <c r="M63" s="15">
        <f t="shared" si="59"/>
        <v>37</v>
      </c>
      <c r="N63" s="15">
        <f t="shared" si="60"/>
        <v>0</v>
      </c>
      <c r="O63" s="15">
        <f t="shared" si="61"/>
        <v>1</v>
      </c>
      <c r="P63" s="15">
        <f t="shared" si="87"/>
        <v>199</v>
      </c>
      <c r="Q63" s="30" t="str">
        <f t="shared" si="88"/>
        <v>C7</v>
      </c>
      <c r="S63" s="72" t="s">
        <v>239</v>
      </c>
    </row>
    <row r="64" spans="2:19" s="2" customFormat="1" ht="16.5" customHeight="1">
      <c r="B64" s="64" t="s">
        <v>53</v>
      </c>
      <c r="C64" s="12" t="str">
        <f t="shared" si="56"/>
        <v>FF01A0260000C7</v>
      </c>
      <c r="D64" s="5" t="s">
        <v>24</v>
      </c>
      <c r="E64" s="5" t="s">
        <v>23</v>
      </c>
      <c r="F64" s="5" t="s">
        <v>55</v>
      </c>
      <c r="G64" s="5" t="s">
        <v>16</v>
      </c>
      <c r="H64" s="5" t="s">
        <v>16</v>
      </c>
      <c r="I64" s="3" t="str">
        <f t="shared" ref="I64" si="94">Q64</f>
        <v>C7</v>
      </c>
      <c r="J64" s="14" t="s">
        <v>9</v>
      </c>
      <c r="K64" s="15">
        <f t="shared" si="57"/>
        <v>1</v>
      </c>
      <c r="L64" s="15">
        <f t="shared" si="58"/>
        <v>160</v>
      </c>
      <c r="M64" s="15">
        <f t="shared" si="59"/>
        <v>38</v>
      </c>
      <c r="N64" s="15">
        <f t="shared" si="60"/>
        <v>0</v>
      </c>
      <c r="O64" s="15">
        <f t="shared" si="61"/>
        <v>0</v>
      </c>
      <c r="P64" s="15">
        <f t="shared" si="87"/>
        <v>199</v>
      </c>
      <c r="Q64" s="30" t="str">
        <f t="shared" si="88"/>
        <v>C7</v>
      </c>
      <c r="S64" s="72" t="s">
        <v>240</v>
      </c>
    </row>
    <row r="65" spans="2:19" s="2" customFormat="1" ht="16.5" customHeight="1">
      <c r="B65" s="64" t="s">
        <v>54</v>
      </c>
      <c r="C65" s="12" t="str">
        <f t="shared" si="56"/>
        <v>FF01A0260001C8</v>
      </c>
      <c r="D65" s="5" t="s">
        <v>24</v>
      </c>
      <c r="E65" s="5" t="s">
        <v>23</v>
      </c>
      <c r="F65" s="5" t="s">
        <v>55</v>
      </c>
      <c r="G65" s="5" t="s">
        <v>16</v>
      </c>
      <c r="H65" s="5" t="s">
        <v>24</v>
      </c>
      <c r="I65" s="3" t="str">
        <f t="shared" ref="I65" si="95">Q65</f>
        <v>C8</v>
      </c>
      <c r="J65" s="14" t="s">
        <v>9</v>
      </c>
      <c r="K65" s="15">
        <f t="shared" si="57"/>
        <v>1</v>
      </c>
      <c r="L65" s="15">
        <f t="shared" si="58"/>
        <v>160</v>
      </c>
      <c r="M65" s="15">
        <f t="shared" si="59"/>
        <v>38</v>
      </c>
      <c r="N65" s="15">
        <f t="shared" si="60"/>
        <v>0</v>
      </c>
      <c r="O65" s="15">
        <f t="shared" si="61"/>
        <v>1</v>
      </c>
      <c r="P65" s="15">
        <f t="shared" si="87"/>
        <v>200</v>
      </c>
      <c r="Q65" s="30" t="str">
        <f t="shared" si="88"/>
        <v>C8</v>
      </c>
      <c r="S65" s="72" t="s">
        <v>241</v>
      </c>
    </row>
    <row r="66" spans="2:19" s="2" customFormat="1" ht="16.5" customHeight="1">
      <c r="B66" s="64" t="s">
        <v>56</v>
      </c>
      <c r="C66" s="12" t="str">
        <f t="shared" si="56"/>
        <v>FF01A0270000C8</v>
      </c>
      <c r="D66" s="5" t="s">
        <v>24</v>
      </c>
      <c r="E66" s="5" t="s">
        <v>23</v>
      </c>
      <c r="F66" s="5" t="s">
        <v>60</v>
      </c>
      <c r="G66" s="5" t="s">
        <v>16</v>
      </c>
      <c r="H66" s="5" t="s">
        <v>16</v>
      </c>
      <c r="I66" s="3" t="str">
        <f t="shared" ref="I66" si="96">Q66</f>
        <v>C8</v>
      </c>
      <c r="J66" s="14" t="s">
        <v>9</v>
      </c>
      <c r="K66" s="15">
        <f t="shared" si="57"/>
        <v>1</v>
      </c>
      <c r="L66" s="15">
        <f t="shared" si="58"/>
        <v>160</v>
      </c>
      <c r="M66" s="15">
        <f t="shared" si="59"/>
        <v>39</v>
      </c>
      <c r="N66" s="15">
        <f t="shared" si="60"/>
        <v>0</v>
      </c>
      <c r="O66" s="15">
        <f t="shared" si="61"/>
        <v>0</v>
      </c>
      <c r="P66" s="15">
        <f t="shared" si="87"/>
        <v>200</v>
      </c>
      <c r="Q66" s="30" t="str">
        <f t="shared" si="88"/>
        <v>C8</v>
      </c>
      <c r="S66" s="72" t="s">
        <v>242</v>
      </c>
    </row>
    <row r="67" spans="2:19" s="2" customFormat="1" ht="16.5" customHeight="1">
      <c r="B67" s="64" t="s">
        <v>57</v>
      </c>
      <c r="C67" s="12" t="str">
        <f t="shared" si="56"/>
        <v>FF01A027000AD2</v>
      </c>
      <c r="D67" s="5" t="s">
        <v>24</v>
      </c>
      <c r="E67" s="5" t="s">
        <v>23</v>
      </c>
      <c r="F67" s="5" t="s">
        <v>60</v>
      </c>
      <c r="G67" s="5" t="s">
        <v>16</v>
      </c>
      <c r="H67" s="5" t="s">
        <v>61</v>
      </c>
      <c r="I67" s="3" t="str">
        <f t="shared" ref="I67:I68" si="97">Q67</f>
        <v>D2</v>
      </c>
      <c r="J67" s="14" t="s">
        <v>9</v>
      </c>
      <c r="K67" s="15">
        <f t="shared" si="57"/>
        <v>1</v>
      </c>
      <c r="L67" s="15">
        <f t="shared" si="58"/>
        <v>160</v>
      </c>
      <c r="M67" s="15">
        <f t="shared" si="59"/>
        <v>39</v>
      </c>
      <c r="N67" s="15">
        <f t="shared" si="60"/>
        <v>0</v>
      </c>
      <c r="O67" s="15">
        <f t="shared" si="61"/>
        <v>10</v>
      </c>
      <c r="P67" s="15">
        <f t="shared" si="87"/>
        <v>210</v>
      </c>
      <c r="Q67" s="30" t="str">
        <f t="shared" si="88"/>
        <v>D2</v>
      </c>
      <c r="S67" s="72" t="s">
        <v>243</v>
      </c>
    </row>
    <row r="68" spans="2:19" s="2" customFormat="1" ht="16.5" customHeight="1">
      <c r="B68" s="64" t="s">
        <v>58</v>
      </c>
      <c r="C68" s="12" t="str">
        <f t="shared" si="56"/>
        <v>FF01A0270014DC</v>
      </c>
      <c r="D68" s="5" t="s">
        <v>24</v>
      </c>
      <c r="E68" s="5" t="s">
        <v>23</v>
      </c>
      <c r="F68" s="5" t="s">
        <v>60</v>
      </c>
      <c r="G68" s="5" t="s">
        <v>16</v>
      </c>
      <c r="H68" s="5" t="s">
        <v>62</v>
      </c>
      <c r="I68" s="3" t="str">
        <f t="shared" si="97"/>
        <v>DC</v>
      </c>
      <c r="J68" s="14" t="s">
        <v>9</v>
      </c>
      <c r="K68" s="15">
        <f t="shared" si="57"/>
        <v>1</v>
      </c>
      <c r="L68" s="15">
        <f t="shared" si="58"/>
        <v>160</v>
      </c>
      <c r="M68" s="15">
        <f t="shared" si="59"/>
        <v>39</v>
      </c>
      <c r="N68" s="15">
        <f t="shared" si="60"/>
        <v>0</v>
      </c>
      <c r="O68" s="15">
        <f t="shared" si="61"/>
        <v>20</v>
      </c>
      <c r="P68" s="15">
        <f t="shared" si="87"/>
        <v>220</v>
      </c>
      <c r="Q68" s="30" t="str">
        <f t="shared" si="88"/>
        <v>DC</v>
      </c>
      <c r="S68" s="72" t="s">
        <v>244</v>
      </c>
    </row>
    <row r="69" spans="2:19" s="2" customFormat="1" ht="16.5" customHeight="1" thickBot="1">
      <c r="B69" s="65" t="s">
        <v>59</v>
      </c>
      <c r="C69" s="35" t="str">
        <f t="shared" si="56"/>
        <v>FF01A027001EE6</v>
      </c>
      <c r="D69" s="34" t="s">
        <v>24</v>
      </c>
      <c r="E69" s="34" t="s">
        <v>23</v>
      </c>
      <c r="F69" s="34" t="s">
        <v>60</v>
      </c>
      <c r="G69" s="34" t="s">
        <v>16</v>
      </c>
      <c r="H69" s="34" t="s">
        <v>63</v>
      </c>
      <c r="I69" s="32" t="str">
        <f t="shared" ref="I69" si="98">Q69</f>
        <v>E6</v>
      </c>
      <c r="J69" s="36" t="s">
        <v>9</v>
      </c>
      <c r="K69" s="37">
        <f t="shared" si="57"/>
        <v>1</v>
      </c>
      <c r="L69" s="37">
        <f t="shared" si="58"/>
        <v>160</v>
      </c>
      <c r="M69" s="37">
        <f t="shared" si="59"/>
        <v>39</v>
      </c>
      <c r="N69" s="37">
        <f t="shared" si="60"/>
        <v>0</v>
      </c>
      <c r="O69" s="37">
        <f t="shared" si="61"/>
        <v>30</v>
      </c>
      <c r="P69" s="37">
        <f t="shared" si="87"/>
        <v>230</v>
      </c>
      <c r="Q69" s="38" t="str">
        <f t="shared" si="88"/>
        <v>E6</v>
      </c>
      <c r="S69" s="72" t="s">
        <v>245</v>
      </c>
    </row>
    <row r="70" spans="2:19" s="2" customFormat="1" ht="16.5" customHeight="1">
      <c r="B70" s="64" t="s">
        <v>136</v>
      </c>
      <c r="C70" s="12" t="str">
        <f t="shared" si="56"/>
        <v>FF01A0310000D2</v>
      </c>
      <c r="D70" s="5" t="s">
        <v>24</v>
      </c>
      <c r="E70" s="3" t="s">
        <v>23</v>
      </c>
      <c r="F70" s="3">
        <v>31</v>
      </c>
      <c r="G70" s="5" t="s">
        <v>16</v>
      </c>
      <c r="H70" s="5" t="s">
        <v>16</v>
      </c>
      <c r="I70" s="3" t="str">
        <f t="shared" ref="I70:I86" si="99">Q70</f>
        <v>D2</v>
      </c>
      <c r="J70" s="14" t="s">
        <v>9</v>
      </c>
      <c r="K70" s="15">
        <f t="shared" si="57"/>
        <v>1</v>
      </c>
      <c r="L70" s="15">
        <f t="shared" si="58"/>
        <v>160</v>
      </c>
      <c r="M70" s="15">
        <f t="shared" si="59"/>
        <v>49</v>
      </c>
      <c r="N70" s="15">
        <f t="shared" si="60"/>
        <v>0</v>
      </c>
      <c r="O70" s="15">
        <f t="shared" si="61"/>
        <v>0</v>
      </c>
      <c r="P70" s="15">
        <f t="shared" ref="P70:P86" si="100">SUM(K70:O70)</f>
        <v>210</v>
      </c>
      <c r="Q70" s="30" t="str">
        <f t="shared" ref="Q70:Q93" si="101">REPT("0",2-LEN(RIGHT(DEC2HEX(P70), 2)))&amp;RIGHT(DEC2HEX(P70), 2)</f>
        <v>D2</v>
      </c>
      <c r="S70" s="72" t="s">
        <v>247</v>
      </c>
    </row>
    <row r="71" spans="2:19" s="2" customFormat="1" ht="16.5" customHeight="1">
      <c r="B71" s="64" t="s">
        <v>137</v>
      </c>
      <c r="C71" s="12" t="str">
        <f t="shared" ref="C71:C109" si="102">"FF01"&amp;E71&amp;""&amp;F71&amp;G71&amp;H71&amp;I71</f>
        <v>FF01A0310001D3</v>
      </c>
      <c r="D71" s="5" t="s">
        <v>24</v>
      </c>
      <c r="E71" s="3" t="s">
        <v>23</v>
      </c>
      <c r="F71" s="3">
        <v>31</v>
      </c>
      <c r="G71" s="5" t="s">
        <v>16</v>
      </c>
      <c r="H71" s="5" t="s">
        <v>24</v>
      </c>
      <c r="I71" s="3" t="str">
        <f t="shared" si="99"/>
        <v>D3</v>
      </c>
      <c r="J71" s="14" t="s">
        <v>9</v>
      </c>
      <c r="K71" s="15">
        <f t="shared" ref="K71:K106" si="103">HEX2DEC(D71)</f>
        <v>1</v>
      </c>
      <c r="L71" s="15">
        <f t="shared" ref="L71:L106" si="104">HEX2DEC(E71)</f>
        <v>160</v>
      </c>
      <c r="M71" s="15">
        <f t="shared" ref="M71:M106" si="105">HEX2DEC(F71)</f>
        <v>49</v>
      </c>
      <c r="N71" s="15">
        <f t="shared" ref="N71:N106" si="106">HEX2DEC(G71)</f>
        <v>0</v>
      </c>
      <c r="O71" s="15">
        <f t="shared" ref="O71:O106" si="107">HEX2DEC(H71)</f>
        <v>1</v>
      </c>
      <c r="P71" s="15">
        <f t="shared" si="100"/>
        <v>211</v>
      </c>
      <c r="Q71" s="30" t="str">
        <f t="shared" si="101"/>
        <v>D3</v>
      </c>
      <c r="S71" s="72" t="s">
        <v>248</v>
      </c>
    </row>
    <row r="72" spans="2:19" s="2" customFormat="1" ht="16.5" customHeight="1">
      <c r="B72" s="64" t="s">
        <v>138</v>
      </c>
      <c r="C72" s="12" t="str">
        <f t="shared" si="102"/>
        <v>FF01A0320000D3</v>
      </c>
      <c r="D72" s="5" t="s">
        <v>24</v>
      </c>
      <c r="E72" s="3" t="s">
        <v>23</v>
      </c>
      <c r="F72" s="3">
        <v>32</v>
      </c>
      <c r="G72" s="5" t="s">
        <v>16</v>
      </c>
      <c r="H72" s="5" t="s">
        <v>16</v>
      </c>
      <c r="I72" s="3" t="str">
        <f t="shared" si="99"/>
        <v>D3</v>
      </c>
      <c r="J72" s="14" t="s">
        <v>9</v>
      </c>
      <c r="K72" s="15">
        <f t="shared" si="103"/>
        <v>1</v>
      </c>
      <c r="L72" s="15">
        <f t="shared" si="104"/>
        <v>160</v>
      </c>
      <c r="M72" s="15">
        <f t="shared" si="105"/>
        <v>50</v>
      </c>
      <c r="N72" s="15">
        <f t="shared" si="106"/>
        <v>0</v>
      </c>
      <c r="O72" s="15">
        <f t="shared" si="107"/>
        <v>0</v>
      </c>
      <c r="P72" s="15">
        <f t="shared" si="100"/>
        <v>211</v>
      </c>
      <c r="Q72" s="30" t="str">
        <f t="shared" si="101"/>
        <v>D3</v>
      </c>
      <c r="S72" s="72" t="s">
        <v>249</v>
      </c>
    </row>
    <row r="73" spans="2:19" s="2" customFormat="1" ht="16.5" customHeight="1">
      <c r="B73" s="64" t="s">
        <v>1262</v>
      </c>
      <c r="C73" s="12" t="str">
        <f t="shared" ref="C73" si="108">"FF01"&amp;E73&amp;""&amp;F73&amp;G73&amp;H73&amp;I73</f>
        <v>FF01A0320014E7</v>
      </c>
      <c r="D73" s="5" t="s">
        <v>24</v>
      </c>
      <c r="E73" s="3" t="s">
        <v>23</v>
      </c>
      <c r="F73" s="3">
        <v>32</v>
      </c>
      <c r="G73" s="5" t="s">
        <v>16</v>
      </c>
      <c r="H73" s="5" t="s">
        <v>62</v>
      </c>
      <c r="I73" s="3" t="str">
        <f t="shared" ref="I73" si="109">Q73</f>
        <v>E7</v>
      </c>
      <c r="J73" s="14" t="s">
        <v>9</v>
      </c>
      <c r="K73" s="15">
        <f t="shared" ref="K73" si="110">HEX2DEC(D73)</f>
        <v>1</v>
      </c>
      <c r="L73" s="15">
        <f t="shared" ref="L73" si="111">HEX2DEC(E73)</f>
        <v>160</v>
      </c>
      <c r="M73" s="15">
        <f t="shared" ref="M73" si="112">HEX2DEC(F73)</f>
        <v>50</v>
      </c>
      <c r="N73" s="15">
        <f t="shared" ref="N73" si="113">HEX2DEC(G73)</f>
        <v>0</v>
      </c>
      <c r="O73" s="15">
        <f t="shared" ref="O73" si="114">HEX2DEC(H73)</f>
        <v>20</v>
      </c>
      <c r="P73" s="15">
        <f t="shared" ref="P73" si="115">SUM(K73:O73)</f>
        <v>231</v>
      </c>
      <c r="Q73" s="30" t="str">
        <f t="shared" ref="Q73" si="116">REPT("0",2-LEN(RIGHT(DEC2HEX(P73), 2)))&amp;RIGHT(DEC2HEX(P73), 2)</f>
        <v>E7</v>
      </c>
      <c r="S73" s="72" t="s">
        <v>249</v>
      </c>
    </row>
    <row r="74" spans="2:19" s="2" customFormat="1" ht="16.5" customHeight="1">
      <c r="B74" s="64" t="s">
        <v>139</v>
      </c>
      <c r="C74" s="12" t="str">
        <f t="shared" si="102"/>
        <v>FF01A0320028FB</v>
      </c>
      <c r="D74" s="5" t="s">
        <v>24</v>
      </c>
      <c r="E74" s="3" t="s">
        <v>23</v>
      </c>
      <c r="F74" s="3">
        <v>32</v>
      </c>
      <c r="G74" s="5" t="s">
        <v>16</v>
      </c>
      <c r="H74" s="5" t="s">
        <v>140</v>
      </c>
      <c r="I74" s="3" t="str">
        <f t="shared" si="99"/>
        <v>FB</v>
      </c>
      <c r="J74" s="14" t="s">
        <v>9</v>
      </c>
      <c r="K74" s="15">
        <f t="shared" si="103"/>
        <v>1</v>
      </c>
      <c r="L74" s="15">
        <f t="shared" si="104"/>
        <v>160</v>
      </c>
      <c r="M74" s="15">
        <f t="shared" si="105"/>
        <v>50</v>
      </c>
      <c r="N74" s="15">
        <f t="shared" si="106"/>
        <v>0</v>
      </c>
      <c r="O74" s="15">
        <f t="shared" si="107"/>
        <v>40</v>
      </c>
      <c r="P74" s="15">
        <f t="shared" si="100"/>
        <v>251</v>
      </c>
      <c r="Q74" s="30" t="str">
        <f t="shared" si="101"/>
        <v>FB</v>
      </c>
      <c r="S74" s="72" t="s">
        <v>250</v>
      </c>
    </row>
    <row r="75" spans="2:19" s="2" customFormat="1" ht="16.5" customHeight="1">
      <c r="B75" s="64" t="s">
        <v>141</v>
      </c>
      <c r="C75" s="12" t="str">
        <f t="shared" si="102"/>
        <v>FF01A0330000D4</v>
      </c>
      <c r="D75" s="5" t="s">
        <v>24</v>
      </c>
      <c r="E75" s="3" t="s">
        <v>23</v>
      </c>
      <c r="F75" s="3">
        <v>33</v>
      </c>
      <c r="G75" s="5" t="s">
        <v>16</v>
      </c>
      <c r="H75" s="5" t="s">
        <v>16</v>
      </c>
      <c r="I75" s="3" t="str">
        <f t="shared" si="99"/>
        <v>D4</v>
      </c>
      <c r="J75" s="14" t="s">
        <v>9</v>
      </c>
      <c r="K75" s="15">
        <f t="shared" si="103"/>
        <v>1</v>
      </c>
      <c r="L75" s="15">
        <f t="shared" si="104"/>
        <v>160</v>
      </c>
      <c r="M75" s="15">
        <f t="shared" si="105"/>
        <v>51</v>
      </c>
      <c r="N75" s="15">
        <f t="shared" si="106"/>
        <v>0</v>
      </c>
      <c r="O75" s="15">
        <f t="shared" si="107"/>
        <v>0</v>
      </c>
      <c r="P75" s="15">
        <f t="shared" si="100"/>
        <v>212</v>
      </c>
      <c r="Q75" s="30" t="str">
        <f t="shared" si="101"/>
        <v>D4</v>
      </c>
      <c r="S75" s="72" t="s">
        <v>251</v>
      </c>
    </row>
    <row r="76" spans="2:19" s="2" customFormat="1" ht="16.5" customHeight="1">
      <c r="B76" s="64" t="s">
        <v>1263</v>
      </c>
      <c r="C76" s="12" t="str">
        <f t="shared" ref="C76" si="117">"FF01"&amp;E76&amp;""&amp;F76&amp;G76&amp;H76&amp;I76</f>
        <v>FF01A0330014E8</v>
      </c>
      <c r="D76" s="5" t="s">
        <v>24</v>
      </c>
      <c r="E76" s="3" t="s">
        <v>23</v>
      </c>
      <c r="F76" s="3">
        <v>33</v>
      </c>
      <c r="G76" s="5" t="s">
        <v>16</v>
      </c>
      <c r="H76" s="5" t="s">
        <v>62</v>
      </c>
      <c r="I76" s="3" t="str">
        <f t="shared" ref="I76" si="118">Q76</f>
        <v>E8</v>
      </c>
      <c r="J76" s="14" t="s">
        <v>9</v>
      </c>
      <c r="K76" s="15">
        <f t="shared" ref="K76" si="119">HEX2DEC(D76)</f>
        <v>1</v>
      </c>
      <c r="L76" s="15">
        <f t="shared" ref="L76" si="120">HEX2DEC(E76)</f>
        <v>160</v>
      </c>
      <c r="M76" s="15">
        <f t="shared" ref="M76" si="121">HEX2DEC(F76)</f>
        <v>51</v>
      </c>
      <c r="N76" s="15">
        <f t="shared" ref="N76" si="122">HEX2DEC(G76)</f>
        <v>0</v>
      </c>
      <c r="O76" s="15">
        <f t="shared" ref="O76" si="123">HEX2DEC(H76)</f>
        <v>20</v>
      </c>
      <c r="P76" s="15">
        <f t="shared" ref="P76" si="124">SUM(K76:O76)</f>
        <v>232</v>
      </c>
      <c r="Q76" s="30" t="str">
        <f t="shared" ref="Q76" si="125">REPT("0",2-LEN(RIGHT(DEC2HEX(P76), 2)))&amp;RIGHT(DEC2HEX(P76), 2)</f>
        <v>E8</v>
      </c>
      <c r="S76" s="72" t="s">
        <v>251</v>
      </c>
    </row>
    <row r="77" spans="2:19" s="2" customFormat="1" ht="16.5" customHeight="1">
      <c r="B77" s="64" t="s">
        <v>142</v>
      </c>
      <c r="C77" s="12" t="str">
        <f t="shared" si="102"/>
        <v>FF01A0330028FC</v>
      </c>
      <c r="D77" s="5" t="s">
        <v>24</v>
      </c>
      <c r="E77" s="3" t="s">
        <v>23</v>
      </c>
      <c r="F77" s="3">
        <v>33</v>
      </c>
      <c r="G77" s="5" t="s">
        <v>16</v>
      </c>
      <c r="H77" s="5" t="s">
        <v>140</v>
      </c>
      <c r="I77" s="3" t="str">
        <f t="shared" si="99"/>
        <v>FC</v>
      </c>
      <c r="J77" s="14" t="s">
        <v>9</v>
      </c>
      <c r="K77" s="15">
        <f t="shared" si="103"/>
        <v>1</v>
      </c>
      <c r="L77" s="15">
        <f t="shared" si="104"/>
        <v>160</v>
      </c>
      <c r="M77" s="15">
        <f t="shared" si="105"/>
        <v>51</v>
      </c>
      <c r="N77" s="15">
        <f t="shared" si="106"/>
        <v>0</v>
      </c>
      <c r="O77" s="15">
        <f t="shared" si="107"/>
        <v>40</v>
      </c>
      <c r="P77" s="15">
        <f t="shared" si="100"/>
        <v>252</v>
      </c>
      <c r="Q77" s="30" t="str">
        <f t="shared" si="101"/>
        <v>FC</v>
      </c>
      <c r="S77" s="72" t="s">
        <v>252</v>
      </c>
    </row>
    <row r="78" spans="2:19" s="2" customFormat="1" ht="16.5" customHeight="1">
      <c r="B78" s="64" t="s">
        <v>143</v>
      </c>
      <c r="C78" s="12" t="str">
        <f t="shared" si="102"/>
        <v>FF01A0340000D5</v>
      </c>
      <c r="D78" s="5" t="s">
        <v>24</v>
      </c>
      <c r="E78" s="3" t="s">
        <v>23</v>
      </c>
      <c r="F78" s="3">
        <v>34</v>
      </c>
      <c r="G78" s="5" t="s">
        <v>16</v>
      </c>
      <c r="H78" s="5" t="s">
        <v>16</v>
      </c>
      <c r="I78" s="3" t="str">
        <f t="shared" si="99"/>
        <v>D5</v>
      </c>
      <c r="J78" s="14" t="s">
        <v>9</v>
      </c>
      <c r="K78" s="15">
        <f t="shared" si="103"/>
        <v>1</v>
      </c>
      <c r="L78" s="15">
        <f t="shared" si="104"/>
        <v>160</v>
      </c>
      <c r="M78" s="15">
        <f t="shared" si="105"/>
        <v>52</v>
      </c>
      <c r="N78" s="15">
        <f t="shared" si="106"/>
        <v>0</v>
      </c>
      <c r="O78" s="15">
        <f t="shared" si="107"/>
        <v>0</v>
      </c>
      <c r="P78" s="15">
        <f t="shared" si="100"/>
        <v>213</v>
      </c>
      <c r="Q78" s="30" t="str">
        <f t="shared" si="101"/>
        <v>D5</v>
      </c>
      <c r="S78" s="72" t="s">
        <v>253</v>
      </c>
    </row>
    <row r="79" spans="2:19" s="2" customFormat="1" ht="16.5" customHeight="1">
      <c r="B79" s="64" t="s">
        <v>144</v>
      </c>
      <c r="C79" s="12" t="str">
        <f t="shared" si="102"/>
        <v>FF01A0340001D6</v>
      </c>
      <c r="D79" s="5" t="s">
        <v>24</v>
      </c>
      <c r="E79" s="3" t="s">
        <v>23</v>
      </c>
      <c r="F79" s="3">
        <v>34</v>
      </c>
      <c r="G79" s="5" t="s">
        <v>16</v>
      </c>
      <c r="H79" s="5" t="s">
        <v>24</v>
      </c>
      <c r="I79" s="3" t="str">
        <f t="shared" si="99"/>
        <v>D6</v>
      </c>
      <c r="J79" s="14" t="s">
        <v>9</v>
      </c>
      <c r="K79" s="15">
        <f t="shared" si="103"/>
        <v>1</v>
      </c>
      <c r="L79" s="15">
        <f t="shared" si="104"/>
        <v>160</v>
      </c>
      <c r="M79" s="15">
        <f t="shared" si="105"/>
        <v>52</v>
      </c>
      <c r="N79" s="15">
        <f t="shared" si="106"/>
        <v>0</v>
      </c>
      <c r="O79" s="15">
        <f t="shared" si="107"/>
        <v>1</v>
      </c>
      <c r="P79" s="15">
        <f t="shared" si="100"/>
        <v>214</v>
      </c>
      <c r="Q79" s="30" t="str">
        <f t="shared" si="101"/>
        <v>D6</v>
      </c>
      <c r="S79" s="72" t="s">
        <v>254</v>
      </c>
    </row>
    <row r="80" spans="2:19" s="2" customFormat="1" ht="16.5" customHeight="1">
      <c r="B80" s="64" t="s">
        <v>25</v>
      </c>
      <c r="C80" s="12" t="str">
        <f t="shared" si="102"/>
        <v>FF01A0350000D6</v>
      </c>
      <c r="D80" s="5" t="s">
        <v>24</v>
      </c>
      <c r="E80" s="3" t="s">
        <v>23</v>
      </c>
      <c r="F80" s="3">
        <v>35</v>
      </c>
      <c r="G80" s="5" t="s">
        <v>16</v>
      </c>
      <c r="H80" s="5" t="s">
        <v>16</v>
      </c>
      <c r="I80" s="3" t="str">
        <f t="shared" si="99"/>
        <v>D6</v>
      </c>
      <c r="J80" s="14" t="s">
        <v>9</v>
      </c>
      <c r="K80" s="15">
        <f t="shared" si="103"/>
        <v>1</v>
      </c>
      <c r="L80" s="15">
        <f t="shared" si="104"/>
        <v>160</v>
      </c>
      <c r="M80" s="15">
        <f t="shared" si="105"/>
        <v>53</v>
      </c>
      <c r="N80" s="15">
        <f t="shared" si="106"/>
        <v>0</v>
      </c>
      <c r="O80" s="15">
        <f t="shared" si="107"/>
        <v>0</v>
      </c>
      <c r="P80" s="15">
        <f t="shared" si="100"/>
        <v>214</v>
      </c>
      <c r="Q80" s="30" t="str">
        <f t="shared" si="101"/>
        <v>D6</v>
      </c>
      <c r="S80" s="72" t="s">
        <v>255</v>
      </c>
    </row>
    <row r="81" spans="2:19" s="2" customFormat="1" ht="16.5" customHeight="1">
      <c r="B81" s="64" t="s">
        <v>26</v>
      </c>
      <c r="C81" s="12" t="str">
        <f t="shared" si="102"/>
        <v>FF01A0350001D7</v>
      </c>
      <c r="D81" s="5" t="s">
        <v>24</v>
      </c>
      <c r="E81" s="3" t="s">
        <v>23</v>
      </c>
      <c r="F81" s="3">
        <v>35</v>
      </c>
      <c r="G81" s="5" t="s">
        <v>16</v>
      </c>
      <c r="H81" s="5" t="s">
        <v>24</v>
      </c>
      <c r="I81" s="3" t="str">
        <f t="shared" si="99"/>
        <v>D7</v>
      </c>
      <c r="J81" s="14" t="s">
        <v>9</v>
      </c>
      <c r="K81" s="15">
        <f t="shared" si="103"/>
        <v>1</v>
      </c>
      <c r="L81" s="15">
        <f t="shared" si="104"/>
        <v>160</v>
      </c>
      <c r="M81" s="15">
        <f t="shared" si="105"/>
        <v>53</v>
      </c>
      <c r="N81" s="15">
        <f t="shared" si="106"/>
        <v>0</v>
      </c>
      <c r="O81" s="15">
        <f t="shared" si="107"/>
        <v>1</v>
      </c>
      <c r="P81" s="15">
        <f t="shared" si="100"/>
        <v>215</v>
      </c>
      <c r="Q81" s="30" t="str">
        <f t="shared" si="101"/>
        <v>D7</v>
      </c>
      <c r="S81" s="72" t="s">
        <v>256</v>
      </c>
    </row>
    <row r="82" spans="2:19" s="2" customFormat="1" ht="16.5" customHeight="1">
      <c r="B82" s="66" t="s">
        <v>27</v>
      </c>
      <c r="C82" s="19" t="str">
        <f t="shared" si="102"/>
        <v>FF01A0350002D8</v>
      </c>
      <c r="D82" s="18" t="s">
        <v>24</v>
      </c>
      <c r="E82" s="16" t="s">
        <v>23</v>
      </c>
      <c r="F82" s="16">
        <v>35</v>
      </c>
      <c r="G82" s="18" t="s">
        <v>16</v>
      </c>
      <c r="H82" s="18" t="s">
        <v>17</v>
      </c>
      <c r="I82" s="16" t="str">
        <f t="shared" si="99"/>
        <v>D8</v>
      </c>
      <c r="J82" s="20" t="s">
        <v>9</v>
      </c>
      <c r="K82" s="21">
        <f t="shared" si="103"/>
        <v>1</v>
      </c>
      <c r="L82" s="21">
        <f t="shared" si="104"/>
        <v>160</v>
      </c>
      <c r="M82" s="21">
        <f t="shared" si="105"/>
        <v>53</v>
      </c>
      <c r="N82" s="21">
        <f t="shared" si="106"/>
        <v>0</v>
      </c>
      <c r="O82" s="21">
        <f t="shared" si="107"/>
        <v>2</v>
      </c>
      <c r="P82" s="21">
        <f t="shared" si="100"/>
        <v>216</v>
      </c>
      <c r="Q82" s="61" t="str">
        <f t="shared" si="101"/>
        <v>D8</v>
      </c>
      <c r="S82" s="72" t="s">
        <v>257</v>
      </c>
    </row>
    <row r="83" spans="2:19" s="2" customFormat="1" ht="16.5" customHeight="1">
      <c r="B83" s="66" t="s">
        <v>145</v>
      </c>
      <c r="C83" s="19" t="str">
        <f t="shared" si="102"/>
        <v>FF01A0360000D7</v>
      </c>
      <c r="D83" s="18" t="s">
        <v>24</v>
      </c>
      <c r="E83" s="16" t="s">
        <v>23</v>
      </c>
      <c r="F83" s="16">
        <v>36</v>
      </c>
      <c r="G83" s="18" t="s">
        <v>16</v>
      </c>
      <c r="H83" s="18" t="s">
        <v>16</v>
      </c>
      <c r="I83" s="16" t="str">
        <f t="shared" si="99"/>
        <v>D7</v>
      </c>
      <c r="J83" s="20" t="s">
        <v>9</v>
      </c>
      <c r="K83" s="21">
        <f t="shared" si="103"/>
        <v>1</v>
      </c>
      <c r="L83" s="21">
        <f t="shared" si="104"/>
        <v>160</v>
      </c>
      <c r="M83" s="21">
        <f t="shared" si="105"/>
        <v>54</v>
      </c>
      <c r="N83" s="21">
        <f t="shared" si="106"/>
        <v>0</v>
      </c>
      <c r="O83" s="21">
        <f t="shared" si="107"/>
        <v>0</v>
      </c>
      <c r="P83" s="21">
        <f t="shared" si="100"/>
        <v>215</v>
      </c>
      <c r="Q83" s="61" t="str">
        <f t="shared" si="101"/>
        <v>D7</v>
      </c>
      <c r="S83" s="72" t="s">
        <v>258</v>
      </c>
    </row>
    <row r="84" spans="2:19" s="2" customFormat="1" ht="16.5" customHeight="1">
      <c r="B84" s="66" t="s">
        <v>146</v>
      </c>
      <c r="C84" s="19" t="str">
        <f t="shared" si="102"/>
        <v>FF01A0360001D8</v>
      </c>
      <c r="D84" s="18" t="s">
        <v>24</v>
      </c>
      <c r="E84" s="16" t="s">
        <v>23</v>
      </c>
      <c r="F84" s="16">
        <v>36</v>
      </c>
      <c r="G84" s="18" t="s">
        <v>16</v>
      </c>
      <c r="H84" s="18" t="s">
        <v>24</v>
      </c>
      <c r="I84" s="16" t="str">
        <f t="shared" si="99"/>
        <v>D8</v>
      </c>
      <c r="J84" s="20" t="s">
        <v>9</v>
      </c>
      <c r="K84" s="21">
        <f t="shared" si="103"/>
        <v>1</v>
      </c>
      <c r="L84" s="21">
        <f t="shared" si="104"/>
        <v>160</v>
      </c>
      <c r="M84" s="21">
        <f t="shared" si="105"/>
        <v>54</v>
      </c>
      <c r="N84" s="21">
        <f t="shared" si="106"/>
        <v>0</v>
      </c>
      <c r="O84" s="21">
        <f t="shared" si="107"/>
        <v>1</v>
      </c>
      <c r="P84" s="21">
        <f t="shared" si="100"/>
        <v>216</v>
      </c>
      <c r="Q84" s="61" t="str">
        <f t="shared" si="101"/>
        <v>D8</v>
      </c>
      <c r="S84" s="72" t="s">
        <v>259</v>
      </c>
    </row>
    <row r="85" spans="2:19" s="2" customFormat="1" ht="16.5" customHeight="1">
      <c r="B85" s="66" t="s">
        <v>147</v>
      </c>
      <c r="C85" s="19" t="str">
        <f t="shared" si="102"/>
        <v>FF01A0360002D9</v>
      </c>
      <c r="D85" s="18" t="s">
        <v>24</v>
      </c>
      <c r="E85" s="16" t="s">
        <v>23</v>
      </c>
      <c r="F85" s="16">
        <v>36</v>
      </c>
      <c r="G85" s="18" t="s">
        <v>16</v>
      </c>
      <c r="H85" s="18" t="s">
        <v>17</v>
      </c>
      <c r="I85" s="16" t="str">
        <f t="shared" si="99"/>
        <v>D9</v>
      </c>
      <c r="J85" s="20" t="s">
        <v>9</v>
      </c>
      <c r="K85" s="21">
        <f t="shared" si="103"/>
        <v>1</v>
      </c>
      <c r="L85" s="21">
        <f t="shared" si="104"/>
        <v>160</v>
      </c>
      <c r="M85" s="21">
        <f t="shared" si="105"/>
        <v>54</v>
      </c>
      <c r="N85" s="21">
        <f t="shared" si="106"/>
        <v>0</v>
      </c>
      <c r="O85" s="21">
        <f t="shared" si="107"/>
        <v>2</v>
      </c>
      <c r="P85" s="21">
        <f t="shared" si="100"/>
        <v>217</v>
      </c>
      <c r="Q85" s="61" t="str">
        <f t="shared" si="101"/>
        <v>D9</v>
      </c>
      <c r="S85" s="72" t="s">
        <v>260</v>
      </c>
    </row>
    <row r="86" spans="2:19" s="2" customFormat="1" ht="16.5" customHeight="1" thickBot="1">
      <c r="B86" s="65" t="s">
        <v>148</v>
      </c>
      <c r="C86" s="35" t="str">
        <f t="shared" si="102"/>
        <v>FF01A0360003DA</v>
      </c>
      <c r="D86" s="34" t="s">
        <v>24</v>
      </c>
      <c r="E86" s="32" t="s">
        <v>23</v>
      </c>
      <c r="F86" s="32">
        <v>36</v>
      </c>
      <c r="G86" s="34" t="s">
        <v>16</v>
      </c>
      <c r="H86" s="34" t="s">
        <v>91</v>
      </c>
      <c r="I86" s="32" t="str">
        <f t="shared" si="99"/>
        <v>DA</v>
      </c>
      <c r="J86" s="36" t="s">
        <v>9</v>
      </c>
      <c r="K86" s="37">
        <f t="shared" si="103"/>
        <v>1</v>
      </c>
      <c r="L86" s="37">
        <f t="shared" si="104"/>
        <v>160</v>
      </c>
      <c r="M86" s="37">
        <f t="shared" si="105"/>
        <v>54</v>
      </c>
      <c r="N86" s="37">
        <f t="shared" si="106"/>
        <v>0</v>
      </c>
      <c r="O86" s="37">
        <f t="shared" si="107"/>
        <v>3</v>
      </c>
      <c r="P86" s="37">
        <f t="shared" si="100"/>
        <v>218</v>
      </c>
      <c r="Q86" s="38" t="str">
        <f t="shared" si="101"/>
        <v>DA</v>
      </c>
      <c r="S86" s="72" t="s">
        <v>261</v>
      </c>
    </row>
    <row r="87" spans="2:19" s="2" customFormat="1" ht="16.5" customHeight="1">
      <c r="B87" s="66" t="s">
        <v>150</v>
      </c>
      <c r="C87" s="19" t="str">
        <f t="shared" si="102"/>
        <v>FF01A0410000E2</v>
      </c>
      <c r="D87" s="18" t="s">
        <v>24</v>
      </c>
      <c r="E87" s="16" t="s">
        <v>23</v>
      </c>
      <c r="F87" s="16">
        <v>41</v>
      </c>
      <c r="G87" s="18" t="s">
        <v>16</v>
      </c>
      <c r="H87" s="18" t="s">
        <v>16</v>
      </c>
      <c r="I87" s="16" t="str">
        <f t="shared" ref="I87" si="126">Q87</f>
        <v>E2</v>
      </c>
      <c r="J87" s="20" t="s">
        <v>9</v>
      </c>
      <c r="K87" s="21">
        <f t="shared" si="103"/>
        <v>1</v>
      </c>
      <c r="L87" s="21">
        <f t="shared" si="104"/>
        <v>160</v>
      </c>
      <c r="M87" s="21">
        <f t="shared" si="105"/>
        <v>65</v>
      </c>
      <c r="N87" s="21">
        <f t="shared" si="106"/>
        <v>0</v>
      </c>
      <c r="O87" s="21">
        <f t="shared" si="107"/>
        <v>0</v>
      </c>
      <c r="P87" s="21">
        <f t="shared" ref="P87" si="127">SUM(K87:O87)</f>
        <v>226</v>
      </c>
      <c r="Q87" s="61" t="str">
        <f t="shared" si="101"/>
        <v>E2</v>
      </c>
      <c r="S87" s="72" t="s">
        <v>263</v>
      </c>
    </row>
    <row r="88" spans="2:19" s="2" customFormat="1" ht="16.5" customHeight="1">
      <c r="B88" s="66" t="s">
        <v>151</v>
      </c>
      <c r="C88" s="19" t="str">
        <f t="shared" si="102"/>
        <v>FF01A0420000E3</v>
      </c>
      <c r="D88" s="18" t="s">
        <v>24</v>
      </c>
      <c r="E88" s="16" t="s">
        <v>23</v>
      </c>
      <c r="F88" s="16">
        <v>42</v>
      </c>
      <c r="G88" s="18" t="s">
        <v>16</v>
      </c>
      <c r="H88" s="18" t="s">
        <v>16</v>
      </c>
      <c r="I88" s="16" t="str">
        <f t="shared" ref="I88:I97" si="128">Q88</f>
        <v>E3</v>
      </c>
      <c r="J88" s="20" t="s">
        <v>9</v>
      </c>
      <c r="K88" s="21">
        <f t="shared" si="103"/>
        <v>1</v>
      </c>
      <c r="L88" s="21">
        <f t="shared" si="104"/>
        <v>160</v>
      </c>
      <c r="M88" s="21">
        <f t="shared" si="105"/>
        <v>66</v>
      </c>
      <c r="N88" s="21">
        <f t="shared" si="106"/>
        <v>0</v>
      </c>
      <c r="O88" s="21">
        <f t="shared" si="107"/>
        <v>0</v>
      </c>
      <c r="P88" s="21">
        <f t="shared" ref="P88:P93" si="129">SUM(K88:O88)</f>
        <v>227</v>
      </c>
      <c r="Q88" s="61" t="str">
        <f t="shared" si="101"/>
        <v>E3</v>
      </c>
      <c r="S88" s="72" t="s">
        <v>264</v>
      </c>
    </row>
    <row r="89" spans="2:19" s="2" customFormat="1" ht="16.5" customHeight="1">
      <c r="B89" s="66" t="s">
        <v>152</v>
      </c>
      <c r="C89" s="19" t="str">
        <f t="shared" si="102"/>
        <v>FF01A0420001E4</v>
      </c>
      <c r="D89" s="18" t="s">
        <v>24</v>
      </c>
      <c r="E89" s="16" t="s">
        <v>23</v>
      </c>
      <c r="F89" s="16">
        <v>42</v>
      </c>
      <c r="G89" s="18" t="s">
        <v>16</v>
      </c>
      <c r="H89" s="18" t="s">
        <v>24</v>
      </c>
      <c r="I89" s="16" t="str">
        <f t="shared" si="128"/>
        <v>E4</v>
      </c>
      <c r="J89" s="20" t="s">
        <v>9</v>
      </c>
      <c r="K89" s="21">
        <f t="shared" si="103"/>
        <v>1</v>
      </c>
      <c r="L89" s="21">
        <f t="shared" si="104"/>
        <v>160</v>
      </c>
      <c r="M89" s="21">
        <f t="shared" si="105"/>
        <v>66</v>
      </c>
      <c r="N89" s="21">
        <f t="shared" si="106"/>
        <v>0</v>
      </c>
      <c r="O89" s="21">
        <f t="shared" si="107"/>
        <v>1</v>
      </c>
      <c r="P89" s="21">
        <f t="shared" si="129"/>
        <v>228</v>
      </c>
      <c r="Q89" s="61" t="str">
        <f t="shared" si="101"/>
        <v>E4</v>
      </c>
      <c r="S89" s="72" t="s">
        <v>265</v>
      </c>
    </row>
    <row r="90" spans="2:19" s="2" customFormat="1" ht="16.5" customHeight="1">
      <c r="B90" s="66" t="s">
        <v>153</v>
      </c>
      <c r="C90" s="19" t="str">
        <f t="shared" si="102"/>
        <v>FF01A0420002E5</v>
      </c>
      <c r="D90" s="18" t="s">
        <v>24</v>
      </c>
      <c r="E90" s="16" t="s">
        <v>23</v>
      </c>
      <c r="F90" s="16">
        <v>42</v>
      </c>
      <c r="G90" s="18" t="s">
        <v>16</v>
      </c>
      <c r="H90" s="18" t="s">
        <v>17</v>
      </c>
      <c r="I90" s="16" t="str">
        <f t="shared" si="128"/>
        <v>E5</v>
      </c>
      <c r="J90" s="20" t="s">
        <v>9</v>
      </c>
      <c r="K90" s="21">
        <f t="shared" si="103"/>
        <v>1</v>
      </c>
      <c r="L90" s="21">
        <f t="shared" si="104"/>
        <v>160</v>
      </c>
      <c r="M90" s="21">
        <f t="shared" si="105"/>
        <v>66</v>
      </c>
      <c r="N90" s="21">
        <f t="shared" si="106"/>
        <v>0</v>
      </c>
      <c r="O90" s="21">
        <f t="shared" si="107"/>
        <v>2</v>
      </c>
      <c r="P90" s="21">
        <f t="shared" si="129"/>
        <v>229</v>
      </c>
      <c r="Q90" s="61" t="str">
        <f t="shared" si="101"/>
        <v>E5</v>
      </c>
      <c r="S90" s="72" t="s">
        <v>266</v>
      </c>
    </row>
    <row r="91" spans="2:19" s="2" customFormat="1" ht="16.5" customHeight="1">
      <c r="B91" s="66" t="s">
        <v>154</v>
      </c>
      <c r="C91" s="19" t="str">
        <f t="shared" si="102"/>
        <v>FF01A0430001E5</v>
      </c>
      <c r="D91" s="18" t="s">
        <v>24</v>
      </c>
      <c r="E91" s="16" t="s">
        <v>23</v>
      </c>
      <c r="F91" s="16">
        <v>43</v>
      </c>
      <c r="G91" s="18" t="s">
        <v>16</v>
      </c>
      <c r="H91" s="18" t="s">
        <v>24</v>
      </c>
      <c r="I91" s="16" t="str">
        <f t="shared" si="128"/>
        <v>E5</v>
      </c>
      <c r="J91" s="20" t="s">
        <v>9</v>
      </c>
      <c r="K91" s="21">
        <f t="shared" si="103"/>
        <v>1</v>
      </c>
      <c r="L91" s="21">
        <f t="shared" si="104"/>
        <v>160</v>
      </c>
      <c r="M91" s="21">
        <f t="shared" si="105"/>
        <v>67</v>
      </c>
      <c r="N91" s="21">
        <f t="shared" si="106"/>
        <v>0</v>
      </c>
      <c r="O91" s="21">
        <f t="shared" si="107"/>
        <v>1</v>
      </c>
      <c r="P91" s="21">
        <f t="shared" si="129"/>
        <v>229</v>
      </c>
      <c r="Q91" s="61" t="str">
        <f t="shared" si="101"/>
        <v>E5</v>
      </c>
      <c r="S91" s="72" t="s">
        <v>267</v>
      </c>
    </row>
    <row r="92" spans="2:19" s="2" customFormat="1" ht="16.5" customHeight="1">
      <c r="B92" s="66" t="s">
        <v>1264</v>
      </c>
      <c r="C92" s="19" t="str">
        <f t="shared" ref="C92" si="130">"FF01"&amp;E92&amp;""&amp;F92&amp;G92&amp;H92&amp;I92</f>
        <v>FF01A043001E02</v>
      </c>
      <c r="D92" s="18" t="s">
        <v>24</v>
      </c>
      <c r="E92" s="16" t="s">
        <v>23</v>
      </c>
      <c r="F92" s="16">
        <v>43</v>
      </c>
      <c r="G92" s="18" t="s">
        <v>16</v>
      </c>
      <c r="H92" s="18" t="s">
        <v>63</v>
      </c>
      <c r="I92" s="16" t="str">
        <f t="shared" ref="I92" si="131">Q92</f>
        <v>02</v>
      </c>
      <c r="J92" s="20" t="s">
        <v>9</v>
      </c>
      <c r="K92" s="21">
        <f t="shared" ref="K92" si="132">HEX2DEC(D92)</f>
        <v>1</v>
      </c>
      <c r="L92" s="21">
        <f t="shared" ref="L92" si="133">HEX2DEC(E92)</f>
        <v>160</v>
      </c>
      <c r="M92" s="21">
        <f t="shared" ref="M92" si="134">HEX2DEC(F92)</f>
        <v>67</v>
      </c>
      <c r="N92" s="21">
        <f t="shared" ref="N92" si="135">HEX2DEC(G92)</f>
        <v>0</v>
      </c>
      <c r="O92" s="21">
        <f t="shared" ref="O92" si="136">HEX2DEC(H92)</f>
        <v>30</v>
      </c>
      <c r="P92" s="21">
        <f t="shared" ref="P92" si="137">SUM(K92:O92)</f>
        <v>258</v>
      </c>
      <c r="Q92" s="61" t="str">
        <f t="shared" ref="Q92" si="138">REPT("0",2-LEN(RIGHT(DEC2HEX(P92), 2)))&amp;RIGHT(DEC2HEX(P92), 2)</f>
        <v>02</v>
      </c>
      <c r="S92" s="72" t="s">
        <v>267</v>
      </c>
    </row>
    <row r="93" spans="2:19" s="2" customFormat="1" ht="16.5" customHeight="1">
      <c r="B93" s="66" t="s">
        <v>155</v>
      </c>
      <c r="C93" s="19" t="str">
        <f t="shared" si="102"/>
        <v>FF01A04300B498</v>
      </c>
      <c r="D93" s="18" t="s">
        <v>24</v>
      </c>
      <c r="E93" s="16" t="s">
        <v>23</v>
      </c>
      <c r="F93" s="18">
        <v>43</v>
      </c>
      <c r="G93" s="18" t="s">
        <v>16</v>
      </c>
      <c r="H93" s="18" t="s">
        <v>124</v>
      </c>
      <c r="I93" s="16" t="str">
        <f t="shared" si="128"/>
        <v>98</v>
      </c>
      <c r="J93" s="20" t="s">
        <v>9</v>
      </c>
      <c r="K93" s="21">
        <f t="shared" si="103"/>
        <v>1</v>
      </c>
      <c r="L93" s="21">
        <f t="shared" si="104"/>
        <v>160</v>
      </c>
      <c r="M93" s="21">
        <f t="shared" si="105"/>
        <v>67</v>
      </c>
      <c r="N93" s="21">
        <f t="shared" si="106"/>
        <v>0</v>
      </c>
      <c r="O93" s="21">
        <f t="shared" si="107"/>
        <v>180</v>
      </c>
      <c r="P93" s="21">
        <f t="shared" si="129"/>
        <v>408</v>
      </c>
      <c r="Q93" s="61" t="str">
        <f t="shared" si="101"/>
        <v>98</v>
      </c>
      <c r="S93" s="72" t="s">
        <v>268</v>
      </c>
    </row>
    <row r="94" spans="2:19" s="2" customFormat="1" ht="16.5" customHeight="1">
      <c r="B94" s="71" t="s">
        <v>163</v>
      </c>
      <c r="C94" s="14" t="str">
        <f t="shared" si="102"/>
        <v>FF01A0510000F2</v>
      </c>
      <c r="D94" s="67" t="s">
        <v>24</v>
      </c>
      <c r="E94" s="14" t="s">
        <v>23</v>
      </c>
      <c r="F94" s="67" t="s">
        <v>166</v>
      </c>
      <c r="G94" s="67" t="s">
        <v>16</v>
      </c>
      <c r="H94" s="67" t="s">
        <v>16</v>
      </c>
      <c r="I94" s="14" t="str">
        <f t="shared" ref="I94:I95" si="139">Q94</f>
        <v>F2</v>
      </c>
      <c r="J94" s="14" t="s">
        <v>9</v>
      </c>
      <c r="K94" s="15">
        <f t="shared" si="103"/>
        <v>1</v>
      </c>
      <c r="L94" s="15">
        <f t="shared" si="104"/>
        <v>160</v>
      </c>
      <c r="M94" s="15">
        <f t="shared" si="105"/>
        <v>81</v>
      </c>
      <c r="N94" s="15">
        <f t="shared" si="106"/>
        <v>0</v>
      </c>
      <c r="O94" s="15">
        <f t="shared" si="107"/>
        <v>0</v>
      </c>
      <c r="P94" s="15">
        <f t="shared" ref="P94:P95" si="140">SUM(K94:O94)</f>
        <v>242</v>
      </c>
      <c r="Q94" s="30" t="str">
        <f t="shared" ref="Q94:Q95" si="141">REPT("0",2-LEN(RIGHT(DEC2HEX(P94), 2)))&amp;RIGHT(DEC2HEX(P94), 2)</f>
        <v>F2</v>
      </c>
      <c r="S94" s="72" t="s">
        <v>270</v>
      </c>
    </row>
    <row r="95" spans="2:19" s="2" customFormat="1" ht="16.5" customHeight="1">
      <c r="B95" s="71" t="s">
        <v>164</v>
      </c>
      <c r="C95" s="14" t="str">
        <f t="shared" si="102"/>
        <v>FF01A0520000F3</v>
      </c>
      <c r="D95" s="67" t="s">
        <v>24</v>
      </c>
      <c r="E95" s="14" t="s">
        <v>23</v>
      </c>
      <c r="F95" s="67" t="s">
        <v>167</v>
      </c>
      <c r="G95" s="67" t="s">
        <v>16</v>
      </c>
      <c r="H95" s="67" t="s">
        <v>16</v>
      </c>
      <c r="I95" s="14" t="str">
        <f t="shared" si="139"/>
        <v>F3</v>
      </c>
      <c r="J95" s="14" t="s">
        <v>9</v>
      </c>
      <c r="K95" s="15">
        <f t="shared" si="103"/>
        <v>1</v>
      </c>
      <c r="L95" s="15">
        <f t="shared" si="104"/>
        <v>160</v>
      </c>
      <c r="M95" s="15">
        <f t="shared" si="105"/>
        <v>82</v>
      </c>
      <c r="N95" s="15">
        <f t="shared" si="106"/>
        <v>0</v>
      </c>
      <c r="O95" s="15">
        <f t="shared" si="107"/>
        <v>0</v>
      </c>
      <c r="P95" s="15">
        <f t="shared" si="140"/>
        <v>243</v>
      </c>
      <c r="Q95" s="30" t="str">
        <f t="shared" si="141"/>
        <v>F3</v>
      </c>
      <c r="S95" s="72" t="s">
        <v>271</v>
      </c>
    </row>
    <row r="96" spans="2:19" s="2" customFormat="1" ht="16.5" customHeight="1">
      <c r="B96" s="71" t="s">
        <v>165</v>
      </c>
      <c r="C96" s="14" t="str">
        <f t="shared" si="102"/>
        <v>FF01A0520001F4</v>
      </c>
      <c r="D96" s="67" t="s">
        <v>24</v>
      </c>
      <c r="E96" s="14" t="s">
        <v>23</v>
      </c>
      <c r="F96" s="67" t="s">
        <v>167</v>
      </c>
      <c r="G96" s="67" t="s">
        <v>16</v>
      </c>
      <c r="H96" s="67" t="s">
        <v>24</v>
      </c>
      <c r="I96" s="14" t="str">
        <f t="shared" si="128"/>
        <v>F4</v>
      </c>
      <c r="J96" s="14" t="s">
        <v>9</v>
      </c>
      <c r="K96" s="15">
        <f t="shared" si="103"/>
        <v>1</v>
      </c>
      <c r="L96" s="15">
        <f t="shared" si="104"/>
        <v>160</v>
      </c>
      <c r="M96" s="15">
        <f t="shared" si="105"/>
        <v>82</v>
      </c>
      <c r="N96" s="15">
        <f t="shared" si="106"/>
        <v>0</v>
      </c>
      <c r="O96" s="15">
        <f t="shared" si="107"/>
        <v>1</v>
      </c>
      <c r="P96" s="15">
        <f t="shared" ref="P96:P97" si="142">SUM(K96:O96)</f>
        <v>244</v>
      </c>
      <c r="Q96" s="30" t="str">
        <f t="shared" ref="Q96:Q97" si="143">REPT("0",2-LEN(RIGHT(DEC2HEX(P96), 2)))&amp;RIGHT(DEC2HEX(P96), 2)</f>
        <v>F4</v>
      </c>
      <c r="S96" s="72" t="s">
        <v>272</v>
      </c>
    </row>
    <row r="97" spans="2:19" s="2" customFormat="1" ht="16.5" customHeight="1">
      <c r="B97" s="71" t="s">
        <v>169</v>
      </c>
      <c r="C97" s="14" t="str">
        <f t="shared" si="102"/>
        <v>FF01A0530000F4</v>
      </c>
      <c r="D97" s="67" t="s">
        <v>24</v>
      </c>
      <c r="E97" s="14" t="s">
        <v>23</v>
      </c>
      <c r="F97" s="67" t="s">
        <v>168</v>
      </c>
      <c r="G97" s="67" t="s">
        <v>16</v>
      </c>
      <c r="H97" s="67" t="s">
        <v>16</v>
      </c>
      <c r="I97" s="14" t="str">
        <f t="shared" si="128"/>
        <v>F4</v>
      </c>
      <c r="J97" s="14" t="s">
        <v>9</v>
      </c>
      <c r="K97" s="15">
        <f t="shared" si="103"/>
        <v>1</v>
      </c>
      <c r="L97" s="15">
        <f t="shared" si="104"/>
        <v>160</v>
      </c>
      <c r="M97" s="15">
        <f t="shared" si="105"/>
        <v>83</v>
      </c>
      <c r="N97" s="15">
        <f t="shared" si="106"/>
        <v>0</v>
      </c>
      <c r="O97" s="15">
        <f t="shared" si="107"/>
        <v>0</v>
      </c>
      <c r="P97" s="15">
        <f t="shared" si="142"/>
        <v>244</v>
      </c>
      <c r="Q97" s="30" t="str">
        <f t="shared" si="143"/>
        <v>F4</v>
      </c>
      <c r="S97" s="72" t="s">
        <v>273</v>
      </c>
    </row>
    <row r="98" spans="2:19" s="2" customFormat="1" ht="16.5" customHeight="1" thickBot="1">
      <c r="B98" s="73" t="s">
        <v>170</v>
      </c>
      <c r="C98" s="20" t="str">
        <f t="shared" si="102"/>
        <v>FF01A0530001F5</v>
      </c>
      <c r="D98" s="74" t="s">
        <v>24</v>
      </c>
      <c r="E98" s="20" t="s">
        <v>23</v>
      </c>
      <c r="F98" s="74" t="s">
        <v>168</v>
      </c>
      <c r="G98" s="74" t="s">
        <v>16</v>
      </c>
      <c r="H98" s="74" t="s">
        <v>24</v>
      </c>
      <c r="I98" s="20" t="str">
        <f t="shared" ref="I98" si="144">Q98</f>
        <v>F5</v>
      </c>
      <c r="J98" s="20" t="s">
        <v>9</v>
      </c>
      <c r="K98" s="21">
        <f t="shared" si="103"/>
        <v>1</v>
      </c>
      <c r="L98" s="21">
        <f t="shared" si="104"/>
        <v>160</v>
      </c>
      <c r="M98" s="21">
        <f t="shared" si="105"/>
        <v>83</v>
      </c>
      <c r="N98" s="21">
        <f t="shared" si="106"/>
        <v>0</v>
      </c>
      <c r="O98" s="21">
        <f t="shared" si="107"/>
        <v>1</v>
      </c>
      <c r="P98" s="21">
        <f t="shared" ref="P98" si="145">SUM(K98:O98)</f>
        <v>245</v>
      </c>
      <c r="Q98" s="61" t="str">
        <f t="shared" ref="Q98" si="146">REPT("0",2-LEN(RIGHT(DEC2HEX(P98), 2)))&amp;RIGHT(DEC2HEX(P98), 2)</f>
        <v>F5</v>
      </c>
      <c r="S98" s="72" t="s">
        <v>274</v>
      </c>
    </row>
    <row r="99" spans="2:19" s="2" customFormat="1" ht="15.75" customHeight="1">
      <c r="B99" s="70" t="s">
        <v>159</v>
      </c>
      <c r="C99" s="26" t="str">
        <f t="shared" ref="C99" si="147">"FF01"&amp;E99&amp;""&amp;F99&amp;G99&amp;H99&amp;I99</f>
        <v>FF01E1000000E2</v>
      </c>
      <c r="D99" s="68" t="s">
        <v>24</v>
      </c>
      <c r="E99" s="26" t="s">
        <v>161</v>
      </c>
      <c r="F99" s="68" t="s">
        <v>16</v>
      </c>
      <c r="G99" s="68" t="s">
        <v>16</v>
      </c>
      <c r="H99" s="68" t="s">
        <v>16</v>
      </c>
      <c r="I99" s="26" t="str">
        <f>Q99</f>
        <v>E2</v>
      </c>
      <c r="J99" s="26" t="s">
        <v>9</v>
      </c>
      <c r="K99" s="27">
        <f t="shared" ref="K99" si="148">HEX2DEC(D99)</f>
        <v>1</v>
      </c>
      <c r="L99" s="27">
        <f t="shared" ref="L99" si="149">HEX2DEC(E99)</f>
        <v>225</v>
      </c>
      <c r="M99" s="27">
        <f t="shared" ref="M99" si="150">HEX2DEC(F99)</f>
        <v>0</v>
      </c>
      <c r="N99" s="27">
        <f t="shared" ref="N99" si="151">HEX2DEC(G99)</f>
        <v>0</v>
      </c>
      <c r="O99" s="27">
        <f t="shared" ref="O99" si="152">HEX2DEC(H99)</f>
        <v>0</v>
      </c>
      <c r="P99" s="27">
        <f t="shared" ref="P99" si="153">SUM(K99:O99)</f>
        <v>226</v>
      </c>
      <c r="Q99" s="28" t="str">
        <f>REPT("0",2-LEN(RIGHT(DEC2HEX(P99), 2)))&amp;RIGHT(DEC2HEX(P99), 2)</f>
        <v>E2</v>
      </c>
      <c r="S99" s="72" t="s">
        <v>173</v>
      </c>
    </row>
    <row r="100" spans="2:19" s="2" customFormat="1" ht="16.5" customHeight="1">
      <c r="B100" s="75" t="s">
        <v>73</v>
      </c>
      <c r="C100" s="14" t="str">
        <f t="shared" si="102"/>
        <v>FF010055000056</v>
      </c>
      <c r="D100" s="67" t="s">
        <v>24</v>
      </c>
      <c r="E100" s="67" t="s">
        <v>16</v>
      </c>
      <c r="F100" s="67" t="s">
        <v>74</v>
      </c>
      <c r="G100" s="67" t="s">
        <v>16</v>
      </c>
      <c r="H100" s="67" t="s">
        <v>16</v>
      </c>
      <c r="I100" s="14" t="str">
        <f t="shared" ref="I100" si="154">Q100</f>
        <v>56</v>
      </c>
      <c r="J100" s="14" t="s">
        <v>9</v>
      </c>
      <c r="K100" s="15">
        <f t="shared" si="103"/>
        <v>1</v>
      </c>
      <c r="L100" s="15">
        <f t="shared" si="104"/>
        <v>0</v>
      </c>
      <c r="M100" s="15">
        <f t="shared" si="105"/>
        <v>85</v>
      </c>
      <c r="N100" s="15">
        <f t="shared" si="106"/>
        <v>0</v>
      </c>
      <c r="O100" s="15">
        <f t="shared" si="107"/>
        <v>0</v>
      </c>
      <c r="P100" s="15">
        <f t="shared" ref="P100" si="155">SUM(K100:O100)</f>
        <v>86</v>
      </c>
      <c r="Q100" s="30" t="str">
        <f t="shared" ref="Q100" si="156">REPT("0",2-LEN(RIGHT(DEC2HEX(P100), 2)))&amp;RIGHT(DEC2HEX(P100), 2)</f>
        <v>56</v>
      </c>
      <c r="S100" s="72" t="s">
        <v>188</v>
      </c>
    </row>
    <row r="101" spans="2:19" s="2" customFormat="1" ht="16.5" customHeight="1">
      <c r="B101" s="75" t="s">
        <v>75</v>
      </c>
      <c r="C101" s="14" t="str">
        <f t="shared" si="102"/>
        <v>FF010155000057</v>
      </c>
      <c r="D101" s="67" t="s">
        <v>24</v>
      </c>
      <c r="E101" s="67" t="s">
        <v>24</v>
      </c>
      <c r="F101" s="67" t="s">
        <v>74</v>
      </c>
      <c r="G101" s="67" t="s">
        <v>16</v>
      </c>
      <c r="H101" s="67" t="s">
        <v>16</v>
      </c>
      <c r="I101" s="14" t="str">
        <f>Q101</f>
        <v>57</v>
      </c>
      <c r="J101" s="14" t="s">
        <v>9</v>
      </c>
      <c r="K101" s="15">
        <f t="shared" si="103"/>
        <v>1</v>
      </c>
      <c r="L101" s="15">
        <f t="shared" si="104"/>
        <v>1</v>
      </c>
      <c r="M101" s="15">
        <f t="shared" si="105"/>
        <v>85</v>
      </c>
      <c r="N101" s="15">
        <f t="shared" si="106"/>
        <v>0</v>
      </c>
      <c r="O101" s="15">
        <f t="shared" si="107"/>
        <v>0</v>
      </c>
      <c r="P101" s="15">
        <f>SUM(K101:O101)</f>
        <v>87</v>
      </c>
      <c r="Q101" s="30" t="str">
        <f>REPT("0",2-LEN(RIGHT(DEC2HEX(P101), 2)))&amp;RIGHT(DEC2HEX(P101), 2)</f>
        <v>57</v>
      </c>
      <c r="S101" s="72" t="s">
        <v>192</v>
      </c>
    </row>
    <row r="102" spans="2:19" s="2" customFormat="1" ht="16.5" customHeight="1">
      <c r="B102" s="75" t="s">
        <v>108</v>
      </c>
      <c r="C102" s="14" t="str">
        <f t="shared" si="102"/>
        <v>FF01A1100000B2</v>
      </c>
      <c r="D102" s="67" t="s">
        <v>24</v>
      </c>
      <c r="E102" s="67" t="s">
        <v>80</v>
      </c>
      <c r="F102" s="67" t="s">
        <v>109</v>
      </c>
      <c r="G102" s="67" t="s">
        <v>16</v>
      </c>
      <c r="H102" s="67" t="s">
        <v>16</v>
      </c>
      <c r="I102" s="14" t="str">
        <f>Q102</f>
        <v>B2</v>
      </c>
      <c r="J102" s="14" t="s">
        <v>9</v>
      </c>
      <c r="K102" s="15">
        <f t="shared" si="103"/>
        <v>1</v>
      </c>
      <c r="L102" s="15">
        <f t="shared" si="104"/>
        <v>161</v>
      </c>
      <c r="M102" s="15">
        <f t="shared" si="105"/>
        <v>16</v>
      </c>
      <c r="N102" s="15">
        <f t="shared" si="106"/>
        <v>0</v>
      </c>
      <c r="O102" s="15">
        <f t="shared" si="107"/>
        <v>0</v>
      </c>
      <c r="P102" s="15">
        <f>SUM(K102:O102)</f>
        <v>178</v>
      </c>
      <c r="Q102" s="30" t="str">
        <f>REPT("0",2-LEN(RIGHT(DEC2HEX(P102), 2)))&amp;RIGHT(DEC2HEX(P102), 2)</f>
        <v>B2</v>
      </c>
      <c r="S102" s="72" t="s">
        <v>195</v>
      </c>
    </row>
    <row r="103" spans="2:19" s="2" customFormat="1" ht="16.5" customHeight="1">
      <c r="B103" s="75" t="s">
        <v>171</v>
      </c>
      <c r="C103" s="14" t="str">
        <f t="shared" si="102"/>
        <v>FF01E130000012</v>
      </c>
      <c r="D103" s="67" t="s">
        <v>24</v>
      </c>
      <c r="E103" s="14" t="s">
        <v>161</v>
      </c>
      <c r="F103" s="67" t="s">
        <v>172</v>
      </c>
      <c r="G103" s="67" t="s">
        <v>16</v>
      </c>
      <c r="H103" s="67" t="s">
        <v>16</v>
      </c>
      <c r="I103" s="14" t="str">
        <f>Q103</f>
        <v>12</v>
      </c>
      <c r="J103" s="14" t="s">
        <v>9</v>
      </c>
      <c r="K103" s="15">
        <f t="shared" si="103"/>
        <v>1</v>
      </c>
      <c r="L103" s="15">
        <f t="shared" si="104"/>
        <v>225</v>
      </c>
      <c r="M103" s="15">
        <f t="shared" si="105"/>
        <v>48</v>
      </c>
      <c r="N103" s="15">
        <f t="shared" si="106"/>
        <v>0</v>
      </c>
      <c r="O103" s="15">
        <f t="shared" si="107"/>
        <v>0</v>
      </c>
      <c r="P103" s="15">
        <f>SUM(K103:O103)</f>
        <v>274</v>
      </c>
      <c r="Q103" s="30" t="str">
        <f>REPT("0",2-LEN(RIGHT(DEC2HEX(P103), 2)))&amp;RIGHT(DEC2HEX(P103), 2)</f>
        <v>12</v>
      </c>
      <c r="S103" s="72" t="s">
        <v>276</v>
      </c>
    </row>
    <row r="104" spans="2:19" s="2" customFormat="1" ht="16.5" customHeight="1">
      <c r="B104" s="75" t="s">
        <v>156</v>
      </c>
      <c r="C104" s="14" t="str">
        <f t="shared" si="102"/>
        <v>FF01A1200000C2</v>
      </c>
      <c r="D104" s="67" t="s">
        <v>24</v>
      </c>
      <c r="E104" s="67" t="s">
        <v>80</v>
      </c>
      <c r="F104" s="67" t="s">
        <v>133</v>
      </c>
      <c r="G104" s="67" t="s">
        <v>16</v>
      </c>
      <c r="H104" s="67" t="s">
        <v>16</v>
      </c>
      <c r="I104" s="14" t="str">
        <f>Q104</f>
        <v>C2</v>
      </c>
      <c r="J104" s="14" t="s">
        <v>9</v>
      </c>
      <c r="K104" s="15">
        <f t="shared" si="103"/>
        <v>1</v>
      </c>
      <c r="L104" s="15">
        <f t="shared" si="104"/>
        <v>161</v>
      </c>
      <c r="M104" s="15">
        <f t="shared" si="105"/>
        <v>32</v>
      </c>
      <c r="N104" s="15">
        <f t="shared" si="106"/>
        <v>0</v>
      </c>
      <c r="O104" s="15">
        <f t="shared" si="107"/>
        <v>0</v>
      </c>
      <c r="P104" s="15">
        <f>SUM(K104:O104)</f>
        <v>194</v>
      </c>
      <c r="Q104" s="30" t="str">
        <f>REPT("0",2-LEN(RIGHT(DEC2HEX(P104), 2)))&amp;RIGHT(DEC2HEX(P104), 2)</f>
        <v>C2</v>
      </c>
      <c r="S104" s="72" t="s">
        <v>229</v>
      </c>
    </row>
    <row r="105" spans="2:19" s="2" customFormat="1" ht="16.5" customHeight="1">
      <c r="B105" s="75" t="s">
        <v>158</v>
      </c>
      <c r="C105" s="14" t="str">
        <f t="shared" si="102"/>
        <v>FF01A1500000F2</v>
      </c>
      <c r="D105" s="67" t="s">
        <v>24</v>
      </c>
      <c r="E105" s="14" t="s">
        <v>80</v>
      </c>
      <c r="F105" s="67" t="s">
        <v>162</v>
      </c>
      <c r="G105" s="67" t="s">
        <v>16</v>
      </c>
      <c r="H105" s="67" t="s">
        <v>16</v>
      </c>
      <c r="I105" s="14" t="str">
        <f>Q105</f>
        <v>F2</v>
      </c>
      <c r="J105" s="14" t="s">
        <v>9</v>
      </c>
      <c r="K105" s="15">
        <f t="shared" si="103"/>
        <v>1</v>
      </c>
      <c r="L105" s="15">
        <f t="shared" si="104"/>
        <v>161</v>
      </c>
      <c r="M105" s="15">
        <f t="shared" si="105"/>
        <v>80</v>
      </c>
      <c r="N105" s="15">
        <f t="shared" si="106"/>
        <v>0</v>
      </c>
      <c r="O105" s="15">
        <f t="shared" si="107"/>
        <v>0</v>
      </c>
      <c r="P105" s="15">
        <f>SUM(K105:O105)</f>
        <v>242</v>
      </c>
      <c r="Q105" s="30" t="str">
        <f t="shared" ref="Q105:Q108" si="157">REPT("0",2-LEN(RIGHT(DEC2HEX(P105), 2)))&amp;RIGHT(DEC2HEX(P105), 2)</f>
        <v>F2</v>
      </c>
      <c r="S105" s="72" t="s">
        <v>269</v>
      </c>
    </row>
    <row r="106" spans="2:19" s="2" customFormat="1" ht="16.5" customHeight="1">
      <c r="B106" s="75" t="s">
        <v>157</v>
      </c>
      <c r="C106" s="14" t="str">
        <f t="shared" si="102"/>
        <v>FF01A1400000E2</v>
      </c>
      <c r="D106" s="67" t="s">
        <v>24</v>
      </c>
      <c r="E106" s="14" t="s">
        <v>80</v>
      </c>
      <c r="F106" s="14">
        <v>40</v>
      </c>
      <c r="G106" s="67" t="s">
        <v>16</v>
      </c>
      <c r="H106" s="67" t="s">
        <v>16</v>
      </c>
      <c r="I106" s="14" t="str">
        <f t="shared" ref="I106" si="158">Q106</f>
        <v>E2</v>
      </c>
      <c r="J106" s="14" t="s">
        <v>9</v>
      </c>
      <c r="K106" s="15">
        <f t="shared" si="103"/>
        <v>1</v>
      </c>
      <c r="L106" s="15">
        <f t="shared" si="104"/>
        <v>161</v>
      </c>
      <c r="M106" s="15">
        <f t="shared" si="105"/>
        <v>64</v>
      </c>
      <c r="N106" s="15">
        <f t="shared" si="106"/>
        <v>0</v>
      </c>
      <c r="O106" s="15">
        <f t="shared" si="107"/>
        <v>0</v>
      </c>
      <c r="P106" s="15">
        <f t="shared" ref="P106" si="159">SUM(K106:O106)</f>
        <v>226</v>
      </c>
      <c r="Q106" s="30" t="str">
        <f t="shared" si="157"/>
        <v>E2</v>
      </c>
      <c r="S106" s="72" t="s">
        <v>262</v>
      </c>
    </row>
    <row r="107" spans="2:19" s="2" customFormat="1" ht="16.5" customHeight="1">
      <c r="B107" s="75" t="s">
        <v>135</v>
      </c>
      <c r="C107" s="14" t="str">
        <f t="shared" si="102"/>
        <v>FF01A1300000D2</v>
      </c>
      <c r="D107" s="67" t="s">
        <v>24</v>
      </c>
      <c r="E107" s="14" t="s">
        <v>80</v>
      </c>
      <c r="F107" s="14">
        <v>30</v>
      </c>
      <c r="G107" s="67" t="s">
        <v>16</v>
      </c>
      <c r="H107" s="67" t="s">
        <v>16</v>
      </c>
      <c r="I107" s="14" t="str">
        <f>Q107</f>
        <v>D2</v>
      </c>
      <c r="J107" s="14" t="s">
        <v>9</v>
      </c>
      <c r="K107" s="15">
        <f t="shared" ref="K107:O107" si="160">HEX2DEC(D107)</f>
        <v>1</v>
      </c>
      <c r="L107" s="15">
        <f t="shared" si="160"/>
        <v>161</v>
      </c>
      <c r="M107" s="15">
        <f t="shared" si="160"/>
        <v>48</v>
      </c>
      <c r="N107" s="15">
        <f t="shared" si="160"/>
        <v>0</v>
      </c>
      <c r="O107" s="15">
        <f t="shared" si="160"/>
        <v>0</v>
      </c>
      <c r="P107" s="15">
        <f>SUM(K107:O107)</f>
        <v>210</v>
      </c>
      <c r="Q107" s="30" t="str">
        <f t="shared" si="157"/>
        <v>D2</v>
      </c>
      <c r="S107" s="72" t="s">
        <v>246</v>
      </c>
    </row>
    <row r="108" spans="2:19" s="2" customFormat="1" ht="16.5" customHeight="1">
      <c r="B108" s="75" t="s">
        <v>134</v>
      </c>
      <c r="C108" s="14" t="str">
        <f t="shared" si="102"/>
        <v>FF01A1000000A2</v>
      </c>
      <c r="D108" s="67" t="s">
        <v>16</v>
      </c>
      <c r="E108" s="67" t="s">
        <v>80</v>
      </c>
      <c r="F108" s="67" t="s">
        <v>16</v>
      </c>
      <c r="G108" s="67" t="s">
        <v>16</v>
      </c>
      <c r="H108" s="67" t="s">
        <v>16</v>
      </c>
      <c r="I108" s="14" t="str">
        <f>Q108</f>
        <v>A2</v>
      </c>
      <c r="J108" s="14" t="s">
        <v>9</v>
      </c>
      <c r="K108" s="15">
        <v>1</v>
      </c>
      <c r="L108" s="15">
        <f t="shared" ref="L108:O108" si="161">HEX2DEC(E108)</f>
        <v>161</v>
      </c>
      <c r="M108" s="15">
        <f t="shared" si="161"/>
        <v>0</v>
      </c>
      <c r="N108" s="15">
        <f t="shared" si="161"/>
        <v>0</v>
      </c>
      <c r="O108" s="15">
        <f t="shared" si="161"/>
        <v>0</v>
      </c>
      <c r="P108" s="15">
        <f>SUM(K108:O108)</f>
        <v>162</v>
      </c>
      <c r="Q108" s="30" t="str">
        <f t="shared" si="157"/>
        <v>A2</v>
      </c>
      <c r="S108" s="72" t="s">
        <v>210</v>
      </c>
    </row>
    <row r="109" spans="2:19" s="2" customFormat="1" ht="16.5" customHeight="1" thickBot="1">
      <c r="B109" s="76" t="s">
        <v>160</v>
      </c>
      <c r="C109" s="36" t="str">
        <f t="shared" si="102"/>
        <v>FF01E1100000F2</v>
      </c>
      <c r="D109" s="69" t="s">
        <v>24</v>
      </c>
      <c r="E109" s="36" t="s">
        <v>161</v>
      </c>
      <c r="F109" s="69" t="s">
        <v>109</v>
      </c>
      <c r="G109" s="69" t="s">
        <v>16</v>
      </c>
      <c r="H109" s="69" t="s">
        <v>16</v>
      </c>
      <c r="I109" s="36" t="str">
        <f>Q109</f>
        <v>F2</v>
      </c>
      <c r="J109" s="36" t="s">
        <v>9</v>
      </c>
      <c r="K109" s="37">
        <f>HEX2DEC(D109)</f>
        <v>1</v>
      </c>
      <c r="L109" s="37">
        <f>HEX2DEC(E109)</f>
        <v>225</v>
      </c>
      <c r="M109" s="37">
        <f>HEX2DEC(F109)</f>
        <v>16</v>
      </c>
      <c r="N109" s="37">
        <f>HEX2DEC(G109)</f>
        <v>0</v>
      </c>
      <c r="O109" s="37">
        <f>HEX2DEC(H109)</f>
        <v>0</v>
      </c>
      <c r="P109" s="37">
        <f>SUM(K109:O109)</f>
        <v>242</v>
      </c>
      <c r="Q109" s="38" t="str">
        <f>REPT("0",2-LEN(RIGHT(DEC2HEX(P109), 2)))&amp;RIGHT(DEC2HEX(P109), 2)</f>
        <v>F2</v>
      </c>
      <c r="S10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10:H104857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54ED-6B63-4D9A-B9C5-3B5DBC4F1F01}">
  <dimension ref="B1:Q30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30" sqref="C30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7" max="17" width="16.5546875" style="9" bestFit="1" customWidth="1"/>
  </cols>
  <sheetData>
    <row r="1" spans="2:17" ht="16.5" customHeight="1">
      <c r="C1" s="9" t="s">
        <v>278</v>
      </c>
      <c r="Q1" s="9" t="s">
        <v>278</v>
      </c>
    </row>
    <row r="2" spans="2:17" s="2" customFormat="1" ht="16.5" customHeight="1">
      <c r="B2" s="13" t="s">
        <v>0</v>
      </c>
      <c r="C2" s="13" t="s">
        <v>7</v>
      </c>
      <c r="D2" s="13" t="s">
        <v>29</v>
      </c>
      <c r="E2" s="13" t="s">
        <v>34</v>
      </c>
      <c r="F2" s="13" t="s">
        <v>35</v>
      </c>
      <c r="G2" s="13" t="s">
        <v>36</v>
      </c>
      <c r="H2" s="13" t="s">
        <v>1295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39</v>
      </c>
      <c r="O2" s="13" t="s">
        <v>40</v>
      </c>
      <c r="Q2" s="72" t="s">
        <v>180</v>
      </c>
    </row>
    <row r="3" spans="2:17" s="2" customFormat="1" ht="16.5" customHeight="1">
      <c r="B3" s="14" t="s">
        <v>13</v>
      </c>
      <c r="C3" s="14" t="str">
        <f>"FF00"&amp;D3&amp;E3&amp;""&amp;F3&amp;G3&amp;H3</f>
        <v>FF00000800FF07</v>
      </c>
      <c r="D3" s="67" t="s">
        <v>16</v>
      </c>
      <c r="E3" s="67" t="s">
        <v>1292</v>
      </c>
      <c r="F3" s="67" t="s">
        <v>16</v>
      </c>
      <c r="G3" s="67" t="s">
        <v>9</v>
      </c>
      <c r="H3" s="14" t="str">
        <f t="shared" ref="H3:H24" si="0">O3</f>
        <v>07</v>
      </c>
      <c r="I3" s="14" t="s">
        <v>9</v>
      </c>
      <c r="J3" s="15">
        <f t="shared" ref="J3:M24" si="1">HEX2DEC(D3)</f>
        <v>0</v>
      </c>
      <c r="K3" s="15">
        <f t="shared" si="1"/>
        <v>8</v>
      </c>
      <c r="L3" s="15">
        <f t="shared" si="1"/>
        <v>0</v>
      </c>
      <c r="M3" s="15">
        <f t="shared" si="1"/>
        <v>255</v>
      </c>
      <c r="N3" s="15">
        <f t="shared" ref="N3:N24" si="2">SUM(J3:M3)</f>
        <v>263</v>
      </c>
      <c r="O3" s="15" t="str">
        <f t="shared" ref="O3:O30" si="3">REPT("0",2-LEN(RIGHT(DEC2HEX(N3), 2)))&amp;RIGHT(DEC2HEX(N3), 2)</f>
        <v>07</v>
      </c>
      <c r="Q3" s="72" t="s">
        <v>1315</v>
      </c>
    </row>
    <row r="4" spans="2:17" s="2" customFormat="1" ht="16.5" customHeight="1">
      <c r="B4" s="14" t="s">
        <v>14</v>
      </c>
      <c r="C4" s="14" t="str">
        <f t="shared" ref="C4:C24" si="4">"FF00"&amp;D4&amp;E4&amp;""&amp;F4&amp;G4&amp;H4</f>
        <v>FF00001000FF0F</v>
      </c>
      <c r="D4" s="67" t="s">
        <v>16</v>
      </c>
      <c r="E4" s="67" t="s">
        <v>109</v>
      </c>
      <c r="F4" s="67" t="s">
        <v>16</v>
      </c>
      <c r="G4" s="67" t="s">
        <v>9</v>
      </c>
      <c r="H4" s="14" t="str">
        <f t="shared" si="0"/>
        <v>0F</v>
      </c>
      <c r="I4" s="14" t="s">
        <v>9</v>
      </c>
      <c r="J4" s="15">
        <f t="shared" si="1"/>
        <v>0</v>
      </c>
      <c r="K4" s="15">
        <f t="shared" si="1"/>
        <v>16</v>
      </c>
      <c r="L4" s="15">
        <f t="shared" si="1"/>
        <v>0</v>
      </c>
      <c r="M4" s="15">
        <f t="shared" si="1"/>
        <v>255</v>
      </c>
      <c r="N4" s="15">
        <f t="shared" si="2"/>
        <v>271</v>
      </c>
      <c r="O4" s="15" t="str">
        <f t="shared" si="3"/>
        <v>0F</v>
      </c>
      <c r="Q4" s="72" t="s">
        <v>1316</v>
      </c>
    </row>
    <row r="5" spans="2:17" s="2" customFormat="1" ht="16.5" customHeight="1">
      <c r="B5" s="14" t="s">
        <v>11</v>
      </c>
      <c r="C5" s="14" t="str">
        <f t="shared" si="4"/>
        <v>FF000004FF0003</v>
      </c>
      <c r="D5" s="67" t="s">
        <v>16</v>
      </c>
      <c r="E5" s="67" t="s">
        <v>67</v>
      </c>
      <c r="F5" s="67" t="s">
        <v>9</v>
      </c>
      <c r="G5" s="67" t="s">
        <v>16</v>
      </c>
      <c r="H5" s="14" t="str">
        <f t="shared" si="0"/>
        <v>03</v>
      </c>
      <c r="I5" s="14" t="s">
        <v>9</v>
      </c>
      <c r="J5" s="15">
        <f t="shared" si="1"/>
        <v>0</v>
      </c>
      <c r="K5" s="15">
        <f t="shared" si="1"/>
        <v>4</v>
      </c>
      <c r="L5" s="15">
        <f t="shared" si="1"/>
        <v>255</v>
      </c>
      <c r="M5" s="15">
        <f t="shared" si="1"/>
        <v>0</v>
      </c>
      <c r="N5" s="15">
        <f t="shared" si="2"/>
        <v>259</v>
      </c>
      <c r="O5" s="15" t="str">
        <f t="shared" si="3"/>
        <v>03</v>
      </c>
      <c r="Q5" s="72" t="s">
        <v>1317</v>
      </c>
    </row>
    <row r="6" spans="2:17" s="2" customFormat="1" ht="16.5" customHeight="1">
      <c r="B6" s="14" t="s">
        <v>12</v>
      </c>
      <c r="C6" s="14" t="str">
        <f t="shared" si="4"/>
        <v>FF000002FF0001</v>
      </c>
      <c r="D6" s="67" t="s">
        <v>16</v>
      </c>
      <c r="E6" s="67" t="s">
        <v>17</v>
      </c>
      <c r="F6" s="67" t="s">
        <v>9</v>
      </c>
      <c r="G6" s="67" t="s">
        <v>16</v>
      </c>
      <c r="H6" s="14" t="str">
        <f t="shared" si="0"/>
        <v>01</v>
      </c>
      <c r="I6" s="14" t="s">
        <v>9</v>
      </c>
      <c r="J6" s="15">
        <f t="shared" si="1"/>
        <v>0</v>
      </c>
      <c r="K6" s="15">
        <f t="shared" si="1"/>
        <v>2</v>
      </c>
      <c r="L6" s="15">
        <f t="shared" si="1"/>
        <v>255</v>
      </c>
      <c r="M6" s="15">
        <f t="shared" si="1"/>
        <v>0</v>
      </c>
      <c r="N6" s="15">
        <f t="shared" si="2"/>
        <v>257</v>
      </c>
      <c r="O6" s="15" t="str">
        <f t="shared" si="3"/>
        <v>01</v>
      </c>
      <c r="Q6" s="72" t="s">
        <v>1318</v>
      </c>
    </row>
    <row r="7" spans="2:17" s="2" customFormat="1" ht="16.5" customHeight="1">
      <c r="B7" s="14" t="s">
        <v>1290</v>
      </c>
      <c r="C7" s="14" t="str">
        <f t="shared" si="4"/>
        <v>FF000000000000</v>
      </c>
      <c r="D7" s="67" t="s">
        <v>16</v>
      </c>
      <c r="E7" s="67" t="s">
        <v>16</v>
      </c>
      <c r="F7" s="67" t="s">
        <v>16</v>
      </c>
      <c r="G7" s="67" t="s">
        <v>16</v>
      </c>
      <c r="H7" s="14" t="str">
        <f t="shared" si="0"/>
        <v>00</v>
      </c>
      <c r="I7" s="14" t="s">
        <v>9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2"/>
        <v>0</v>
      </c>
      <c r="O7" s="15" t="str">
        <f t="shared" si="3"/>
        <v>00</v>
      </c>
      <c r="Q7" s="72" t="s">
        <v>1319</v>
      </c>
    </row>
    <row r="8" spans="2:17" s="2" customFormat="1" ht="16.5" customHeight="1">
      <c r="B8" s="14" t="s">
        <v>30</v>
      </c>
      <c r="C8" s="14" t="str">
        <f t="shared" si="4"/>
        <v>FF00BA000010CA</v>
      </c>
      <c r="D8" s="67" t="s">
        <v>1297</v>
      </c>
      <c r="E8" s="67" t="s">
        <v>16</v>
      </c>
      <c r="F8" s="67" t="s">
        <v>16</v>
      </c>
      <c r="G8" s="67" t="s">
        <v>109</v>
      </c>
      <c r="H8" s="14" t="str">
        <f t="shared" si="0"/>
        <v>CA</v>
      </c>
      <c r="I8" s="14" t="s">
        <v>9</v>
      </c>
      <c r="J8" s="15">
        <f t="shared" si="1"/>
        <v>186</v>
      </c>
      <c r="K8" s="15">
        <f t="shared" si="1"/>
        <v>0</v>
      </c>
      <c r="L8" s="15">
        <f t="shared" si="1"/>
        <v>0</v>
      </c>
      <c r="M8" s="15">
        <f t="shared" si="1"/>
        <v>16</v>
      </c>
      <c r="N8" s="15">
        <f t="shared" si="2"/>
        <v>202</v>
      </c>
      <c r="O8" s="15" t="str">
        <f t="shared" si="3"/>
        <v>CA</v>
      </c>
      <c r="Q8" s="72" t="s">
        <v>1320</v>
      </c>
    </row>
    <row r="9" spans="2:17" s="2" customFormat="1" ht="16.5" customHeight="1">
      <c r="B9" s="14" t="s">
        <v>31</v>
      </c>
      <c r="C9" s="14" t="str">
        <f t="shared" si="4"/>
        <v>FF00BA000020DA</v>
      </c>
      <c r="D9" s="67" t="s">
        <v>1297</v>
      </c>
      <c r="E9" s="67" t="s">
        <v>16</v>
      </c>
      <c r="F9" s="67" t="s">
        <v>16</v>
      </c>
      <c r="G9" s="67" t="s">
        <v>133</v>
      </c>
      <c r="H9" s="14" t="str">
        <f t="shared" si="0"/>
        <v>DA</v>
      </c>
      <c r="I9" s="14" t="s">
        <v>9</v>
      </c>
      <c r="J9" s="15">
        <f t="shared" si="1"/>
        <v>186</v>
      </c>
      <c r="K9" s="15">
        <f t="shared" si="1"/>
        <v>0</v>
      </c>
      <c r="L9" s="15">
        <f t="shared" si="1"/>
        <v>0</v>
      </c>
      <c r="M9" s="15">
        <f t="shared" si="1"/>
        <v>32</v>
      </c>
      <c r="N9" s="15">
        <f t="shared" si="2"/>
        <v>218</v>
      </c>
      <c r="O9" s="15" t="str">
        <f t="shared" si="3"/>
        <v>DA</v>
      </c>
      <c r="Q9" s="72" t="s">
        <v>1321</v>
      </c>
    </row>
    <row r="10" spans="2:17" s="2" customFormat="1" ht="16.5" customHeight="1">
      <c r="B10" s="14" t="s">
        <v>1001</v>
      </c>
      <c r="C10" s="14" t="str">
        <f t="shared" si="4"/>
        <v>FF00BA000000BA</v>
      </c>
      <c r="D10" s="67" t="s">
        <v>1297</v>
      </c>
      <c r="E10" s="67" t="s">
        <v>16</v>
      </c>
      <c r="F10" s="67" t="s">
        <v>16</v>
      </c>
      <c r="G10" s="67" t="s">
        <v>16</v>
      </c>
      <c r="H10" s="14" t="str">
        <f t="shared" si="0"/>
        <v>BA</v>
      </c>
      <c r="I10" s="14" t="s">
        <v>9</v>
      </c>
      <c r="J10" s="15">
        <f t="shared" si="1"/>
        <v>186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2"/>
        <v>186</v>
      </c>
      <c r="O10" s="15" t="str">
        <f t="shared" si="3"/>
        <v>BA</v>
      </c>
      <c r="Q10" s="72" t="s">
        <v>1322</v>
      </c>
    </row>
    <row r="11" spans="2:17" s="2" customFormat="1" ht="16.5" customHeight="1">
      <c r="B11" s="14" t="s">
        <v>28</v>
      </c>
      <c r="C11" s="14" t="str">
        <f t="shared" si="4"/>
        <v>FF00BF000000BF</v>
      </c>
      <c r="D11" s="67" t="s">
        <v>1296</v>
      </c>
      <c r="E11" s="67" t="s">
        <v>16</v>
      </c>
      <c r="F11" s="67" t="s">
        <v>16</v>
      </c>
      <c r="G11" s="67" t="s">
        <v>16</v>
      </c>
      <c r="H11" s="14" t="str">
        <f t="shared" si="0"/>
        <v>BF</v>
      </c>
      <c r="I11" s="14" t="s">
        <v>9</v>
      </c>
      <c r="J11" s="15">
        <f t="shared" si="1"/>
        <v>191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2"/>
        <v>191</v>
      </c>
      <c r="O11" s="15" t="str">
        <f t="shared" si="3"/>
        <v>BF</v>
      </c>
      <c r="Q11" s="72" t="s">
        <v>1323</v>
      </c>
    </row>
    <row r="12" spans="2:17" s="2" customFormat="1" ht="16.5" customHeight="1">
      <c r="B12" s="14" t="s">
        <v>44</v>
      </c>
      <c r="C12" s="14" t="str">
        <f>"FF00"&amp;D12&amp;E12&amp;""&amp;F12&amp;G12&amp;H12</f>
        <v>FF00BB000010CB</v>
      </c>
      <c r="D12" s="67" t="s">
        <v>1298</v>
      </c>
      <c r="E12" s="67" t="s">
        <v>16</v>
      </c>
      <c r="F12" s="67" t="s">
        <v>16</v>
      </c>
      <c r="G12" s="67" t="s">
        <v>109</v>
      </c>
      <c r="H12" s="14" t="str">
        <f t="shared" si="0"/>
        <v>CB</v>
      </c>
      <c r="I12" s="14" t="s">
        <v>9</v>
      </c>
      <c r="J12" s="15">
        <f t="shared" si="1"/>
        <v>187</v>
      </c>
      <c r="K12" s="15">
        <f t="shared" si="1"/>
        <v>0</v>
      </c>
      <c r="L12" s="15">
        <f t="shared" si="1"/>
        <v>0</v>
      </c>
      <c r="M12" s="15">
        <f t="shared" si="1"/>
        <v>16</v>
      </c>
      <c r="N12" s="15">
        <f t="shared" si="2"/>
        <v>203</v>
      </c>
      <c r="O12" s="15" t="str">
        <f t="shared" si="3"/>
        <v>CB</v>
      </c>
      <c r="Q12" s="72" t="s">
        <v>1324</v>
      </c>
    </row>
    <row r="13" spans="2:17" s="2" customFormat="1" ht="16.5" customHeight="1">
      <c r="B13" s="14" t="s">
        <v>42</v>
      </c>
      <c r="C13" s="14" t="str">
        <f t="shared" si="4"/>
        <v>FF00BB000020DB</v>
      </c>
      <c r="D13" s="67" t="s">
        <v>1298</v>
      </c>
      <c r="E13" s="67" t="s">
        <v>16</v>
      </c>
      <c r="F13" s="67" t="s">
        <v>16</v>
      </c>
      <c r="G13" s="67" t="s">
        <v>133</v>
      </c>
      <c r="H13" s="14" t="str">
        <f t="shared" si="0"/>
        <v>DB</v>
      </c>
      <c r="I13" s="14" t="s">
        <v>9</v>
      </c>
      <c r="J13" s="15">
        <f t="shared" si="1"/>
        <v>187</v>
      </c>
      <c r="K13" s="15">
        <f t="shared" si="1"/>
        <v>0</v>
      </c>
      <c r="L13" s="15">
        <f t="shared" si="1"/>
        <v>0</v>
      </c>
      <c r="M13" s="15">
        <f t="shared" si="1"/>
        <v>32</v>
      </c>
      <c r="N13" s="15">
        <f t="shared" si="2"/>
        <v>219</v>
      </c>
      <c r="O13" s="15" t="str">
        <f t="shared" si="3"/>
        <v>DB</v>
      </c>
      <c r="Q13" s="72" t="s">
        <v>1325</v>
      </c>
    </row>
    <row r="14" spans="2:17" s="2" customFormat="1" ht="16.5" customHeight="1">
      <c r="B14" s="14" t="s">
        <v>1006</v>
      </c>
      <c r="C14" s="14" t="str">
        <f t="shared" si="4"/>
        <v>FF00BB000000BB</v>
      </c>
      <c r="D14" s="67" t="s">
        <v>1298</v>
      </c>
      <c r="E14" s="67" t="s">
        <v>16</v>
      </c>
      <c r="F14" s="67" t="s">
        <v>16</v>
      </c>
      <c r="G14" s="67" t="s">
        <v>16</v>
      </c>
      <c r="H14" s="14" t="str">
        <f t="shared" si="0"/>
        <v>BB</v>
      </c>
      <c r="I14" s="14" t="s">
        <v>9</v>
      </c>
      <c r="J14" s="15">
        <f t="shared" si="1"/>
        <v>187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2"/>
        <v>187</v>
      </c>
      <c r="O14" s="15" t="str">
        <f t="shared" si="3"/>
        <v>BB</v>
      </c>
      <c r="Q14" s="72" t="s">
        <v>1326</v>
      </c>
    </row>
    <row r="15" spans="2:17" s="2" customFormat="1" ht="16.5" customHeight="1">
      <c r="B15" s="14" t="s">
        <v>1313</v>
      </c>
      <c r="C15" s="14" t="str">
        <f t="shared" si="4"/>
        <v>FF00B0000001B1</v>
      </c>
      <c r="D15" s="67" t="s">
        <v>1299</v>
      </c>
      <c r="E15" s="67" t="s">
        <v>16</v>
      </c>
      <c r="F15" s="67" t="s">
        <v>16</v>
      </c>
      <c r="G15" s="67" t="s">
        <v>24</v>
      </c>
      <c r="H15" s="14" t="str">
        <f t="shared" si="0"/>
        <v>B1</v>
      </c>
      <c r="I15" s="14" t="s">
        <v>9</v>
      </c>
      <c r="J15" s="15">
        <f t="shared" si="1"/>
        <v>176</v>
      </c>
      <c r="K15" s="15">
        <f t="shared" si="1"/>
        <v>0</v>
      </c>
      <c r="L15" s="15">
        <f t="shared" si="1"/>
        <v>0</v>
      </c>
      <c r="M15" s="15">
        <f t="shared" si="1"/>
        <v>1</v>
      </c>
      <c r="N15" s="15">
        <f t="shared" si="2"/>
        <v>177</v>
      </c>
      <c r="O15" s="15" t="str">
        <f t="shared" si="3"/>
        <v>B1</v>
      </c>
      <c r="Q15" s="72" t="s">
        <v>1327</v>
      </c>
    </row>
    <row r="16" spans="2:17" s="2" customFormat="1" ht="16.5" customHeight="1">
      <c r="B16" s="14" t="s">
        <v>1314</v>
      </c>
      <c r="C16" s="14" t="str">
        <f t="shared" si="4"/>
        <v>FF00B0000000B0</v>
      </c>
      <c r="D16" s="67" t="s">
        <v>1299</v>
      </c>
      <c r="E16" s="67" t="s">
        <v>16</v>
      </c>
      <c r="F16" s="67" t="s">
        <v>16</v>
      </c>
      <c r="G16" s="67" t="s">
        <v>16</v>
      </c>
      <c r="H16" s="14" t="str">
        <f t="shared" si="0"/>
        <v>B0</v>
      </c>
      <c r="I16" s="14" t="s">
        <v>9</v>
      </c>
      <c r="J16" s="15">
        <f t="shared" si="1"/>
        <v>176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2"/>
        <v>176</v>
      </c>
      <c r="O16" s="15" t="str">
        <f t="shared" si="3"/>
        <v>B0</v>
      </c>
      <c r="Q16" s="72" t="s">
        <v>1328</v>
      </c>
    </row>
    <row r="17" spans="2:17" s="2" customFormat="1" ht="16.5" customHeight="1">
      <c r="B17" s="14" t="s">
        <v>1312</v>
      </c>
      <c r="C17" s="14" t="str">
        <f t="shared" si="4"/>
        <v>FF00C0000001C1</v>
      </c>
      <c r="D17" s="67" t="s">
        <v>1300</v>
      </c>
      <c r="E17" s="67" t="s">
        <v>16</v>
      </c>
      <c r="F17" s="67" t="s">
        <v>16</v>
      </c>
      <c r="G17" s="67" t="s">
        <v>24</v>
      </c>
      <c r="H17" s="14" t="str">
        <f t="shared" si="0"/>
        <v>C1</v>
      </c>
      <c r="I17" s="14" t="s">
        <v>9</v>
      </c>
      <c r="J17" s="15">
        <f t="shared" si="1"/>
        <v>192</v>
      </c>
      <c r="K17" s="15">
        <f t="shared" si="1"/>
        <v>0</v>
      </c>
      <c r="L17" s="15">
        <f t="shared" si="1"/>
        <v>0</v>
      </c>
      <c r="M17" s="15">
        <f t="shared" si="1"/>
        <v>1</v>
      </c>
      <c r="N17" s="15">
        <f t="shared" si="2"/>
        <v>193</v>
      </c>
      <c r="O17" s="15" t="str">
        <f t="shared" si="3"/>
        <v>C1</v>
      </c>
      <c r="Q17" s="72" t="s">
        <v>1329</v>
      </c>
    </row>
    <row r="18" spans="2:17" s="2" customFormat="1" ht="16.5" customHeight="1">
      <c r="B18" s="14" t="s">
        <v>1305</v>
      </c>
      <c r="C18" s="14" t="str">
        <f t="shared" si="4"/>
        <v>FF00C0000002C2</v>
      </c>
      <c r="D18" s="67" t="s">
        <v>1300</v>
      </c>
      <c r="E18" s="67" t="s">
        <v>16</v>
      </c>
      <c r="F18" s="67" t="s">
        <v>16</v>
      </c>
      <c r="G18" s="67" t="s">
        <v>1294</v>
      </c>
      <c r="H18" s="14" t="str">
        <f t="shared" si="0"/>
        <v>C2</v>
      </c>
      <c r="I18" s="14" t="s">
        <v>9</v>
      </c>
      <c r="J18" s="15">
        <f t="shared" si="1"/>
        <v>192</v>
      </c>
      <c r="K18" s="15">
        <f t="shared" si="1"/>
        <v>0</v>
      </c>
      <c r="L18" s="15">
        <f t="shared" si="1"/>
        <v>0</v>
      </c>
      <c r="M18" s="15">
        <f t="shared" si="1"/>
        <v>2</v>
      </c>
      <c r="N18" s="15">
        <f t="shared" si="2"/>
        <v>194</v>
      </c>
      <c r="O18" s="15" t="str">
        <f t="shared" si="3"/>
        <v>C2</v>
      </c>
      <c r="Q18" s="72" t="s">
        <v>1330</v>
      </c>
    </row>
    <row r="19" spans="2:17" s="2" customFormat="1" ht="16.5" customHeight="1">
      <c r="B19" s="14" t="s">
        <v>1306</v>
      </c>
      <c r="C19" s="14" t="str">
        <f t="shared" si="4"/>
        <v>FF00C0000003C3</v>
      </c>
      <c r="D19" s="67" t="s">
        <v>1300</v>
      </c>
      <c r="E19" s="67" t="s">
        <v>16</v>
      </c>
      <c r="F19" s="67" t="s">
        <v>16</v>
      </c>
      <c r="G19" s="67" t="s">
        <v>1301</v>
      </c>
      <c r="H19" s="14" t="str">
        <f t="shared" si="0"/>
        <v>C3</v>
      </c>
      <c r="I19" s="14" t="s">
        <v>9</v>
      </c>
      <c r="J19" s="15">
        <f t="shared" si="1"/>
        <v>192</v>
      </c>
      <c r="K19" s="15">
        <f t="shared" si="1"/>
        <v>0</v>
      </c>
      <c r="L19" s="15">
        <f t="shared" si="1"/>
        <v>0</v>
      </c>
      <c r="M19" s="15">
        <f t="shared" si="1"/>
        <v>3</v>
      </c>
      <c r="N19" s="15">
        <f t="shared" si="2"/>
        <v>195</v>
      </c>
      <c r="O19" s="15" t="str">
        <f t="shared" si="3"/>
        <v>C3</v>
      </c>
      <c r="Q19" s="72" t="s">
        <v>1331</v>
      </c>
    </row>
    <row r="20" spans="2:17" s="2" customFormat="1" ht="16.5" customHeight="1">
      <c r="B20" s="14" t="s">
        <v>1307</v>
      </c>
      <c r="C20" s="14" t="str">
        <f t="shared" si="4"/>
        <v>FF00C0000004C4</v>
      </c>
      <c r="D20" s="67" t="s">
        <v>1300</v>
      </c>
      <c r="E20" s="67" t="s">
        <v>16</v>
      </c>
      <c r="F20" s="67" t="s">
        <v>16</v>
      </c>
      <c r="G20" s="67" t="s">
        <v>1293</v>
      </c>
      <c r="H20" s="14" t="str">
        <f t="shared" si="0"/>
        <v>C4</v>
      </c>
      <c r="I20" s="14" t="s">
        <v>9</v>
      </c>
      <c r="J20" s="15">
        <f t="shared" si="1"/>
        <v>192</v>
      </c>
      <c r="K20" s="15">
        <f t="shared" si="1"/>
        <v>0</v>
      </c>
      <c r="L20" s="15">
        <f t="shared" si="1"/>
        <v>0</v>
      </c>
      <c r="M20" s="15">
        <f t="shared" si="1"/>
        <v>4</v>
      </c>
      <c r="N20" s="15">
        <f t="shared" si="2"/>
        <v>196</v>
      </c>
      <c r="O20" s="15" t="str">
        <f t="shared" si="3"/>
        <v>C4</v>
      </c>
      <c r="Q20" s="72" t="s">
        <v>1332</v>
      </c>
    </row>
    <row r="21" spans="2:17" s="2" customFormat="1" ht="16.5" customHeight="1">
      <c r="B21" s="14" t="s">
        <v>1308</v>
      </c>
      <c r="C21" s="14" t="str">
        <f t="shared" si="4"/>
        <v>FF00C0000005C5</v>
      </c>
      <c r="D21" s="67" t="s">
        <v>1300</v>
      </c>
      <c r="E21" s="67" t="s">
        <v>16</v>
      </c>
      <c r="F21" s="67" t="s">
        <v>16</v>
      </c>
      <c r="G21" s="67" t="s">
        <v>1302</v>
      </c>
      <c r="H21" s="14" t="str">
        <f t="shared" si="0"/>
        <v>C5</v>
      </c>
      <c r="I21" s="14" t="s">
        <v>9</v>
      </c>
      <c r="J21" s="15">
        <f t="shared" si="1"/>
        <v>192</v>
      </c>
      <c r="K21" s="15">
        <f t="shared" si="1"/>
        <v>0</v>
      </c>
      <c r="L21" s="15">
        <f t="shared" si="1"/>
        <v>0</v>
      </c>
      <c r="M21" s="15">
        <f t="shared" si="1"/>
        <v>5</v>
      </c>
      <c r="N21" s="15">
        <f t="shared" si="2"/>
        <v>197</v>
      </c>
      <c r="O21" s="15" t="str">
        <f t="shared" si="3"/>
        <v>C5</v>
      </c>
      <c r="Q21" s="72" t="s">
        <v>1333</v>
      </c>
    </row>
    <row r="22" spans="2:17" s="2" customFormat="1" ht="16.5" customHeight="1">
      <c r="B22" s="14" t="s">
        <v>1309</v>
      </c>
      <c r="C22" s="14" t="str">
        <f t="shared" si="4"/>
        <v>FF00C0000006C6</v>
      </c>
      <c r="D22" s="67" t="s">
        <v>1300</v>
      </c>
      <c r="E22" s="67" t="s">
        <v>16</v>
      </c>
      <c r="F22" s="67" t="s">
        <v>16</v>
      </c>
      <c r="G22" s="67" t="s">
        <v>1303</v>
      </c>
      <c r="H22" s="14" t="str">
        <f t="shared" si="0"/>
        <v>C6</v>
      </c>
      <c r="I22" s="14" t="s">
        <v>9</v>
      </c>
      <c r="J22" s="15">
        <f t="shared" si="1"/>
        <v>192</v>
      </c>
      <c r="K22" s="15">
        <f t="shared" si="1"/>
        <v>0</v>
      </c>
      <c r="L22" s="15">
        <f t="shared" si="1"/>
        <v>0</v>
      </c>
      <c r="M22" s="15">
        <f t="shared" si="1"/>
        <v>6</v>
      </c>
      <c r="N22" s="15">
        <f t="shared" si="2"/>
        <v>198</v>
      </c>
      <c r="O22" s="15" t="str">
        <f t="shared" si="3"/>
        <v>C6</v>
      </c>
      <c r="Q22" s="72" t="s">
        <v>1334</v>
      </c>
    </row>
    <row r="23" spans="2:17" s="2" customFormat="1" ht="16.5" customHeight="1">
      <c r="B23" s="14" t="s">
        <v>1310</v>
      </c>
      <c r="C23" s="14" t="str">
        <f t="shared" si="4"/>
        <v>FF00C0000007C7</v>
      </c>
      <c r="D23" s="67" t="s">
        <v>1300</v>
      </c>
      <c r="E23" s="67" t="s">
        <v>16</v>
      </c>
      <c r="F23" s="67" t="s">
        <v>16</v>
      </c>
      <c r="G23" s="67" t="s">
        <v>1304</v>
      </c>
      <c r="H23" s="14" t="str">
        <f t="shared" si="0"/>
        <v>C7</v>
      </c>
      <c r="I23" s="14" t="s">
        <v>9</v>
      </c>
      <c r="J23" s="15">
        <f t="shared" si="1"/>
        <v>192</v>
      </c>
      <c r="K23" s="15">
        <f t="shared" si="1"/>
        <v>0</v>
      </c>
      <c r="L23" s="15">
        <f t="shared" si="1"/>
        <v>0</v>
      </c>
      <c r="M23" s="15">
        <f t="shared" si="1"/>
        <v>7</v>
      </c>
      <c r="N23" s="15">
        <f t="shared" si="2"/>
        <v>199</v>
      </c>
      <c r="O23" s="15" t="str">
        <f t="shared" si="3"/>
        <v>C7</v>
      </c>
      <c r="Q23" s="72" t="s">
        <v>1335</v>
      </c>
    </row>
    <row r="24" spans="2:17" s="2" customFormat="1" ht="16.5" customHeight="1">
      <c r="B24" s="14" t="s">
        <v>1311</v>
      </c>
      <c r="C24" s="14" t="str">
        <f t="shared" si="4"/>
        <v>FF00C0000008C8</v>
      </c>
      <c r="D24" s="67" t="s">
        <v>1300</v>
      </c>
      <c r="E24" s="67" t="s">
        <v>16</v>
      </c>
      <c r="F24" s="67" t="s">
        <v>16</v>
      </c>
      <c r="G24" s="67" t="s">
        <v>1291</v>
      </c>
      <c r="H24" s="14" t="str">
        <f t="shared" si="0"/>
        <v>C8</v>
      </c>
      <c r="I24" s="14" t="s">
        <v>9</v>
      </c>
      <c r="J24" s="15">
        <f t="shared" si="1"/>
        <v>192</v>
      </c>
      <c r="K24" s="15">
        <f t="shared" si="1"/>
        <v>0</v>
      </c>
      <c r="L24" s="15">
        <f t="shared" si="1"/>
        <v>0</v>
      </c>
      <c r="M24" s="15">
        <f t="shared" si="1"/>
        <v>8</v>
      </c>
      <c r="N24" s="15">
        <f t="shared" si="2"/>
        <v>200</v>
      </c>
      <c r="O24" s="15" t="str">
        <f t="shared" si="3"/>
        <v>C8</v>
      </c>
      <c r="Q24" s="72" t="s">
        <v>1336</v>
      </c>
    </row>
    <row r="25" spans="2:17" s="2" customFormat="1" ht="16.5" customHeight="1">
      <c r="B25" s="14" t="s">
        <v>1409</v>
      </c>
      <c r="C25" s="14" t="str">
        <f t="shared" ref="C25" si="5">"FF00"&amp;D25&amp;E25&amp;""&amp;F25&amp;G25&amp;H25</f>
        <v>FF000012BF5425</v>
      </c>
      <c r="D25" s="67" t="s">
        <v>16</v>
      </c>
      <c r="E25" s="67" t="s">
        <v>111</v>
      </c>
      <c r="F25" s="67" t="s">
        <v>1296</v>
      </c>
      <c r="G25" s="67" t="s">
        <v>1410</v>
      </c>
      <c r="H25" s="14" t="str">
        <f t="shared" ref="H25" si="6">O25</f>
        <v>25</v>
      </c>
      <c r="I25" s="14" t="s">
        <v>9</v>
      </c>
      <c r="J25" s="15">
        <f t="shared" ref="J25" si="7">HEX2DEC(D25)</f>
        <v>0</v>
      </c>
      <c r="K25" s="15">
        <f t="shared" ref="K25" si="8">HEX2DEC(E25)</f>
        <v>18</v>
      </c>
      <c r="L25" s="15">
        <f t="shared" ref="L25" si="9">HEX2DEC(F25)</f>
        <v>191</v>
      </c>
      <c r="M25" s="15">
        <f t="shared" ref="M25" si="10">HEX2DEC(G25)</f>
        <v>84</v>
      </c>
      <c r="N25" s="15">
        <f t="shared" ref="N25" si="11">SUM(J25:M25)</f>
        <v>293</v>
      </c>
      <c r="O25" s="15" t="str">
        <f t="shared" si="3"/>
        <v>25</v>
      </c>
      <c r="Q25" s="72" t="s">
        <v>1419</v>
      </c>
    </row>
    <row r="26" spans="2:17" s="2" customFormat="1" ht="16.5" customHeight="1">
      <c r="B26" s="14" t="s">
        <v>1411</v>
      </c>
      <c r="C26" s="14" t="str">
        <f t="shared" ref="C26" si="12">"FF00"&amp;D26&amp;E26&amp;""&amp;F26&amp;G26&amp;H26</f>
        <v>FF0000127F3FD0</v>
      </c>
      <c r="D26" s="67" t="s">
        <v>16</v>
      </c>
      <c r="E26" s="67" t="s">
        <v>111</v>
      </c>
      <c r="F26" s="67" t="s">
        <v>1412</v>
      </c>
      <c r="G26" s="67" t="s">
        <v>1413</v>
      </c>
      <c r="H26" s="14" t="str">
        <f t="shared" ref="H26:H30" si="13">O26</f>
        <v>D0</v>
      </c>
      <c r="I26" s="14" t="s">
        <v>9</v>
      </c>
      <c r="J26" s="15">
        <f t="shared" ref="J26:J30" si="14">HEX2DEC(D26)</f>
        <v>0</v>
      </c>
      <c r="K26" s="15">
        <f t="shared" ref="K26:K30" si="15">HEX2DEC(E26)</f>
        <v>18</v>
      </c>
      <c r="L26" s="15">
        <f t="shared" ref="L26:L30" si="16">HEX2DEC(F26)</f>
        <v>127</v>
      </c>
      <c r="M26" s="15">
        <f t="shared" ref="M26:M30" si="17">HEX2DEC(G26)</f>
        <v>63</v>
      </c>
      <c r="N26" s="15">
        <f t="shared" ref="N26:N30" si="18">SUM(J26:M26)</f>
        <v>208</v>
      </c>
      <c r="O26" s="15" t="str">
        <f t="shared" si="3"/>
        <v>D0</v>
      </c>
      <c r="Q26" s="72" t="s">
        <v>1420</v>
      </c>
    </row>
    <row r="27" spans="2:17" s="2" customFormat="1" ht="16.5" customHeight="1">
      <c r="B27" s="14" t="s">
        <v>1414</v>
      </c>
      <c r="C27" s="14" t="str">
        <f>"FF00"&amp;D27&amp;E27&amp;""&amp;F27&amp;G27&amp;H27</f>
        <v>FF00000C7F3FCA</v>
      </c>
      <c r="D27" s="67" t="s">
        <v>16</v>
      </c>
      <c r="E27" s="67" t="s">
        <v>1418</v>
      </c>
      <c r="F27" s="67" t="s">
        <v>1412</v>
      </c>
      <c r="G27" s="67" t="s">
        <v>1413</v>
      </c>
      <c r="H27" s="14" t="str">
        <f t="shared" si="13"/>
        <v>CA</v>
      </c>
      <c r="I27" s="14" t="s">
        <v>9</v>
      </c>
      <c r="J27" s="15">
        <f t="shared" si="14"/>
        <v>0</v>
      </c>
      <c r="K27" s="15">
        <f t="shared" si="15"/>
        <v>12</v>
      </c>
      <c r="L27" s="15">
        <f t="shared" si="16"/>
        <v>127</v>
      </c>
      <c r="M27" s="15">
        <f t="shared" si="17"/>
        <v>63</v>
      </c>
      <c r="N27" s="15">
        <f t="shared" si="18"/>
        <v>202</v>
      </c>
      <c r="O27" s="15" t="str">
        <f t="shared" si="3"/>
        <v>CA</v>
      </c>
      <c r="Q27" s="72" t="s">
        <v>1421</v>
      </c>
    </row>
    <row r="28" spans="2:17" s="2" customFormat="1" ht="16.5" customHeight="1">
      <c r="B28" s="14" t="s">
        <v>1415</v>
      </c>
      <c r="C28" s="14" t="str">
        <f t="shared" ref="C28:C30" si="19">"FF00"&amp;D28&amp;E28&amp;""&amp;F28&amp;G28&amp;H28</f>
        <v>FF00000A7F3FC8</v>
      </c>
      <c r="D28" s="67" t="s">
        <v>16</v>
      </c>
      <c r="E28" s="67" t="s">
        <v>61</v>
      </c>
      <c r="F28" s="67" t="s">
        <v>1412</v>
      </c>
      <c r="G28" s="67" t="s">
        <v>1413</v>
      </c>
      <c r="H28" s="14" t="str">
        <f t="shared" si="13"/>
        <v>C8</v>
      </c>
      <c r="I28" s="14" t="s">
        <v>9</v>
      </c>
      <c r="J28" s="15">
        <f t="shared" si="14"/>
        <v>0</v>
      </c>
      <c r="K28" s="15">
        <f t="shared" si="15"/>
        <v>10</v>
      </c>
      <c r="L28" s="15">
        <f t="shared" si="16"/>
        <v>127</v>
      </c>
      <c r="M28" s="15">
        <f t="shared" si="17"/>
        <v>63</v>
      </c>
      <c r="N28" s="15">
        <f t="shared" si="18"/>
        <v>200</v>
      </c>
      <c r="O28" s="15" t="str">
        <f t="shared" si="3"/>
        <v>C8</v>
      </c>
      <c r="Q28" s="72" t="s">
        <v>1422</v>
      </c>
    </row>
    <row r="29" spans="2:17" s="2" customFormat="1" ht="16.5" customHeight="1">
      <c r="B29" s="14" t="s">
        <v>1416</v>
      </c>
      <c r="C29" s="14" t="str">
        <f t="shared" si="19"/>
        <v>FF0000147F3FD2</v>
      </c>
      <c r="D29" s="67" t="s">
        <v>16</v>
      </c>
      <c r="E29" s="67" t="s">
        <v>62</v>
      </c>
      <c r="F29" s="67" t="s">
        <v>1412</v>
      </c>
      <c r="G29" s="67" t="s">
        <v>1413</v>
      </c>
      <c r="H29" s="14" t="str">
        <f t="shared" si="13"/>
        <v>D2</v>
      </c>
      <c r="I29" s="14" t="s">
        <v>9</v>
      </c>
      <c r="J29" s="15">
        <f t="shared" si="14"/>
        <v>0</v>
      </c>
      <c r="K29" s="15">
        <f t="shared" si="15"/>
        <v>20</v>
      </c>
      <c r="L29" s="15">
        <f t="shared" si="16"/>
        <v>127</v>
      </c>
      <c r="M29" s="15">
        <f t="shared" si="17"/>
        <v>63</v>
      </c>
      <c r="N29" s="15">
        <f t="shared" si="18"/>
        <v>210</v>
      </c>
      <c r="O29" s="15" t="str">
        <f t="shared" si="3"/>
        <v>D2</v>
      </c>
      <c r="Q29" s="72" t="s">
        <v>1423</v>
      </c>
    </row>
    <row r="30" spans="2:17" s="2" customFormat="1" ht="16.5" customHeight="1">
      <c r="B30" s="14" t="s">
        <v>1417</v>
      </c>
      <c r="C30" s="14" t="str">
        <f t="shared" si="19"/>
        <v>FF0000127F3FD0</v>
      </c>
      <c r="D30" s="67" t="s">
        <v>16</v>
      </c>
      <c r="E30" s="67" t="s">
        <v>111</v>
      </c>
      <c r="F30" s="67" t="s">
        <v>1412</v>
      </c>
      <c r="G30" s="67" t="s">
        <v>1413</v>
      </c>
      <c r="H30" s="14" t="str">
        <f t="shared" si="13"/>
        <v>D0</v>
      </c>
      <c r="I30" s="14" t="s">
        <v>9</v>
      </c>
      <c r="J30" s="15">
        <f t="shared" si="14"/>
        <v>0</v>
      </c>
      <c r="K30" s="15">
        <f t="shared" si="15"/>
        <v>18</v>
      </c>
      <c r="L30" s="15">
        <f t="shared" si="16"/>
        <v>127</v>
      </c>
      <c r="M30" s="15">
        <f t="shared" si="17"/>
        <v>63</v>
      </c>
      <c r="N30" s="15">
        <f t="shared" si="18"/>
        <v>208</v>
      </c>
      <c r="O30" s="15" t="str">
        <f t="shared" si="3"/>
        <v>D0</v>
      </c>
      <c r="Q30" s="72" t="s">
        <v>1424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zoomScaleNormal="100" workbookViewId="0">
      <selection activeCell="G74" sqref="G74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1124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1122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1119</v>
      </c>
      <c r="C35" s="88" t="str">
        <f t="shared" ref="C35:C37" si="27">T35</f>
        <v>FF002105FFCEF3</v>
      </c>
      <c r="D35" s="88" t="s">
        <v>1121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1123</v>
      </c>
      <c r="C36" s="88" t="str">
        <f t="shared" ref="C36" si="36">T36</f>
        <v>FF002105000026</v>
      </c>
      <c r="D36" s="88" t="s">
        <v>1121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1120</v>
      </c>
      <c r="C37" s="88" t="str">
        <f t="shared" si="27"/>
        <v>FF002105003258</v>
      </c>
      <c r="D37" s="88" t="s">
        <v>1121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1116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1126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1112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1125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1115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1278</v>
      </c>
      <c r="C80" s="88" t="str">
        <f t="shared" si="72"/>
        <v>FF002203000328</v>
      </c>
      <c r="D80" s="88" t="s">
        <v>1000</v>
      </c>
      <c r="E80" s="88" t="s">
        <v>897</v>
      </c>
      <c r="F80" s="88" t="s">
        <v>870</v>
      </c>
      <c r="G80" s="88"/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1279</v>
      </c>
      <c r="C81" s="88" t="str">
        <f t="shared" si="72"/>
        <v>FF0022032A94E3</v>
      </c>
      <c r="D81" s="88" t="s">
        <v>1000</v>
      </c>
      <c r="E81" s="88" t="s">
        <v>897</v>
      </c>
      <c r="F81" s="88" t="s">
        <v>870</v>
      </c>
      <c r="G81" s="88"/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>
        <v>10900</v>
      </c>
      <c r="O81" s="88" t="str">
        <f>REPT("0", 4 - LEN(DEC2HEX(N81))) &amp; DEC2HEX(N81)</f>
        <v>2A94</v>
      </c>
      <c r="P81" s="88" t="str">
        <f t="shared" si="67"/>
        <v>2A</v>
      </c>
      <c r="Q81" s="88" t="str">
        <f t="shared" si="68"/>
        <v>94</v>
      </c>
      <c r="R81" s="88" t="str">
        <f t="shared" si="69"/>
        <v>E3</v>
      </c>
      <c r="S81" s="88" t="str">
        <f t="shared" si="70"/>
        <v>E3</v>
      </c>
      <c r="T81" s="88" t="str">
        <f t="shared" si="71"/>
        <v>FF0022032A94E3</v>
      </c>
    </row>
    <row r="82" spans="2:20" s="2" customFormat="1">
      <c r="B82" s="88" t="s">
        <v>1001</v>
      </c>
      <c r="C82" s="88" t="str">
        <f t="shared" si="72"/>
        <v>FF002204000026</v>
      </c>
      <c r="D82" s="88" t="s">
        <v>1275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1276</v>
      </c>
      <c r="C83" s="88" t="str">
        <f t="shared" si="72"/>
        <v>FF002205000027</v>
      </c>
      <c r="D83" s="88" t="s">
        <v>1002</v>
      </c>
      <c r="E83" s="88" t="s">
        <v>897</v>
      </c>
      <c r="F83" s="88" t="s">
        <v>870</v>
      </c>
      <c r="G83" s="88"/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1277</v>
      </c>
      <c r="C84" s="88" t="str">
        <f t="shared" si="72"/>
        <v>FF002205000128</v>
      </c>
      <c r="D84" s="88" t="s">
        <v>1002</v>
      </c>
      <c r="E84" s="88" t="s">
        <v>897</v>
      </c>
      <c r="F84" s="88" t="s">
        <v>870</v>
      </c>
      <c r="G84" s="88"/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1003</v>
      </c>
      <c r="C85" s="88" t="str">
        <f t="shared" si="72"/>
        <v>FF002210000032</v>
      </c>
      <c r="D85" s="88" t="s">
        <v>1004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1004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1004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1280</v>
      </c>
      <c r="C88" s="88" t="str">
        <f t="shared" si="72"/>
        <v>FF002212000337</v>
      </c>
      <c r="D88" s="88" t="s">
        <v>1005</v>
      </c>
      <c r="E88" s="88" t="s">
        <v>897</v>
      </c>
      <c r="F88" s="88" t="s">
        <v>870</v>
      </c>
      <c r="G88" s="88"/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1281</v>
      </c>
      <c r="C89" s="88" t="str">
        <f t="shared" si="72"/>
        <v>FF0022122A308E</v>
      </c>
      <c r="D89" s="88" t="s">
        <v>1005</v>
      </c>
      <c r="E89" s="88" t="s">
        <v>897</v>
      </c>
      <c r="F89" s="88" t="s">
        <v>870</v>
      </c>
      <c r="G89" s="88"/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>
        <v>10800</v>
      </c>
      <c r="O89" s="88" t="str">
        <f>REPT("0", 4 - LEN(DEC2HEX(N89))) &amp; DEC2HEX(N89)</f>
        <v>2A30</v>
      </c>
      <c r="P89" s="88" t="str">
        <f t="shared" si="67"/>
        <v>2A</v>
      </c>
      <c r="Q89" s="88" t="str">
        <f t="shared" si="68"/>
        <v>30</v>
      </c>
      <c r="R89" s="88" t="str">
        <f t="shared" si="69"/>
        <v>8E</v>
      </c>
      <c r="S89" s="88" t="str">
        <f t="shared" si="70"/>
        <v>8E</v>
      </c>
      <c r="T89" s="88" t="str">
        <f t="shared" si="71"/>
        <v>FF0022122A308E</v>
      </c>
    </row>
    <row r="90" spans="2:20" s="2" customFormat="1">
      <c r="B90" s="88" t="s">
        <v>1006</v>
      </c>
      <c r="C90" s="88" t="str">
        <f t="shared" si="72"/>
        <v>FF002213000035</v>
      </c>
      <c r="D90" s="88" t="s">
        <v>1007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1008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1009</v>
      </c>
      <c r="C92" s="88" t="str">
        <f t="shared" si="72"/>
        <v>FF0022218001C4</v>
      </c>
      <c r="D92" s="88" t="s">
        <v>1010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1011</v>
      </c>
      <c r="C93" s="88" t="str">
        <f t="shared" si="72"/>
        <v>FF0022217FFFC1</v>
      </c>
      <c r="D93" s="88" t="s">
        <v>1010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1012</v>
      </c>
      <c r="C94" s="88" t="str">
        <f t="shared" si="72"/>
        <v>FF002222000044</v>
      </c>
      <c r="D94" s="88" t="s">
        <v>1013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1014</v>
      </c>
      <c r="C95" s="88" t="str">
        <f t="shared" si="72"/>
        <v>FF002300000023</v>
      </c>
      <c r="D95" s="88" t="s">
        <v>1015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1016</v>
      </c>
      <c r="C96" s="88" t="str">
        <f t="shared" si="72"/>
        <v>FF002300111145</v>
      </c>
      <c r="D96" s="88" t="s">
        <v>1015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1113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1017</v>
      </c>
      <c r="C97" s="88" t="str">
        <f t="shared" si="72"/>
        <v>FF002300110135</v>
      </c>
      <c r="D97" s="88" t="s">
        <v>1015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1018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1019</v>
      </c>
      <c r="C98" s="88" t="str">
        <f t="shared" si="72"/>
        <v>FF002300000225</v>
      </c>
      <c r="D98" s="88" t="s">
        <v>1015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1021</v>
      </c>
      <c r="C99" s="88" t="str">
        <f t="shared" si="72"/>
        <v>FF002300101144</v>
      </c>
      <c r="D99" s="88" t="s">
        <v>1015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1022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1023</v>
      </c>
      <c r="C100" s="88" t="str">
        <f t="shared" si="72"/>
        <v>FF002300000427</v>
      </c>
      <c r="D100" s="88" t="s">
        <v>1015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1024</v>
      </c>
      <c r="C101" s="88" t="str">
        <f t="shared" si="72"/>
        <v>FF002300011135</v>
      </c>
      <c r="D101" s="88" t="s">
        <v>1015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1025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1026</v>
      </c>
      <c r="C102" s="88" t="str">
        <f t="shared" si="72"/>
        <v>FF00230000082B</v>
      </c>
      <c r="D102" s="88" t="s">
        <v>1015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1114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1027</v>
      </c>
      <c r="C103" s="88" t="str">
        <f t="shared" si="72"/>
        <v>FF0023018000A4</v>
      </c>
      <c r="D103" s="88" t="s">
        <v>1028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1117</v>
      </c>
      <c r="C104" s="88" t="str">
        <f t="shared" ref="C104" si="73">T104</f>
        <v>FF002301000024</v>
      </c>
      <c r="D104" s="88" t="s">
        <v>1028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1029</v>
      </c>
      <c r="C105" s="88" t="str">
        <f t="shared" si="72"/>
        <v>FF0023018000A4</v>
      </c>
      <c r="D105" s="88" t="s">
        <v>1028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1030</v>
      </c>
      <c r="C106" s="88" t="str">
        <f t="shared" si="72"/>
        <v>FF002302000A2F</v>
      </c>
      <c r="D106" s="88" t="s">
        <v>1031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1118</v>
      </c>
      <c r="C107" s="88" t="str">
        <f t="shared" ref="C107" si="82">T107</f>
        <v>FF002302006287</v>
      </c>
      <c r="D107" s="88" t="s">
        <v>1031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1032</v>
      </c>
      <c r="C108" s="88" t="str">
        <f t="shared" si="72"/>
        <v>FF002302006489</v>
      </c>
      <c r="D108" s="88" t="s">
        <v>1031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1033</v>
      </c>
      <c r="C109" s="88" t="str">
        <f t="shared" si="72"/>
        <v>FF002304000027</v>
      </c>
      <c r="D109" s="88" t="s">
        <v>1034</v>
      </c>
      <c r="E109" s="88" t="s">
        <v>897</v>
      </c>
      <c r="F109" s="88" t="s">
        <v>870</v>
      </c>
      <c r="G109" s="88" t="s">
        <v>1035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1036</v>
      </c>
      <c r="C110" s="88" t="str">
        <f t="shared" si="72"/>
        <v>FF002304000128</v>
      </c>
      <c r="D110" s="88" t="s">
        <v>1034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1037</v>
      </c>
      <c r="C111" s="88" t="str">
        <f t="shared" si="72"/>
        <v>FF002310000033</v>
      </c>
      <c r="D111" s="88" t="s">
        <v>1038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1039</v>
      </c>
      <c r="C112" s="88" t="str">
        <f t="shared" si="72"/>
        <v>FF002310000134</v>
      </c>
      <c r="D112" s="88" t="s">
        <v>1038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1040</v>
      </c>
      <c r="C113" s="88" t="str">
        <f t="shared" si="72"/>
        <v>FF002310000033</v>
      </c>
      <c r="D113" s="88" t="s">
        <v>1038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1041</v>
      </c>
      <c r="C114" s="88" t="str">
        <f t="shared" si="72"/>
        <v>FF002310001043</v>
      </c>
      <c r="D114" s="88" t="s">
        <v>1038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1020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1042</v>
      </c>
      <c r="C115" s="88" t="str">
        <f t="shared" si="72"/>
        <v>FF002310000033</v>
      </c>
      <c r="D115" s="88" t="s">
        <v>1038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1043</v>
      </c>
      <c r="C116" s="88" t="str">
        <f t="shared" si="72"/>
        <v>FF002310002053</v>
      </c>
      <c r="D116" s="88" t="s">
        <v>1038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1044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1045</v>
      </c>
      <c r="C117" s="88" t="str">
        <f t="shared" si="72"/>
        <v>FF002311000034</v>
      </c>
      <c r="D117" s="88" t="s">
        <v>1046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1047</v>
      </c>
      <c r="C118" s="88" t="str">
        <f t="shared" si="72"/>
        <v>FF002311000135</v>
      </c>
      <c r="D118" s="88" t="s">
        <v>1046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1048</v>
      </c>
      <c r="C119" s="88" t="str">
        <f t="shared" si="72"/>
        <v>FF002311000034</v>
      </c>
      <c r="D119" s="88" t="s">
        <v>1046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1049</v>
      </c>
      <c r="C120" s="88" t="str">
        <f t="shared" si="72"/>
        <v>FF002311000236</v>
      </c>
      <c r="D120" s="88" t="s">
        <v>1046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1050</v>
      </c>
      <c r="C121" s="88" t="str">
        <f t="shared" si="72"/>
        <v>FF002311000034</v>
      </c>
      <c r="D121" s="88" t="s">
        <v>1046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1051</v>
      </c>
      <c r="C122" s="88" t="str">
        <f t="shared" si="72"/>
        <v>FF002311000438</v>
      </c>
      <c r="D122" s="88" t="s">
        <v>1046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1052</v>
      </c>
      <c r="C123" s="88" t="str">
        <f t="shared" si="72"/>
        <v>FF002320000A4D</v>
      </c>
      <c r="D123" s="88" t="s">
        <v>1053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1054</v>
      </c>
      <c r="C124" s="88" t="str">
        <f t="shared" si="72"/>
        <v>FF002321000A4E</v>
      </c>
      <c r="D124" s="88" t="s">
        <v>1055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1056</v>
      </c>
      <c r="C125" s="88" t="str">
        <f t="shared" si="72"/>
        <v>FF0023220275BC</v>
      </c>
      <c r="D125" s="88" t="s">
        <v>1057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1058</v>
      </c>
      <c r="C126" s="88" t="str">
        <f t="shared" si="72"/>
        <v>FF00232301D51C</v>
      </c>
      <c r="D126" s="88" t="s">
        <v>1059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1060</v>
      </c>
      <c r="C127" s="88" t="str">
        <f t="shared" si="72"/>
        <v>FF0023248001C8</v>
      </c>
      <c r="D127" s="88" t="s">
        <v>1061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1062</v>
      </c>
      <c r="C128" s="88" t="str">
        <f t="shared" si="72"/>
        <v>FF0023247FFFC5</v>
      </c>
      <c r="D128" s="88" t="s">
        <v>1061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1063</v>
      </c>
      <c r="C129" s="88" t="str">
        <f t="shared" si="72"/>
        <v>FF002325000048</v>
      </c>
      <c r="D129" s="88" t="s">
        <v>1064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1065</v>
      </c>
      <c r="C130" s="88" t="str">
        <f t="shared" si="72"/>
        <v>FF002325000149</v>
      </c>
      <c r="D130" s="88" t="s">
        <v>1064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1066</v>
      </c>
      <c r="C131" s="88" t="str">
        <f t="shared" si="72"/>
        <v>FF00232500024A</v>
      </c>
      <c r="D131" s="88" t="s">
        <v>1064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1067</v>
      </c>
      <c r="C132" s="88" t="str">
        <f t="shared" si="72"/>
        <v>FF002326000049</v>
      </c>
      <c r="D132" s="88" t="s">
        <v>1068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1069</v>
      </c>
      <c r="C133" s="88" t="str">
        <f t="shared" si="72"/>
        <v>FF002326000A53</v>
      </c>
      <c r="D133" s="88" t="s">
        <v>1068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1070</v>
      </c>
      <c r="C134" s="88" t="str">
        <f t="shared" si="72"/>
        <v>FF0023B0000ADD</v>
      </c>
      <c r="D134" s="88" t="s">
        <v>1071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1072</v>
      </c>
      <c r="C135" s="88" t="str">
        <f t="shared" si="72"/>
        <v>FF0023B1000ADE</v>
      </c>
      <c r="D135" s="88" t="s">
        <v>1073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1074</v>
      </c>
      <c r="C136" s="88" t="str">
        <f t="shared" si="72"/>
        <v>FF0023B202754C</v>
      </c>
      <c r="D136" s="88" t="s">
        <v>1075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1076</v>
      </c>
      <c r="C137" s="88" t="str">
        <f t="shared" si="72"/>
        <v>FF0023B301D5AC</v>
      </c>
      <c r="D137" s="88" t="s">
        <v>1077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1078</v>
      </c>
      <c r="C138" s="88" t="str">
        <f t="shared" si="72"/>
        <v>FF0023B4800158</v>
      </c>
      <c r="D138" s="88" t="s">
        <v>1079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1080</v>
      </c>
      <c r="C139" s="88" t="str">
        <f t="shared" si="72"/>
        <v>FF0023B47FFF55</v>
      </c>
      <c r="D139" s="88" t="s">
        <v>1079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1081</v>
      </c>
      <c r="C140" s="88" t="str">
        <f t="shared" si="72"/>
        <v>FF0023B50000D8</v>
      </c>
      <c r="D140" s="88" t="s">
        <v>1082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1083</v>
      </c>
      <c r="C141" s="88" t="str">
        <f t="shared" ref="C141:C156" si="101">T141</f>
        <v>FF0023B50001D9</v>
      </c>
      <c r="D141" s="88" t="s">
        <v>1082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1084</v>
      </c>
      <c r="C142" s="88" t="str">
        <f t="shared" si="101"/>
        <v>FF0023B50002DA</v>
      </c>
      <c r="D142" s="88" t="s">
        <v>1082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1085</v>
      </c>
      <c r="C143" s="88" t="str">
        <f t="shared" si="101"/>
        <v>FF0023B60000D9</v>
      </c>
      <c r="D143" s="88" t="s">
        <v>1086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1087</v>
      </c>
      <c r="C144" s="88" t="str">
        <f t="shared" si="101"/>
        <v>FF0023B6000AE3</v>
      </c>
      <c r="D144" s="88" t="s">
        <v>1086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1088</v>
      </c>
      <c r="C145" s="88" t="str">
        <f t="shared" si="101"/>
        <v>FF0023C0000AED</v>
      </c>
      <c r="D145" s="88" t="s">
        <v>1089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1090</v>
      </c>
      <c r="C146" s="88" t="str">
        <f t="shared" si="101"/>
        <v>FF0023C1000AEE</v>
      </c>
      <c r="D146" s="88" t="s">
        <v>1091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1092</v>
      </c>
      <c r="C147" s="88" t="str">
        <f t="shared" si="101"/>
        <v>FF0023C202755C</v>
      </c>
      <c r="D147" s="88" t="s">
        <v>1093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1094</v>
      </c>
      <c r="C148" s="88" t="str">
        <f t="shared" si="101"/>
        <v>FF0023C301D5BC</v>
      </c>
      <c r="D148" s="88" t="s">
        <v>1095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1096</v>
      </c>
      <c r="C149" s="88" t="str">
        <f t="shared" si="101"/>
        <v>FF0023D0000AFD</v>
      </c>
      <c r="D149" s="88" t="s">
        <v>1097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1098</v>
      </c>
      <c r="C150" s="88" t="str">
        <f t="shared" si="101"/>
        <v>FF0023D1000AFE</v>
      </c>
      <c r="D150" s="88" t="s">
        <v>1099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1100</v>
      </c>
      <c r="C151" s="88" t="str">
        <f t="shared" si="101"/>
        <v>FF0023D202756C</v>
      </c>
      <c r="D151" s="88" t="s">
        <v>1101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1102</v>
      </c>
      <c r="C152" s="88" t="str">
        <f t="shared" si="101"/>
        <v>FF0023D301D5CC</v>
      </c>
      <c r="D152" s="88" t="s">
        <v>1103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1104</v>
      </c>
      <c r="C153" s="88" t="str">
        <f t="shared" si="101"/>
        <v>FF0023E0000A0D</v>
      </c>
      <c r="D153" s="88" t="s">
        <v>1105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1106</v>
      </c>
      <c r="C154" s="88" t="str">
        <f t="shared" si="101"/>
        <v>FF0023E1000A0E</v>
      </c>
      <c r="D154" s="88" t="s">
        <v>1107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1108</v>
      </c>
      <c r="C155" s="88" t="str">
        <f t="shared" si="101"/>
        <v>FF0023E202757C</v>
      </c>
      <c r="D155" s="88" t="s">
        <v>1109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1110</v>
      </c>
      <c r="C156" s="88" t="str">
        <f t="shared" si="101"/>
        <v>FF0023E301D5DC</v>
      </c>
      <c r="D156" s="109" t="s">
        <v>1111</v>
      </c>
      <c r="E156" s="109" t="s">
        <v>897</v>
      </c>
      <c r="F156" s="109" t="s">
        <v>870</v>
      </c>
      <c r="G156" s="109"/>
      <c r="H156" s="110">
        <v>0</v>
      </c>
      <c r="I156" s="111"/>
      <c r="J156" s="109" t="s">
        <v>873</v>
      </c>
      <c r="K156" s="109" t="str">
        <f t="shared" si="91"/>
        <v>23E3</v>
      </c>
      <c r="L156" s="109" t="str">
        <f t="shared" si="92"/>
        <v>23</v>
      </c>
      <c r="M156" s="109" t="str">
        <f t="shared" si="93"/>
        <v>E3</v>
      </c>
      <c r="N156" s="109">
        <v>469</v>
      </c>
      <c r="O156" s="109" t="str">
        <f t="shared" si="102"/>
        <v>01D5</v>
      </c>
      <c r="P156" s="109" t="str">
        <f t="shared" si="95"/>
        <v>01</v>
      </c>
      <c r="Q156" s="109" t="str">
        <f t="shared" si="96"/>
        <v>D5</v>
      </c>
      <c r="R156" s="109" t="str">
        <f t="shared" si="97"/>
        <v>1DC</v>
      </c>
      <c r="S156" s="109" t="str">
        <f t="shared" si="98"/>
        <v>DC</v>
      </c>
      <c r="T156" s="109" t="str">
        <f t="shared" si="99"/>
        <v>FF0023E301D5DC</v>
      </c>
    </row>
    <row r="157" spans="2:20">
      <c r="B157" s="88" t="s">
        <v>1274</v>
      </c>
      <c r="C157" s="108" t="s">
        <v>183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3"/>
      <c r="P157" s="112"/>
      <c r="Q157" s="112"/>
      <c r="R157" s="112"/>
      <c r="S157" s="112"/>
      <c r="T157" s="11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1C3-214F-41F6-A7D2-DC0A13EEF00C}">
  <dimension ref="B1:Q63"/>
  <sheetViews>
    <sheetView tabSelected="1" zoomScaleNormal="100" workbookViewId="0">
      <pane xSplit="3" ySplit="2" topLeftCell="D48" activePane="bottomRight" state="frozen"/>
      <selection pane="topRight" activeCell="I1" sqref="I1"/>
      <selection pane="bottomLeft" activeCell="A3" sqref="A3"/>
      <selection pane="bottomRight" activeCell="P59" sqref="P59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6" max="16" width="16.5546875" style="9" bestFit="1" customWidth="1"/>
    <col min="17" max="17" width="11.5546875" customWidth="1"/>
  </cols>
  <sheetData>
    <row r="1" spans="2:16" ht="16.5" customHeight="1" thickBot="1">
      <c r="C1" s="9" t="s">
        <v>278</v>
      </c>
      <c r="P1" s="9" t="s">
        <v>278</v>
      </c>
    </row>
    <row r="2" spans="2:16" s="2" customFormat="1" ht="16.5" customHeight="1" thickBot="1">
      <c r="B2" s="62" t="s">
        <v>0</v>
      </c>
      <c r="C2" s="116" t="s">
        <v>7</v>
      </c>
      <c r="D2" s="59" t="s">
        <v>29</v>
      </c>
      <c r="E2" s="59" t="s">
        <v>34</v>
      </c>
      <c r="F2" s="59" t="s">
        <v>35</v>
      </c>
      <c r="G2" s="59" t="s">
        <v>36</v>
      </c>
      <c r="H2" s="59" t="s">
        <v>1295</v>
      </c>
      <c r="I2" s="59" t="s">
        <v>32</v>
      </c>
      <c r="J2" s="59" t="s">
        <v>33</v>
      </c>
      <c r="K2" s="59" t="s">
        <v>34</v>
      </c>
      <c r="L2" s="59" t="s">
        <v>35</v>
      </c>
      <c r="M2" s="59" t="s">
        <v>36</v>
      </c>
      <c r="N2" s="59" t="s">
        <v>39</v>
      </c>
      <c r="O2" s="60" t="s">
        <v>40</v>
      </c>
      <c r="P2" s="72" t="s">
        <v>180</v>
      </c>
    </row>
    <row r="3" spans="2:16" s="2" customFormat="1" ht="16.5" customHeight="1">
      <c r="B3" s="105" t="s">
        <v>1337</v>
      </c>
      <c r="C3" s="117" t="str">
        <f t="shared" ref="C3:C15" si="0">"FF00"&amp;D3&amp;E3&amp;""&amp;F3&amp;G3&amp;H3</f>
        <v>FF00F1000001F2</v>
      </c>
      <c r="D3" s="68" t="s">
        <v>1339</v>
      </c>
      <c r="E3" s="68" t="s">
        <v>16</v>
      </c>
      <c r="F3" s="68" t="s">
        <v>16</v>
      </c>
      <c r="G3" s="68" t="s">
        <v>24</v>
      </c>
      <c r="H3" s="26" t="str">
        <f t="shared" ref="H3:H15" si="1">O3</f>
        <v>F2</v>
      </c>
      <c r="I3" s="26" t="s">
        <v>9</v>
      </c>
      <c r="J3" s="27">
        <f t="shared" ref="J3:J15" si="2">HEX2DEC(D3)</f>
        <v>241</v>
      </c>
      <c r="K3" s="27">
        <f t="shared" ref="K3:K15" si="3">HEX2DEC(E3)</f>
        <v>0</v>
      </c>
      <c r="L3" s="27">
        <f t="shared" ref="L3:L15" si="4">HEX2DEC(F3)</f>
        <v>0</v>
      </c>
      <c r="M3" s="27">
        <f t="shared" ref="M3:M15" si="5">HEX2DEC(G3)</f>
        <v>1</v>
      </c>
      <c r="N3" s="27">
        <f t="shared" ref="N3:N15" si="6">SUM(J3:M3)</f>
        <v>242</v>
      </c>
      <c r="O3" s="28" t="str">
        <f t="shared" ref="O3:O15" si="7">REPT("0",2-LEN(RIGHT(DEC2HEX(N3), 2)))&amp;RIGHT(DEC2HEX(N3), 2)</f>
        <v>F2</v>
      </c>
      <c r="P3" s="72" t="s">
        <v>1425</v>
      </c>
    </row>
    <row r="4" spans="2:16" s="2" customFormat="1" ht="16.5" customHeight="1">
      <c r="B4" s="106" t="s">
        <v>1338</v>
      </c>
      <c r="C4" s="118" t="str">
        <f t="shared" si="0"/>
        <v>FF00F1000000F1</v>
      </c>
      <c r="D4" s="67" t="s">
        <v>1339</v>
      </c>
      <c r="E4" s="67" t="s">
        <v>16</v>
      </c>
      <c r="F4" s="67" t="s">
        <v>16</v>
      </c>
      <c r="G4" s="67" t="s">
        <v>16</v>
      </c>
      <c r="H4" s="14" t="str">
        <f t="shared" si="1"/>
        <v>F1</v>
      </c>
      <c r="I4" s="14" t="s">
        <v>9</v>
      </c>
      <c r="J4" s="15">
        <f t="shared" si="2"/>
        <v>241</v>
      </c>
      <c r="K4" s="15">
        <f t="shared" si="3"/>
        <v>0</v>
      </c>
      <c r="L4" s="15">
        <f t="shared" si="4"/>
        <v>0</v>
      </c>
      <c r="M4" s="15">
        <f t="shared" si="5"/>
        <v>0</v>
      </c>
      <c r="N4" s="15">
        <f t="shared" si="6"/>
        <v>241</v>
      </c>
      <c r="O4" s="30" t="str">
        <f t="shared" si="7"/>
        <v>F1</v>
      </c>
      <c r="P4" s="72" t="s">
        <v>1426</v>
      </c>
    </row>
    <row r="5" spans="2:16" s="2" customFormat="1" ht="16.5" customHeight="1">
      <c r="B5" s="106" t="s">
        <v>1341</v>
      </c>
      <c r="C5" s="118" t="str">
        <f t="shared" si="0"/>
        <v>FF00FB000000FB</v>
      </c>
      <c r="D5" s="67" t="s">
        <v>1340</v>
      </c>
      <c r="E5" s="67" t="s">
        <v>16</v>
      </c>
      <c r="F5" s="67" t="s">
        <v>16</v>
      </c>
      <c r="G5" s="67" t="s">
        <v>16</v>
      </c>
      <c r="H5" s="14" t="str">
        <f t="shared" si="1"/>
        <v>FB</v>
      </c>
      <c r="I5" s="14" t="s">
        <v>9</v>
      </c>
      <c r="J5" s="15">
        <f t="shared" si="2"/>
        <v>251</v>
      </c>
      <c r="K5" s="15">
        <f t="shared" si="3"/>
        <v>0</v>
      </c>
      <c r="L5" s="15">
        <f t="shared" si="4"/>
        <v>0</v>
      </c>
      <c r="M5" s="15">
        <f t="shared" si="5"/>
        <v>0</v>
      </c>
      <c r="N5" s="15">
        <f t="shared" si="6"/>
        <v>251</v>
      </c>
      <c r="O5" s="30" t="str">
        <f t="shared" si="7"/>
        <v>FB</v>
      </c>
      <c r="P5" s="72" t="s">
        <v>1427</v>
      </c>
    </row>
    <row r="6" spans="2:16" s="2" customFormat="1" ht="16.5" customHeight="1">
      <c r="B6" s="106" t="s">
        <v>1342</v>
      </c>
      <c r="C6" s="118" t="str">
        <f t="shared" si="0"/>
        <v>FF00FB0000504B</v>
      </c>
      <c r="D6" s="67" t="s">
        <v>1340</v>
      </c>
      <c r="E6" s="67" t="s">
        <v>16</v>
      </c>
      <c r="F6" s="67" t="s">
        <v>16</v>
      </c>
      <c r="G6" s="67" t="s">
        <v>162</v>
      </c>
      <c r="H6" s="14" t="str">
        <f t="shared" si="1"/>
        <v>4B</v>
      </c>
      <c r="I6" s="14" t="s">
        <v>9</v>
      </c>
      <c r="J6" s="15">
        <f t="shared" si="2"/>
        <v>251</v>
      </c>
      <c r="K6" s="15">
        <f t="shared" si="3"/>
        <v>0</v>
      </c>
      <c r="L6" s="15">
        <f t="shared" si="4"/>
        <v>0</v>
      </c>
      <c r="M6" s="15">
        <f t="shared" si="5"/>
        <v>80</v>
      </c>
      <c r="N6" s="15">
        <f t="shared" si="6"/>
        <v>331</v>
      </c>
      <c r="O6" s="30" t="str">
        <f t="shared" si="7"/>
        <v>4B</v>
      </c>
      <c r="P6" s="72" t="s">
        <v>1428</v>
      </c>
    </row>
    <row r="7" spans="2:16" s="2" customFormat="1" ht="16.5" customHeight="1">
      <c r="B7" s="106" t="s">
        <v>1343</v>
      </c>
      <c r="C7" s="118" t="str">
        <f t="shared" si="0"/>
        <v>FF00FB0000FFFA</v>
      </c>
      <c r="D7" s="67" t="s">
        <v>1340</v>
      </c>
      <c r="E7" s="67" t="s">
        <v>16</v>
      </c>
      <c r="F7" s="67" t="s">
        <v>16</v>
      </c>
      <c r="G7" s="67" t="s">
        <v>9</v>
      </c>
      <c r="H7" s="14" t="str">
        <f t="shared" si="1"/>
        <v>FA</v>
      </c>
      <c r="I7" s="14" t="s">
        <v>9</v>
      </c>
      <c r="J7" s="15">
        <f t="shared" si="2"/>
        <v>251</v>
      </c>
      <c r="K7" s="15">
        <f t="shared" si="3"/>
        <v>0</v>
      </c>
      <c r="L7" s="15">
        <f t="shared" si="4"/>
        <v>0</v>
      </c>
      <c r="M7" s="15">
        <f t="shared" si="5"/>
        <v>255</v>
      </c>
      <c r="N7" s="15">
        <f t="shared" si="6"/>
        <v>506</v>
      </c>
      <c r="O7" s="30" t="str">
        <f t="shared" si="7"/>
        <v>FA</v>
      </c>
      <c r="P7" s="72" t="s">
        <v>1429</v>
      </c>
    </row>
    <row r="8" spans="2:16" s="2" customFormat="1" ht="16.5" customHeight="1">
      <c r="B8" s="106" t="s">
        <v>1344</v>
      </c>
      <c r="C8" s="118" t="str">
        <f t="shared" si="0"/>
        <v>FF00FC000001FD</v>
      </c>
      <c r="D8" s="67" t="s">
        <v>1347</v>
      </c>
      <c r="E8" s="67" t="s">
        <v>16</v>
      </c>
      <c r="F8" s="67" t="s">
        <v>16</v>
      </c>
      <c r="G8" s="67" t="s">
        <v>1348</v>
      </c>
      <c r="H8" s="14" t="str">
        <f t="shared" si="1"/>
        <v>FD</v>
      </c>
      <c r="I8" s="14" t="s">
        <v>9</v>
      </c>
      <c r="J8" s="15">
        <f t="shared" si="2"/>
        <v>252</v>
      </c>
      <c r="K8" s="15">
        <f t="shared" si="3"/>
        <v>0</v>
      </c>
      <c r="L8" s="15">
        <f t="shared" si="4"/>
        <v>0</v>
      </c>
      <c r="M8" s="15">
        <f t="shared" si="5"/>
        <v>1</v>
      </c>
      <c r="N8" s="15">
        <f t="shared" si="6"/>
        <v>253</v>
      </c>
      <c r="O8" s="30" t="str">
        <f t="shared" si="7"/>
        <v>FD</v>
      </c>
      <c r="P8" s="72" t="s">
        <v>1430</v>
      </c>
    </row>
    <row r="9" spans="2:16" s="2" customFormat="1" ht="16.5" customHeight="1">
      <c r="B9" s="106" t="s">
        <v>1345</v>
      </c>
      <c r="C9" s="118" t="str">
        <f t="shared" si="0"/>
        <v>FF00FC00001410</v>
      </c>
      <c r="D9" s="67" t="s">
        <v>1347</v>
      </c>
      <c r="E9" s="67" t="s">
        <v>16</v>
      </c>
      <c r="F9" s="67" t="s">
        <v>16</v>
      </c>
      <c r="G9" s="67" t="s">
        <v>62</v>
      </c>
      <c r="H9" s="14" t="str">
        <f t="shared" si="1"/>
        <v>10</v>
      </c>
      <c r="I9" s="14" t="s">
        <v>9</v>
      </c>
      <c r="J9" s="15">
        <f t="shared" si="2"/>
        <v>252</v>
      </c>
      <c r="K9" s="15">
        <f t="shared" si="3"/>
        <v>0</v>
      </c>
      <c r="L9" s="15">
        <f t="shared" si="4"/>
        <v>0</v>
      </c>
      <c r="M9" s="15">
        <f t="shared" si="5"/>
        <v>20</v>
      </c>
      <c r="N9" s="15">
        <f t="shared" si="6"/>
        <v>272</v>
      </c>
      <c r="O9" s="30" t="str">
        <f t="shared" si="7"/>
        <v>10</v>
      </c>
      <c r="P9" s="72" t="s">
        <v>1431</v>
      </c>
    </row>
    <row r="10" spans="2:16" s="2" customFormat="1" ht="16.5" customHeight="1">
      <c r="B10" s="106" t="s">
        <v>1346</v>
      </c>
      <c r="C10" s="118" t="str">
        <f t="shared" si="0"/>
        <v>FF00FC00003C38</v>
      </c>
      <c r="D10" s="67" t="s">
        <v>1347</v>
      </c>
      <c r="E10" s="67" t="s">
        <v>16</v>
      </c>
      <c r="F10" s="67" t="s">
        <v>16</v>
      </c>
      <c r="G10" s="67" t="s">
        <v>1349</v>
      </c>
      <c r="H10" s="14" t="str">
        <f t="shared" si="1"/>
        <v>38</v>
      </c>
      <c r="I10" s="14" t="s">
        <v>9</v>
      </c>
      <c r="J10" s="15">
        <f t="shared" si="2"/>
        <v>252</v>
      </c>
      <c r="K10" s="15">
        <f t="shared" si="3"/>
        <v>0</v>
      </c>
      <c r="L10" s="15">
        <f t="shared" si="4"/>
        <v>0</v>
      </c>
      <c r="M10" s="15">
        <f t="shared" si="5"/>
        <v>60</v>
      </c>
      <c r="N10" s="15">
        <f t="shared" si="6"/>
        <v>312</v>
      </c>
      <c r="O10" s="30" t="str">
        <f t="shared" si="7"/>
        <v>38</v>
      </c>
      <c r="P10" s="72" t="s">
        <v>1432</v>
      </c>
    </row>
    <row r="11" spans="2:16" s="2" customFormat="1" ht="16.5" customHeight="1">
      <c r="B11" s="106" t="s">
        <v>1351</v>
      </c>
      <c r="C11" s="118" t="str">
        <f t="shared" si="0"/>
        <v>FF00FD000000FD</v>
      </c>
      <c r="D11" s="67" t="s">
        <v>1353</v>
      </c>
      <c r="E11" s="67" t="s">
        <v>16</v>
      </c>
      <c r="F11" s="67" t="s">
        <v>16</v>
      </c>
      <c r="G11" s="67" t="s">
        <v>16</v>
      </c>
      <c r="H11" s="14" t="str">
        <f t="shared" si="1"/>
        <v>FD</v>
      </c>
      <c r="I11" s="14" t="s">
        <v>9</v>
      </c>
      <c r="J11" s="15">
        <f t="shared" si="2"/>
        <v>253</v>
      </c>
      <c r="K11" s="15">
        <f t="shared" si="3"/>
        <v>0</v>
      </c>
      <c r="L11" s="15">
        <f t="shared" si="4"/>
        <v>0</v>
      </c>
      <c r="M11" s="15">
        <f t="shared" si="5"/>
        <v>0</v>
      </c>
      <c r="N11" s="15">
        <f t="shared" si="6"/>
        <v>253</v>
      </c>
      <c r="O11" s="30" t="str">
        <f t="shared" si="7"/>
        <v>FD</v>
      </c>
      <c r="P11" s="72" t="s">
        <v>1433</v>
      </c>
    </row>
    <row r="12" spans="2:16" s="2" customFormat="1" ht="16.5" customHeight="1">
      <c r="B12" s="106" t="s">
        <v>1352</v>
      </c>
      <c r="C12" s="118" t="str">
        <f t="shared" si="0"/>
        <v>FF00FD0000322F</v>
      </c>
      <c r="D12" s="67" t="s">
        <v>1353</v>
      </c>
      <c r="E12" s="67" t="s">
        <v>16</v>
      </c>
      <c r="F12" s="67" t="s">
        <v>16</v>
      </c>
      <c r="G12" s="67" t="s">
        <v>1354</v>
      </c>
      <c r="H12" s="14" t="str">
        <f t="shared" si="1"/>
        <v>2F</v>
      </c>
      <c r="I12" s="14" t="s">
        <v>9</v>
      </c>
      <c r="J12" s="15">
        <f t="shared" si="2"/>
        <v>253</v>
      </c>
      <c r="K12" s="15">
        <f t="shared" si="3"/>
        <v>0</v>
      </c>
      <c r="L12" s="15">
        <f t="shared" si="4"/>
        <v>0</v>
      </c>
      <c r="M12" s="15">
        <f t="shared" si="5"/>
        <v>50</v>
      </c>
      <c r="N12" s="15">
        <f t="shared" si="6"/>
        <v>303</v>
      </c>
      <c r="O12" s="30" t="str">
        <f t="shared" si="7"/>
        <v>2F</v>
      </c>
      <c r="P12" s="72" t="s">
        <v>1434</v>
      </c>
    </row>
    <row r="13" spans="2:16" s="2" customFormat="1" ht="16.5" customHeight="1">
      <c r="B13" s="106" t="s">
        <v>1350</v>
      </c>
      <c r="C13" s="118" t="str">
        <f t="shared" si="0"/>
        <v>FF00FD00006461</v>
      </c>
      <c r="D13" s="67" t="s">
        <v>1353</v>
      </c>
      <c r="E13" s="67" t="s">
        <v>16</v>
      </c>
      <c r="F13" s="67" t="s">
        <v>16</v>
      </c>
      <c r="G13" s="67" t="s">
        <v>128</v>
      </c>
      <c r="H13" s="14" t="str">
        <f t="shared" si="1"/>
        <v>61</v>
      </c>
      <c r="I13" s="14" t="s">
        <v>9</v>
      </c>
      <c r="J13" s="15">
        <f t="shared" si="2"/>
        <v>253</v>
      </c>
      <c r="K13" s="15">
        <f t="shared" si="3"/>
        <v>0</v>
      </c>
      <c r="L13" s="15">
        <f t="shared" si="4"/>
        <v>0</v>
      </c>
      <c r="M13" s="15">
        <f t="shared" si="5"/>
        <v>100</v>
      </c>
      <c r="N13" s="15">
        <f t="shared" si="6"/>
        <v>353</v>
      </c>
      <c r="O13" s="30" t="str">
        <f t="shared" si="7"/>
        <v>61</v>
      </c>
      <c r="P13" s="72" t="s">
        <v>1435</v>
      </c>
    </row>
    <row r="14" spans="2:16" s="2" customFormat="1" ht="16.5" customHeight="1">
      <c r="B14" s="106" t="s">
        <v>1355</v>
      </c>
      <c r="C14" s="118" t="str">
        <f t="shared" si="0"/>
        <v>FF00FE000000FE</v>
      </c>
      <c r="D14" s="67" t="s">
        <v>1358</v>
      </c>
      <c r="E14" s="67" t="s">
        <v>16</v>
      </c>
      <c r="F14" s="67" t="s">
        <v>16</v>
      </c>
      <c r="G14" s="67" t="s">
        <v>16</v>
      </c>
      <c r="H14" s="14" t="str">
        <f t="shared" si="1"/>
        <v>FE</v>
      </c>
      <c r="I14" s="14" t="s">
        <v>9</v>
      </c>
      <c r="J14" s="15">
        <f t="shared" si="2"/>
        <v>254</v>
      </c>
      <c r="K14" s="15">
        <f t="shared" si="3"/>
        <v>0</v>
      </c>
      <c r="L14" s="15">
        <f t="shared" si="4"/>
        <v>0</v>
      </c>
      <c r="M14" s="15">
        <f t="shared" si="5"/>
        <v>0</v>
      </c>
      <c r="N14" s="15">
        <f t="shared" si="6"/>
        <v>254</v>
      </c>
      <c r="O14" s="30" t="str">
        <f t="shared" si="7"/>
        <v>FE</v>
      </c>
      <c r="P14" s="72" t="s">
        <v>1436</v>
      </c>
    </row>
    <row r="15" spans="2:16" s="2" customFormat="1" ht="16.5" customHeight="1">
      <c r="B15" s="106" t="s">
        <v>1356</v>
      </c>
      <c r="C15" s="118" t="str">
        <f t="shared" si="0"/>
        <v>FF00FE00003C3A</v>
      </c>
      <c r="D15" s="67" t="s">
        <v>1358</v>
      </c>
      <c r="E15" s="67" t="s">
        <v>16</v>
      </c>
      <c r="F15" s="67" t="s">
        <v>16</v>
      </c>
      <c r="G15" s="67" t="s">
        <v>1349</v>
      </c>
      <c r="H15" s="14" t="str">
        <f t="shared" si="1"/>
        <v>3A</v>
      </c>
      <c r="I15" s="14" t="s">
        <v>9</v>
      </c>
      <c r="J15" s="15">
        <f t="shared" si="2"/>
        <v>254</v>
      </c>
      <c r="K15" s="15">
        <f t="shared" si="3"/>
        <v>0</v>
      </c>
      <c r="L15" s="15">
        <f t="shared" si="4"/>
        <v>0</v>
      </c>
      <c r="M15" s="15">
        <f t="shared" si="5"/>
        <v>60</v>
      </c>
      <c r="N15" s="15">
        <f t="shared" si="6"/>
        <v>314</v>
      </c>
      <c r="O15" s="30" t="str">
        <f t="shared" si="7"/>
        <v>3A</v>
      </c>
      <c r="P15" s="72" t="s">
        <v>1437</v>
      </c>
    </row>
    <row r="16" spans="2:16" s="2" customFormat="1" ht="16.5" customHeight="1">
      <c r="B16" s="106" t="s">
        <v>1357</v>
      </c>
      <c r="C16" s="118" t="str">
        <f t="shared" ref="C16:C25" si="8">"FF00"&amp;D16&amp;E16&amp;""&amp;F16&amp;G16&amp;H16</f>
        <v>FF00FE00009694</v>
      </c>
      <c r="D16" s="67" t="s">
        <v>1358</v>
      </c>
      <c r="E16" s="67" t="s">
        <v>16</v>
      </c>
      <c r="F16" s="67" t="s">
        <v>16</v>
      </c>
      <c r="G16" s="67" t="s">
        <v>1359</v>
      </c>
      <c r="H16" s="14" t="str">
        <f t="shared" ref="H16:H25" si="9">O16</f>
        <v>94</v>
      </c>
      <c r="I16" s="14" t="s">
        <v>9</v>
      </c>
      <c r="J16" s="15">
        <f t="shared" ref="J16:J25" si="10">HEX2DEC(D16)</f>
        <v>254</v>
      </c>
      <c r="K16" s="15">
        <f t="shared" ref="K16:K25" si="11">HEX2DEC(E16)</f>
        <v>0</v>
      </c>
      <c r="L16" s="15">
        <f t="shared" ref="L16:L25" si="12">HEX2DEC(F16)</f>
        <v>0</v>
      </c>
      <c r="M16" s="15">
        <f t="shared" ref="M16:M25" si="13">HEX2DEC(G16)</f>
        <v>150</v>
      </c>
      <c r="N16" s="15">
        <f t="shared" ref="N16:N25" si="14">SUM(J16:M16)</f>
        <v>404</v>
      </c>
      <c r="O16" s="30" t="str">
        <f t="shared" ref="O16:O25" si="15">REPT("0",2-LEN(RIGHT(DEC2HEX(N16), 2)))&amp;RIGHT(DEC2HEX(N16), 2)</f>
        <v>94</v>
      </c>
      <c r="P16" s="72" t="s">
        <v>1438</v>
      </c>
    </row>
    <row r="17" spans="2:17" s="2" customFormat="1" ht="16.5" customHeight="1">
      <c r="B17" s="106" t="s">
        <v>1360</v>
      </c>
      <c r="C17" s="118" t="str">
        <f t="shared" si="8"/>
        <v>FF00F6000001F7</v>
      </c>
      <c r="D17" s="67" t="s">
        <v>1362</v>
      </c>
      <c r="E17" s="67" t="s">
        <v>16</v>
      </c>
      <c r="F17" s="67" t="s">
        <v>16</v>
      </c>
      <c r="G17" s="67" t="s">
        <v>24</v>
      </c>
      <c r="H17" s="14" t="str">
        <f t="shared" si="9"/>
        <v>F7</v>
      </c>
      <c r="I17" s="14" t="s">
        <v>9</v>
      </c>
      <c r="J17" s="15">
        <f t="shared" si="10"/>
        <v>246</v>
      </c>
      <c r="K17" s="15">
        <f t="shared" si="11"/>
        <v>0</v>
      </c>
      <c r="L17" s="15">
        <f t="shared" si="12"/>
        <v>0</v>
      </c>
      <c r="M17" s="15">
        <f t="shared" si="13"/>
        <v>1</v>
      </c>
      <c r="N17" s="15">
        <f t="shared" si="14"/>
        <v>247</v>
      </c>
      <c r="O17" s="30" t="str">
        <f t="shared" si="15"/>
        <v>F7</v>
      </c>
      <c r="P17" s="72" t="s">
        <v>1439</v>
      </c>
      <c r="Q17" s="114"/>
    </row>
    <row r="18" spans="2:17" s="2" customFormat="1" ht="16.5" customHeight="1">
      <c r="B18" s="106" t="s">
        <v>1361</v>
      </c>
      <c r="C18" s="118" t="str">
        <f t="shared" si="8"/>
        <v>FF00F6000002F8</v>
      </c>
      <c r="D18" s="67" t="s">
        <v>1362</v>
      </c>
      <c r="E18" s="67" t="s">
        <v>16</v>
      </c>
      <c r="F18" s="67" t="s">
        <v>16</v>
      </c>
      <c r="G18" s="67" t="s">
        <v>17</v>
      </c>
      <c r="H18" s="14" t="str">
        <f t="shared" si="9"/>
        <v>F8</v>
      </c>
      <c r="I18" s="14" t="s">
        <v>9</v>
      </c>
      <c r="J18" s="15">
        <f t="shared" si="10"/>
        <v>246</v>
      </c>
      <c r="K18" s="15">
        <f t="shared" si="11"/>
        <v>0</v>
      </c>
      <c r="L18" s="15">
        <f t="shared" si="12"/>
        <v>0</v>
      </c>
      <c r="M18" s="15">
        <f t="shared" si="13"/>
        <v>2</v>
      </c>
      <c r="N18" s="15">
        <f t="shared" si="14"/>
        <v>248</v>
      </c>
      <c r="O18" s="30" t="str">
        <f t="shared" si="15"/>
        <v>F8</v>
      </c>
      <c r="P18" s="72" t="s">
        <v>1440</v>
      </c>
    </row>
    <row r="19" spans="2:17" s="2" customFormat="1" ht="16.5" customHeight="1">
      <c r="B19" s="106" t="s">
        <v>1365</v>
      </c>
      <c r="C19" s="118" t="str">
        <f t="shared" si="8"/>
        <v>FF00F5000000F5</v>
      </c>
      <c r="D19" s="67" t="s">
        <v>1363</v>
      </c>
      <c r="E19" s="67" t="s">
        <v>16</v>
      </c>
      <c r="F19" s="67" t="s">
        <v>16</v>
      </c>
      <c r="G19" s="67" t="s">
        <v>16</v>
      </c>
      <c r="H19" s="14" t="str">
        <f t="shared" si="9"/>
        <v>F5</v>
      </c>
      <c r="I19" s="14" t="s">
        <v>9</v>
      </c>
      <c r="J19" s="15">
        <f t="shared" si="10"/>
        <v>245</v>
      </c>
      <c r="K19" s="15">
        <f t="shared" si="11"/>
        <v>0</v>
      </c>
      <c r="L19" s="15">
        <f t="shared" si="12"/>
        <v>0</v>
      </c>
      <c r="M19" s="15">
        <f t="shared" si="13"/>
        <v>0</v>
      </c>
      <c r="N19" s="15">
        <f t="shared" si="14"/>
        <v>245</v>
      </c>
      <c r="O19" s="30" t="str">
        <f t="shared" si="15"/>
        <v>F5</v>
      </c>
      <c r="P19" s="72" t="s">
        <v>1441</v>
      </c>
    </row>
    <row r="20" spans="2:17" s="2" customFormat="1" ht="16.5" customHeight="1">
      <c r="B20" s="106" t="s">
        <v>1366</v>
      </c>
      <c r="C20" s="118" t="str">
        <f t="shared" si="8"/>
        <v>FF00F50000968B</v>
      </c>
      <c r="D20" s="67" t="s">
        <v>1363</v>
      </c>
      <c r="E20" s="67" t="s">
        <v>16</v>
      </c>
      <c r="F20" s="67" t="s">
        <v>16</v>
      </c>
      <c r="G20" s="67" t="s">
        <v>1359</v>
      </c>
      <c r="H20" s="14" t="str">
        <f t="shared" si="9"/>
        <v>8B</v>
      </c>
      <c r="I20" s="14" t="s">
        <v>9</v>
      </c>
      <c r="J20" s="15">
        <f t="shared" si="10"/>
        <v>245</v>
      </c>
      <c r="K20" s="15">
        <f t="shared" si="11"/>
        <v>0</v>
      </c>
      <c r="L20" s="15">
        <f t="shared" si="12"/>
        <v>0</v>
      </c>
      <c r="M20" s="15">
        <f t="shared" si="13"/>
        <v>150</v>
      </c>
      <c r="N20" s="15">
        <f t="shared" si="14"/>
        <v>395</v>
      </c>
      <c r="O20" s="30" t="str">
        <f t="shared" si="15"/>
        <v>8B</v>
      </c>
      <c r="P20" s="72" t="s">
        <v>1442</v>
      </c>
    </row>
    <row r="21" spans="2:17" s="2" customFormat="1" ht="16.5" customHeight="1" thickBot="1">
      <c r="B21" s="107" t="s">
        <v>1367</v>
      </c>
      <c r="C21" s="119" t="str">
        <f t="shared" si="8"/>
        <v>FF00F500012C22</v>
      </c>
      <c r="D21" s="69" t="s">
        <v>1363</v>
      </c>
      <c r="E21" s="69" t="s">
        <v>16</v>
      </c>
      <c r="F21" s="69" t="s">
        <v>24</v>
      </c>
      <c r="G21" s="69" t="s">
        <v>1364</v>
      </c>
      <c r="H21" s="36" t="str">
        <f t="shared" si="9"/>
        <v>22</v>
      </c>
      <c r="I21" s="36" t="s">
        <v>9</v>
      </c>
      <c r="J21" s="37">
        <f t="shared" si="10"/>
        <v>245</v>
      </c>
      <c r="K21" s="37">
        <f t="shared" si="11"/>
        <v>0</v>
      </c>
      <c r="L21" s="37">
        <f t="shared" si="12"/>
        <v>1</v>
      </c>
      <c r="M21" s="37">
        <f t="shared" si="13"/>
        <v>44</v>
      </c>
      <c r="N21" s="37">
        <f t="shared" si="14"/>
        <v>290</v>
      </c>
      <c r="O21" s="38" t="str">
        <f t="shared" si="15"/>
        <v>22</v>
      </c>
      <c r="P21" s="72" t="s">
        <v>1443</v>
      </c>
    </row>
    <row r="22" spans="2:17" s="2" customFormat="1" ht="16.5" customHeight="1">
      <c r="B22" s="105" t="s">
        <v>1313</v>
      </c>
      <c r="C22" s="117" t="str">
        <f t="shared" ref="C22:C23" si="16">"FF00"&amp;D22&amp;E22&amp;""&amp;F22&amp;G22&amp;H22</f>
        <v>FF00B0000001B1</v>
      </c>
      <c r="D22" s="68" t="s">
        <v>1299</v>
      </c>
      <c r="E22" s="68" t="s">
        <v>16</v>
      </c>
      <c r="F22" s="68" t="s">
        <v>16</v>
      </c>
      <c r="G22" s="68" t="s">
        <v>24</v>
      </c>
      <c r="H22" s="26" t="str">
        <f t="shared" ref="H22:H23" si="17">O22</f>
        <v>B1</v>
      </c>
      <c r="I22" s="26" t="s">
        <v>9</v>
      </c>
      <c r="J22" s="27">
        <f t="shared" ref="J22:J23" si="18">HEX2DEC(D22)</f>
        <v>176</v>
      </c>
      <c r="K22" s="27">
        <f t="shared" ref="K22:K23" si="19">HEX2DEC(E22)</f>
        <v>0</v>
      </c>
      <c r="L22" s="27">
        <f t="shared" ref="L22:L23" si="20">HEX2DEC(F22)</f>
        <v>0</v>
      </c>
      <c r="M22" s="27">
        <f t="shared" ref="M22:M23" si="21">HEX2DEC(G22)</f>
        <v>1</v>
      </c>
      <c r="N22" s="27">
        <f t="shared" ref="N22:N23" si="22">SUM(J22:M22)</f>
        <v>177</v>
      </c>
      <c r="O22" s="28" t="str">
        <f>REPT("0",2-LEN(RIGHT(DEC2HEX(N22), 2)))&amp;RIGHT(DEC2HEX(N22), 2)</f>
        <v>B1</v>
      </c>
      <c r="P22" s="72" t="s">
        <v>1327</v>
      </c>
    </row>
    <row r="23" spans="2:17" s="2" customFormat="1" ht="16.5" customHeight="1">
      <c r="B23" s="106" t="s">
        <v>1314</v>
      </c>
      <c r="C23" s="118" t="str">
        <f t="shared" si="16"/>
        <v>FF00B0000000B0</v>
      </c>
      <c r="D23" s="67" t="s">
        <v>1299</v>
      </c>
      <c r="E23" s="67" t="s">
        <v>16</v>
      </c>
      <c r="F23" s="67" t="s">
        <v>16</v>
      </c>
      <c r="G23" s="67" t="s">
        <v>16</v>
      </c>
      <c r="H23" s="14" t="str">
        <f t="shared" si="17"/>
        <v>B0</v>
      </c>
      <c r="I23" s="14" t="s">
        <v>9</v>
      </c>
      <c r="J23" s="15">
        <f t="shared" si="18"/>
        <v>176</v>
      </c>
      <c r="K23" s="15">
        <f t="shared" si="19"/>
        <v>0</v>
      </c>
      <c r="L23" s="15">
        <f t="shared" si="20"/>
        <v>0</v>
      </c>
      <c r="M23" s="15">
        <f t="shared" si="21"/>
        <v>0</v>
      </c>
      <c r="N23" s="15">
        <f t="shared" si="22"/>
        <v>176</v>
      </c>
      <c r="O23" s="30" t="str">
        <f>REPT("0",2-LEN(RIGHT(DEC2HEX(N23), 2)))&amp;RIGHT(DEC2HEX(N23), 2)</f>
        <v>B0</v>
      </c>
      <c r="P23" s="72" t="s">
        <v>1328</v>
      </c>
    </row>
    <row r="24" spans="2:17" s="2" customFormat="1" ht="16.5" customHeight="1">
      <c r="B24" s="121" t="s">
        <v>1368</v>
      </c>
      <c r="C24" s="120" t="str">
        <f t="shared" si="8"/>
        <v>FF00B1000001B2</v>
      </c>
      <c r="D24" s="115" t="s">
        <v>32</v>
      </c>
      <c r="E24" s="115" t="s">
        <v>16</v>
      </c>
      <c r="F24" s="115" t="s">
        <v>16</v>
      </c>
      <c r="G24" s="115" t="s">
        <v>24</v>
      </c>
      <c r="H24" s="99" t="str">
        <f t="shared" si="9"/>
        <v>B2</v>
      </c>
      <c r="I24" s="99" t="s">
        <v>9</v>
      </c>
      <c r="J24" s="100">
        <f t="shared" si="10"/>
        <v>177</v>
      </c>
      <c r="K24" s="100">
        <f t="shared" si="11"/>
        <v>0</v>
      </c>
      <c r="L24" s="100">
        <f t="shared" si="12"/>
        <v>0</v>
      </c>
      <c r="M24" s="100">
        <f t="shared" si="13"/>
        <v>1</v>
      </c>
      <c r="N24" s="100">
        <f t="shared" si="14"/>
        <v>178</v>
      </c>
      <c r="O24" s="101" t="str">
        <f t="shared" si="15"/>
        <v>B2</v>
      </c>
      <c r="P24" s="72" t="s">
        <v>1444</v>
      </c>
    </row>
    <row r="25" spans="2:17" s="2" customFormat="1" ht="16.5" customHeight="1">
      <c r="B25" s="106" t="s">
        <v>1408</v>
      </c>
      <c r="C25" s="118" t="str">
        <f t="shared" si="8"/>
        <v>FF00B1000000B1</v>
      </c>
      <c r="D25" s="115" t="s">
        <v>32</v>
      </c>
      <c r="E25" s="67" t="s">
        <v>16</v>
      </c>
      <c r="F25" s="67" t="s">
        <v>16</v>
      </c>
      <c r="G25" s="67" t="s">
        <v>16</v>
      </c>
      <c r="H25" s="14" t="str">
        <f t="shared" si="9"/>
        <v>B1</v>
      </c>
      <c r="I25" s="14" t="s">
        <v>9</v>
      </c>
      <c r="J25" s="15">
        <f t="shared" si="10"/>
        <v>177</v>
      </c>
      <c r="K25" s="15">
        <f t="shared" si="11"/>
        <v>0</v>
      </c>
      <c r="L25" s="15">
        <f t="shared" si="12"/>
        <v>0</v>
      </c>
      <c r="M25" s="15">
        <f t="shared" si="13"/>
        <v>0</v>
      </c>
      <c r="N25" s="15">
        <f t="shared" si="14"/>
        <v>177</v>
      </c>
      <c r="O25" s="30" t="str">
        <f t="shared" si="15"/>
        <v>B1</v>
      </c>
      <c r="P25" s="72" t="s">
        <v>1445</v>
      </c>
    </row>
    <row r="26" spans="2:17" s="2" customFormat="1" ht="16.5" customHeight="1">
      <c r="B26" s="106" t="s">
        <v>1369</v>
      </c>
      <c r="C26" s="118" t="str">
        <f t="shared" ref="C26:C29" si="23">"FF00"&amp;D26&amp;E26&amp;""&amp;F26&amp;G26&amp;H26</f>
        <v>FF00B2000001B3</v>
      </c>
      <c r="D26" s="67" t="s">
        <v>29</v>
      </c>
      <c r="E26" s="67" t="s">
        <v>16</v>
      </c>
      <c r="F26" s="67" t="s">
        <v>16</v>
      </c>
      <c r="G26" s="67" t="s">
        <v>24</v>
      </c>
      <c r="H26" s="14" t="str">
        <f t="shared" ref="H26:H29" si="24">O26</f>
        <v>B3</v>
      </c>
      <c r="I26" s="14" t="s">
        <v>9</v>
      </c>
      <c r="J26" s="15">
        <f t="shared" ref="J26:J29" si="25">HEX2DEC(D26)</f>
        <v>178</v>
      </c>
      <c r="K26" s="15">
        <f t="shared" ref="K26:K29" si="26">HEX2DEC(E26)</f>
        <v>0</v>
      </c>
      <c r="L26" s="15">
        <f t="shared" ref="L26:L29" si="27">HEX2DEC(F26)</f>
        <v>0</v>
      </c>
      <c r="M26" s="15">
        <f t="shared" ref="M26:M29" si="28">HEX2DEC(G26)</f>
        <v>1</v>
      </c>
      <c r="N26" s="15">
        <f t="shared" ref="N26:N29" si="29">SUM(J26:M26)</f>
        <v>179</v>
      </c>
      <c r="O26" s="30" t="str">
        <f t="shared" ref="O26:O29" si="30">REPT("0",2-LEN(RIGHT(DEC2HEX(N26), 2)))&amp;RIGHT(DEC2HEX(N26), 2)</f>
        <v>B3</v>
      </c>
      <c r="P26" s="72" t="s">
        <v>1446</v>
      </c>
    </row>
    <row r="27" spans="2:17" s="2" customFormat="1" ht="16.5" customHeight="1">
      <c r="B27" s="106" t="s">
        <v>1370</v>
      </c>
      <c r="C27" s="118" t="str">
        <f t="shared" si="23"/>
        <v>FF00B2000000B2</v>
      </c>
      <c r="D27" s="67" t="s">
        <v>29</v>
      </c>
      <c r="E27" s="67" t="s">
        <v>16</v>
      </c>
      <c r="F27" s="67" t="s">
        <v>16</v>
      </c>
      <c r="G27" s="67" t="s">
        <v>16</v>
      </c>
      <c r="H27" s="14" t="str">
        <f t="shared" si="24"/>
        <v>B2</v>
      </c>
      <c r="I27" s="14" t="s">
        <v>9</v>
      </c>
      <c r="J27" s="15">
        <f t="shared" si="25"/>
        <v>178</v>
      </c>
      <c r="K27" s="15">
        <f t="shared" si="26"/>
        <v>0</v>
      </c>
      <c r="L27" s="15">
        <f t="shared" si="27"/>
        <v>0</v>
      </c>
      <c r="M27" s="15">
        <f t="shared" si="28"/>
        <v>0</v>
      </c>
      <c r="N27" s="15">
        <f t="shared" si="29"/>
        <v>178</v>
      </c>
      <c r="O27" s="30" t="str">
        <f t="shared" si="30"/>
        <v>B2</v>
      </c>
      <c r="P27" s="72" t="s">
        <v>1447</v>
      </c>
    </row>
    <row r="28" spans="2:17" s="2" customFormat="1" ht="16.5" customHeight="1">
      <c r="B28" s="106" t="s">
        <v>1372</v>
      </c>
      <c r="C28" s="118" t="str">
        <f t="shared" si="23"/>
        <v>FF00B3000001B4</v>
      </c>
      <c r="D28" s="67" t="s">
        <v>1371</v>
      </c>
      <c r="E28" s="67" t="s">
        <v>16</v>
      </c>
      <c r="F28" s="67" t="s">
        <v>16</v>
      </c>
      <c r="G28" s="67" t="s">
        <v>24</v>
      </c>
      <c r="H28" s="14" t="str">
        <f t="shared" si="24"/>
        <v>B4</v>
      </c>
      <c r="I28" s="14" t="s">
        <v>9</v>
      </c>
      <c r="J28" s="15">
        <f t="shared" si="25"/>
        <v>179</v>
      </c>
      <c r="K28" s="15">
        <f t="shared" si="26"/>
        <v>0</v>
      </c>
      <c r="L28" s="15">
        <f t="shared" si="27"/>
        <v>0</v>
      </c>
      <c r="M28" s="15">
        <f t="shared" si="28"/>
        <v>1</v>
      </c>
      <c r="N28" s="15">
        <f t="shared" si="29"/>
        <v>180</v>
      </c>
      <c r="O28" s="30" t="str">
        <f t="shared" si="30"/>
        <v>B4</v>
      </c>
      <c r="P28" s="72" t="s">
        <v>1448</v>
      </c>
    </row>
    <row r="29" spans="2:17" s="2" customFormat="1" ht="16.5" customHeight="1">
      <c r="B29" s="106" t="s">
        <v>1373</v>
      </c>
      <c r="C29" s="118" t="str">
        <f t="shared" si="23"/>
        <v>FF00B3000000B3</v>
      </c>
      <c r="D29" s="67" t="s">
        <v>1371</v>
      </c>
      <c r="E29" s="67" t="s">
        <v>16</v>
      </c>
      <c r="F29" s="67" t="s">
        <v>16</v>
      </c>
      <c r="G29" s="67" t="s">
        <v>16</v>
      </c>
      <c r="H29" s="14" t="str">
        <f t="shared" si="24"/>
        <v>B3</v>
      </c>
      <c r="I29" s="14" t="s">
        <v>9</v>
      </c>
      <c r="J29" s="15">
        <f t="shared" si="25"/>
        <v>179</v>
      </c>
      <c r="K29" s="15">
        <f t="shared" si="26"/>
        <v>0</v>
      </c>
      <c r="L29" s="15">
        <f t="shared" si="27"/>
        <v>0</v>
      </c>
      <c r="M29" s="15">
        <f t="shared" si="28"/>
        <v>0</v>
      </c>
      <c r="N29" s="15">
        <f t="shared" si="29"/>
        <v>179</v>
      </c>
      <c r="O29" s="30" t="str">
        <f t="shared" si="30"/>
        <v>B3</v>
      </c>
      <c r="P29" s="72" t="s">
        <v>1449</v>
      </c>
    </row>
    <row r="30" spans="2:17" s="2" customFormat="1" ht="16.5" customHeight="1">
      <c r="B30" s="106" t="s">
        <v>1374</v>
      </c>
      <c r="C30" s="118" t="str">
        <f t="shared" ref="C30:C31" si="31">"FF00"&amp;D30&amp;E30&amp;""&amp;F30&amp;G30&amp;H30</f>
        <v>FF00B4000000B4</v>
      </c>
      <c r="D30" s="67" t="s">
        <v>124</v>
      </c>
      <c r="E30" s="67" t="s">
        <v>16</v>
      </c>
      <c r="F30" s="67" t="s">
        <v>16</v>
      </c>
      <c r="G30" s="67" t="s">
        <v>16</v>
      </c>
      <c r="H30" s="14" t="str">
        <f t="shared" ref="H30:H31" si="32">O30</f>
        <v>B4</v>
      </c>
      <c r="I30" s="14" t="s">
        <v>9</v>
      </c>
      <c r="J30" s="15">
        <f t="shared" ref="J30:J31" si="33">HEX2DEC(D30)</f>
        <v>180</v>
      </c>
      <c r="K30" s="15">
        <f t="shared" ref="K30:K31" si="34">HEX2DEC(E30)</f>
        <v>0</v>
      </c>
      <c r="L30" s="15">
        <f t="shared" ref="L30:L31" si="35">HEX2DEC(F30)</f>
        <v>0</v>
      </c>
      <c r="M30" s="15">
        <f t="shared" ref="M30:M31" si="36">HEX2DEC(G30)</f>
        <v>0</v>
      </c>
      <c r="N30" s="15">
        <f t="shared" ref="N30:N31" si="37">SUM(J30:M30)</f>
        <v>180</v>
      </c>
      <c r="O30" s="30" t="str">
        <f t="shared" ref="O30:O63" si="38">REPT("0",2-LEN(RIGHT(DEC2HEX(N30), 2)))&amp;RIGHT(DEC2HEX(N30), 2)</f>
        <v>B4</v>
      </c>
      <c r="P30" s="72" t="s">
        <v>1450</v>
      </c>
    </row>
    <row r="31" spans="2:17" s="2" customFormat="1" ht="16.5" customHeight="1">
      <c r="B31" s="106" t="s">
        <v>1375</v>
      </c>
      <c r="C31" s="118" t="str">
        <f t="shared" si="31"/>
        <v>FF00B4000001B5</v>
      </c>
      <c r="D31" s="67" t="s">
        <v>124</v>
      </c>
      <c r="E31" s="67" t="s">
        <v>16</v>
      </c>
      <c r="F31" s="67" t="s">
        <v>16</v>
      </c>
      <c r="G31" s="67" t="s">
        <v>24</v>
      </c>
      <c r="H31" s="14" t="str">
        <f t="shared" si="32"/>
        <v>B5</v>
      </c>
      <c r="I31" s="14" t="s">
        <v>9</v>
      </c>
      <c r="J31" s="15">
        <f t="shared" si="33"/>
        <v>180</v>
      </c>
      <c r="K31" s="15">
        <f t="shared" si="34"/>
        <v>0</v>
      </c>
      <c r="L31" s="15">
        <f t="shared" si="35"/>
        <v>0</v>
      </c>
      <c r="M31" s="15">
        <f t="shared" si="36"/>
        <v>1</v>
      </c>
      <c r="N31" s="15">
        <f t="shared" si="37"/>
        <v>181</v>
      </c>
      <c r="O31" s="30" t="str">
        <f t="shared" si="38"/>
        <v>B5</v>
      </c>
      <c r="P31" s="72" t="s">
        <v>1451</v>
      </c>
    </row>
    <row r="32" spans="2:17" s="2" customFormat="1" ht="16.5" customHeight="1">
      <c r="B32" s="106" t="s">
        <v>1376</v>
      </c>
      <c r="C32" s="118" t="str">
        <f t="shared" ref="C32" si="39">"FF00"&amp;D32&amp;E32&amp;""&amp;F32&amp;G32&amp;H32</f>
        <v>FF00B4000002B6</v>
      </c>
      <c r="D32" s="67" t="s">
        <v>124</v>
      </c>
      <c r="E32" s="67" t="s">
        <v>16</v>
      </c>
      <c r="F32" s="67" t="s">
        <v>16</v>
      </c>
      <c r="G32" s="67" t="s">
        <v>17</v>
      </c>
      <c r="H32" s="14" t="str">
        <f t="shared" ref="H32" si="40">O32</f>
        <v>B6</v>
      </c>
      <c r="I32" s="14" t="s">
        <v>9</v>
      </c>
      <c r="J32" s="15">
        <f t="shared" ref="J32" si="41">HEX2DEC(D32)</f>
        <v>180</v>
      </c>
      <c r="K32" s="15">
        <f t="shared" ref="K32" si="42">HEX2DEC(E32)</f>
        <v>0</v>
      </c>
      <c r="L32" s="15">
        <f t="shared" ref="L32" si="43">HEX2DEC(F32)</f>
        <v>0</v>
      </c>
      <c r="M32" s="15">
        <f t="shared" ref="M32" si="44">HEX2DEC(G32)</f>
        <v>2</v>
      </c>
      <c r="N32" s="15">
        <f t="shared" ref="N32" si="45">SUM(J32:M32)</f>
        <v>182</v>
      </c>
      <c r="O32" s="30" t="str">
        <f t="shared" si="38"/>
        <v>B6</v>
      </c>
      <c r="P32" s="72" t="s">
        <v>1452</v>
      </c>
    </row>
    <row r="33" spans="2:16" s="2" customFormat="1" ht="16.5" customHeight="1">
      <c r="B33" s="106" t="s">
        <v>1377</v>
      </c>
      <c r="C33" s="118" t="str">
        <f t="shared" ref="C33" si="46">"FF00"&amp;D33&amp;E33&amp;""&amp;F33&amp;G33&amp;H33</f>
        <v>FF00B5000000B5</v>
      </c>
      <c r="D33" s="67" t="s">
        <v>1380</v>
      </c>
      <c r="E33" s="67" t="s">
        <v>16</v>
      </c>
      <c r="F33" s="67" t="s">
        <v>16</v>
      </c>
      <c r="G33" s="67" t="s">
        <v>16</v>
      </c>
      <c r="H33" s="14" t="str">
        <f t="shared" ref="H33" si="47">O33</f>
        <v>B5</v>
      </c>
      <c r="I33" s="14" t="s">
        <v>9</v>
      </c>
      <c r="J33" s="15">
        <f t="shared" ref="J33" si="48">HEX2DEC(D33)</f>
        <v>181</v>
      </c>
      <c r="K33" s="15">
        <f t="shared" ref="K33" si="49">HEX2DEC(E33)</f>
        <v>0</v>
      </c>
      <c r="L33" s="15">
        <f t="shared" ref="L33" si="50">HEX2DEC(F33)</f>
        <v>0</v>
      </c>
      <c r="M33" s="15">
        <f t="shared" ref="M33" si="51">HEX2DEC(G33)</f>
        <v>0</v>
      </c>
      <c r="N33" s="15">
        <f t="shared" ref="N33" si="52">SUM(J33:M33)</f>
        <v>181</v>
      </c>
      <c r="O33" s="30" t="str">
        <f t="shared" si="38"/>
        <v>B5</v>
      </c>
      <c r="P33" s="72" t="s">
        <v>1453</v>
      </c>
    </row>
    <row r="34" spans="2:16" s="2" customFormat="1" ht="16.5" customHeight="1">
      <c r="B34" s="106" t="s">
        <v>1378</v>
      </c>
      <c r="C34" s="118" t="str">
        <f t="shared" ref="C34:C59" si="53">"FF00"&amp;D34&amp;E34&amp;""&amp;F34&amp;G34&amp;H34</f>
        <v>FF00B5000005BA</v>
      </c>
      <c r="D34" s="67" t="s">
        <v>1380</v>
      </c>
      <c r="E34" s="67" t="s">
        <v>16</v>
      </c>
      <c r="F34" s="67" t="s">
        <v>16</v>
      </c>
      <c r="G34" s="67" t="s">
        <v>92</v>
      </c>
      <c r="H34" s="14" t="str">
        <f t="shared" ref="H34:H59" si="54">O34</f>
        <v>BA</v>
      </c>
      <c r="I34" s="14" t="s">
        <v>9</v>
      </c>
      <c r="J34" s="15">
        <f t="shared" ref="J34:J59" si="55">HEX2DEC(D34)</f>
        <v>181</v>
      </c>
      <c r="K34" s="15">
        <f t="shared" ref="K34:K59" si="56">HEX2DEC(E34)</f>
        <v>0</v>
      </c>
      <c r="L34" s="15">
        <f t="shared" ref="L34:L59" si="57">HEX2DEC(F34)</f>
        <v>0</v>
      </c>
      <c r="M34" s="15">
        <f t="shared" ref="M34:M59" si="58">HEX2DEC(G34)</f>
        <v>5</v>
      </c>
      <c r="N34" s="15">
        <f t="shared" ref="N34:N59" si="59">SUM(J34:M34)</f>
        <v>186</v>
      </c>
      <c r="O34" s="30" t="str">
        <f t="shared" si="38"/>
        <v>BA</v>
      </c>
      <c r="P34" s="72" t="s">
        <v>1454</v>
      </c>
    </row>
    <row r="35" spans="2:16" s="2" customFormat="1" ht="16.5" customHeight="1">
      <c r="B35" s="106" t="s">
        <v>1379</v>
      </c>
      <c r="C35" s="118" t="str">
        <f t="shared" si="53"/>
        <v>FF00B500000ABF</v>
      </c>
      <c r="D35" s="67" t="s">
        <v>1380</v>
      </c>
      <c r="E35" s="67" t="s">
        <v>16</v>
      </c>
      <c r="F35" s="67" t="s">
        <v>16</v>
      </c>
      <c r="G35" s="67" t="s">
        <v>61</v>
      </c>
      <c r="H35" s="14" t="str">
        <f t="shared" si="54"/>
        <v>BF</v>
      </c>
      <c r="I35" s="14" t="s">
        <v>9</v>
      </c>
      <c r="J35" s="15">
        <f t="shared" si="55"/>
        <v>181</v>
      </c>
      <c r="K35" s="15">
        <f t="shared" si="56"/>
        <v>0</v>
      </c>
      <c r="L35" s="15">
        <f t="shared" si="57"/>
        <v>0</v>
      </c>
      <c r="M35" s="15">
        <f t="shared" si="58"/>
        <v>10</v>
      </c>
      <c r="N35" s="15">
        <f t="shared" si="59"/>
        <v>191</v>
      </c>
      <c r="O35" s="30" t="str">
        <f t="shared" si="38"/>
        <v>BF</v>
      </c>
      <c r="P35" s="72" t="s">
        <v>1455</v>
      </c>
    </row>
    <row r="36" spans="2:16" s="2" customFormat="1" ht="16.5" customHeight="1">
      <c r="B36" s="106" t="s">
        <v>1381</v>
      </c>
      <c r="C36" s="118" t="str">
        <f t="shared" ref="C36:C51" si="60">"FF00"&amp;D36&amp;E36&amp;""&amp;F36&amp;G36&amp;H36</f>
        <v>FF00B7000000B7</v>
      </c>
      <c r="D36" s="67" t="s">
        <v>1384</v>
      </c>
      <c r="E36" s="67" t="s">
        <v>16</v>
      </c>
      <c r="F36" s="67" t="s">
        <v>16</v>
      </c>
      <c r="G36" s="67" t="s">
        <v>16</v>
      </c>
      <c r="H36" s="14" t="str">
        <f t="shared" ref="H36:H51" si="61">O36</f>
        <v>B7</v>
      </c>
      <c r="I36" s="14" t="s">
        <v>9</v>
      </c>
      <c r="J36" s="15">
        <f t="shared" ref="J36:J51" si="62">HEX2DEC(D36)</f>
        <v>183</v>
      </c>
      <c r="K36" s="15">
        <f t="shared" ref="K36:K51" si="63">HEX2DEC(E36)</f>
        <v>0</v>
      </c>
      <c r="L36" s="15">
        <f t="shared" ref="L36:L51" si="64">HEX2DEC(F36)</f>
        <v>0</v>
      </c>
      <c r="M36" s="15">
        <f t="shared" ref="M36:M51" si="65">HEX2DEC(G36)</f>
        <v>0</v>
      </c>
      <c r="N36" s="15">
        <f t="shared" ref="N36:N51" si="66">SUM(J36:M36)</f>
        <v>183</v>
      </c>
      <c r="O36" s="30" t="str">
        <f t="shared" si="38"/>
        <v>B7</v>
      </c>
      <c r="P36" s="72" t="s">
        <v>1456</v>
      </c>
    </row>
    <row r="37" spans="2:16" s="2" customFormat="1" ht="16.5" customHeight="1">
      <c r="B37" s="106" t="s">
        <v>1382</v>
      </c>
      <c r="C37" s="118" t="str">
        <f t="shared" si="60"/>
        <v>FF00B7000005BC</v>
      </c>
      <c r="D37" s="67" t="s">
        <v>1384</v>
      </c>
      <c r="E37" s="67" t="s">
        <v>16</v>
      </c>
      <c r="F37" s="67" t="s">
        <v>16</v>
      </c>
      <c r="G37" s="67" t="s">
        <v>92</v>
      </c>
      <c r="H37" s="14" t="str">
        <f t="shared" si="61"/>
        <v>BC</v>
      </c>
      <c r="I37" s="14" t="s">
        <v>9</v>
      </c>
      <c r="J37" s="15">
        <f t="shared" si="62"/>
        <v>183</v>
      </c>
      <c r="K37" s="15">
        <f t="shared" si="63"/>
        <v>0</v>
      </c>
      <c r="L37" s="15">
        <f t="shared" si="64"/>
        <v>0</v>
      </c>
      <c r="M37" s="15">
        <f t="shared" si="65"/>
        <v>5</v>
      </c>
      <c r="N37" s="15">
        <f t="shared" si="66"/>
        <v>188</v>
      </c>
      <c r="O37" s="30" t="str">
        <f t="shared" si="38"/>
        <v>BC</v>
      </c>
      <c r="P37" s="72" t="s">
        <v>1457</v>
      </c>
    </row>
    <row r="38" spans="2:16" s="2" customFormat="1" ht="16.5" customHeight="1">
      <c r="B38" s="106" t="s">
        <v>1383</v>
      </c>
      <c r="C38" s="118" t="str">
        <f t="shared" si="60"/>
        <v>FF00B700000AC1</v>
      </c>
      <c r="D38" s="67" t="s">
        <v>1384</v>
      </c>
      <c r="E38" s="67" t="s">
        <v>16</v>
      </c>
      <c r="F38" s="67" t="s">
        <v>16</v>
      </c>
      <c r="G38" s="67" t="s">
        <v>61</v>
      </c>
      <c r="H38" s="14" t="str">
        <f t="shared" si="61"/>
        <v>C1</v>
      </c>
      <c r="I38" s="14" t="s">
        <v>9</v>
      </c>
      <c r="J38" s="15">
        <f t="shared" si="62"/>
        <v>183</v>
      </c>
      <c r="K38" s="15">
        <f t="shared" si="63"/>
        <v>0</v>
      </c>
      <c r="L38" s="15">
        <f t="shared" si="64"/>
        <v>0</v>
      </c>
      <c r="M38" s="15">
        <f t="shared" si="65"/>
        <v>10</v>
      </c>
      <c r="N38" s="15">
        <f t="shared" si="66"/>
        <v>193</v>
      </c>
      <c r="O38" s="30" t="str">
        <f t="shared" si="38"/>
        <v>C1</v>
      </c>
      <c r="P38" s="72" t="s">
        <v>1458</v>
      </c>
    </row>
    <row r="39" spans="2:16" s="2" customFormat="1" ht="16.5" customHeight="1">
      <c r="B39" s="106" t="s">
        <v>1385</v>
      </c>
      <c r="C39" s="118" t="str">
        <f t="shared" si="60"/>
        <v>FF00B8000001B9</v>
      </c>
      <c r="D39" s="67" t="s">
        <v>1387</v>
      </c>
      <c r="E39" s="67" t="s">
        <v>16</v>
      </c>
      <c r="F39" s="67" t="s">
        <v>16</v>
      </c>
      <c r="G39" s="67" t="s">
        <v>24</v>
      </c>
      <c r="H39" s="14" t="str">
        <f t="shared" si="61"/>
        <v>B9</v>
      </c>
      <c r="I39" s="14" t="s">
        <v>9</v>
      </c>
      <c r="J39" s="15">
        <f t="shared" si="62"/>
        <v>184</v>
      </c>
      <c r="K39" s="15">
        <f t="shared" si="63"/>
        <v>0</v>
      </c>
      <c r="L39" s="15">
        <f t="shared" si="64"/>
        <v>0</v>
      </c>
      <c r="M39" s="15">
        <f t="shared" si="65"/>
        <v>1</v>
      </c>
      <c r="N39" s="15">
        <f t="shared" si="66"/>
        <v>185</v>
      </c>
      <c r="O39" s="30" t="str">
        <f t="shared" si="38"/>
        <v>B9</v>
      </c>
      <c r="P39" s="72" t="s">
        <v>1459</v>
      </c>
    </row>
    <row r="40" spans="2:16" s="2" customFormat="1" ht="16.5" customHeight="1" thickBot="1">
      <c r="B40" s="107" t="s">
        <v>1386</v>
      </c>
      <c r="C40" s="119" t="str">
        <f t="shared" si="60"/>
        <v>FF00B8000000B8</v>
      </c>
      <c r="D40" s="69" t="s">
        <v>1387</v>
      </c>
      <c r="E40" s="69" t="s">
        <v>16</v>
      </c>
      <c r="F40" s="69" t="s">
        <v>16</v>
      </c>
      <c r="G40" s="69" t="s">
        <v>16</v>
      </c>
      <c r="H40" s="36" t="str">
        <f t="shared" si="61"/>
        <v>B8</v>
      </c>
      <c r="I40" s="36" t="s">
        <v>9</v>
      </c>
      <c r="J40" s="37">
        <f t="shared" si="62"/>
        <v>184</v>
      </c>
      <c r="K40" s="37">
        <f t="shared" si="63"/>
        <v>0</v>
      </c>
      <c r="L40" s="37">
        <f t="shared" si="64"/>
        <v>0</v>
      </c>
      <c r="M40" s="37">
        <f t="shared" si="65"/>
        <v>0</v>
      </c>
      <c r="N40" s="37">
        <f t="shared" si="66"/>
        <v>184</v>
      </c>
      <c r="O40" s="38" t="str">
        <f t="shared" si="38"/>
        <v>B8</v>
      </c>
      <c r="P40" s="72" t="s">
        <v>1460</v>
      </c>
    </row>
    <row r="41" spans="2:16" s="2" customFormat="1" ht="16.5" customHeight="1">
      <c r="B41" s="105" t="s">
        <v>1312</v>
      </c>
      <c r="C41" s="117" t="str">
        <f t="shared" ref="C41:C48" si="67">"FF00"&amp;D41&amp;E41&amp;""&amp;F41&amp;G41&amp;H41</f>
        <v>FF00C0000001C1</v>
      </c>
      <c r="D41" s="68" t="s">
        <v>1300</v>
      </c>
      <c r="E41" s="68" t="s">
        <v>16</v>
      </c>
      <c r="F41" s="68" t="s">
        <v>16</v>
      </c>
      <c r="G41" s="68" t="s">
        <v>24</v>
      </c>
      <c r="H41" s="26" t="str">
        <f t="shared" ref="H41:H48" si="68">O41</f>
        <v>C1</v>
      </c>
      <c r="I41" s="26" t="s">
        <v>9</v>
      </c>
      <c r="J41" s="27">
        <f t="shared" ref="J41:M48" si="69">HEX2DEC(D41)</f>
        <v>192</v>
      </c>
      <c r="K41" s="27">
        <f t="shared" si="69"/>
        <v>0</v>
      </c>
      <c r="L41" s="27">
        <f t="shared" si="69"/>
        <v>0</v>
      </c>
      <c r="M41" s="27">
        <f t="shared" si="69"/>
        <v>1</v>
      </c>
      <c r="N41" s="27">
        <f t="shared" ref="N41:N48" si="70">SUM(J41:M41)</f>
        <v>193</v>
      </c>
      <c r="O41" s="28" t="str">
        <f t="shared" ref="O41:O48" si="71">REPT("0",2-LEN(RIGHT(DEC2HEX(N41), 2)))&amp;RIGHT(DEC2HEX(N41), 2)</f>
        <v>C1</v>
      </c>
      <c r="P41" s="72" t="s">
        <v>1329</v>
      </c>
    </row>
    <row r="42" spans="2:16" s="2" customFormat="1" ht="16.5" customHeight="1">
      <c r="B42" s="106" t="s">
        <v>1305</v>
      </c>
      <c r="C42" s="118" t="str">
        <f t="shared" si="67"/>
        <v>FF00C0000002C2</v>
      </c>
      <c r="D42" s="67" t="s">
        <v>1300</v>
      </c>
      <c r="E42" s="67" t="s">
        <v>16</v>
      </c>
      <c r="F42" s="67" t="s">
        <v>16</v>
      </c>
      <c r="G42" s="67" t="s">
        <v>1294</v>
      </c>
      <c r="H42" s="14" t="str">
        <f t="shared" si="68"/>
        <v>C2</v>
      </c>
      <c r="I42" s="14" t="s">
        <v>9</v>
      </c>
      <c r="J42" s="15">
        <f t="shared" si="69"/>
        <v>192</v>
      </c>
      <c r="K42" s="15">
        <f t="shared" si="69"/>
        <v>0</v>
      </c>
      <c r="L42" s="15">
        <f t="shared" si="69"/>
        <v>0</v>
      </c>
      <c r="M42" s="15">
        <f t="shared" si="69"/>
        <v>2</v>
      </c>
      <c r="N42" s="15">
        <f t="shared" si="70"/>
        <v>194</v>
      </c>
      <c r="O42" s="30" t="str">
        <f t="shared" si="71"/>
        <v>C2</v>
      </c>
      <c r="P42" s="72" t="s">
        <v>1330</v>
      </c>
    </row>
    <row r="43" spans="2:16" s="2" customFormat="1" ht="16.5" customHeight="1">
      <c r="B43" s="106" t="s">
        <v>1306</v>
      </c>
      <c r="C43" s="118" t="str">
        <f t="shared" si="67"/>
        <v>FF00C0000003C3</v>
      </c>
      <c r="D43" s="67" t="s">
        <v>1300</v>
      </c>
      <c r="E43" s="67" t="s">
        <v>16</v>
      </c>
      <c r="F43" s="67" t="s">
        <v>16</v>
      </c>
      <c r="G43" s="67" t="s">
        <v>1301</v>
      </c>
      <c r="H43" s="14" t="str">
        <f t="shared" si="68"/>
        <v>C3</v>
      </c>
      <c r="I43" s="14" t="s">
        <v>9</v>
      </c>
      <c r="J43" s="15">
        <f t="shared" si="69"/>
        <v>192</v>
      </c>
      <c r="K43" s="15">
        <f t="shared" si="69"/>
        <v>0</v>
      </c>
      <c r="L43" s="15">
        <f t="shared" si="69"/>
        <v>0</v>
      </c>
      <c r="M43" s="15">
        <f t="shared" si="69"/>
        <v>3</v>
      </c>
      <c r="N43" s="15">
        <f t="shared" si="70"/>
        <v>195</v>
      </c>
      <c r="O43" s="30" t="str">
        <f t="shared" si="71"/>
        <v>C3</v>
      </c>
      <c r="P43" s="72" t="s">
        <v>1331</v>
      </c>
    </row>
    <row r="44" spans="2:16" s="2" customFormat="1" ht="16.5" customHeight="1">
      <c r="B44" s="106" t="s">
        <v>1307</v>
      </c>
      <c r="C44" s="118" t="str">
        <f t="shared" si="67"/>
        <v>FF00C0000004C4</v>
      </c>
      <c r="D44" s="67" t="s">
        <v>1300</v>
      </c>
      <c r="E44" s="67" t="s">
        <v>16</v>
      </c>
      <c r="F44" s="67" t="s">
        <v>16</v>
      </c>
      <c r="G44" s="67" t="s">
        <v>1293</v>
      </c>
      <c r="H44" s="14" t="str">
        <f t="shared" si="68"/>
        <v>C4</v>
      </c>
      <c r="I44" s="14" t="s">
        <v>9</v>
      </c>
      <c r="J44" s="15">
        <f t="shared" si="69"/>
        <v>192</v>
      </c>
      <c r="K44" s="15">
        <f t="shared" si="69"/>
        <v>0</v>
      </c>
      <c r="L44" s="15">
        <f t="shared" si="69"/>
        <v>0</v>
      </c>
      <c r="M44" s="15">
        <f t="shared" si="69"/>
        <v>4</v>
      </c>
      <c r="N44" s="15">
        <f t="shared" si="70"/>
        <v>196</v>
      </c>
      <c r="O44" s="30" t="str">
        <f t="shared" si="71"/>
        <v>C4</v>
      </c>
      <c r="P44" s="72" t="s">
        <v>1332</v>
      </c>
    </row>
    <row r="45" spans="2:16" s="2" customFormat="1" ht="16.5" customHeight="1">
      <c r="B45" s="106" t="s">
        <v>1308</v>
      </c>
      <c r="C45" s="118" t="str">
        <f t="shared" si="67"/>
        <v>FF00C0000005C5</v>
      </c>
      <c r="D45" s="67" t="s">
        <v>1300</v>
      </c>
      <c r="E45" s="67" t="s">
        <v>16</v>
      </c>
      <c r="F45" s="67" t="s">
        <v>16</v>
      </c>
      <c r="G45" s="67" t="s">
        <v>1302</v>
      </c>
      <c r="H45" s="14" t="str">
        <f t="shared" si="68"/>
        <v>C5</v>
      </c>
      <c r="I45" s="14" t="s">
        <v>9</v>
      </c>
      <c r="J45" s="15">
        <f t="shared" si="69"/>
        <v>192</v>
      </c>
      <c r="K45" s="15">
        <f t="shared" si="69"/>
        <v>0</v>
      </c>
      <c r="L45" s="15">
        <f t="shared" si="69"/>
        <v>0</v>
      </c>
      <c r="M45" s="15">
        <f t="shared" si="69"/>
        <v>5</v>
      </c>
      <c r="N45" s="15">
        <f t="shared" si="70"/>
        <v>197</v>
      </c>
      <c r="O45" s="30" t="str">
        <f t="shared" si="71"/>
        <v>C5</v>
      </c>
      <c r="P45" s="72" t="s">
        <v>1333</v>
      </c>
    </row>
    <row r="46" spans="2:16" s="2" customFormat="1" ht="16.5" customHeight="1">
      <c r="B46" s="106" t="s">
        <v>1309</v>
      </c>
      <c r="C46" s="118" t="str">
        <f t="shared" si="67"/>
        <v>FF00C0000006C6</v>
      </c>
      <c r="D46" s="67" t="s">
        <v>1300</v>
      </c>
      <c r="E46" s="67" t="s">
        <v>16</v>
      </c>
      <c r="F46" s="67" t="s">
        <v>16</v>
      </c>
      <c r="G46" s="67" t="s">
        <v>1303</v>
      </c>
      <c r="H46" s="14" t="str">
        <f t="shared" si="68"/>
        <v>C6</v>
      </c>
      <c r="I46" s="14" t="s">
        <v>9</v>
      </c>
      <c r="J46" s="15">
        <f t="shared" si="69"/>
        <v>192</v>
      </c>
      <c r="K46" s="15">
        <f t="shared" si="69"/>
        <v>0</v>
      </c>
      <c r="L46" s="15">
        <f t="shared" si="69"/>
        <v>0</v>
      </c>
      <c r="M46" s="15">
        <f t="shared" si="69"/>
        <v>6</v>
      </c>
      <c r="N46" s="15">
        <f t="shared" si="70"/>
        <v>198</v>
      </c>
      <c r="O46" s="30" t="str">
        <f t="shared" si="71"/>
        <v>C6</v>
      </c>
      <c r="P46" s="72" t="s">
        <v>1334</v>
      </c>
    </row>
    <row r="47" spans="2:16" s="2" customFormat="1" ht="16.5" customHeight="1">
      <c r="B47" s="106" t="s">
        <v>1310</v>
      </c>
      <c r="C47" s="118" t="str">
        <f t="shared" si="67"/>
        <v>FF00C0000007C7</v>
      </c>
      <c r="D47" s="67" t="s">
        <v>1300</v>
      </c>
      <c r="E47" s="67" t="s">
        <v>16</v>
      </c>
      <c r="F47" s="67" t="s">
        <v>16</v>
      </c>
      <c r="G47" s="67" t="s">
        <v>1304</v>
      </c>
      <c r="H47" s="14" t="str">
        <f t="shared" si="68"/>
        <v>C7</v>
      </c>
      <c r="I47" s="14" t="s">
        <v>9</v>
      </c>
      <c r="J47" s="15">
        <f t="shared" si="69"/>
        <v>192</v>
      </c>
      <c r="K47" s="15">
        <f t="shared" si="69"/>
        <v>0</v>
      </c>
      <c r="L47" s="15">
        <f t="shared" si="69"/>
        <v>0</v>
      </c>
      <c r="M47" s="15">
        <f t="shared" si="69"/>
        <v>7</v>
      </c>
      <c r="N47" s="15">
        <f t="shared" si="70"/>
        <v>199</v>
      </c>
      <c r="O47" s="30" t="str">
        <f t="shared" si="71"/>
        <v>C7</v>
      </c>
      <c r="P47" s="72" t="s">
        <v>1335</v>
      </c>
    </row>
    <row r="48" spans="2:16" s="2" customFormat="1" ht="16.5" customHeight="1">
      <c r="B48" s="106" t="s">
        <v>1311</v>
      </c>
      <c r="C48" s="118" t="str">
        <f t="shared" si="67"/>
        <v>FF00C0000008C8</v>
      </c>
      <c r="D48" s="67" t="s">
        <v>1300</v>
      </c>
      <c r="E48" s="67" t="s">
        <v>16</v>
      </c>
      <c r="F48" s="67" t="s">
        <v>16</v>
      </c>
      <c r="G48" s="67" t="s">
        <v>1291</v>
      </c>
      <c r="H48" s="14" t="str">
        <f t="shared" si="68"/>
        <v>C8</v>
      </c>
      <c r="I48" s="14" t="s">
        <v>9</v>
      </c>
      <c r="J48" s="15">
        <f t="shared" si="69"/>
        <v>192</v>
      </c>
      <c r="K48" s="15">
        <f t="shared" si="69"/>
        <v>0</v>
      </c>
      <c r="L48" s="15">
        <f t="shared" si="69"/>
        <v>0</v>
      </c>
      <c r="M48" s="15">
        <f t="shared" si="69"/>
        <v>8</v>
      </c>
      <c r="N48" s="15">
        <f t="shared" si="70"/>
        <v>200</v>
      </c>
      <c r="O48" s="30" t="str">
        <f t="shared" si="71"/>
        <v>C8</v>
      </c>
      <c r="P48" s="72" t="s">
        <v>1336</v>
      </c>
    </row>
    <row r="49" spans="2:16" s="2" customFormat="1" ht="16.5" customHeight="1">
      <c r="B49" s="121" t="s">
        <v>1388</v>
      </c>
      <c r="C49" s="120" t="str">
        <f t="shared" si="60"/>
        <v>FF00C1000000C1</v>
      </c>
      <c r="D49" s="122" t="s">
        <v>1398</v>
      </c>
      <c r="E49" s="115" t="s">
        <v>16</v>
      </c>
      <c r="F49" s="115" t="s">
        <v>16</v>
      </c>
      <c r="G49" s="115" t="s">
        <v>16</v>
      </c>
      <c r="H49" s="99" t="str">
        <f t="shared" si="61"/>
        <v>C1</v>
      </c>
      <c r="I49" s="99" t="s">
        <v>9</v>
      </c>
      <c r="J49" s="100">
        <f t="shared" si="62"/>
        <v>193</v>
      </c>
      <c r="K49" s="100">
        <f t="shared" si="63"/>
        <v>0</v>
      </c>
      <c r="L49" s="100">
        <f t="shared" si="64"/>
        <v>0</v>
      </c>
      <c r="M49" s="100">
        <f t="shared" si="65"/>
        <v>0</v>
      </c>
      <c r="N49" s="100">
        <f t="shared" si="66"/>
        <v>193</v>
      </c>
      <c r="O49" s="101" t="str">
        <f t="shared" si="38"/>
        <v>C1</v>
      </c>
      <c r="P49" s="72" t="s">
        <v>1461</v>
      </c>
    </row>
    <row r="50" spans="2:16" s="2" customFormat="1" ht="16.5" customHeight="1">
      <c r="B50" s="106" t="s">
        <v>1389</v>
      </c>
      <c r="C50" s="118" t="str">
        <f t="shared" si="60"/>
        <v>FF00C1000001C2</v>
      </c>
      <c r="D50" s="122" t="s">
        <v>1398</v>
      </c>
      <c r="E50" s="67" t="s">
        <v>16</v>
      </c>
      <c r="F50" s="67" t="s">
        <v>16</v>
      </c>
      <c r="G50" s="67" t="s">
        <v>24</v>
      </c>
      <c r="H50" s="14" t="str">
        <f t="shared" si="61"/>
        <v>C2</v>
      </c>
      <c r="I50" s="14" t="s">
        <v>9</v>
      </c>
      <c r="J50" s="15">
        <f t="shared" si="62"/>
        <v>193</v>
      </c>
      <c r="K50" s="15">
        <f t="shared" si="63"/>
        <v>0</v>
      </c>
      <c r="L50" s="15">
        <f t="shared" si="64"/>
        <v>0</v>
      </c>
      <c r="M50" s="15">
        <f t="shared" si="65"/>
        <v>1</v>
      </c>
      <c r="N50" s="15">
        <f t="shared" si="66"/>
        <v>194</v>
      </c>
      <c r="O50" s="30" t="str">
        <f t="shared" si="38"/>
        <v>C2</v>
      </c>
      <c r="P50" s="72" t="s">
        <v>1462</v>
      </c>
    </row>
    <row r="51" spans="2:16" s="2" customFormat="1" ht="16.5" customHeight="1">
      <c r="B51" s="106" t="s">
        <v>1390</v>
      </c>
      <c r="C51" s="118" t="str">
        <f t="shared" si="60"/>
        <v>FF00C1000002C3</v>
      </c>
      <c r="D51" s="122" t="s">
        <v>1398</v>
      </c>
      <c r="E51" s="67" t="s">
        <v>16</v>
      </c>
      <c r="F51" s="67" t="s">
        <v>16</v>
      </c>
      <c r="G51" s="115" t="s">
        <v>1294</v>
      </c>
      <c r="H51" s="14" t="str">
        <f t="shared" si="61"/>
        <v>C3</v>
      </c>
      <c r="I51" s="14" t="s">
        <v>9</v>
      </c>
      <c r="J51" s="15">
        <f t="shared" si="62"/>
        <v>193</v>
      </c>
      <c r="K51" s="15">
        <f t="shared" si="63"/>
        <v>0</v>
      </c>
      <c r="L51" s="15">
        <f t="shared" si="64"/>
        <v>0</v>
      </c>
      <c r="M51" s="15">
        <f t="shared" si="65"/>
        <v>2</v>
      </c>
      <c r="N51" s="15">
        <f t="shared" si="66"/>
        <v>195</v>
      </c>
      <c r="O51" s="30" t="str">
        <f t="shared" si="38"/>
        <v>C3</v>
      </c>
      <c r="P51" s="72" t="s">
        <v>1463</v>
      </c>
    </row>
    <row r="52" spans="2:16" s="2" customFormat="1" ht="16.5" customHeight="1">
      <c r="B52" s="106" t="s">
        <v>1391</v>
      </c>
      <c r="C52" s="118" t="str">
        <f t="shared" si="53"/>
        <v>FF00C1000003C4</v>
      </c>
      <c r="D52" s="122" t="s">
        <v>1398</v>
      </c>
      <c r="E52" s="67" t="s">
        <v>16</v>
      </c>
      <c r="F52" s="67" t="s">
        <v>16</v>
      </c>
      <c r="G52" s="67" t="s">
        <v>1301</v>
      </c>
      <c r="H52" s="14" t="str">
        <f t="shared" si="54"/>
        <v>C4</v>
      </c>
      <c r="I52" s="14" t="s">
        <v>9</v>
      </c>
      <c r="J52" s="15">
        <f t="shared" si="55"/>
        <v>193</v>
      </c>
      <c r="K52" s="15">
        <f t="shared" si="56"/>
        <v>0</v>
      </c>
      <c r="L52" s="15">
        <f t="shared" si="57"/>
        <v>0</v>
      </c>
      <c r="M52" s="15">
        <f t="shared" si="58"/>
        <v>3</v>
      </c>
      <c r="N52" s="15">
        <f t="shared" si="59"/>
        <v>196</v>
      </c>
      <c r="O52" s="30" t="str">
        <f t="shared" si="38"/>
        <v>C4</v>
      </c>
      <c r="P52" s="72" t="s">
        <v>1464</v>
      </c>
    </row>
    <row r="53" spans="2:16" s="2" customFormat="1" ht="16.5" customHeight="1">
      <c r="B53" s="106" t="s">
        <v>1392</v>
      </c>
      <c r="C53" s="118" t="str">
        <f t="shared" si="53"/>
        <v>FF00C1000004C5</v>
      </c>
      <c r="D53" s="122" t="s">
        <v>1398</v>
      </c>
      <c r="E53" s="67" t="s">
        <v>16</v>
      </c>
      <c r="F53" s="67" t="s">
        <v>16</v>
      </c>
      <c r="G53" s="115" t="s">
        <v>1293</v>
      </c>
      <c r="H53" s="14" t="str">
        <f t="shared" si="54"/>
        <v>C5</v>
      </c>
      <c r="I53" s="14" t="s">
        <v>9</v>
      </c>
      <c r="J53" s="15">
        <f t="shared" si="55"/>
        <v>193</v>
      </c>
      <c r="K53" s="15">
        <f t="shared" si="56"/>
        <v>0</v>
      </c>
      <c r="L53" s="15">
        <f t="shared" si="57"/>
        <v>0</v>
      </c>
      <c r="M53" s="15">
        <f t="shared" si="58"/>
        <v>4</v>
      </c>
      <c r="N53" s="15">
        <f t="shared" si="59"/>
        <v>197</v>
      </c>
      <c r="O53" s="30" t="str">
        <f t="shared" si="38"/>
        <v>C5</v>
      </c>
      <c r="P53" s="72" t="s">
        <v>1465</v>
      </c>
    </row>
    <row r="54" spans="2:16" s="2" customFormat="1" ht="16.5" customHeight="1">
      <c r="B54" s="106" t="s">
        <v>1393</v>
      </c>
      <c r="C54" s="118" t="str">
        <f t="shared" ref="C54:C55" si="72">"FF00"&amp;D54&amp;E54&amp;""&amp;F54&amp;G54&amp;H54</f>
        <v>FF00C1000005C6</v>
      </c>
      <c r="D54" s="122" t="s">
        <v>1398</v>
      </c>
      <c r="E54" s="67" t="s">
        <v>16</v>
      </c>
      <c r="F54" s="67" t="s">
        <v>16</v>
      </c>
      <c r="G54" s="67" t="s">
        <v>1302</v>
      </c>
      <c r="H54" s="14" t="str">
        <f t="shared" ref="H54:H55" si="73">O54</f>
        <v>C6</v>
      </c>
      <c r="I54" s="14" t="s">
        <v>9</v>
      </c>
      <c r="J54" s="15">
        <f t="shared" ref="J54:J55" si="74">HEX2DEC(D54)</f>
        <v>193</v>
      </c>
      <c r="K54" s="15">
        <f t="shared" ref="K54:K55" si="75">HEX2DEC(E54)</f>
        <v>0</v>
      </c>
      <c r="L54" s="15">
        <f t="shared" ref="L54:L55" si="76">HEX2DEC(F54)</f>
        <v>0</v>
      </c>
      <c r="M54" s="15">
        <f t="shared" ref="M54:M55" si="77">HEX2DEC(G54)</f>
        <v>5</v>
      </c>
      <c r="N54" s="15">
        <f t="shared" ref="N54:N55" si="78">SUM(J54:M54)</f>
        <v>198</v>
      </c>
      <c r="O54" s="30" t="str">
        <f t="shared" si="38"/>
        <v>C6</v>
      </c>
      <c r="P54" s="72" t="s">
        <v>1466</v>
      </c>
    </row>
    <row r="55" spans="2:16" s="2" customFormat="1" ht="16.5" customHeight="1">
      <c r="B55" s="106" t="s">
        <v>1394</v>
      </c>
      <c r="C55" s="118" t="str">
        <f t="shared" si="72"/>
        <v>FF00C1000006C7</v>
      </c>
      <c r="D55" s="122" t="s">
        <v>1398</v>
      </c>
      <c r="E55" s="67" t="s">
        <v>16</v>
      </c>
      <c r="F55" s="67" t="s">
        <v>16</v>
      </c>
      <c r="G55" s="115" t="s">
        <v>1303</v>
      </c>
      <c r="H55" s="14" t="str">
        <f t="shared" si="73"/>
        <v>C7</v>
      </c>
      <c r="I55" s="14" t="s">
        <v>9</v>
      </c>
      <c r="J55" s="15">
        <f t="shared" si="74"/>
        <v>193</v>
      </c>
      <c r="K55" s="15">
        <f t="shared" si="75"/>
        <v>0</v>
      </c>
      <c r="L55" s="15">
        <f t="shared" si="76"/>
        <v>0</v>
      </c>
      <c r="M55" s="15">
        <f t="shared" si="77"/>
        <v>6</v>
      </c>
      <c r="N55" s="15">
        <f t="shared" si="78"/>
        <v>199</v>
      </c>
      <c r="O55" s="30" t="str">
        <f t="shared" si="38"/>
        <v>C7</v>
      </c>
      <c r="P55" s="72" t="s">
        <v>1467</v>
      </c>
    </row>
    <row r="56" spans="2:16" s="2" customFormat="1" ht="16.5" customHeight="1">
      <c r="B56" s="106" t="s">
        <v>1395</v>
      </c>
      <c r="C56" s="118" t="str">
        <f t="shared" ref="C56:C57" si="79">"FF00"&amp;D56&amp;E56&amp;""&amp;F56&amp;G56&amp;H56</f>
        <v>FF00C1000007C8</v>
      </c>
      <c r="D56" s="122" t="s">
        <v>1398</v>
      </c>
      <c r="E56" s="67" t="s">
        <v>16</v>
      </c>
      <c r="F56" s="67" t="s">
        <v>16</v>
      </c>
      <c r="G56" s="67" t="s">
        <v>1304</v>
      </c>
      <c r="H56" s="14" t="str">
        <f t="shared" ref="H56:H57" si="80">O56</f>
        <v>C8</v>
      </c>
      <c r="I56" s="14" t="s">
        <v>9</v>
      </c>
      <c r="J56" s="15">
        <f t="shared" ref="J56:J57" si="81">HEX2DEC(D56)</f>
        <v>193</v>
      </c>
      <c r="K56" s="15">
        <f t="shared" ref="K56:K57" si="82">HEX2DEC(E56)</f>
        <v>0</v>
      </c>
      <c r="L56" s="15">
        <f t="shared" ref="L56:L57" si="83">HEX2DEC(F56)</f>
        <v>0</v>
      </c>
      <c r="M56" s="15">
        <f t="shared" ref="M56:M57" si="84">HEX2DEC(G56)</f>
        <v>7</v>
      </c>
      <c r="N56" s="15">
        <f t="shared" ref="N56:N57" si="85">SUM(J56:M56)</f>
        <v>200</v>
      </c>
      <c r="O56" s="30" t="str">
        <f t="shared" si="38"/>
        <v>C8</v>
      </c>
      <c r="P56" s="72" t="s">
        <v>1468</v>
      </c>
    </row>
    <row r="57" spans="2:16" s="2" customFormat="1" ht="16.5" customHeight="1">
      <c r="B57" s="106" t="s">
        <v>1396</v>
      </c>
      <c r="C57" s="118" t="str">
        <f t="shared" si="79"/>
        <v>FF00C1000008C9</v>
      </c>
      <c r="D57" s="122" t="s">
        <v>1398</v>
      </c>
      <c r="E57" s="67" t="s">
        <v>16</v>
      </c>
      <c r="F57" s="67" t="s">
        <v>16</v>
      </c>
      <c r="G57" s="115" t="s">
        <v>1291</v>
      </c>
      <c r="H57" s="14" t="str">
        <f t="shared" si="80"/>
        <v>C9</v>
      </c>
      <c r="I57" s="14" t="s">
        <v>9</v>
      </c>
      <c r="J57" s="15">
        <f t="shared" si="81"/>
        <v>193</v>
      </c>
      <c r="K57" s="15">
        <f t="shared" si="82"/>
        <v>0</v>
      </c>
      <c r="L57" s="15">
        <f t="shared" si="83"/>
        <v>0</v>
      </c>
      <c r="M57" s="15">
        <f t="shared" si="84"/>
        <v>8</v>
      </c>
      <c r="N57" s="15">
        <f t="shared" si="85"/>
        <v>201</v>
      </c>
      <c r="O57" s="30" t="str">
        <f t="shared" si="38"/>
        <v>C9</v>
      </c>
      <c r="P57" s="72" t="s">
        <v>1469</v>
      </c>
    </row>
    <row r="58" spans="2:16" s="2" customFormat="1" ht="16.5" customHeight="1">
      <c r="B58" s="106" t="s">
        <v>1397</v>
      </c>
      <c r="C58" s="118" t="str">
        <f t="shared" si="53"/>
        <v>FF00C1000009CA</v>
      </c>
      <c r="D58" s="122" t="s">
        <v>1398</v>
      </c>
      <c r="E58" s="67" t="s">
        <v>16</v>
      </c>
      <c r="F58" s="67" t="s">
        <v>16</v>
      </c>
      <c r="G58" s="67" t="s">
        <v>1399</v>
      </c>
      <c r="H58" s="14" t="str">
        <f t="shared" si="54"/>
        <v>CA</v>
      </c>
      <c r="I58" s="14" t="s">
        <v>9</v>
      </c>
      <c r="J58" s="15">
        <f t="shared" si="55"/>
        <v>193</v>
      </c>
      <c r="K58" s="15">
        <f t="shared" si="56"/>
        <v>0</v>
      </c>
      <c r="L58" s="15">
        <f t="shared" si="57"/>
        <v>0</v>
      </c>
      <c r="M58" s="15">
        <f t="shared" si="58"/>
        <v>9</v>
      </c>
      <c r="N58" s="15">
        <f t="shared" si="59"/>
        <v>202</v>
      </c>
      <c r="O58" s="30" t="str">
        <f t="shared" si="38"/>
        <v>CA</v>
      </c>
      <c r="P58" s="72" t="s">
        <v>1470</v>
      </c>
    </row>
    <row r="59" spans="2:16" s="2" customFormat="1" ht="16.5" customHeight="1">
      <c r="B59" s="106" t="s">
        <v>1400</v>
      </c>
      <c r="C59" s="118" t="str">
        <f t="shared" si="53"/>
        <v>FF00C2000000C2</v>
      </c>
      <c r="D59" s="67" t="s">
        <v>1402</v>
      </c>
      <c r="E59" s="67" t="s">
        <v>16</v>
      </c>
      <c r="F59" s="67" t="s">
        <v>16</v>
      </c>
      <c r="G59" s="67" t="s">
        <v>16</v>
      </c>
      <c r="H59" s="14" t="str">
        <f t="shared" si="54"/>
        <v>C2</v>
      </c>
      <c r="I59" s="14" t="s">
        <v>9</v>
      </c>
      <c r="J59" s="15">
        <f t="shared" si="55"/>
        <v>194</v>
      </c>
      <c r="K59" s="15">
        <f t="shared" si="56"/>
        <v>0</v>
      </c>
      <c r="L59" s="15">
        <f t="shared" si="57"/>
        <v>0</v>
      </c>
      <c r="M59" s="15">
        <f t="shared" si="58"/>
        <v>0</v>
      </c>
      <c r="N59" s="15">
        <f t="shared" si="59"/>
        <v>194</v>
      </c>
      <c r="O59" s="30" t="str">
        <f t="shared" si="38"/>
        <v>C2</v>
      </c>
      <c r="P59" s="72" t="s">
        <v>1475</v>
      </c>
    </row>
    <row r="60" spans="2:16" s="2" customFormat="1" ht="16.5" customHeight="1">
      <c r="B60" s="106" t="s">
        <v>1401</v>
      </c>
      <c r="C60" s="118" t="str">
        <f t="shared" ref="C60:C63" si="86">"FF00"&amp;D60&amp;E60&amp;""&amp;F60&amp;G60&amp;H60</f>
        <v>FF00C2000001C3</v>
      </c>
      <c r="D60" s="67" t="s">
        <v>1402</v>
      </c>
      <c r="E60" s="67" t="s">
        <v>16</v>
      </c>
      <c r="F60" s="67" t="s">
        <v>16</v>
      </c>
      <c r="G60" s="67" t="s">
        <v>24</v>
      </c>
      <c r="H60" s="14" t="str">
        <f t="shared" ref="H60:H63" si="87">O60</f>
        <v>C3</v>
      </c>
      <c r="I60" s="14" t="s">
        <v>9</v>
      </c>
      <c r="J60" s="15">
        <f t="shared" ref="J60:J63" si="88">HEX2DEC(D60)</f>
        <v>194</v>
      </c>
      <c r="K60" s="15">
        <f t="shared" ref="K60:K63" si="89">HEX2DEC(E60)</f>
        <v>0</v>
      </c>
      <c r="L60" s="15">
        <f t="shared" ref="L60:L63" si="90">HEX2DEC(F60)</f>
        <v>0</v>
      </c>
      <c r="M60" s="15">
        <f t="shared" ref="M60:M63" si="91">HEX2DEC(G60)</f>
        <v>1</v>
      </c>
      <c r="N60" s="15">
        <f t="shared" ref="N60:N63" si="92">SUM(J60:M60)</f>
        <v>195</v>
      </c>
      <c r="O60" s="30" t="str">
        <f t="shared" si="38"/>
        <v>C3</v>
      </c>
      <c r="P60" s="72" t="s">
        <v>1471</v>
      </c>
    </row>
    <row r="61" spans="2:16" s="2" customFormat="1" ht="16.5" customHeight="1">
      <c r="B61" s="106" t="s">
        <v>1403</v>
      </c>
      <c r="C61" s="118" t="str">
        <f t="shared" si="86"/>
        <v>FF00C3000001C4</v>
      </c>
      <c r="D61" s="67" t="s">
        <v>1404</v>
      </c>
      <c r="E61" s="67" t="s">
        <v>16</v>
      </c>
      <c r="F61" s="67" t="s">
        <v>16</v>
      </c>
      <c r="G61" s="67" t="s">
        <v>24</v>
      </c>
      <c r="H61" s="14" t="str">
        <f t="shared" si="87"/>
        <v>C4</v>
      </c>
      <c r="I61" s="14" t="s">
        <v>9</v>
      </c>
      <c r="J61" s="15">
        <f t="shared" si="88"/>
        <v>195</v>
      </c>
      <c r="K61" s="15">
        <f t="shared" si="89"/>
        <v>0</v>
      </c>
      <c r="L61" s="15">
        <f t="shared" si="90"/>
        <v>0</v>
      </c>
      <c r="M61" s="15">
        <f t="shared" si="91"/>
        <v>1</v>
      </c>
      <c r="N61" s="15">
        <f t="shared" si="92"/>
        <v>196</v>
      </c>
      <c r="O61" s="30" t="str">
        <f t="shared" si="38"/>
        <v>C4</v>
      </c>
      <c r="P61" s="72" t="s">
        <v>1472</v>
      </c>
    </row>
    <row r="62" spans="2:16" s="2" customFormat="1" ht="16.5" customHeight="1">
      <c r="B62" s="106" t="s">
        <v>1407</v>
      </c>
      <c r="C62" s="118" t="str">
        <f t="shared" si="86"/>
        <v>FF00C3000000C3</v>
      </c>
      <c r="D62" s="67" t="s">
        <v>1404</v>
      </c>
      <c r="E62" s="67" t="s">
        <v>16</v>
      </c>
      <c r="F62" s="67" t="s">
        <v>16</v>
      </c>
      <c r="G62" s="67" t="s">
        <v>16</v>
      </c>
      <c r="H62" s="14" t="str">
        <f t="shared" si="87"/>
        <v>C3</v>
      </c>
      <c r="I62" s="14" t="s">
        <v>9</v>
      </c>
      <c r="J62" s="15">
        <f t="shared" si="88"/>
        <v>195</v>
      </c>
      <c r="K62" s="15">
        <f t="shared" si="89"/>
        <v>0</v>
      </c>
      <c r="L62" s="15">
        <f t="shared" si="90"/>
        <v>0</v>
      </c>
      <c r="M62" s="15">
        <f t="shared" si="91"/>
        <v>0</v>
      </c>
      <c r="N62" s="15">
        <f t="shared" si="92"/>
        <v>195</v>
      </c>
      <c r="O62" s="30" t="str">
        <f t="shared" si="38"/>
        <v>C3</v>
      </c>
      <c r="P62" s="72" t="s">
        <v>1473</v>
      </c>
    </row>
    <row r="63" spans="2:16" s="2" customFormat="1" ht="16.5" customHeight="1" thickBot="1">
      <c r="B63" s="107" t="s">
        <v>1405</v>
      </c>
      <c r="C63" s="119" t="str">
        <f t="shared" si="86"/>
        <v>FF00C4000000C4</v>
      </c>
      <c r="D63" s="69" t="s">
        <v>1406</v>
      </c>
      <c r="E63" s="69" t="s">
        <v>16</v>
      </c>
      <c r="F63" s="69" t="s">
        <v>16</v>
      </c>
      <c r="G63" s="69" t="s">
        <v>16</v>
      </c>
      <c r="H63" s="36" t="str">
        <f t="shared" si="87"/>
        <v>C4</v>
      </c>
      <c r="I63" s="36" t="s">
        <v>9</v>
      </c>
      <c r="J63" s="37">
        <f t="shared" si="88"/>
        <v>196</v>
      </c>
      <c r="K63" s="37">
        <f t="shared" si="89"/>
        <v>0</v>
      </c>
      <c r="L63" s="37">
        <f t="shared" si="90"/>
        <v>0</v>
      </c>
      <c r="M63" s="37">
        <f t="shared" si="91"/>
        <v>0</v>
      </c>
      <c r="N63" s="37">
        <f t="shared" si="92"/>
        <v>196</v>
      </c>
      <c r="O63" s="38" t="str">
        <f t="shared" si="38"/>
        <v>C4</v>
      </c>
      <c r="P63" s="72" t="s">
        <v>1474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65"/>
  <sheetViews>
    <sheetView topLeftCell="A17" zoomScaleNormal="100" workbookViewId="0">
      <selection activeCell="E30" sqref="E30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1174</v>
      </c>
      <c r="C3" s="88" t="str">
        <f t="shared" ref="C3:C12" si="0">IF(G3="get", D3, D3&amp;"="&amp;E3)</f>
        <v>app,video_mode=set,NTSC</v>
      </c>
      <c r="D3" s="88" t="s">
        <v>1175</v>
      </c>
      <c r="E3" s="88" t="s">
        <v>1176</v>
      </c>
      <c r="F3" s="88" t="s">
        <v>1179</v>
      </c>
      <c r="G3" s="88" t="s">
        <v>1133</v>
      </c>
      <c r="H3" s="88"/>
    </row>
    <row r="4" spans="2:8">
      <c r="B4" s="88" t="s">
        <v>1177</v>
      </c>
      <c r="C4" s="88" t="str">
        <f t="shared" si="0"/>
        <v>app,video_mode=set,PAL</v>
      </c>
      <c r="D4" s="88" t="s">
        <v>1175</v>
      </c>
      <c r="E4" s="88" t="s">
        <v>1178</v>
      </c>
      <c r="F4" s="88" t="s">
        <v>1179</v>
      </c>
      <c r="G4" s="88" t="s">
        <v>1133</v>
      </c>
      <c r="H4" s="88"/>
    </row>
    <row r="5" spans="2:8" ht="27">
      <c r="B5" s="88" t="s">
        <v>1182</v>
      </c>
      <c r="C5" s="88" t="str">
        <f t="shared" si="0"/>
        <v>app,video_src=set,1920x1080_30fps</v>
      </c>
      <c r="D5" s="88" t="s">
        <v>1184</v>
      </c>
      <c r="E5" s="88" t="s">
        <v>1180</v>
      </c>
      <c r="F5" s="88" t="s">
        <v>1179</v>
      </c>
      <c r="G5" s="88" t="s">
        <v>1133</v>
      </c>
      <c r="H5" s="88"/>
    </row>
    <row r="6" spans="2:8" ht="27">
      <c r="B6" s="88" t="s">
        <v>1183</v>
      </c>
      <c r="C6" s="88" t="str">
        <f t="shared" si="0"/>
        <v>app,video_src=set,1920x1080_60fps</v>
      </c>
      <c r="D6" s="88" t="s">
        <v>1184</v>
      </c>
      <c r="E6" s="88" t="s">
        <v>1181</v>
      </c>
      <c r="F6" s="88" t="s">
        <v>1179</v>
      </c>
      <c r="G6" s="88" t="s">
        <v>1133</v>
      </c>
      <c r="H6" s="88"/>
    </row>
    <row r="7" spans="2:8">
      <c r="B7" s="88" t="s">
        <v>1187</v>
      </c>
      <c r="C7" s="88" t="str">
        <f t="shared" si="0"/>
        <v>app,video_enc1_codec=set,H265MP</v>
      </c>
      <c r="D7" s="88" t="s">
        <v>1252</v>
      </c>
      <c r="E7" s="88" t="s">
        <v>1186</v>
      </c>
      <c r="F7" s="88" t="s">
        <v>1185</v>
      </c>
      <c r="G7" s="88" t="s">
        <v>1133</v>
      </c>
      <c r="H7" s="88"/>
    </row>
    <row r="8" spans="2:8">
      <c r="B8" s="88" t="s">
        <v>1188</v>
      </c>
      <c r="C8" s="88" t="str">
        <f t="shared" ref="C8:C9" si="1">IF(G8="get", D8, D8&amp;"="&amp;E8)</f>
        <v>app,video_enc1_codec=set,H264MP</v>
      </c>
      <c r="D8" s="88" t="s">
        <v>1252</v>
      </c>
      <c r="E8" s="88" t="s">
        <v>1189</v>
      </c>
      <c r="F8" s="88" t="s">
        <v>1185</v>
      </c>
      <c r="G8" s="88" t="s">
        <v>1133</v>
      </c>
      <c r="H8" s="88"/>
    </row>
    <row r="9" spans="2:8">
      <c r="B9" s="88" t="s">
        <v>1191</v>
      </c>
      <c r="C9" s="88" t="str">
        <f t="shared" si="1"/>
        <v>app,video_enc1_codec=set,MJPEG</v>
      </c>
      <c r="D9" s="88" t="s">
        <v>1252</v>
      </c>
      <c r="E9" s="88" t="s">
        <v>1192</v>
      </c>
      <c r="F9" s="88" t="s">
        <v>1185</v>
      </c>
      <c r="G9" s="88" t="s">
        <v>1133</v>
      </c>
      <c r="H9" s="88"/>
    </row>
    <row r="10" spans="2:8">
      <c r="B10" s="88" t="s">
        <v>1197</v>
      </c>
      <c r="C10" s="88" t="str">
        <f t="shared" ref="C10:C11" si="2">IF(G10="get", D10, D10&amp;"="&amp;E10)</f>
        <v>app,video_enc1_fps=set,1</v>
      </c>
      <c r="D10" s="88" t="s">
        <v>1251</v>
      </c>
      <c r="E10" s="88" t="s">
        <v>1194</v>
      </c>
      <c r="F10" s="88" t="s">
        <v>1185</v>
      </c>
      <c r="G10" s="88" t="s">
        <v>1133</v>
      </c>
      <c r="H10" s="88"/>
    </row>
    <row r="11" spans="2:8">
      <c r="B11" s="88" t="s">
        <v>1198</v>
      </c>
      <c r="C11" s="88" t="str">
        <f t="shared" si="2"/>
        <v>app,video_enc1_fps=set,30</v>
      </c>
      <c r="D11" s="88" t="s">
        <v>1251</v>
      </c>
      <c r="E11" s="88" t="s">
        <v>1195</v>
      </c>
      <c r="F11" s="88" t="s">
        <v>1185</v>
      </c>
      <c r="G11" s="88" t="s">
        <v>1133</v>
      </c>
      <c r="H11" s="88"/>
    </row>
    <row r="12" spans="2:8">
      <c r="B12" s="88" t="s">
        <v>1199</v>
      </c>
      <c r="C12" s="88" t="str">
        <f t="shared" si="0"/>
        <v>app,video_enc1_fps=set,60</v>
      </c>
      <c r="D12" s="88" t="s">
        <v>1251</v>
      </c>
      <c r="E12" s="88" t="s">
        <v>1196</v>
      </c>
      <c r="F12" s="88" t="s">
        <v>1185</v>
      </c>
      <c r="G12" s="88" t="s">
        <v>1133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1166</v>
      </c>
      <c r="E13" s="88" t="s">
        <v>1167</v>
      </c>
      <c r="F13" s="88" t="s">
        <v>1173</v>
      </c>
      <c r="G13" s="88" t="s">
        <v>1133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1166</v>
      </c>
      <c r="E14" s="88" t="s">
        <v>1168</v>
      </c>
      <c r="F14" s="88" t="s">
        <v>1173</v>
      </c>
      <c r="G14" s="88" t="s">
        <v>1133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1171</v>
      </c>
      <c r="E15" s="88" t="s">
        <v>1167</v>
      </c>
      <c r="F15" s="88" t="s">
        <v>1173</v>
      </c>
      <c r="G15" s="88" t="s">
        <v>1133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1171</v>
      </c>
      <c r="E16" s="88" t="s">
        <v>1168</v>
      </c>
      <c r="F16" s="88" t="s">
        <v>1173</v>
      </c>
      <c r="G16" s="88" t="s">
        <v>1133</v>
      </c>
      <c r="H16" s="88"/>
    </row>
    <row r="17" spans="2:8">
      <c r="B17" s="88" t="s">
        <v>1164</v>
      </c>
      <c r="C17" s="88" t="str">
        <f t="shared" ref="C17" si="4">IF(G17="get", D17, D17&amp;"="&amp;E17)</f>
        <v>group,app,focus_mode=af,set,auto</v>
      </c>
      <c r="D17" s="88" t="s">
        <v>1202</v>
      </c>
      <c r="E17" s="88" t="s">
        <v>1169</v>
      </c>
      <c r="F17" s="88" t="s">
        <v>1173</v>
      </c>
      <c r="G17" s="88" t="s">
        <v>1133</v>
      </c>
      <c r="H17" s="88"/>
    </row>
    <row r="18" spans="2:8">
      <c r="B18" s="88" t="s">
        <v>1165</v>
      </c>
      <c r="C18" s="88" t="str">
        <f t="shared" ref="C18:C34" si="5">IF(G18="get", D18, D18&amp;"="&amp;E18)</f>
        <v>group,app,focus_mode=af,set,manual</v>
      </c>
      <c r="D18" s="88" t="s">
        <v>1202</v>
      </c>
      <c r="E18" s="88" t="s">
        <v>1170</v>
      </c>
      <c r="F18" s="88" t="s">
        <v>1173</v>
      </c>
      <c r="G18" s="88" t="s">
        <v>1133</v>
      </c>
      <c r="H18" s="88"/>
    </row>
    <row r="19" spans="2:8">
      <c r="B19" s="88" t="s">
        <v>1200</v>
      </c>
      <c r="C19" s="88" t="str">
        <f t="shared" ref="C19:C30" si="6">IF(G19="get", D19, D19&amp;"="&amp;E19)</f>
        <v>focus=pushaf</v>
      </c>
      <c r="D19" s="88" t="s">
        <v>1131</v>
      </c>
      <c r="E19" s="88" t="s">
        <v>1254</v>
      </c>
      <c r="F19" s="93" t="s">
        <v>1253</v>
      </c>
      <c r="G19" s="88" t="s">
        <v>1133</v>
      </c>
      <c r="H19" s="88"/>
    </row>
    <row r="20" spans="2:8">
      <c r="B20" s="88" t="s">
        <v>1206</v>
      </c>
      <c r="C20" s="88" t="str">
        <f t="shared" si="6"/>
        <v>group,app,focus_speed=af,set,1</v>
      </c>
      <c r="D20" s="88" t="s">
        <v>1203</v>
      </c>
      <c r="E20" s="88" t="s">
        <v>1204</v>
      </c>
      <c r="F20" s="88" t="s">
        <v>1173</v>
      </c>
      <c r="G20" s="88" t="s">
        <v>1133</v>
      </c>
      <c r="H20" s="88"/>
    </row>
    <row r="21" spans="2:8">
      <c r="B21" s="88" t="s">
        <v>1207</v>
      </c>
      <c r="C21" s="88" t="str">
        <f t="shared" si="6"/>
        <v>group,app,focus_speed=af,set,8</v>
      </c>
      <c r="D21" s="88" t="s">
        <v>1203</v>
      </c>
      <c r="E21" s="88" t="s">
        <v>1205</v>
      </c>
      <c r="F21" s="88" t="s">
        <v>1173</v>
      </c>
      <c r="G21" s="88" t="s">
        <v>1133</v>
      </c>
      <c r="H21" s="88"/>
    </row>
    <row r="22" spans="2:8">
      <c r="B22" s="88" t="s">
        <v>1282</v>
      </c>
      <c r="C22" s="88" t="str">
        <f t="shared" si="6"/>
        <v>preset=71</v>
      </c>
      <c r="D22" s="88" t="s">
        <v>1156</v>
      </c>
      <c r="E22" s="88">
        <v>71</v>
      </c>
      <c r="F22" s="88" t="s">
        <v>1172</v>
      </c>
      <c r="G22" s="88" t="s">
        <v>1133</v>
      </c>
      <c r="H22" s="88"/>
    </row>
    <row r="23" spans="2:8">
      <c r="B23" s="88" t="s">
        <v>1283</v>
      </c>
      <c r="C23" s="88" t="str">
        <f t="shared" ref="C23:C24" si="7">IF(G23="get", D23, D23&amp;"="&amp;E23)</f>
        <v>preset=76</v>
      </c>
      <c r="D23" s="88" t="s">
        <v>1156</v>
      </c>
      <c r="E23" s="88">
        <v>76</v>
      </c>
      <c r="F23" s="88" t="s">
        <v>1172</v>
      </c>
      <c r="G23" s="88" t="s">
        <v>1133</v>
      </c>
      <c r="H23" s="88"/>
    </row>
    <row r="24" spans="2:8">
      <c r="B24" s="88" t="s">
        <v>1284</v>
      </c>
      <c r="C24" s="88" t="str">
        <f t="shared" si="7"/>
        <v>preset=77</v>
      </c>
      <c r="D24" s="88" t="s">
        <v>1156</v>
      </c>
      <c r="E24" s="88">
        <v>77</v>
      </c>
      <c r="F24" s="88" t="s">
        <v>1172</v>
      </c>
      <c r="G24" s="88" t="s">
        <v>1133</v>
      </c>
      <c r="H24" s="88"/>
    </row>
    <row r="25" spans="2:8">
      <c r="B25" s="88" t="s">
        <v>1285</v>
      </c>
      <c r="C25" s="88" t="str">
        <f t="shared" si="6"/>
        <v>preset=87</v>
      </c>
      <c r="D25" s="88" t="s">
        <v>1156</v>
      </c>
      <c r="E25" s="88">
        <v>87</v>
      </c>
      <c r="F25" s="88" t="s">
        <v>1172</v>
      </c>
      <c r="G25" s="88" t="s">
        <v>1133</v>
      </c>
      <c r="H25" s="88"/>
    </row>
    <row r="26" spans="2:8">
      <c r="B26" s="88" t="s">
        <v>1286</v>
      </c>
      <c r="C26" s="88" t="str">
        <f t="shared" ref="C26" si="8">IF(G26="get", D26, D26&amp;"="&amp;E26)</f>
        <v>preset=88</v>
      </c>
      <c r="D26" s="88" t="s">
        <v>1156</v>
      </c>
      <c r="E26" s="88">
        <v>88</v>
      </c>
      <c r="F26" s="88" t="s">
        <v>1172</v>
      </c>
      <c r="G26" s="88" t="s">
        <v>1133</v>
      </c>
      <c r="H26" s="88"/>
    </row>
    <row r="27" spans="2:8">
      <c r="B27" s="88" t="s">
        <v>1287</v>
      </c>
      <c r="C27" s="88" t="str">
        <f t="shared" ref="C27" si="9">IF(G27="get", D27, D27&amp;"="&amp;E27)</f>
        <v>preset=81</v>
      </c>
      <c r="D27" s="88" t="s">
        <v>1156</v>
      </c>
      <c r="E27" s="88">
        <v>81</v>
      </c>
      <c r="F27" s="88" t="s">
        <v>1172</v>
      </c>
      <c r="G27" s="88" t="s">
        <v>1133</v>
      </c>
      <c r="H27" s="88"/>
    </row>
    <row r="28" spans="2:8">
      <c r="B28" s="88" t="s">
        <v>1288</v>
      </c>
      <c r="C28" s="88" t="str">
        <f t="shared" ref="C28" si="10">IF(G28="get", D28, D28&amp;"="&amp;E28)</f>
        <v>preset=83</v>
      </c>
      <c r="D28" s="88" t="s">
        <v>1156</v>
      </c>
      <c r="E28" s="88">
        <v>83</v>
      </c>
      <c r="F28" s="88" t="s">
        <v>1172</v>
      </c>
      <c r="G28" s="88" t="s">
        <v>1133</v>
      </c>
      <c r="H28" s="88"/>
    </row>
    <row r="29" spans="2:8">
      <c r="B29" s="88" t="s">
        <v>1289</v>
      </c>
      <c r="C29" s="88" t="str">
        <f t="shared" ref="C29" si="11">IF(G29="get", D29, D29&amp;"="&amp;E29)</f>
        <v>preset=84</v>
      </c>
      <c r="D29" s="88" t="s">
        <v>1156</v>
      </c>
      <c r="E29" s="88">
        <v>84</v>
      </c>
      <c r="F29" s="88" t="s">
        <v>1172</v>
      </c>
      <c r="G29" s="88" t="s">
        <v>1133</v>
      </c>
      <c r="H29" s="88"/>
    </row>
    <row r="30" spans="2:8">
      <c r="B30" s="88" t="s">
        <v>1211</v>
      </c>
      <c r="C30" s="88" t="str">
        <f t="shared" si="6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5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5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5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5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ref="C35:C44" si="12">IF(G35="get", D35, D35&amp;"="&amp;E35)</f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2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2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2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2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2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2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2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2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2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ref="C45:C48" si="13">IF(G45="get", D45, D45&amp;"="&amp;E45)</f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3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3"/>
        <v>app,restart=set,1</v>
      </c>
      <c r="D47" s="88" t="s">
        <v>1255</v>
      </c>
      <c r="E47" s="88" t="s">
        <v>1194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3"/>
        <v>app,reset=set,1</v>
      </c>
      <c r="D48" s="88" t="s">
        <v>1256</v>
      </c>
      <c r="E48" s="88" t="s">
        <v>1194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ref="C49:C65" si="14">IF(G49="get", D49, D49&amp;"="&amp;E49)</f>
        <v>app,default=set,1</v>
      </c>
      <c r="D49" s="88" t="s">
        <v>1257</v>
      </c>
      <c r="E49" s="88" t="s">
        <v>1194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ref="C50:C58" si="15">IF(G50="get", D50, D50&amp;"="&amp;E50)</f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5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5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5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5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5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5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5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5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16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16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16"/>
        <v>focus=1</v>
      </c>
      <c r="D61" s="88" t="s">
        <v>1131</v>
      </c>
      <c r="E61" s="88">
        <v>1</v>
      </c>
      <c r="F61" s="88" t="s">
        <v>1253</v>
      </c>
      <c r="G61" s="88" t="s">
        <v>1133</v>
      </c>
      <c r="H61" s="88"/>
    </row>
    <row r="62" spans="2:8">
      <c r="B62" s="88" t="s">
        <v>1154</v>
      </c>
      <c r="C62" s="88" t="str">
        <f t="shared" si="16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16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16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4"/>
        <v>=FALSE</v>
      </c>
      <c r="D65" s="88"/>
      <c r="E65" s="88" t="b">
        <f t="shared" ref="E65" si="17">IF(G65="get", "")</f>
        <v>0</v>
      </c>
      <c r="F65" s="88"/>
      <c r="G65" s="88" t="s">
        <v>1133</v>
      </c>
      <c r="H65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zoomScaleNormal="100" workbookViewId="0">
      <selection activeCell="C24" sqref="C24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1157</v>
      </c>
      <c r="C3" s="88" t="str">
        <f t="shared" ref="C3:C19" si="0">IF(G3="get", D3, D3&amp;"="&amp;E3)</f>
        <v>preset=1</v>
      </c>
      <c r="D3" s="88" t="s">
        <v>1156</v>
      </c>
      <c r="E3" s="88">
        <v>1</v>
      </c>
      <c r="F3" s="88" t="s">
        <v>1172</v>
      </c>
      <c r="G3" s="88" t="s">
        <v>1133</v>
      </c>
      <c r="H3" s="88"/>
    </row>
    <row r="4" spans="2:8">
      <c r="B4" s="88" t="s">
        <v>1163</v>
      </c>
      <c r="C4" s="88" t="str">
        <f t="shared" si="0"/>
        <v>preset=8</v>
      </c>
      <c r="D4" s="88" t="s">
        <v>1156</v>
      </c>
      <c r="E4" s="88">
        <v>8</v>
      </c>
      <c r="F4" s="88" t="s">
        <v>1172</v>
      </c>
      <c r="G4" s="88" t="s">
        <v>1133</v>
      </c>
      <c r="H4" s="88"/>
    </row>
    <row r="5" spans="2:8">
      <c r="B5" s="88" t="s">
        <v>1158</v>
      </c>
      <c r="C5" s="88" t="str">
        <f t="shared" si="0"/>
        <v>preset=71</v>
      </c>
      <c r="D5" s="88" t="s">
        <v>1156</v>
      </c>
      <c r="E5" s="88">
        <v>71</v>
      </c>
      <c r="F5" s="88" t="s">
        <v>1172</v>
      </c>
      <c r="G5" s="88" t="s">
        <v>1133</v>
      </c>
      <c r="H5" s="88"/>
    </row>
    <row r="6" spans="2:8">
      <c r="B6" s="88" t="s">
        <v>1160</v>
      </c>
      <c r="C6" s="88" t="str">
        <f t="shared" si="0"/>
        <v>preset=76</v>
      </c>
      <c r="D6" s="88" t="s">
        <v>1156</v>
      </c>
      <c r="E6" s="88">
        <v>76</v>
      </c>
      <c r="F6" s="88" t="s">
        <v>1172</v>
      </c>
      <c r="G6" s="88" t="s">
        <v>1133</v>
      </c>
      <c r="H6" s="88"/>
    </row>
    <row r="7" spans="2:8">
      <c r="B7" s="88" t="s">
        <v>1159</v>
      </c>
      <c r="C7" s="88" t="str">
        <f t="shared" si="0"/>
        <v>preset=77</v>
      </c>
      <c r="D7" s="88" t="s">
        <v>1156</v>
      </c>
      <c r="E7" s="88">
        <v>77</v>
      </c>
      <c r="F7" s="88" t="s">
        <v>1172</v>
      </c>
      <c r="G7" s="88" t="s">
        <v>1133</v>
      </c>
      <c r="H7" s="88"/>
    </row>
    <row r="8" spans="2:8">
      <c r="B8" s="88" t="s">
        <v>1161</v>
      </c>
      <c r="C8" s="88" t="str">
        <f t="shared" si="0"/>
        <v>preset=87</v>
      </c>
      <c r="D8" s="88" t="s">
        <v>1156</v>
      </c>
      <c r="E8" s="88">
        <v>87</v>
      </c>
      <c r="F8" s="88" t="s">
        <v>1172</v>
      </c>
      <c r="G8" s="88" t="s">
        <v>1133</v>
      </c>
      <c r="H8" s="88"/>
    </row>
    <row r="9" spans="2:8">
      <c r="B9" s="88" t="s">
        <v>1162</v>
      </c>
      <c r="C9" s="88" t="str">
        <f t="shared" si="0"/>
        <v>preset=88</v>
      </c>
      <c r="D9" s="88" t="s">
        <v>1156</v>
      </c>
      <c r="E9" s="88">
        <v>88</v>
      </c>
      <c r="F9" s="88" t="s">
        <v>1172</v>
      </c>
      <c r="G9" s="88" t="s">
        <v>1133</v>
      </c>
      <c r="H9" s="88"/>
    </row>
    <row r="10" spans="2:8">
      <c r="B10" s="88" t="s">
        <v>1174</v>
      </c>
      <c r="C10" s="88" t="str">
        <f t="shared" si="0"/>
        <v>app,video_mode=set,NTSC</v>
      </c>
      <c r="D10" s="88" t="s">
        <v>1175</v>
      </c>
      <c r="E10" s="88" t="s">
        <v>1176</v>
      </c>
      <c r="F10" s="88" t="s">
        <v>1179</v>
      </c>
      <c r="G10" s="88" t="s">
        <v>1133</v>
      </c>
      <c r="H10" s="88"/>
    </row>
    <row r="11" spans="2:8">
      <c r="B11" s="88" t="s">
        <v>1177</v>
      </c>
      <c r="C11" s="88" t="str">
        <f t="shared" si="0"/>
        <v>app,video_mode=set,PAL</v>
      </c>
      <c r="D11" s="88" t="s">
        <v>1175</v>
      </c>
      <c r="E11" s="88" t="s">
        <v>1178</v>
      </c>
      <c r="F11" s="88" t="s">
        <v>1179</v>
      </c>
      <c r="G11" s="88" t="s">
        <v>1133</v>
      </c>
      <c r="H11" s="88"/>
    </row>
    <row r="12" spans="2:8" ht="27">
      <c r="B12" s="88" t="s">
        <v>1182</v>
      </c>
      <c r="C12" s="88" t="str">
        <f t="shared" si="0"/>
        <v>app,video_src=set,1920x1080_30fps</v>
      </c>
      <c r="D12" s="88" t="s">
        <v>1184</v>
      </c>
      <c r="E12" s="88" t="s">
        <v>1180</v>
      </c>
      <c r="F12" s="88" t="s">
        <v>1179</v>
      </c>
      <c r="G12" s="88" t="s">
        <v>1133</v>
      </c>
      <c r="H12" s="88"/>
    </row>
    <row r="13" spans="2:8" ht="27">
      <c r="B13" s="88" t="s">
        <v>1183</v>
      </c>
      <c r="C13" s="88" t="str">
        <f t="shared" si="0"/>
        <v>app,video_src=set,1920x1080_60fps</v>
      </c>
      <c r="D13" s="88" t="s">
        <v>1184</v>
      </c>
      <c r="E13" s="88" t="s">
        <v>1181</v>
      </c>
      <c r="F13" s="88" t="s">
        <v>1179</v>
      </c>
      <c r="G13" s="88" t="s">
        <v>1133</v>
      </c>
      <c r="H13" s="88"/>
    </row>
    <row r="14" spans="2:8">
      <c r="B14" s="88" t="s">
        <v>1187</v>
      </c>
      <c r="C14" s="88" t="str">
        <f t="shared" si="0"/>
        <v>app,video_enc#_codec=set,H265MP</v>
      </c>
      <c r="D14" s="88" t="s">
        <v>1190</v>
      </c>
      <c r="E14" s="88" t="s">
        <v>1186</v>
      </c>
      <c r="F14" s="88" t="s">
        <v>1185</v>
      </c>
      <c r="G14" s="88" t="s">
        <v>1133</v>
      </c>
      <c r="H14" s="88"/>
    </row>
    <row r="15" spans="2:8">
      <c r="B15" s="88" t="s">
        <v>1188</v>
      </c>
      <c r="C15" s="88" t="str">
        <f t="shared" si="0"/>
        <v>app,video_enc#_codec=set,H264MP</v>
      </c>
      <c r="D15" s="88" t="s">
        <v>1190</v>
      </c>
      <c r="E15" s="88" t="s">
        <v>1189</v>
      </c>
      <c r="F15" s="88" t="s">
        <v>1185</v>
      </c>
      <c r="G15" s="88" t="s">
        <v>1133</v>
      </c>
      <c r="H15" s="88"/>
    </row>
    <row r="16" spans="2:8">
      <c r="B16" s="88" t="s">
        <v>1191</v>
      </c>
      <c r="C16" s="88" t="str">
        <f t="shared" si="0"/>
        <v>app,video_enc#_codec=set,MJPEG</v>
      </c>
      <c r="D16" s="88" t="s">
        <v>1190</v>
      </c>
      <c r="E16" s="88" t="s">
        <v>1192</v>
      </c>
      <c r="F16" s="88" t="s">
        <v>1185</v>
      </c>
      <c r="G16" s="88" t="s">
        <v>1133</v>
      </c>
      <c r="H16" s="88"/>
    </row>
    <row r="17" spans="2:8">
      <c r="B17" s="88" t="s">
        <v>1197</v>
      </c>
      <c r="C17" s="88" t="str">
        <f t="shared" si="0"/>
        <v>app,video_enc#_fps=set,1</v>
      </c>
      <c r="D17" s="88" t="s">
        <v>1193</v>
      </c>
      <c r="E17" s="88" t="s">
        <v>1194</v>
      </c>
      <c r="F17" s="88" t="s">
        <v>1185</v>
      </c>
      <c r="G17" s="88" t="s">
        <v>1133</v>
      </c>
      <c r="H17" s="88"/>
    </row>
    <row r="18" spans="2:8">
      <c r="B18" s="88" t="s">
        <v>1198</v>
      </c>
      <c r="C18" s="88" t="str">
        <f t="shared" si="0"/>
        <v>app,video_enc#_fps=set,30</v>
      </c>
      <c r="D18" s="88" t="s">
        <v>1193</v>
      </c>
      <c r="E18" s="88" t="s">
        <v>1195</v>
      </c>
      <c r="F18" s="88" t="s">
        <v>1185</v>
      </c>
      <c r="G18" s="88" t="s">
        <v>1133</v>
      </c>
      <c r="H18" s="88"/>
    </row>
    <row r="19" spans="2:8">
      <c r="B19" s="88" t="s">
        <v>1199</v>
      </c>
      <c r="C19" s="88" t="str">
        <f t="shared" si="0"/>
        <v>app,video_enc#_fps=set,60</v>
      </c>
      <c r="D19" s="88" t="s">
        <v>1193</v>
      </c>
      <c r="E19" s="88" t="s">
        <v>1196</v>
      </c>
      <c r="F19" s="88" t="s">
        <v>1185</v>
      </c>
      <c r="G19" s="88" t="s">
        <v>1133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1166</v>
      </c>
      <c r="E20" s="88" t="s">
        <v>1167</v>
      </c>
      <c r="F20" s="88" t="s">
        <v>1173</v>
      </c>
      <c r="G20" s="88" t="s">
        <v>1133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1166</v>
      </c>
      <c r="E21" s="88" t="s">
        <v>1168</v>
      </c>
      <c r="F21" s="88" t="s">
        <v>1173</v>
      </c>
      <c r="G21" s="88" t="s">
        <v>1133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1171</v>
      </c>
      <c r="E22" s="88" t="s">
        <v>1167</v>
      </c>
      <c r="F22" s="88" t="s">
        <v>1173</v>
      </c>
      <c r="G22" s="88" t="s">
        <v>1133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1171</v>
      </c>
      <c r="E23" s="88" t="s">
        <v>1168</v>
      </c>
      <c r="F23" s="88" t="s">
        <v>1173</v>
      </c>
      <c r="G23" s="88" t="s">
        <v>1133</v>
      </c>
      <c r="H23" s="88"/>
    </row>
    <row r="24" spans="2:8">
      <c r="B24" s="88" t="s">
        <v>1164</v>
      </c>
      <c r="C24" s="88" t="str">
        <f t="shared" si="1"/>
        <v>group,app,focus_mode=af,set,auto</v>
      </c>
      <c r="D24" s="88" t="s">
        <v>1202</v>
      </c>
      <c r="E24" s="88" t="s">
        <v>1169</v>
      </c>
      <c r="F24" s="88" t="s">
        <v>1173</v>
      </c>
      <c r="G24" s="88" t="s">
        <v>1133</v>
      </c>
      <c r="H24" s="88"/>
    </row>
    <row r="25" spans="2:8">
      <c r="B25" s="88" t="s">
        <v>1165</v>
      </c>
      <c r="C25" s="88" t="str">
        <f t="shared" si="1"/>
        <v>group,app,focus_mode=af,set,manual</v>
      </c>
      <c r="D25" s="88" t="s">
        <v>1202</v>
      </c>
      <c r="E25" s="88" t="s">
        <v>1170</v>
      </c>
      <c r="F25" s="88" t="s">
        <v>1173</v>
      </c>
      <c r="G25" s="88" t="s">
        <v>1133</v>
      </c>
      <c r="H25" s="88"/>
    </row>
    <row r="26" spans="2:8">
      <c r="B26" s="88" t="s">
        <v>1200</v>
      </c>
      <c r="C26" s="88" t="str">
        <f t="shared" si="1"/>
        <v>group,app,focus_mode=af,set,pushaf</v>
      </c>
      <c r="D26" s="88" t="s">
        <v>1202</v>
      </c>
      <c r="E26" s="88" t="s">
        <v>1201</v>
      </c>
      <c r="F26" s="88" t="s">
        <v>1173</v>
      </c>
      <c r="G26" s="88" t="s">
        <v>1133</v>
      </c>
      <c r="H26" s="88"/>
    </row>
    <row r="27" spans="2:8">
      <c r="B27" s="88" t="s">
        <v>1206</v>
      </c>
      <c r="C27" s="88" t="str">
        <f t="shared" si="1"/>
        <v>group,app,focus_speed=af,set,1</v>
      </c>
      <c r="D27" s="88" t="s">
        <v>1203</v>
      </c>
      <c r="E27" s="88" t="s">
        <v>1204</v>
      </c>
      <c r="F27" s="88" t="s">
        <v>1173</v>
      </c>
      <c r="G27" s="88" t="s">
        <v>1133</v>
      </c>
      <c r="H27" s="88"/>
    </row>
    <row r="28" spans="2:8">
      <c r="B28" s="88" t="s">
        <v>1207</v>
      </c>
      <c r="C28" s="88" t="str">
        <f t="shared" si="1"/>
        <v>group,app,focus_speed=af,set,8</v>
      </c>
      <c r="D28" s="88" t="s">
        <v>1203</v>
      </c>
      <c r="E28" s="88" t="s">
        <v>1205</v>
      </c>
      <c r="F28" s="88" t="s">
        <v>1173</v>
      </c>
      <c r="G28" s="88" t="s">
        <v>1133</v>
      </c>
      <c r="H28" s="88"/>
    </row>
    <row r="29" spans="2:8">
      <c r="B29" s="88" t="s">
        <v>1210</v>
      </c>
      <c r="C29" s="88" t="str">
        <f t="shared" si="1"/>
        <v>group,app,dnn_mode=dnn,set,auto</v>
      </c>
      <c r="D29" s="88" t="s">
        <v>1208</v>
      </c>
      <c r="E29" s="88" t="s">
        <v>1209</v>
      </c>
      <c r="F29" s="88" t="s">
        <v>1173</v>
      </c>
      <c r="G29" s="88" t="s">
        <v>1133</v>
      </c>
      <c r="H29" s="88"/>
    </row>
    <row r="30" spans="2:8">
      <c r="B30" s="88" t="s">
        <v>1211</v>
      </c>
      <c r="C30" s="88" t="str">
        <f t="shared" si="1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1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1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1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1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si="1"/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"/>
        <v>app=set</v>
      </c>
      <c r="D47" s="88" t="s">
        <v>1245</v>
      </c>
      <c r="E47" s="88" t="s">
        <v>1133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"/>
        <v>app=set</v>
      </c>
      <c r="D48" s="88" t="s">
        <v>1245</v>
      </c>
      <c r="E48" s="88" t="s">
        <v>1133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si="1"/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3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3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3"/>
        <v>focus=1</v>
      </c>
      <c r="D61" s="88" t="s">
        <v>1131</v>
      </c>
      <c r="E61" s="88">
        <v>1</v>
      </c>
      <c r="F61" s="88" t="s">
        <v>1172</v>
      </c>
      <c r="G61" s="88" t="s">
        <v>1133</v>
      </c>
      <c r="H61" s="88"/>
    </row>
    <row r="62" spans="2:8">
      <c r="B62" s="88" t="s">
        <v>1154</v>
      </c>
      <c r="C62" s="88" t="str">
        <f t="shared" si="3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3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3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1133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1133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Uncooled</vt:lpstr>
      <vt:lpstr>DRS</vt:lpstr>
      <vt:lpstr>MiniGimbal</vt:lpstr>
      <vt:lpstr>NYX Series</vt:lpstr>
      <vt:lpstr>FineTree</vt:lpstr>
      <vt:lpstr>Uncooled Data Sheet</vt:lpstr>
      <vt:lpstr>Cooled Data Sheet</vt:lpstr>
      <vt:lpstr>CMD RAW</vt:lpstr>
      <vt:lpstr>FineTreeRAW</vt:lpstr>
      <vt:lpstr>MiniGimbalRAW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2024-12-17T05:21:15Z</dcterms:modified>
</cp:coreProperties>
</file>