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E018141F-276D-4F79-BACA-86F7218CE300}" xr6:coauthVersionLast="36" xr6:coauthVersionMax="36" xr10:uidLastSave="{00000000-0000-0000-0000-000000000000}"/>
  <bookViews>
    <workbookView xWindow="0" yWindow="0" windowWidth="20490" windowHeight="7545" firstSheet="2" activeTab="2" xr2:uid="{158C0E9C-369B-4263-BC8E-45DA0FAB9F6B}"/>
  </bookViews>
  <sheets>
    <sheet name="MedText" sheetId="1" r:id="rId1"/>
    <sheet name="MedFormula" sheetId="4" r:id="rId2"/>
    <sheet name="DemographicText" sheetId="7" r:id="rId3"/>
    <sheet name="OtherEven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K3" i="4"/>
  <c r="P3" i="4" s="1"/>
  <c r="L3" i="4"/>
  <c r="M3" i="4"/>
  <c r="N3" i="4"/>
  <c r="K4" i="4"/>
  <c r="P4" i="4" s="1"/>
  <c r="L4" i="4"/>
  <c r="M4" i="4"/>
  <c r="N4" i="4"/>
  <c r="K5" i="4"/>
  <c r="P5" i="4" s="1"/>
  <c r="L5" i="4"/>
  <c r="M5" i="4"/>
  <c r="N5" i="4"/>
  <c r="K6" i="4"/>
  <c r="P6" i="4" s="1"/>
  <c r="L6" i="4"/>
  <c r="M6" i="4"/>
  <c r="N6" i="4"/>
  <c r="K7" i="4"/>
  <c r="P7" i="4" s="1"/>
  <c r="L7" i="4"/>
  <c r="M7" i="4"/>
  <c r="N7" i="4"/>
  <c r="K8" i="4"/>
  <c r="P8" i="4" s="1"/>
  <c r="L8" i="4"/>
  <c r="M8" i="4"/>
  <c r="N8" i="4"/>
  <c r="K9" i="4"/>
  <c r="P9" i="4" s="1"/>
  <c r="L9" i="4"/>
  <c r="M9" i="4"/>
  <c r="N9" i="4"/>
  <c r="K10" i="4"/>
  <c r="P10" i="4" s="1"/>
  <c r="L10" i="4"/>
  <c r="M10" i="4"/>
  <c r="N10" i="4"/>
  <c r="K11" i="4"/>
  <c r="P11" i="4" s="1"/>
  <c r="L11" i="4"/>
  <c r="M11" i="4"/>
  <c r="N11" i="4"/>
  <c r="K12" i="4"/>
  <c r="P12" i="4" s="1"/>
  <c r="L12" i="4"/>
  <c r="M12" i="4"/>
  <c r="N12" i="4"/>
  <c r="K13" i="4"/>
  <c r="P13" i="4" s="1"/>
  <c r="L13" i="4"/>
  <c r="M13" i="4"/>
  <c r="N13" i="4"/>
  <c r="K14" i="4"/>
  <c r="P14" i="4" s="1"/>
  <c r="L14" i="4"/>
  <c r="M14" i="4"/>
  <c r="N14" i="4"/>
  <c r="K15" i="4"/>
  <c r="P15" i="4" s="1"/>
  <c r="L15" i="4"/>
  <c r="M15" i="4"/>
  <c r="N15" i="4"/>
  <c r="K16" i="4"/>
  <c r="P16" i="4" s="1"/>
  <c r="L16" i="4"/>
  <c r="M16" i="4"/>
  <c r="N16" i="4"/>
  <c r="K17" i="4"/>
  <c r="P17" i="4" s="1"/>
  <c r="L17" i="4"/>
  <c r="M17" i="4"/>
  <c r="N17" i="4"/>
  <c r="K18" i="4"/>
  <c r="P18" i="4" s="1"/>
  <c r="L18" i="4"/>
  <c r="M18" i="4"/>
  <c r="N18" i="4"/>
  <c r="K19" i="4"/>
  <c r="P19" i="4" s="1"/>
  <c r="L19" i="4"/>
  <c r="M19" i="4"/>
  <c r="N19" i="4"/>
  <c r="K20" i="4"/>
  <c r="P20" i="4" s="1"/>
  <c r="L20" i="4"/>
  <c r="M20" i="4"/>
  <c r="N20" i="4"/>
  <c r="K21" i="4"/>
  <c r="P21" i="4" s="1"/>
  <c r="L21" i="4"/>
  <c r="M21" i="4"/>
  <c r="N21" i="4"/>
  <c r="K22" i="4"/>
  <c r="P22" i="4" s="1"/>
  <c r="L22" i="4"/>
  <c r="M22" i="4"/>
  <c r="N22" i="4"/>
  <c r="K23" i="4"/>
  <c r="P23" i="4" s="1"/>
  <c r="L23" i="4"/>
  <c r="M23" i="4"/>
  <c r="N23" i="4"/>
  <c r="K24" i="4"/>
  <c r="P24" i="4" s="1"/>
  <c r="L24" i="4"/>
  <c r="M24" i="4"/>
  <c r="N24" i="4"/>
  <c r="K25" i="4"/>
  <c r="P25" i="4" s="1"/>
  <c r="L25" i="4"/>
  <c r="M25" i="4"/>
  <c r="N25" i="4"/>
  <c r="K26" i="4"/>
  <c r="P26" i="4" s="1"/>
  <c r="L26" i="4"/>
  <c r="M26" i="4"/>
  <c r="N26" i="4"/>
  <c r="K27" i="4"/>
  <c r="P27" i="4" s="1"/>
  <c r="L27" i="4"/>
  <c r="M27" i="4"/>
  <c r="N27" i="4"/>
  <c r="K28" i="4"/>
  <c r="P28" i="4" s="1"/>
  <c r="L28" i="4"/>
  <c r="M28" i="4"/>
  <c r="N28" i="4"/>
  <c r="K29" i="4"/>
  <c r="P29" i="4" s="1"/>
  <c r="L29" i="4"/>
  <c r="M29" i="4"/>
  <c r="N29" i="4"/>
  <c r="K30" i="4"/>
  <c r="P30" i="4" s="1"/>
  <c r="L30" i="4"/>
  <c r="M30" i="4"/>
  <c r="N30" i="4"/>
  <c r="K31" i="4"/>
  <c r="P31" i="4" s="1"/>
  <c r="L31" i="4"/>
  <c r="M31" i="4"/>
  <c r="N31" i="4"/>
  <c r="K32" i="4"/>
  <c r="P32" i="4" s="1"/>
  <c r="L32" i="4"/>
  <c r="M32" i="4"/>
  <c r="N32" i="4"/>
  <c r="K33" i="4"/>
  <c r="P33" i="4" s="1"/>
  <c r="L33" i="4"/>
  <c r="M33" i="4"/>
  <c r="N33" i="4"/>
  <c r="K34" i="4"/>
  <c r="P34" i="4" s="1"/>
  <c r="L34" i="4"/>
  <c r="M34" i="4"/>
  <c r="N34" i="4"/>
  <c r="K35" i="4"/>
  <c r="P35" i="4" s="1"/>
  <c r="L35" i="4"/>
  <c r="M35" i="4"/>
  <c r="N35" i="4"/>
  <c r="K36" i="4"/>
  <c r="P36" i="4" s="1"/>
  <c r="L36" i="4"/>
  <c r="M36" i="4"/>
  <c r="N36" i="4"/>
  <c r="K37" i="4"/>
  <c r="P37" i="4" s="1"/>
  <c r="L37" i="4"/>
  <c r="M37" i="4"/>
  <c r="N37" i="4"/>
  <c r="K38" i="4"/>
  <c r="P38" i="4" s="1"/>
  <c r="L38" i="4"/>
  <c r="M38" i="4"/>
  <c r="N38" i="4"/>
  <c r="K39" i="4"/>
  <c r="P39" i="4" s="1"/>
  <c r="L39" i="4"/>
  <c r="M39" i="4"/>
  <c r="N39" i="4"/>
  <c r="K40" i="4"/>
  <c r="P40" i="4" s="1"/>
  <c r="L40" i="4"/>
  <c r="M40" i="4"/>
  <c r="N40" i="4"/>
  <c r="K41" i="4"/>
  <c r="P41" i="4" s="1"/>
  <c r="L41" i="4"/>
  <c r="M41" i="4"/>
  <c r="N41" i="4"/>
  <c r="K42" i="4"/>
  <c r="P42" i="4" s="1"/>
  <c r="L42" i="4"/>
  <c r="M42" i="4"/>
  <c r="N42" i="4"/>
  <c r="K43" i="4"/>
  <c r="P43" i="4" s="1"/>
  <c r="L43" i="4"/>
  <c r="M43" i="4"/>
  <c r="N43" i="4"/>
  <c r="K44" i="4"/>
  <c r="P44" i="4" s="1"/>
  <c r="L44" i="4"/>
  <c r="M44" i="4"/>
  <c r="N44" i="4"/>
  <c r="K45" i="4"/>
  <c r="P45" i="4" s="1"/>
  <c r="L45" i="4"/>
  <c r="M45" i="4"/>
  <c r="N45" i="4"/>
  <c r="K46" i="4"/>
  <c r="P46" i="4" s="1"/>
  <c r="L46" i="4"/>
  <c r="M46" i="4"/>
  <c r="N46" i="4"/>
  <c r="K47" i="4"/>
  <c r="P47" i="4" s="1"/>
  <c r="L47" i="4"/>
  <c r="M47" i="4"/>
  <c r="N47" i="4"/>
  <c r="K48" i="4"/>
  <c r="P48" i="4" s="1"/>
  <c r="L48" i="4"/>
  <c r="M48" i="4"/>
  <c r="N48" i="4"/>
  <c r="K49" i="4"/>
  <c r="P49" i="4" s="1"/>
  <c r="L49" i="4"/>
  <c r="M49" i="4"/>
  <c r="N49" i="4"/>
  <c r="K50" i="4"/>
  <c r="P50" i="4" s="1"/>
  <c r="L50" i="4"/>
  <c r="M50" i="4"/>
  <c r="N50" i="4"/>
  <c r="K51" i="4"/>
  <c r="P51" i="4" s="1"/>
  <c r="L51" i="4"/>
  <c r="M51" i="4"/>
  <c r="N51" i="4"/>
  <c r="K52" i="4"/>
  <c r="P52" i="4" s="1"/>
  <c r="L52" i="4"/>
  <c r="M52" i="4"/>
  <c r="N52" i="4"/>
  <c r="K53" i="4"/>
  <c r="P53" i="4" s="1"/>
  <c r="L53" i="4"/>
  <c r="M53" i="4"/>
  <c r="N53" i="4"/>
  <c r="K54" i="4"/>
  <c r="P54" i="4" s="1"/>
  <c r="L54" i="4"/>
  <c r="M54" i="4"/>
  <c r="N54" i="4"/>
  <c r="K55" i="4"/>
  <c r="P55" i="4" s="1"/>
  <c r="L55" i="4"/>
  <c r="M55" i="4"/>
  <c r="N55" i="4"/>
  <c r="K56" i="4"/>
  <c r="P56" i="4" s="1"/>
  <c r="L56" i="4"/>
  <c r="M56" i="4"/>
  <c r="N56" i="4"/>
  <c r="K57" i="4"/>
  <c r="P57" i="4" s="1"/>
  <c r="L57" i="4"/>
  <c r="M57" i="4"/>
  <c r="N57" i="4"/>
  <c r="K58" i="4"/>
  <c r="P58" i="4" s="1"/>
  <c r="L58" i="4"/>
  <c r="M58" i="4"/>
  <c r="N58" i="4"/>
  <c r="K59" i="4"/>
  <c r="P59" i="4" s="1"/>
  <c r="L59" i="4"/>
  <c r="M59" i="4"/>
  <c r="N59" i="4"/>
  <c r="K60" i="4"/>
  <c r="P60" i="4" s="1"/>
  <c r="L60" i="4"/>
  <c r="M60" i="4"/>
  <c r="N60" i="4"/>
  <c r="K61" i="4"/>
  <c r="P61" i="4" s="1"/>
  <c r="L61" i="4"/>
  <c r="M61" i="4"/>
  <c r="N61" i="4"/>
  <c r="K62" i="4"/>
  <c r="P62" i="4" s="1"/>
  <c r="L62" i="4"/>
  <c r="M62" i="4"/>
  <c r="N62" i="4"/>
  <c r="K63" i="4"/>
  <c r="P63" i="4" s="1"/>
  <c r="L63" i="4"/>
  <c r="M63" i="4"/>
  <c r="N63" i="4"/>
  <c r="K64" i="4"/>
  <c r="P64" i="4" s="1"/>
  <c r="L64" i="4"/>
  <c r="M64" i="4"/>
  <c r="N64" i="4"/>
  <c r="K65" i="4"/>
  <c r="P65" i="4" s="1"/>
  <c r="L65" i="4"/>
  <c r="M65" i="4"/>
  <c r="N65" i="4"/>
  <c r="K66" i="4"/>
  <c r="P66" i="4" s="1"/>
  <c r="L66" i="4"/>
  <c r="M66" i="4"/>
  <c r="N66" i="4"/>
  <c r="K67" i="4"/>
  <c r="P67" i="4" s="1"/>
  <c r="L67" i="4"/>
  <c r="M67" i="4"/>
  <c r="N67" i="4"/>
  <c r="K68" i="4"/>
  <c r="P68" i="4" s="1"/>
  <c r="L68" i="4"/>
  <c r="M68" i="4"/>
  <c r="N68" i="4"/>
  <c r="K69" i="4"/>
  <c r="P69" i="4" s="1"/>
  <c r="L69" i="4"/>
  <c r="M69" i="4"/>
  <c r="N69" i="4"/>
  <c r="K70" i="4"/>
  <c r="P70" i="4" s="1"/>
  <c r="L70" i="4"/>
  <c r="M70" i="4"/>
  <c r="N70" i="4"/>
  <c r="K71" i="4"/>
  <c r="P71" i="4" s="1"/>
  <c r="L71" i="4"/>
  <c r="M71" i="4"/>
  <c r="N71" i="4"/>
  <c r="K72" i="4"/>
  <c r="P72" i="4" s="1"/>
  <c r="L72" i="4"/>
  <c r="M72" i="4"/>
  <c r="N72" i="4"/>
  <c r="K73" i="4"/>
  <c r="P73" i="4" s="1"/>
  <c r="L73" i="4"/>
  <c r="M73" i="4"/>
  <c r="N73" i="4"/>
  <c r="K74" i="4"/>
  <c r="P74" i="4" s="1"/>
  <c r="L74" i="4"/>
  <c r="M74" i="4"/>
  <c r="N74" i="4"/>
  <c r="K75" i="4"/>
  <c r="P75" i="4" s="1"/>
  <c r="L75" i="4"/>
  <c r="M75" i="4"/>
  <c r="N75" i="4"/>
  <c r="K76" i="4"/>
  <c r="P76" i="4" s="1"/>
  <c r="L76" i="4"/>
  <c r="M76" i="4"/>
  <c r="N76" i="4"/>
  <c r="K77" i="4"/>
  <c r="P77" i="4" s="1"/>
  <c r="L77" i="4"/>
  <c r="M77" i="4"/>
  <c r="N77" i="4"/>
  <c r="K78" i="4"/>
  <c r="P78" i="4" s="1"/>
  <c r="L78" i="4"/>
  <c r="M78" i="4"/>
  <c r="N78" i="4"/>
  <c r="K79" i="4"/>
  <c r="P79" i="4" s="1"/>
  <c r="L79" i="4"/>
  <c r="M79" i="4"/>
  <c r="N79" i="4"/>
  <c r="K80" i="4"/>
  <c r="P80" i="4" s="1"/>
  <c r="L80" i="4"/>
  <c r="M80" i="4"/>
  <c r="N80" i="4"/>
  <c r="K81" i="4"/>
  <c r="P81" i="4" s="1"/>
  <c r="L81" i="4"/>
  <c r="M81" i="4"/>
  <c r="N81" i="4"/>
  <c r="K82" i="4"/>
  <c r="P82" i="4" s="1"/>
  <c r="L82" i="4"/>
  <c r="M82" i="4"/>
  <c r="N82" i="4"/>
  <c r="K83" i="4"/>
  <c r="P83" i="4" s="1"/>
  <c r="L83" i="4"/>
  <c r="M83" i="4"/>
  <c r="N83" i="4"/>
  <c r="K84" i="4"/>
  <c r="P84" i="4" s="1"/>
  <c r="L84" i="4"/>
  <c r="M84" i="4"/>
  <c r="N84" i="4"/>
  <c r="K85" i="4"/>
  <c r="P85" i="4" s="1"/>
  <c r="L85" i="4"/>
  <c r="M85" i="4"/>
  <c r="N85" i="4"/>
  <c r="K86" i="4"/>
  <c r="P86" i="4" s="1"/>
  <c r="L86" i="4"/>
  <c r="M86" i="4"/>
  <c r="N86" i="4"/>
  <c r="K87" i="4"/>
  <c r="P87" i="4" s="1"/>
  <c r="L87" i="4"/>
  <c r="M87" i="4"/>
  <c r="N87" i="4"/>
  <c r="K88" i="4"/>
  <c r="P88" i="4" s="1"/>
  <c r="L88" i="4"/>
  <c r="M88" i="4"/>
  <c r="N88" i="4"/>
  <c r="K89" i="4"/>
  <c r="P89" i="4" s="1"/>
  <c r="L89" i="4"/>
  <c r="M89" i="4"/>
  <c r="N89" i="4"/>
  <c r="K90" i="4"/>
  <c r="P90" i="4" s="1"/>
  <c r="L90" i="4"/>
  <c r="M90" i="4"/>
  <c r="N90" i="4"/>
  <c r="K91" i="4"/>
  <c r="P91" i="4" s="1"/>
  <c r="L91" i="4"/>
  <c r="M91" i="4"/>
  <c r="N91" i="4"/>
  <c r="K92" i="4"/>
  <c r="P92" i="4" s="1"/>
  <c r="L92" i="4"/>
  <c r="M92" i="4"/>
  <c r="N92" i="4"/>
  <c r="K93" i="4"/>
  <c r="P93" i="4" s="1"/>
  <c r="L93" i="4"/>
  <c r="M93" i="4"/>
  <c r="N93" i="4"/>
  <c r="K94" i="4"/>
  <c r="P94" i="4" s="1"/>
  <c r="L94" i="4"/>
  <c r="M94" i="4"/>
  <c r="N94" i="4"/>
  <c r="K95" i="4"/>
  <c r="P95" i="4" s="1"/>
  <c r="L95" i="4"/>
  <c r="M95" i="4"/>
  <c r="N95" i="4"/>
  <c r="K96" i="4"/>
  <c r="P96" i="4" s="1"/>
  <c r="L96" i="4"/>
  <c r="M96" i="4"/>
  <c r="N96" i="4"/>
  <c r="K97" i="4"/>
  <c r="P97" i="4" s="1"/>
  <c r="L97" i="4"/>
  <c r="M97" i="4"/>
  <c r="N97" i="4"/>
  <c r="K98" i="4"/>
  <c r="P98" i="4" s="1"/>
  <c r="L98" i="4"/>
  <c r="M98" i="4"/>
  <c r="N98" i="4"/>
  <c r="K99" i="4"/>
  <c r="P99" i="4" s="1"/>
  <c r="L99" i="4"/>
  <c r="M99" i="4"/>
  <c r="N99" i="4"/>
  <c r="K100" i="4"/>
  <c r="P100" i="4" s="1"/>
  <c r="L100" i="4"/>
  <c r="M100" i="4"/>
  <c r="N100" i="4"/>
  <c r="L2" i="4"/>
  <c r="M2" i="4"/>
  <c r="N2" i="4"/>
  <c r="K2" i="4"/>
  <c r="P2" i="4" s="1"/>
  <c r="F3" i="4"/>
  <c r="O3" i="4" s="1"/>
  <c r="G3" i="4"/>
  <c r="H3" i="4"/>
  <c r="F4" i="4"/>
  <c r="O4" i="4" s="1"/>
  <c r="G4" i="4"/>
  <c r="H4" i="4"/>
  <c r="F5" i="4"/>
  <c r="O5" i="4" s="1"/>
  <c r="G5" i="4"/>
  <c r="H5" i="4"/>
  <c r="F6" i="4"/>
  <c r="O6" i="4" s="1"/>
  <c r="G6" i="4"/>
  <c r="H6" i="4"/>
  <c r="F7" i="4"/>
  <c r="O7" i="4" s="1"/>
  <c r="G7" i="4"/>
  <c r="H7" i="4"/>
  <c r="F8" i="4"/>
  <c r="O8" i="4" s="1"/>
  <c r="G8" i="4"/>
  <c r="H8" i="4"/>
  <c r="F9" i="4"/>
  <c r="O9" i="4" s="1"/>
  <c r="G9" i="4"/>
  <c r="H9" i="4"/>
  <c r="F10" i="4"/>
  <c r="O10" i="4" s="1"/>
  <c r="G10" i="4"/>
  <c r="H10" i="4"/>
  <c r="F11" i="4"/>
  <c r="O11" i="4" s="1"/>
  <c r="G11" i="4"/>
  <c r="H11" i="4"/>
  <c r="F12" i="4"/>
  <c r="O12" i="4" s="1"/>
  <c r="G12" i="4"/>
  <c r="H12" i="4"/>
  <c r="F13" i="4"/>
  <c r="O13" i="4" s="1"/>
  <c r="G13" i="4"/>
  <c r="H13" i="4"/>
  <c r="F14" i="4"/>
  <c r="O14" i="4" s="1"/>
  <c r="G14" i="4"/>
  <c r="H14" i="4"/>
  <c r="F15" i="4"/>
  <c r="O15" i="4" s="1"/>
  <c r="G15" i="4"/>
  <c r="H15" i="4"/>
  <c r="F16" i="4"/>
  <c r="O16" i="4" s="1"/>
  <c r="G16" i="4"/>
  <c r="H16" i="4"/>
  <c r="F17" i="4"/>
  <c r="O17" i="4" s="1"/>
  <c r="G17" i="4"/>
  <c r="H17" i="4"/>
  <c r="F18" i="4"/>
  <c r="O18" i="4" s="1"/>
  <c r="G18" i="4"/>
  <c r="H18" i="4"/>
  <c r="F19" i="4"/>
  <c r="O19" i="4" s="1"/>
  <c r="G19" i="4"/>
  <c r="H19" i="4"/>
  <c r="F20" i="4"/>
  <c r="O20" i="4" s="1"/>
  <c r="G20" i="4"/>
  <c r="H20" i="4"/>
  <c r="F21" i="4"/>
  <c r="O21" i="4" s="1"/>
  <c r="G21" i="4"/>
  <c r="H21" i="4"/>
  <c r="F22" i="4"/>
  <c r="O22" i="4" s="1"/>
  <c r="G22" i="4"/>
  <c r="H22" i="4"/>
  <c r="F23" i="4"/>
  <c r="O23" i="4" s="1"/>
  <c r="G23" i="4"/>
  <c r="H23" i="4"/>
  <c r="F24" i="4"/>
  <c r="O24" i="4" s="1"/>
  <c r="G24" i="4"/>
  <c r="H24" i="4"/>
  <c r="F25" i="4"/>
  <c r="O25" i="4" s="1"/>
  <c r="G25" i="4"/>
  <c r="H25" i="4"/>
  <c r="F26" i="4"/>
  <c r="O26" i="4" s="1"/>
  <c r="G26" i="4"/>
  <c r="H26" i="4"/>
  <c r="F27" i="4"/>
  <c r="O27" i="4" s="1"/>
  <c r="G27" i="4"/>
  <c r="H27" i="4"/>
  <c r="F28" i="4"/>
  <c r="O28" i="4" s="1"/>
  <c r="G28" i="4"/>
  <c r="H28" i="4"/>
  <c r="F29" i="4"/>
  <c r="O29" i="4" s="1"/>
  <c r="G29" i="4"/>
  <c r="H29" i="4"/>
  <c r="F30" i="4"/>
  <c r="O30" i="4" s="1"/>
  <c r="G30" i="4"/>
  <c r="H30" i="4"/>
  <c r="F31" i="4"/>
  <c r="O31" i="4" s="1"/>
  <c r="G31" i="4"/>
  <c r="H31" i="4"/>
  <c r="F32" i="4"/>
  <c r="O32" i="4" s="1"/>
  <c r="G32" i="4"/>
  <c r="H32" i="4"/>
  <c r="F33" i="4"/>
  <c r="O33" i="4" s="1"/>
  <c r="G33" i="4"/>
  <c r="H33" i="4"/>
  <c r="F34" i="4"/>
  <c r="O34" i="4" s="1"/>
  <c r="G34" i="4"/>
  <c r="H34" i="4"/>
  <c r="F35" i="4"/>
  <c r="O35" i="4" s="1"/>
  <c r="G35" i="4"/>
  <c r="H35" i="4"/>
  <c r="F36" i="4"/>
  <c r="O36" i="4" s="1"/>
  <c r="G36" i="4"/>
  <c r="H36" i="4"/>
  <c r="F37" i="4"/>
  <c r="O37" i="4" s="1"/>
  <c r="G37" i="4"/>
  <c r="H37" i="4"/>
  <c r="F38" i="4"/>
  <c r="O38" i="4" s="1"/>
  <c r="G38" i="4"/>
  <c r="H38" i="4"/>
  <c r="F39" i="4"/>
  <c r="O39" i="4" s="1"/>
  <c r="G39" i="4"/>
  <c r="H39" i="4"/>
  <c r="F40" i="4"/>
  <c r="O40" i="4" s="1"/>
  <c r="G40" i="4"/>
  <c r="H40" i="4"/>
  <c r="F41" i="4"/>
  <c r="O41" i="4" s="1"/>
  <c r="G41" i="4"/>
  <c r="H41" i="4"/>
  <c r="F42" i="4"/>
  <c r="O42" i="4" s="1"/>
  <c r="G42" i="4"/>
  <c r="H42" i="4"/>
  <c r="F43" i="4"/>
  <c r="O43" i="4" s="1"/>
  <c r="G43" i="4"/>
  <c r="H43" i="4"/>
  <c r="F44" i="4"/>
  <c r="O44" i="4" s="1"/>
  <c r="G44" i="4"/>
  <c r="H44" i="4"/>
  <c r="F45" i="4"/>
  <c r="O45" i="4" s="1"/>
  <c r="G45" i="4"/>
  <c r="H45" i="4"/>
  <c r="F46" i="4"/>
  <c r="O46" i="4" s="1"/>
  <c r="G46" i="4"/>
  <c r="H46" i="4"/>
  <c r="F47" i="4"/>
  <c r="O47" i="4" s="1"/>
  <c r="G47" i="4"/>
  <c r="H47" i="4"/>
  <c r="F48" i="4"/>
  <c r="O48" i="4" s="1"/>
  <c r="G48" i="4"/>
  <c r="H48" i="4"/>
  <c r="F49" i="4"/>
  <c r="O49" i="4" s="1"/>
  <c r="G49" i="4"/>
  <c r="H49" i="4"/>
  <c r="F50" i="4"/>
  <c r="O50" i="4" s="1"/>
  <c r="G50" i="4"/>
  <c r="H50" i="4"/>
  <c r="F51" i="4"/>
  <c r="O51" i="4" s="1"/>
  <c r="G51" i="4"/>
  <c r="H51" i="4"/>
  <c r="F52" i="4"/>
  <c r="O52" i="4" s="1"/>
  <c r="G52" i="4"/>
  <c r="H52" i="4"/>
  <c r="F53" i="4"/>
  <c r="O53" i="4" s="1"/>
  <c r="G53" i="4"/>
  <c r="H53" i="4"/>
  <c r="F54" i="4"/>
  <c r="O54" i="4" s="1"/>
  <c r="G54" i="4"/>
  <c r="H54" i="4"/>
  <c r="F55" i="4"/>
  <c r="O55" i="4" s="1"/>
  <c r="G55" i="4"/>
  <c r="H55" i="4"/>
  <c r="F56" i="4"/>
  <c r="O56" i="4" s="1"/>
  <c r="G56" i="4"/>
  <c r="H56" i="4"/>
  <c r="F57" i="4"/>
  <c r="O57" i="4" s="1"/>
  <c r="G57" i="4"/>
  <c r="H57" i="4"/>
  <c r="F58" i="4"/>
  <c r="O58" i="4" s="1"/>
  <c r="G58" i="4"/>
  <c r="H58" i="4"/>
  <c r="F59" i="4"/>
  <c r="O59" i="4" s="1"/>
  <c r="G59" i="4"/>
  <c r="H59" i="4"/>
  <c r="F60" i="4"/>
  <c r="O60" i="4" s="1"/>
  <c r="G60" i="4"/>
  <c r="H60" i="4"/>
  <c r="F61" i="4"/>
  <c r="O61" i="4" s="1"/>
  <c r="G61" i="4"/>
  <c r="H61" i="4"/>
  <c r="F62" i="4"/>
  <c r="O62" i="4" s="1"/>
  <c r="G62" i="4"/>
  <c r="H62" i="4"/>
  <c r="F63" i="4"/>
  <c r="O63" i="4" s="1"/>
  <c r="G63" i="4"/>
  <c r="H63" i="4"/>
  <c r="F64" i="4"/>
  <c r="O64" i="4" s="1"/>
  <c r="G64" i="4"/>
  <c r="H64" i="4"/>
  <c r="F65" i="4"/>
  <c r="O65" i="4" s="1"/>
  <c r="G65" i="4"/>
  <c r="H65" i="4"/>
  <c r="F66" i="4"/>
  <c r="O66" i="4" s="1"/>
  <c r="G66" i="4"/>
  <c r="H66" i="4"/>
  <c r="F67" i="4"/>
  <c r="O67" i="4" s="1"/>
  <c r="G67" i="4"/>
  <c r="H67" i="4"/>
  <c r="F68" i="4"/>
  <c r="O68" i="4" s="1"/>
  <c r="G68" i="4"/>
  <c r="H68" i="4"/>
  <c r="F69" i="4"/>
  <c r="O69" i="4" s="1"/>
  <c r="G69" i="4"/>
  <c r="H69" i="4"/>
  <c r="F70" i="4"/>
  <c r="O70" i="4" s="1"/>
  <c r="G70" i="4"/>
  <c r="H70" i="4"/>
  <c r="F71" i="4"/>
  <c r="O71" i="4" s="1"/>
  <c r="G71" i="4"/>
  <c r="H71" i="4"/>
  <c r="F72" i="4"/>
  <c r="O72" i="4" s="1"/>
  <c r="G72" i="4"/>
  <c r="H72" i="4"/>
  <c r="F73" i="4"/>
  <c r="O73" i="4" s="1"/>
  <c r="G73" i="4"/>
  <c r="H73" i="4"/>
  <c r="F74" i="4"/>
  <c r="O74" i="4" s="1"/>
  <c r="G74" i="4"/>
  <c r="H74" i="4"/>
  <c r="F75" i="4"/>
  <c r="O75" i="4" s="1"/>
  <c r="G75" i="4"/>
  <c r="H75" i="4"/>
  <c r="F76" i="4"/>
  <c r="O76" i="4" s="1"/>
  <c r="G76" i="4"/>
  <c r="H76" i="4"/>
  <c r="F77" i="4"/>
  <c r="O77" i="4" s="1"/>
  <c r="G77" i="4"/>
  <c r="H77" i="4"/>
  <c r="F78" i="4"/>
  <c r="O78" i="4" s="1"/>
  <c r="G78" i="4"/>
  <c r="H78" i="4"/>
  <c r="F79" i="4"/>
  <c r="O79" i="4" s="1"/>
  <c r="G79" i="4"/>
  <c r="H79" i="4"/>
  <c r="F80" i="4"/>
  <c r="O80" i="4" s="1"/>
  <c r="G80" i="4"/>
  <c r="H80" i="4"/>
  <c r="F81" i="4"/>
  <c r="O81" i="4" s="1"/>
  <c r="G81" i="4"/>
  <c r="H81" i="4"/>
  <c r="F82" i="4"/>
  <c r="O82" i="4" s="1"/>
  <c r="G82" i="4"/>
  <c r="H82" i="4"/>
  <c r="F83" i="4"/>
  <c r="O83" i="4" s="1"/>
  <c r="G83" i="4"/>
  <c r="H83" i="4"/>
  <c r="F84" i="4"/>
  <c r="O84" i="4" s="1"/>
  <c r="G84" i="4"/>
  <c r="H84" i="4"/>
  <c r="F85" i="4"/>
  <c r="O85" i="4" s="1"/>
  <c r="G85" i="4"/>
  <c r="H85" i="4"/>
  <c r="F86" i="4"/>
  <c r="O86" i="4" s="1"/>
  <c r="G86" i="4"/>
  <c r="H86" i="4"/>
  <c r="F87" i="4"/>
  <c r="O87" i="4" s="1"/>
  <c r="G87" i="4"/>
  <c r="H87" i="4"/>
  <c r="F88" i="4"/>
  <c r="O88" i="4" s="1"/>
  <c r="G88" i="4"/>
  <c r="H88" i="4"/>
  <c r="F89" i="4"/>
  <c r="O89" i="4" s="1"/>
  <c r="G89" i="4"/>
  <c r="H89" i="4"/>
  <c r="F90" i="4"/>
  <c r="O90" i="4" s="1"/>
  <c r="G90" i="4"/>
  <c r="H90" i="4"/>
  <c r="F91" i="4"/>
  <c r="O91" i="4" s="1"/>
  <c r="G91" i="4"/>
  <c r="H91" i="4"/>
  <c r="F92" i="4"/>
  <c r="O92" i="4" s="1"/>
  <c r="G92" i="4"/>
  <c r="H92" i="4"/>
  <c r="F93" i="4"/>
  <c r="O93" i="4" s="1"/>
  <c r="G93" i="4"/>
  <c r="H93" i="4"/>
  <c r="F94" i="4"/>
  <c r="O94" i="4" s="1"/>
  <c r="G94" i="4"/>
  <c r="H94" i="4"/>
  <c r="F95" i="4"/>
  <c r="O95" i="4" s="1"/>
  <c r="G95" i="4"/>
  <c r="H95" i="4"/>
  <c r="F96" i="4"/>
  <c r="O96" i="4" s="1"/>
  <c r="G96" i="4"/>
  <c r="H96" i="4"/>
  <c r="F97" i="4"/>
  <c r="O97" i="4" s="1"/>
  <c r="G97" i="4"/>
  <c r="H97" i="4"/>
  <c r="F98" i="4"/>
  <c r="O98" i="4" s="1"/>
  <c r="G98" i="4"/>
  <c r="H98" i="4"/>
  <c r="F99" i="4"/>
  <c r="O99" i="4" s="1"/>
  <c r="G99" i="4"/>
  <c r="H99" i="4"/>
  <c r="F100" i="4"/>
  <c r="O100" i="4" s="1"/>
  <c r="G100" i="4"/>
  <c r="H100" i="4"/>
  <c r="G2" i="4"/>
  <c r="H2" i="4"/>
  <c r="F2" i="4"/>
  <c r="O2" i="4" s="1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Q99" i="4" l="1"/>
  <c r="Q95" i="4"/>
  <c r="Q91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23" i="4"/>
  <c r="Q19" i="4"/>
  <c r="Q15" i="4"/>
  <c r="Q11" i="4"/>
  <c r="Q7" i="4"/>
  <c r="Q3" i="4"/>
  <c r="Q98" i="4"/>
  <c r="Q94" i="4"/>
  <c r="Q90" i="4"/>
  <c r="Q86" i="4"/>
  <c r="Q82" i="4"/>
  <c r="Q78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8" i="4"/>
  <c r="Q14" i="4"/>
  <c r="Q10" i="4"/>
  <c r="Q6" i="4"/>
  <c r="Q2" i="4"/>
  <c r="R2" i="4" s="1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Q97" i="4"/>
  <c r="Q93" i="4"/>
  <c r="Q89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33" i="4"/>
  <c r="Q29" i="4"/>
  <c r="Q25" i="4"/>
  <c r="Q21" i="4"/>
  <c r="Q17" i="4"/>
  <c r="Q13" i="4"/>
  <c r="Q9" i="4"/>
  <c r="Q5" i="4"/>
  <c r="Q100" i="4"/>
  <c r="Q96" i="4"/>
  <c r="Q92" i="4"/>
  <c r="Q88" i="4"/>
  <c r="Q84" i="4"/>
  <c r="Q80" i="4"/>
  <c r="Q76" i="4"/>
  <c r="Q72" i="4"/>
  <c r="Q68" i="4"/>
  <c r="Q64" i="4"/>
  <c r="Q60" i="4"/>
  <c r="Q56" i="4"/>
  <c r="Q52" i="4"/>
  <c r="Q48" i="4"/>
  <c r="Q44" i="4"/>
  <c r="Q40" i="4"/>
  <c r="Q36" i="4"/>
  <c r="Q32" i="4"/>
  <c r="Q28" i="4"/>
  <c r="Q24" i="4"/>
  <c r="Q20" i="4"/>
  <c r="Q16" i="4"/>
  <c r="Q12" i="4"/>
  <c r="Q8" i="4"/>
  <c r="Q4" i="4"/>
</calcChain>
</file>

<file path=xl/sharedStrings.xml><?xml version="1.0" encoding="utf-8"?>
<sst xmlns="http://schemas.openxmlformats.org/spreadsheetml/2006/main" count="903" uniqueCount="487">
  <si>
    <t>Sinemet</t>
  </si>
  <si>
    <t>Duopa</t>
  </si>
  <si>
    <t>Stalevo</t>
  </si>
  <si>
    <t>Madopar</t>
  </si>
  <si>
    <t>Madopar Dispersible</t>
  </si>
  <si>
    <t>Madopar HBS</t>
  </si>
  <si>
    <t>Levodopa</t>
  </si>
  <si>
    <t>Benserazide</t>
  </si>
  <si>
    <t>Vopar</t>
  </si>
  <si>
    <t>Carbidopa</t>
  </si>
  <si>
    <t>25/100</t>
  </si>
  <si>
    <t>Entacapone</t>
  </si>
  <si>
    <t>Carbidopa/levodopa/entacapone</t>
  </si>
  <si>
    <t>Levodopa/benserazide</t>
  </si>
  <si>
    <t>Madopar HBS controlled release</t>
  </si>
  <si>
    <t>Selegiline HCl</t>
  </si>
  <si>
    <t>Julab</t>
  </si>
  <si>
    <t>Rasagiline</t>
  </si>
  <si>
    <t>Azilect</t>
  </si>
  <si>
    <t>Rasagiline (Azilect®)</t>
  </si>
  <si>
    <t>25/100/200</t>
  </si>
  <si>
    <t>5/20</t>
  </si>
  <si>
    <t>37.5/150/200</t>
  </si>
  <si>
    <t>5</t>
  </si>
  <si>
    <t>1</t>
  </si>
  <si>
    <t>50/200</t>
  </si>
  <si>
    <t>Entacapone (Comtan®)</t>
  </si>
  <si>
    <t>Comtan</t>
  </si>
  <si>
    <t>200</t>
  </si>
  <si>
    <t>ACA</t>
  </si>
  <si>
    <t>Trihexyphenidyl HCl (ACA, Benzhexol,pozhexol®)</t>
  </si>
  <si>
    <t>Trihexyphenidyl HCl</t>
  </si>
  <si>
    <t>Benzhexol</t>
  </si>
  <si>
    <t>pozhexol</t>
  </si>
  <si>
    <t>Key1</t>
  </si>
  <si>
    <t>Key2</t>
  </si>
  <si>
    <t>Key3</t>
  </si>
  <si>
    <t>Prenapril</t>
  </si>
  <si>
    <t>Rivotril</t>
  </si>
  <si>
    <t>Clonazepam</t>
  </si>
  <si>
    <t>Carbidopa/levodopa</t>
  </si>
  <si>
    <t>Text</t>
  </si>
  <si>
    <t>Generic name</t>
  </si>
  <si>
    <t>Trade name</t>
  </si>
  <si>
    <t>dose1</t>
  </si>
  <si>
    <t>dose2</t>
  </si>
  <si>
    <t>0.5</t>
  </si>
  <si>
    <t>Ropinirole (Requip®)</t>
  </si>
  <si>
    <t>Ropinirole</t>
  </si>
  <si>
    <t>Carbidopa/levodopa immediate-release (Sinemet®)</t>
  </si>
  <si>
    <t>Carbidopa/levodopa enteral solution (Duopa®)</t>
  </si>
  <si>
    <t>Carbidopa/levodopa/entacapone (Stalevo®)</t>
  </si>
  <si>
    <t>Levodopa/benserazide (Madopar®)</t>
  </si>
  <si>
    <t>Levodopa/benserazide (Vopar®)</t>
  </si>
  <si>
    <t>Selegiline HCl (Julab®)</t>
  </si>
  <si>
    <t>Clonazepam (Prenapril®)</t>
  </si>
  <si>
    <t>Clonazepam (Rivotril®)</t>
  </si>
  <si>
    <t>HBS</t>
  </si>
  <si>
    <t>Dispersible</t>
  </si>
  <si>
    <t>Pramipexole (Sifrol®)</t>
  </si>
  <si>
    <t>Pramipexole (Sifrol ER®)</t>
  </si>
  <si>
    <t>Extended Release</t>
  </si>
  <si>
    <t>Pramipexole</t>
  </si>
  <si>
    <t>Sifrol</t>
  </si>
  <si>
    <t>Sifrol ER</t>
  </si>
  <si>
    <t>2</t>
  </si>
  <si>
    <t>4</t>
  </si>
  <si>
    <t>0.25</t>
  </si>
  <si>
    <t>0.375</t>
  </si>
  <si>
    <t>1.5</t>
  </si>
  <si>
    <t>3</t>
  </si>
  <si>
    <t>Rotigotine (Neupro®)</t>
  </si>
  <si>
    <t>Neupro</t>
  </si>
  <si>
    <t>Rotigotine</t>
  </si>
  <si>
    <t>Dosage form</t>
  </si>
  <si>
    <t>unit</t>
  </si>
  <si>
    <t>mg/24 hr</t>
  </si>
  <si>
    <t>mg</t>
  </si>
  <si>
    <t>Note</t>
  </si>
  <si>
    <t>immediate-release</t>
  </si>
  <si>
    <t>enteral solution</t>
  </si>
  <si>
    <t>extended-release</t>
  </si>
  <si>
    <t>tab</t>
  </si>
  <si>
    <t>cap</t>
  </si>
  <si>
    <t>Type</t>
  </si>
  <si>
    <t>MAO-B</t>
  </si>
  <si>
    <t>Apomorphine (APO-GO®)</t>
  </si>
  <si>
    <t>APO-GO</t>
  </si>
  <si>
    <t>Apomorphine</t>
  </si>
  <si>
    <t>10</t>
  </si>
  <si>
    <t>Piribedil (Trivastal Retard®)</t>
  </si>
  <si>
    <t>Trivastal Retard</t>
  </si>
  <si>
    <t>Piribedil</t>
  </si>
  <si>
    <t>50</t>
  </si>
  <si>
    <t>Bromocriptine (Bromergon®)</t>
  </si>
  <si>
    <t>Bromergon</t>
  </si>
  <si>
    <t>Bromocriptine</t>
  </si>
  <si>
    <t>2.5</t>
  </si>
  <si>
    <t>DOPA decarboxylase/L-dopa</t>
  </si>
  <si>
    <t>DOPA decarboxylase/L-dopa/COMT</t>
  </si>
  <si>
    <t>COMT</t>
  </si>
  <si>
    <t>Dopamine agonists</t>
  </si>
  <si>
    <t>Alprazolam (Alprazolam®)</t>
  </si>
  <si>
    <t>Alprazolam</t>
  </si>
  <si>
    <t>Paracetamol</t>
  </si>
  <si>
    <t>Tramadol</t>
  </si>
  <si>
    <t>Norgesic</t>
  </si>
  <si>
    <t>Gabapentin</t>
  </si>
  <si>
    <t>Droxidopa</t>
  </si>
  <si>
    <t>MOM</t>
  </si>
  <si>
    <t>Unison enema</t>
  </si>
  <si>
    <t>Nortriptyline (Ortrip®)</t>
  </si>
  <si>
    <t>Aripiprazole (Abilify maintena®)</t>
  </si>
  <si>
    <t>Aripiprazole (Abilify discmelt®)</t>
  </si>
  <si>
    <t>Aripiprazole (Abilify solution®)</t>
  </si>
  <si>
    <t>Aripiprazole (Abilify tablet®)</t>
  </si>
  <si>
    <t>Quetiapine (Seoquel XR®)</t>
  </si>
  <si>
    <t>Agomelatine (Valdoxan®)</t>
  </si>
  <si>
    <t>Desvenlafaxine (Pristiq®)</t>
  </si>
  <si>
    <t>Clozapine (Clopaze®)</t>
  </si>
  <si>
    <t>Melatonin (Circadin®)</t>
  </si>
  <si>
    <t>Zopidem (Ambien®)</t>
  </si>
  <si>
    <t>Trazodone (Dezodone®, Desirel®)</t>
  </si>
  <si>
    <t>Modafinil (Provigil®)</t>
  </si>
  <si>
    <t>Betahistine nesylate (Merislon®)</t>
  </si>
  <si>
    <t>Dimenhydrinate (Navamin tablet®)</t>
  </si>
  <si>
    <t>Celecoxib (Celebrex®)</t>
  </si>
  <si>
    <t>Ibuprofen (Heidi®)</t>
  </si>
  <si>
    <t>Tolperisone (Biocalm®, Mydocalm®)</t>
  </si>
  <si>
    <t>Omeprazole (Miracid®)</t>
  </si>
  <si>
    <t>Pantoprazole (Controloc®)</t>
  </si>
  <si>
    <t>Esomeprazole (Nexium®)</t>
  </si>
  <si>
    <t>Ranitidine (Zanidine®)</t>
  </si>
  <si>
    <t>Senokot (senna®)</t>
  </si>
  <si>
    <t>Bisacodyl (Dulcolax suppo®)</t>
  </si>
  <si>
    <t>Lactulose (Duphalac®)</t>
  </si>
  <si>
    <t>Polyethylene glycol (Glycolax®)</t>
  </si>
  <si>
    <t>Galantamine (Reminyl®)</t>
  </si>
  <si>
    <t>Donepazil HCl (Aricept Evess®, Dozemo®)</t>
  </si>
  <si>
    <t>(Aricept extended release®)</t>
  </si>
  <si>
    <t>Vitamin B1-6-12 (Neurobion®, one-six-twelve®, Princi B forte®, Sambee®, Vitaboin®)</t>
  </si>
  <si>
    <t>Vitamin B complex (B co-ed®, Biotaplex-BC®)</t>
  </si>
  <si>
    <t>Pyridoxine HCl (Vitamin B6®)</t>
  </si>
  <si>
    <t>Amoxycillin (Siamox®)</t>
  </si>
  <si>
    <t>Ciprofloxacin (Cifloxin®, Ciprobay®)</t>
  </si>
  <si>
    <t>Norfloxacin (Norxacin®)</t>
  </si>
  <si>
    <t>Cefdinir (Omnicef®)</t>
  </si>
  <si>
    <t>Anticholinergics</t>
  </si>
  <si>
    <t>Antidepressants</t>
  </si>
  <si>
    <t>Antipsychotics</t>
  </si>
  <si>
    <t>Benzodiapepine</t>
  </si>
  <si>
    <t>Hypnotic</t>
  </si>
  <si>
    <t>Pimavaserin (Nuplazid®)</t>
  </si>
  <si>
    <t>CNS Stimulant</t>
  </si>
  <si>
    <t>AntiVertigo</t>
  </si>
  <si>
    <t>Dimen (Dimovit injection®)</t>
  </si>
  <si>
    <t>Analgesics</t>
  </si>
  <si>
    <t>Corticosteroid</t>
  </si>
  <si>
    <t>PU prophylaxis</t>
  </si>
  <si>
    <t>Sodium chloride (Soride®)</t>
  </si>
  <si>
    <t>Salt tab</t>
  </si>
  <si>
    <t>Glycopyrrolate</t>
  </si>
  <si>
    <t>Miscellaneous</t>
  </si>
  <si>
    <t>Laxative</t>
  </si>
  <si>
    <t>AntiVomitting</t>
  </si>
  <si>
    <t>AntiDementia</t>
  </si>
  <si>
    <t>Vitamins</t>
  </si>
  <si>
    <t>Antibiotics</t>
  </si>
  <si>
    <t>25</t>
  </si>
  <si>
    <t>100</t>
  </si>
  <si>
    <t>300</t>
  </si>
  <si>
    <t>400</t>
  </si>
  <si>
    <t>15</t>
  </si>
  <si>
    <t>mg/mL</t>
  </si>
  <si>
    <t>37.5</t>
  </si>
  <si>
    <t>75</t>
  </si>
  <si>
    <t>20</t>
  </si>
  <si>
    <t>16</t>
  </si>
  <si>
    <t>24</t>
  </si>
  <si>
    <t>6</t>
  </si>
  <si>
    <t>12</t>
  </si>
  <si>
    <t>325</t>
  </si>
  <si>
    <t>500</t>
  </si>
  <si>
    <t>35/450</t>
  </si>
  <si>
    <t>150</t>
  </si>
  <si>
    <t>250</t>
  </si>
  <si>
    <t>40</t>
  </si>
  <si>
    <t>0.1</t>
  </si>
  <si>
    <t>mg/pump</t>
  </si>
  <si>
    <t>8</t>
  </si>
  <si>
    <t>4.5</t>
  </si>
  <si>
    <t>4.6</t>
  </si>
  <si>
    <t>9.5</t>
  </si>
  <si>
    <t>13.3</t>
  </si>
  <si>
    <t>patch</t>
  </si>
  <si>
    <t>mg/patch</t>
  </si>
  <si>
    <t>23</t>
  </si>
  <si>
    <t>62.5/1000</t>
  </si>
  <si>
    <t>625</t>
  </si>
  <si>
    <t>Viagra</t>
  </si>
  <si>
    <t>Lyrica</t>
  </si>
  <si>
    <t>Revatio</t>
  </si>
  <si>
    <t>Dulcolax</t>
  </si>
  <si>
    <t>Augmentin</t>
  </si>
  <si>
    <t>Nortriptyline</t>
  </si>
  <si>
    <t>Amitriptyline</t>
  </si>
  <si>
    <t>Quetiapine</t>
  </si>
  <si>
    <t>Aripiprazole</t>
  </si>
  <si>
    <t>Sertraline</t>
  </si>
  <si>
    <t>Venlafaxine</t>
  </si>
  <si>
    <t>Agomelatine</t>
  </si>
  <si>
    <t>Paroxetine</t>
  </si>
  <si>
    <t>Escitalopram</t>
  </si>
  <si>
    <t>Desvenlafaxine</t>
  </si>
  <si>
    <t>Clozapine</t>
  </si>
  <si>
    <t>Melatonin</t>
  </si>
  <si>
    <t>Zopidem</t>
  </si>
  <si>
    <t>Trazodone</t>
  </si>
  <si>
    <t>Pimavaserin</t>
  </si>
  <si>
    <t>Modafinil</t>
  </si>
  <si>
    <t>Betahistine dihydrochloride</t>
  </si>
  <si>
    <t>Betahistine nesylate</t>
  </si>
  <si>
    <t>Dimenhydrinate</t>
  </si>
  <si>
    <t>Pregabalin</t>
  </si>
  <si>
    <t/>
  </si>
  <si>
    <t>Naproxen</t>
  </si>
  <si>
    <t>Celecoxib</t>
  </si>
  <si>
    <t>Ibuprofen</t>
  </si>
  <si>
    <t>Tolperisone</t>
  </si>
  <si>
    <t>Omeprazole</t>
  </si>
  <si>
    <t>Pantoprazole</t>
  </si>
  <si>
    <t>Esomeprazole</t>
  </si>
  <si>
    <t>Ranitidine</t>
  </si>
  <si>
    <t>Fludrocortisone</t>
  </si>
  <si>
    <t>Midorine</t>
  </si>
  <si>
    <t>Sodium chloride</t>
  </si>
  <si>
    <t>Sildenafil</t>
  </si>
  <si>
    <t>Senokot</t>
  </si>
  <si>
    <t>Bisacodyl</t>
  </si>
  <si>
    <t>Lactulose</t>
  </si>
  <si>
    <t>Metoclopramide</t>
  </si>
  <si>
    <t>Polyethylene glycol</t>
  </si>
  <si>
    <t>Memantine</t>
  </si>
  <si>
    <t>Galantamine</t>
  </si>
  <si>
    <t>Vitamin B1-6-12</t>
  </si>
  <si>
    <t>Vitamin B complex</t>
  </si>
  <si>
    <t>Pyridoxine HCl</t>
  </si>
  <si>
    <t>Amoxycillin &amp; clavulanic acid</t>
  </si>
  <si>
    <t>Amoxycillin</t>
  </si>
  <si>
    <t>Ciprofloxacin</t>
  </si>
  <si>
    <t>Norfloxacin</t>
  </si>
  <si>
    <t>Cefdinir</t>
  </si>
  <si>
    <t>Ortrip</t>
  </si>
  <si>
    <t>Tripta</t>
  </si>
  <si>
    <t>Quantia</t>
  </si>
  <si>
    <t>Seoquel XR</t>
  </si>
  <si>
    <t>Abilify tablet</t>
  </si>
  <si>
    <t>Abilify maintena</t>
  </si>
  <si>
    <t>Abilify discmelt</t>
  </si>
  <si>
    <t>Abilify solution</t>
  </si>
  <si>
    <t>Serlift</t>
  </si>
  <si>
    <t>Efexor XR</t>
  </si>
  <si>
    <t>Valdoxan</t>
  </si>
  <si>
    <t>Seroxat</t>
  </si>
  <si>
    <t>Esidep</t>
  </si>
  <si>
    <t>Pristiq</t>
  </si>
  <si>
    <t>Clopaze</t>
  </si>
  <si>
    <t>Ambien</t>
  </si>
  <si>
    <t>Dezodone</t>
  </si>
  <si>
    <t>Nuplazid</t>
  </si>
  <si>
    <t>Provigil</t>
  </si>
  <si>
    <t>SERC</t>
  </si>
  <si>
    <t>Merislon</t>
  </si>
  <si>
    <t>Brillor</t>
  </si>
  <si>
    <t>Naprosyn</t>
  </si>
  <si>
    <t>Celebrex</t>
  </si>
  <si>
    <t>Heidi</t>
  </si>
  <si>
    <t>Biocalm</t>
  </si>
  <si>
    <t>Miracid</t>
  </si>
  <si>
    <t>Controloc</t>
  </si>
  <si>
    <t>Nexium</t>
  </si>
  <si>
    <t>Zanidine</t>
  </si>
  <si>
    <t>Florinef</t>
  </si>
  <si>
    <t>Soride</t>
  </si>
  <si>
    <t>Elonza</t>
  </si>
  <si>
    <t>senna</t>
  </si>
  <si>
    <t>Dulcolax suppo</t>
  </si>
  <si>
    <t>Duphalac</t>
  </si>
  <si>
    <t>nausil</t>
  </si>
  <si>
    <t>Glycolax</t>
  </si>
  <si>
    <t>Neumantine tablet</t>
  </si>
  <si>
    <t>Ebixa tablet</t>
  </si>
  <si>
    <t>Ebixa solution</t>
  </si>
  <si>
    <t>Reminyl</t>
  </si>
  <si>
    <t>Exelon capsule</t>
  </si>
  <si>
    <t>Exelon solution</t>
  </si>
  <si>
    <t>Aricept Evess</t>
  </si>
  <si>
    <t>Aricept extended release</t>
  </si>
  <si>
    <t>B co-ed</t>
  </si>
  <si>
    <t>Vitamin B6</t>
  </si>
  <si>
    <t>Augmentin SR</t>
  </si>
  <si>
    <t>Siamox</t>
  </si>
  <si>
    <t>Cifloxin</t>
  </si>
  <si>
    <t>Norxacin</t>
  </si>
  <si>
    <t>Omnicef</t>
  </si>
  <si>
    <t>dose3</t>
  </si>
  <si>
    <t>dose4</t>
  </si>
  <si>
    <t>Amitriptyline (Tripta®)</t>
  </si>
  <si>
    <t>Quetiapine (Quantia®)</t>
  </si>
  <si>
    <t>Quetiapine (Seroquel®)</t>
  </si>
  <si>
    <t>Seroquel</t>
  </si>
  <si>
    <t>Zoloft</t>
  </si>
  <si>
    <t>Lexapro</t>
  </si>
  <si>
    <t>Desirel</t>
  </si>
  <si>
    <t>Betaserc</t>
  </si>
  <si>
    <t>Mydocalm</t>
  </si>
  <si>
    <t>Dozemo</t>
  </si>
  <si>
    <t>one-six-twelve</t>
  </si>
  <si>
    <t>Cavumox</t>
  </si>
  <si>
    <t>Ciprobay</t>
  </si>
  <si>
    <t>inj</t>
  </si>
  <si>
    <t>Requip PD 24 Hour</t>
  </si>
  <si>
    <t>sol</t>
  </si>
  <si>
    <t>oral sol</t>
  </si>
  <si>
    <t>Valsoline</t>
  </si>
  <si>
    <t>Sertraline (Serlift®)</t>
  </si>
  <si>
    <t>Sertraline (Zoloft®)</t>
  </si>
  <si>
    <t>Circadin PR</t>
  </si>
  <si>
    <t>Clozapine (Clozaril®)</t>
  </si>
  <si>
    <t>Clozaril</t>
  </si>
  <si>
    <t>17</t>
  </si>
  <si>
    <t>Venlafaxine (Vasoline®)</t>
  </si>
  <si>
    <t>Venlafaxine (Efexor XR®)</t>
  </si>
  <si>
    <t>Paroxetine (Seroxat®)</t>
  </si>
  <si>
    <t>Escitalopram (Esidep®, Lexapro®)</t>
  </si>
  <si>
    <t>Betahistine dihydrochloride (SERC®, Betaserc®)</t>
  </si>
  <si>
    <t>Fludrocortisone (Florinef®)</t>
  </si>
  <si>
    <t>Midorine (Midorine®)</t>
  </si>
  <si>
    <t>Sildenafil (Elonza®)</t>
  </si>
  <si>
    <t>Metoclopramide (nausil®)</t>
  </si>
  <si>
    <t>Memantine (Neumantine tablet®)</t>
  </si>
  <si>
    <t>Rivastigmine Hydrogen tartrate (Exelon capsule®)</t>
  </si>
  <si>
    <t>Amoxycillin &amp; clavulanic acid (Augmentin SR®, Cavumox®, Curam solutab®)</t>
  </si>
  <si>
    <t>Dimovit</t>
  </si>
  <si>
    <t>Dimeno</t>
  </si>
  <si>
    <t>Navamin</t>
  </si>
  <si>
    <t>Sara</t>
  </si>
  <si>
    <t>Pamol</t>
  </si>
  <si>
    <t>Poro</t>
  </si>
  <si>
    <t>Tylenol</t>
  </si>
  <si>
    <t>Tramal</t>
  </si>
  <si>
    <t>Paracetamol/Orphenadrine</t>
  </si>
  <si>
    <t>Gabapentin Sandoz</t>
  </si>
  <si>
    <t>Rontin</t>
  </si>
  <si>
    <t>600</t>
  </si>
  <si>
    <t>Neurontin</t>
  </si>
  <si>
    <t>Gabapentin (Rontin®, Neurontin®)</t>
  </si>
  <si>
    <t>Gabapentin (Gabapentin Sandoz®, Neurontin®)</t>
  </si>
  <si>
    <t>Pregabalin (Lyrica®)</t>
  </si>
  <si>
    <t>Naproxen (Naprosyn®, Naproxen GPO®)</t>
  </si>
  <si>
    <t>Tramadol Stada</t>
  </si>
  <si>
    <t>Orphenadrine</t>
  </si>
  <si>
    <t>Pregabalin Sandoz</t>
  </si>
  <si>
    <t>Naproxen Gpo</t>
  </si>
  <si>
    <t>Nurofen</t>
  </si>
  <si>
    <t>Orthostatic hypotension</t>
  </si>
  <si>
    <t>Northera</t>
  </si>
  <si>
    <t>Glycop</t>
  </si>
  <si>
    <t>0.2</t>
  </si>
  <si>
    <t>enema</t>
  </si>
  <si>
    <t>Silatio</t>
  </si>
  <si>
    <t>Sildenafil (Viagra®)</t>
  </si>
  <si>
    <t>Gencolax</t>
  </si>
  <si>
    <t>suppo</t>
  </si>
  <si>
    <t>Bisacodyl (Dulcolax®, Gencolax®)</t>
  </si>
  <si>
    <t>syr</t>
  </si>
  <si>
    <t>mL</t>
  </si>
  <si>
    <t>Magnesium Hydroxide</t>
  </si>
  <si>
    <t>Milk of magnesia</t>
  </si>
  <si>
    <t>Antacids</t>
  </si>
  <si>
    <t>susp</t>
  </si>
  <si>
    <t>240</t>
  </si>
  <si>
    <t>Milk of magnesia suspension</t>
  </si>
  <si>
    <t>Milk of magnesia tablets</t>
  </si>
  <si>
    <t>Unima</t>
  </si>
  <si>
    <t>Sodium Phosphate, Monobasic &amp; Dibasic</t>
  </si>
  <si>
    <t>133</t>
  </si>
  <si>
    <t>Molax-m</t>
  </si>
  <si>
    <t>Motilium-m</t>
  </si>
  <si>
    <t>Dominox</t>
  </si>
  <si>
    <t>Domperidone</t>
  </si>
  <si>
    <t>Motilium tab(Molax®)</t>
  </si>
  <si>
    <t>Motilium susp(Molax®)</t>
  </si>
  <si>
    <t>Rivastigmine</t>
  </si>
  <si>
    <t>30</t>
  </si>
  <si>
    <t>vomitin</t>
  </si>
  <si>
    <t>powder</t>
  </si>
  <si>
    <t>oz</t>
  </si>
  <si>
    <t>14</t>
  </si>
  <si>
    <t>26</t>
  </si>
  <si>
    <t>Memantine (Ebixa tablet®)</t>
  </si>
  <si>
    <t>Memantine (Ebixa solution®)</t>
  </si>
  <si>
    <t>Exelon patch</t>
  </si>
  <si>
    <t>Rivastigmine patch (Exelon patch®)</t>
  </si>
  <si>
    <t>Rivastigmine solution (Exelon solution®)</t>
  </si>
  <si>
    <t>Donepazil</t>
  </si>
  <si>
    <t>extended release</t>
  </si>
  <si>
    <t>Vit B1-6-12</t>
  </si>
  <si>
    <t>B1-6-12</t>
  </si>
  <si>
    <t>100/5/50</t>
  </si>
  <si>
    <t>Metaplex</t>
  </si>
  <si>
    <t>Biotaplex</t>
  </si>
  <si>
    <t>Curam</t>
  </si>
  <si>
    <t>x</t>
  </si>
  <si>
    <t>B6-50</t>
  </si>
  <si>
    <t>BESIX</t>
  </si>
  <si>
    <t>Amoxycillin &amp; clavulanic acid (Augmentin®, Cavumox®)</t>
  </si>
  <si>
    <t>Coamox</t>
  </si>
  <si>
    <t>Samnir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</si>
  <si>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</si>
  <si>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</si>
  <si>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</si>
  <si>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</si>
  <si>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</si>
  <si>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</si>
  <si>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</si>
  <si>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</si>
  <si>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</si>
  <si>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</si>
  <si>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</si>
  <si>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</si>
  <si>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</si>
  <si>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</si>
  <si>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Column17</t>
  </si>
  <si>
    <t>Column18</t>
  </si>
  <si>
    <t>Column19</t>
  </si>
  <si>
    <t>]</t>
  </si>
  <si>
    <t>[</t>
  </si>
  <si>
    <t>HN</t>
  </si>
  <si>
    <t>prefix</t>
  </si>
  <si>
    <t>firstName</t>
  </si>
  <si>
    <t>lastName</t>
  </si>
  <si>
    <t>sex</t>
  </si>
  <si>
    <t>birthDate</t>
  </si>
  <si>
    <t>healthCarePlan</t>
  </si>
  <si>
    <t>address</t>
  </si>
  <si>
    <t>telHome</t>
  </si>
  <si>
    <t>telMobile</t>
  </si>
  <si>
    <t>admissionNum</t>
  </si>
  <si>
    <t>followUpNum</t>
  </si>
  <si>
    <t>timeSleep</t>
  </si>
  <si>
    <t>[]</t>
  </si>
  <si>
    <t>diagSubType</t>
  </si>
  <si>
    <t>diagMain</t>
  </si>
  <si>
    <t>typeDyskin</t>
  </si>
  <si>
    <t>onsetAge</t>
  </si>
  <si>
    <t>onsetDiag</t>
  </si>
  <si>
    <t>typeOff</t>
  </si>
  <si>
    <t>TMSE</t>
  </si>
  <si>
    <t>MOCA</t>
  </si>
  <si>
    <t>PDQ8</t>
  </si>
  <si>
    <t>UPDRS</t>
  </si>
  <si>
    <t>[5]</t>
  </si>
  <si>
    <t>HY</t>
  </si>
  <si>
    <t>WOQ9</t>
  </si>
  <si>
    <t>dexIndex</t>
  </si>
  <si>
    <t>timeStamp</t>
  </si>
  <si>
    <t>eventType</t>
  </si>
  <si>
    <t>eventEnd</t>
  </si>
  <si>
    <t>drugAllergy</t>
  </si>
  <si>
    <t>timeMeal</t>
  </si>
  <si>
    <t>[{drugName:,symptom:[]}]</t>
  </si>
  <si>
    <t>underlyDisease</t>
  </si>
  <si>
    <t>timeMed</t>
  </si>
  <si>
    <t>medIDs</t>
  </si>
  <si>
    <t>currentMed</t>
  </si>
  <si>
    <t>map{[]}</t>
  </si>
  <si>
    <t>event</t>
  </si>
  <si>
    <t>eventStart</t>
  </si>
  <si>
    <t>pills</t>
  </si>
  <si>
    <t>pillsEatenTime</t>
  </si>
  <si>
    <t>pillsDestinedTime</t>
  </si>
  <si>
    <t>collection:events</t>
  </si>
  <si>
    <t>collection:pill</t>
  </si>
  <si>
    <t>collection:pastMed</t>
  </si>
  <si>
    <t>settings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</si>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</sst>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D69FF-AF4E-4450-B8E9-AEEB2146A78A}" name="Table1" displayName="Table1" ref="A1:Q100" totalsRowShown="0">
  <autoFilter ref="A1:Q100" xr:uid="{74F71B7E-153F-40E2-9978-2AA157D26D1C}"/>
  <tableColumns count="17">
    <tableColumn id="1" xr3:uid="{316657C8-199F-4DFB-AD31-249359E1B868}" name="Column1" dataDxfId="9">
      <calculatedColumnFormula>IF(MedText!A2="","",""""&amp;MedText!A$1&amp;""":"""&amp;MedText!A2&amp;""",")</calculatedColumnFormula>
    </tableColumn>
    <tableColumn id="2" xr3:uid="{49179FB5-B68E-412C-9330-AE407C442A6D}" name="Column2" dataDxfId="8">
      <calculatedColumnFormula>IF(MedText!B2="","",""""&amp;MedText!B$1&amp;""":"""&amp;MedText!B2&amp;""",")</calculatedColumnFormula>
    </tableColumn>
    <tableColumn id="3" xr3:uid="{49F3E836-7026-40D2-AA3B-4C29E96B39D5}" name="Column3" dataDxfId="7">
      <calculatedColumnFormula>IF(MedText!C2="","",""""&amp;MedText!C$1&amp;""":"""&amp;MedText!C2&amp;""",")</calculatedColumnFormula>
    </tableColumn>
    <tableColumn id="4" xr3:uid="{E06FF05C-838B-4BE1-98C8-65F2C2FF8F69}" name="Column4" dataDxfId="6">
      <calculatedColumnFormula>IF(MedText!D2="","",""""&amp;MedText!D$1&amp;""":"""&amp;MedText!D2&amp;""",")</calculatedColumnFormula>
    </tableColumn>
    <tableColumn id="5" xr3:uid="{2D71ED4A-58AA-4B45-A126-22FD8CA584A3}" name="Column5" dataDxfId="5">
      <calculatedColumnFormula>IF(MedText!E2="","",""""&amp;MedText!E$1&amp;""":"""&amp;MedText!E2&amp;""",")</calculatedColumnFormula>
    </tableColumn>
    <tableColumn id="6" xr3:uid="{A1EE2EE4-8744-4F7E-86C5-9462085ADB53}" name="Column6">
      <calculatedColumnFormula>IF(MedText!F2="","",""""&amp;MedText!F2&amp;"""")</calculatedColumnFormula>
    </tableColumn>
    <tableColumn id="7" xr3:uid="{DACC5C11-9DC4-4E75-8225-89D0763F117C}" name="Column7">
      <calculatedColumnFormula>IF(MedText!G2="","",""""&amp;MedText!G2&amp;"""")</calculatedColumnFormula>
    </tableColumn>
    <tableColumn id="8" xr3:uid="{6296C01C-5EB7-4BAC-BF3D-C03AB8D5A6B0}" name="Column8">
      <calculatedColumnFormula>IF(MedText!H2="","",""""&amp;MedText!H2&amp;"""")</calculatedColumnFormula>
    </tableColumn>
    <tableColumn id="9" xr3:uid="{F7A5CD84-18C8-4213-AFDF-4F438C5D1B71}" name="Column9" dataDxfId="4">
      <calculatedColumnFormula>IF(MedText!I2="","",""""&amp;MedText!I$1&amp;""":"""&amp;MedText!I2&amp;""",")</calculatedColumnFormula>
    </tableColumn>
    <tableColumn id="10" xr3:uid="{BDB811C9-070A-4A23-AEF8-F5A33635647C}" name="Column10" dataDxfId="3">
      <calculatedColumnFormula>IF(MedText!J2="","",""""&amp;MedText!J$1&amp;""":"""&amp;MedText!J2&amp;"""")</calculatedColumnFormula>
    </tableColumn>
    <tableColumn id="11" xr3:uid="{91C4D16A-E292-421B-84A4-44B2C183B7B3}" name="Column11">
      <calculatedColumnFormula>IF(MedText!K2="","",""""&amp;MedText!K2&amp;"""")</calculatedColumnFormula>
    </tableColumn>
    <tableColumn id="12" xr3:uid="{10A9814B-B330-4D00-B2E4-37B9B93FAF11}" name="Column12">
      <calculatedColumnFormula>IF(MedText!L2="","",""""&amp;MedText!L2&amp;"""")</calculatedColumnFormula>
    </tableColumn>
    <tableColumn id="13" xr3:uid="{243B5410-1710-4C95-967F-6BCBA11E45DC}" name="Column13">
      <calculatedColumnFormula>IF(MedText!M2="","",""""&amp;MedText!M2&amp;"""")</calculatedColumnFormula>
    </tableColumn>
    <tableColumn id="14" xr3:uid="{6C1E2C24-22B8-4035-B56A-258159469315}" name="Column14">
      <calculatedColumnFormula>IF(MedText!N2="","",""""&amp;MedText!N2&amp;"""")</calculatedColumnFormula>
    </tableColumn>
    <tableColumn id="17" xr3:uid="{6AB93BEF-681E-4FFA-9FF0-5250F210E221}" name="Column17" dataDxfId="2">
      <calculatedColumnFormula>IF(F2="","","""keyword"":["&amp;F2&amp;IF(G2="","",","&amp;G2)&amp;IF(H2="","",","&amp;H2)&amp;"],")</calculatedColumnFormula>
    </tableColumn>
    <tableColumn id="18" xr3:uid="{E43B5AD0-E57B-4B83-B31E-8C04C2950B8B}" name="Column18" dataDxfId="1">
      <calculatedColumnFormula>IF(K2="","","""dose"":["&amp;K2&amp;IF(L2="","",","&amp;L2)&amp;IF(M2="","",","&amp;M2)&amp;IF(N2="","",","&amp;N2)&amp;"],")</calculatedColumnFormula>
    </tableColumn>
    <tableColumn id="19" xr3:uid="{EF72C2FD-C7C0-4C6C-9AA7-94FB94287DC1}" name="Column19" dataDxfId="0">
      <calculatedColumnFormula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020F2-C074-42F4-9C56-9A07301D2344}" name="Table2" displayName="Table2" ref="A1:A37" totalsRowShown="0">
  <autoFilter ref="A1:A37" xr:uid="{A4117F9F-67FC-40C0-867F-CF3A2080A4E7}"/>
  <tableColumns count="1">
    <tableColumn id="1" xr3:uid="{23EFE695-7153-42C4-9C77-E1D22C923C51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D775-9523-4A56-B0D9-071D6D50F76C}">
  <dimension ref="A1:N100"/>
  <sheetViews>
    <sheetView workbookViewId="0">
      <selection activeCell="A17" sqref="A17"/>
    </sheetView>
  </sheetViews>
  <sheetFormatPr defaultColWidth="93.75" defaultRowHeight="14.25" x14ac:dyDescent="0.2"/>
  <cols>
    <col min="1" max="1" width="45" customWidth="1"/>
    <col min="2" max="2" width="30.875" customWidth="1"/>
    <col min="3" max="3" width="21.375" bestFit="1" customWidth="1"/>
    <col min="4" max="4" width="34.375" bestFit="1" customWidth="1"/>
    <col min="5" max="5" width="15.75" bestFit="1" customWidth="1"/>
    <col min="6" max="6" width="15.625" bestFit="1" customWidth="1"/>
    <col min="7" max="7" width="10.625" bestFit="1" customWidth="1"/>
    <col min="8" max="8" width="10.375" bestFit="1" customWidth="1"/>
    <col min="9" max="9" width="13.125" bestFit="1" customWidth="1"/>
    <col min="10" max="10" width="8.875" bestFit="1" customWidth="1"/>
    <col min="11" max="11" width="10.375" style="2" bestFit="1" customWidth="1"/>
    <col min="12" max="12" width="12" style="2" bestFit="1" customWidth="1"/>
    <col min="13" max="13" width="5.75" style="2" bestFit="1" customWidth="1"/>
    <col min="14" max="14" width="5.75" bestFit="1" customWidth="1"/>
  </cols>
  <sheetData>
    <row r="1" spans="1:14" x14ac:dyDescent="0.2">
      <c r="A1" t="s">
        <v>41</v>
      </c>
      <c r="B1" t="s">
        <v>84</v>
      </c>
      <c r="C1" t="s">
        <v>43</v>
      </c>
      <c r="D1" t="s">
        <v>42</v>
      </c>
      <c r="E1" t="s">
        <v>78</v>
      </c>
      <c r="F1" t="s">
        <v>34</v>
      </c>
      <c r="G1" t="s">
        <v>35</v>
      </c>
      <c r="H1" t="s">
        <v>36</v>
      </c>
      <c r="I1" t="s">
        <v>74</v>
      </c>
      <c r="J1" t="s">
        <v>75</v>
      </c>
      <c r="K1" s="2" t="s">
        <v>44</v>
      </c>
      <c r="L1" s="2" t="s">
        <v>45</v>
      </c>
      <c r="M1" s="2" t="s">
        <v>305</v>
      </c>
      <c r="N1" s="2" t="s">
        <v>306</v>
      </c>
    </row>
    <row r="2" spans="1:14" x14ac:dyDescent="0.2">
      <c r="A2" t="s">
        <v>49</v>
      </c>
      <c r="B2" s="1" t="s">
        <v>98</v>
      </c>
      <c r="C2" t="s">
        <v>0</v>
      </c>
      <c r="D2" s="1" t="s">
        <v>40</v>
      </c>
      <c r="E2" s="1" t="s">
        <v>79</v>
      </c>
      <c r="F2" t="s">
        <v>9</v>
      </c>
      <c r="G2" t="s">
        <v>6</v>
      </c>
      <c r="I2" s="1" t="s">
        <v>82</v>
      </c>
      <c r="J2" t="s">
        <v>77</v>
      </c>
      <c r="K2" s="2" t="s">
        <v>10</v>
      </c>
    </row>
    <row r="3" spans="1:14" x14ac:dyDescent="0.2">
      <c r="A3" t="s">
        <v>50</v>
      </c>
      <c r="B3" s="1" t="s">
        <v>98</v>
      </c>
      <c r="C3" t="s">
        <v>1</v>
      </c>
      <c r="D3" s="1" t="s">
        <v>40</v>
      </c>
      <c r="E3" s="1" t="s">
        <v>80</v>
      </c>
      <c r="F3" t="s">
        <v>9</v>
      </c>
      <c r="G3" t="s">
        <v>6</v>
      </c>
      <c r="I3" s="1" t="s">
        <v>80</v>
      </c>
      <c r="J3" t="s">
        <v>77</v>
      </c>
      <c r="K3" s="2" t="s">
        <v>21</v>
      </c>
    </row>
    <row r="4" spans="1:14" x14ac:dyDescent="0.2">
      <c r="A4" t="s">
        <v>51</v>
      </c>
      <c r="B4" s="1" t="s">
        <v>99</v>
      </c>
      <c r="C4" t="s">
        <v>2</v>
      </c>
      <c r="D4" s="1" t="s">
        <v>12</v>
      </c>
      <c r="E4" s="1"/>
      <c r="F4" t="s">
        <v>9</v>
      </c>
      <c r="G4" t="s">
        <v>6</v>
      </c>
      <c r="H4" t="s">
        <v>11</v>
      </c>
      <c r="I4" s="1" t="s">
        <v>82</v>
      </c>
      <c r="J4" t="s">
        <v>77</v>
      </c>
      <c r="K4" s="2" t="s">
        <v>20</v>
      </c>
      <c r="L4" s="2" t="s">
        <v>22</v>
      </c>
    </row>
    <row r="5" spans="1:14" x14ac:dyDescent="0.2">
      <c r="A5" t="s">
        <v>53</v>
      </c>
      <c r="B5" s="1" t="s">
        <v>98</v>
      </c>
      <c r="C5" t="s">
        <v>8</v>
      </c>
      <c r="D5" s="1" t="s">
        <v>13</v>
      </c>
      <c r="E5" s="1"/>
      <c r="F5" t="s">
        <v>6</v>
      </c>
      <c r="G5" t="s">
        <v>7</v>
      </c>
      <c r="I5" s="1" t="s">
        <v>82</v>
      </c>
      <c r="J5" t="s">
        <v>77</v>
      </c>
      <c r="K5" s="2" t="s">
        <v>25</v>
      </c>
    </row>
    <row r="6" spans="1:14" x14ac:dyDescent="0.2">
      <c r="A6" t="s">
        <v>52</v>
      </c>
      <c r="B6" s="1" t="s">
        <v>98</v>
      </c>
      <c r="C6" t="s">
        <v>3</v>
      </c>
      <c r="D6" s="1" t="s">
        <v>13</v>
      </c>
      <c r="E6" s="1"/>
      <c r="F6" t="s">
        <v>6</v>
      </c>
      <c r="G6" t="s">
        <v>7</v>
      </c>
      <c r="I6" s="1" t="s">
        <v>82</v>
      </c>
      <c r="J6" t="s">
        <v>77</v>
      </c>
      <c r="K6" s="2" t="s">
        <v>25</v>
      </c>
    </row>
    <row r="7" spans="1:14" x14ac:dyDescent="0.2">
      <c r="A7" t="s">
        <v>4</v>
      </c>
      <c r="B7" s="1" t="s">
        <v>98</v>
      </c>
      <c r="C7" t="s">
        <v>4</v>
      </c>
      <c r="D7" s="1" t="s">
        <v>13</v>
      </c>
      <c r="E7" s="1"/>
      <c r="F7" t="s">
        <v>6</v>
      </c>
      <c r="G7" t="s">
        <v>7</v>
      </c>
      <c r="H7" t="s">
        <v>58</v>
      </c>
      <c r="I7" s="1" t="s">
        <v>82</v>
      </c>
      <c r="J7" t="s">
        <v>77</v>
      </c>
      <c r="K7" s="2" t="s">
        <v>10</v>
      </c>
    </row>
    <row r="8" spans="1:14" x14ac:dyDescent="0.2">
      <c r="A8" t="s">
        <v>14</v>
      </c>
      <c r="B8" s="1" t="s">
        <v>98</v>
      </c>
      <c r="C8" t="s">
        <v>5</v>
      </c>
      <c r="D8" s="1" t="s">
        <v>13</v>
      </c>
      <c r="E8" s="1"/>
      <c r="F8" t="s">
        <v>6</v>
      </c>
      <c r="G8" t="s">
        <v>7</v>
      </c>
      <c r="H8" t="s">
        <v>57</v>
      </c>
      <c r="I8" s="1" t="s">
        <v>83</v>
      </c>
      <c r="J8" t="s">
        <v>77</v>
      </c>
      <c r="K8" s="2" t="s">
        <v>10</v>
      </c>
    </row>
    <row r="9" spans="1:14" x14ac:dyDescent="0.2">
      <c r="A9" t="s">
        <v>54</v>
      </c>
      <c r="B9" s="1" t="s">
        <v>85</v>
      </c>
      <c r="C9" t="s">
        <v>16</v>
      </c>
      <c r="D9" s="1" t="s">
        <v>15</v>
      </c>
      <c r="E9" s="1"/>
      <c r="I9" s="1" t="s">
        <v>82</v>
      </c>
      <c r="J9" t="s">
        <v>77</v>
      </c>
      <c r="K9" s="2" t="s">
        <v>23</v>
      </c>
    </row>
    <row r="10" spans="1:14" x14ac:dyDescent="0.2">
      <c r="A10" t="s">
        <v>19</v>
      </c>
      <c r="B10" s="1" t="s">
        <v>85</v>
      </c>
      <c r="C10" t="s">
        <v>18</v>
      </c>
      <c r="D10" s="1" t="s">
        <v>17</v>
      </c>
      <c r="E10" s="1"/>
      <c r="F10" s="1"/>
      <c r="I10" s="1" t="s">
        <v>82</v>
      </c>
      <c r="J10" t="s">
        <v>77</v>
      </c>
      <c r="K10" s="2" t="s">
        <v>24</v>
      </c>
    </row>
    <row r="11" spans="1:14" x14ac:dyDescent="0.2">
      <c r="A11" t="s">
        <v>26</v>
      </c>
      <c r="B11" s="1" t="s">
        <v>100</v>
      </c>
      <c r="C11" t="s">
        <v>27</v>
      </c>
      <c r="D11" t="s">
        <v>11</v>
      </c>
      <c r="I11" s="1" t="s">
        <v>82</v>
      </c>
      <c r="J11" t="s">
        <v>77</v>
      </c>
      <c r="K11" s="2" t="s">
        <v>28</v>
      </c>
    </row>
    <row r="12" spans="1:14" x14ac:dyDescent="0.2">
      <c r="A12" t="s">
        <v>30</v>
      </c>
      <c r="B12" s="1" t="s">
        <v>147</v>
      </c>
      <c r="C12" t="s">
        <v>29</v>
      </c>
      <c r="D12" t="s">
        <v>31</v>
      </c>
      <c r="F12" t="s">
        <v>32</v>
      </c>
      <c r="G12" t="s">
        <v>33</v>
      </c>
      <c r="I12" s="1" t="s">
        <v>82</v>
      </c>
      <c r="J12" t="s">
        <v>77</v>
      </c>
      <c r="K12" s="2">
        <v>2</v>
      </c>
      <c r="L12" s="2">
        <v>5</v>
      </c>
    </row>
    <row r="13" spans="1:14" x14ac:dyDescent="0.2">
      <c r="A13" t="s">
        <v>55</v>
      </c>
      <c r="B13" t="s">
        <v>150</v>
      </c>
      <c r="C13" t="s">
        <v>37</v>
      </c>
      <c r="D13" t="s">
        <v>39</v>
      </c>
      <c r="F13" t="s">
        <v>38</v>
      </c>
      <c r="I13" t="s">
        <v>82</v>
      </c>
      <c r="J13" t="s">
        <v>77</v>
      </c>
      <c r="K13" s="2">
        <v>0.5</v>
      </c>
      <c r="L13" s="2">
        <v>2</v>
      </c>
    </row>
    <row r="14" spans="1:14" x14ac:dyDescent="0.2">
      <c r="A14" t="s">
        <v>56</v>
      </c>
      <c r="B14" t="s">
        <v>150</v>
      </c>
      <c r="C14" t="s">
        <v>38</v>
      </c>
      <c r="D14" t="s">
        <v>39</v>
      </c>
      <c r="F14" t="s">
        <v>37</v>
      </c>
      <c r="I14" t="s">
        <v>82</v>
      </c>
      <c r="J14" t="s">
        <v>77</v>
      </c>
      <c r="K14" s="2" t="s">
        <v>46</v>
      </c>
      <c r="L14" s="2">
        <v>2</v>
      </c>
    </row>
    <row r="15" spans="1:14" x14ac:dyDescent="0.2">
      <c r="A15" t="s">
        <v>47</v>
      </c>
      <c r="B15" t="s">
        <v>101</v>
      </c>
      <c r="C15" t="s">
        <v>321</v>
      </c>
      <c r="D15" t="s">
        <v>48</v>
      </c>
      <c r="I15" t="s">
        <v>82</v>
      </c>
      <c r="J15" t="s">
        <v>77</v>
      </c>
      <c r="K15" s="2" t="s">
        <v>65</v>
      </c>
      <c r="L15" s="2" t="s">
        <v>66</v>
      </c>
      <c r="M15" s="2">
        <v>8</v>
      </c>
    </row>
    <row r="16" spans="1:14" x14ac:dyDescent="0.2">
      <c r="A16" t="s">
        <v>59</v>
      </c>
      <c r="B16" t="s">
        <v>101</v>
      </c>
      <c r="C16" t="s">
        <v>63</v>
      </c>
      <c r="D16" t="s">
        <v>62</v>
      </c>
      <c r="I16" t="s">
        <v>82</v>
      </c>
      <c r="J16" t="s">
        <v>77</v>
      </c>
      <c r="K16" s="2" t="s">
        <v>67</v>
      </c>
      <c r="L16" s="2" t="s">
        <v>24</v>
      </c>
    </row>
    <row r="17" spans="1:14" x14ac:dyDescent="0.2">
      <c r="A17" t="s">
        <v>60</v>
      </c>
      <c r="B17" t="s">
        <v>101</v>
      </c>
      <c r="C17" t="s">
        <v>64</v>
      </c>
      <c r="D17" t="s">
        <v>62</v>
      </c>
      <c r="E17" t="s">
        <v>81</v>
      </c>
      <c r="F17" t="s">
        <v>61</v>
      </c>
      <c r="I17" t="s">
        <v>82</v>
      </c>
      <c r="J17" t="s">
        <v>77</v>
      </c>
      <c r="K17" s="2" t="s">
        <v>68</v>
      </c>
      <c r="L17" s="2" t="s">
        <v>69</v>
      </c>
      <c r="M17" s="2" t="s">
        <v>70</v>
      </c>
    </row>
    <row r="18" spans="1:14" x14ac:dyDescent="0.2">
      <c r="A18" t="s">
        <v>71</v>
      </c>
      <c r="B18" t="s">
        <v>101</v>
      </c>
      <c r="C18" t="s">
        <v>72</v>
      </c>
      <c r="D18" t="s">
        <v>73</v>
      </c>
      <c r="I18" t="s">
        <v>194</v>
      </c>
      <c r="J18" t="s">
        <v>76</v>
      </c>
      <c r="K18" s="2" t="s">
        <v>65</v>
      </c>
      <c r="L18" s="2" t="s">
        <v>66</v>
      </c>
      <c r="M18" s="2" t="s">
        <v>179</v>
      </c>
      <c r="N18">
        <v>8</v>
      </c>
    </row>
    <row r="19" spans="1:14" x14ac:dyDescent="0.2">
      <c r="A19" t="s">
        <v>86</v>
      </c>
      <c r="B19" t="s">
        <v>101</v>
      </c>
      <c r="C19" t="s">
        <v>87</v>
      </c>
      <c r="D19" t="s">
        <v>88</v>
      </c>
      <c r="I19" t="s">
        <v>320</v>
      </c>
      <c r="J19" t="s">
        <v>173</v>
      </c>
      <c r="K19" s="2" t="s">
        <v>89</v>
      </c>
    </row>
    <row r="20" spans="1:14" x14ac:dyDescent="0.2">
      <c r="A20" t="s">
        <v>90</v>
      </c>
      <c r="B20" t="s">
        <v>101</v>
      </c>
      <c r="C20" t="s">
        <v>91</v>
      </c>
      <c r="D20" t="s">
        <v>92</v>
      </c>
      <c r="I20" t="s">
        <v>82</v>
      </c>
      <c r="J20" t="s">
        <v>77</v>
      </c>
      <c r="K20" s="2" t="s">
        <v>93</v>
      </c>
    </row>
    <row r="21" spans="1:14" x14ac:dyDescent="0.2">
      <c r="A21" t="s">
        <v>94</v>
      </c>
      <c r="B21" t="s">
        <v>101</v>
      </c>
      <c r="C21" t="s">
        <v>95</v>
      </c>
      <c r="D21" t="s">
        <v>96</v>
      </c>
      <c r="I21" t="s">
        <v>82</v>
      </c>
      <c r="J21" t="s">
        <v>77</v>
      </c>
      <c r="K21" s="2" t="s">
        <v>97</v>
      </c>
    </row>
    <row r="22" spans="1:14" x14ac:dyDescent="0.2">
      <c r="A22" t="s">
        <v>102</v>
      </c>
      <c r="B22" t="s">
        <v>150</v>
      </c>
      <c r="C22" t="s">
        <v>103</v>
      </c>
      <c r="D22" t="s">
        <v>103</v>
      </c>
      <c r="I22" t="s">
        <v>82</v>
      </c>
      <c r="J22" t="s">
        <v>77</v>
      </c>
      <c r="K22" s="2" t="s">
        <v>67</v>
      </c>
      <c r="L22" s="2" t="s">
        <v>46</v>
      </c>
      <c r="M22" s="2" t="s">
        <v>24</v>
      </c>
    </row>
    <row r="23" spans="1:14" x14ac:dyDescent="0.2">
      <c r="A23" t="s">
        <v>111</v>
      </c>
      <c r="B23" t="s">
        <v>148</v>
      </c>
      <c r="C23" t="s">
        <v>252</v>
      </c>
      <c r="D23" s="1" t="s">
        <v>204</v>
      </c>
      <c r="I23" t="s">
        <v>82</v>
      </c>
      <c r="J23" t="s">
        <v>77</v>
      </c>
      <c r="K23" s="2" t="s">
        <v>89</v>
      </c>
      <c r="L23" s="2" t="s">
        <v>168</v>
      </c>
    </row>
    <row r="24" spans="1:14" x14ac:dyDescent="0.2">
      <c r="A24" t="s">
        <v>307</v>
      </c>
      <c r="B24" t="s">
        <v>148</v>
      </c>
      <c r="C24" t="s">
        <v>253</v>
      </c>
      <c r="D24" s="1" t="s">
        <v>205</v>
      </c>
      <c r="I24" t="s">
        <v>82</v>
      </c>
      <c r="J24" t="s">
        <v>77</v>
      </c>
      <c r="K24" s="2" t="s">
        <v>89</v>
      </c>
      <c r="L24" s="2" t="s">
        <v>168</v>
      </c>
      <c r="M24" s="2" t="s">
        <v>93</v>
      </c>
    </row>
    <row r="25" spans="1:14" x14ac:dyDescent="0.2">
      <c r="A25" t="s">
        <v>308</v>
      </c>
      <c r="B25" t="s">
        <v>148</v>
      </c>
      <c r="C25" t="s">
        <v>254</v>
      </c>
      <c r="D25" s="1" t="s">
        <v>206</v>
      </c>
      <c r="I25" t="s">
        <v>82</v>
      </c>
      <c r="J25" t="s">
        <v>77</v>
      </c>
      <c r="K25" s="2" t="s">
        <v>168</v>
      </c>
      <c r="L25" s="2" t="s">
        <v>169</v>
      </c>
      <c r="M25" s="2" t="s">
        <v>28</v>
      </c>
    </row>
    <row r="26" spans="1:14" x14ac:dyDescent="0.2">
      <c r="A26" t="s">
        <v>309</v>
      </c>
      <c r="B26" t="s">
        <v>148</v>
      </c>
      <c r="C26" t="s">
        <v>310</v>
      </c>
      <c r="D26" s="1" t="s">
        <v>206</v>
      </c>
      <c r="I26" t="s">
        <v>82</v>
      </c>
      <c r="J26" t="s">
        <v>77</v>
      </c>
      <c r="K26" s="2" t="s">
        <v>168</v>
      </c>
    </row>
    <row r="27" spans="1:14" x14ac:dyDescent="0.2">
      <c r="A27" t="s">
        <v>116</v>
      </c>
      <c r="B27" t="s">
        <v>148</v>
      </c>
      <c r="C27" t="s">
        <v>255</v>
      </c>
      <c r="D27" s="1" t="s">
        <v>206</v>
      </c>
      <c r="I27" t="s">
        <v>82</v>
      </c>
      <c r="J27" t="s">
        <v>77</v>
      </c>
      <c r="K27" s="2" t="s">
        <v>93</v>
      </c>
      <c r="L27" s="2" t="s">
        <v>184</v>
      </c>
      <c r="M27" s="2" t="s">
        <v>170</v>
      </c>
    </row>
    <row r="28" spans="1:14" x14ac:dyDescent="0.2">
      <c r="A28" t="s">
        <v>115</v>
      </c>
      <c r="B28" t="s">
        <v>149</v>
      </c>
      <c r="C28" t="s">
        <v>256</v>
      </c>
      <c r="D28" s="1" t="s">
        <v>207</v>
      </c>
      <c r="I28" t="s">
        <v>82</v>
      </c>
      <c r="J28" t="s">
        <v>77</v>
      </c>
      <c r="K28" s="2" t="s">
        <v>65</v>
      </c>
    </row>
    <row r="29" spans="1:14" x14ac:dyDescent="0.2">
      <c r="A29" t="s">
        <v>112</v>
      </c>
      <c r="B29" t="s">
        <v>149</v>
      </c>
      <c r="C29" t="s">
        <v>257</v>
      </c>
      <c r="D29" s="1" t="s">
        <v>207</v>
      </c>
      <c r="I29" t="s">
        <v>82</v>
      </c>
      <c r="J29" t="s">
        <v>77</v>
      </c>
      <c r="K29" s="2" t="s">
        <v>170</v>
      </c>
      <c r="L29" s="2" t="s">
        <v>171</v>
      </c>
    </row>
    <row r="30" spans="1:14" x14ac:dyDescent="0.2">
      <c r="A30" t="s">
        <v>113</v>
      </c>
      <c r="B30" t="s">
        <v>149</v>
      </c>
      <c r="C30" t="s">
        <v>258</v>
      </c>
      <c r="D30" s="1" t="s">
        <v>207</v>
      </c>
      <c r="I30" t="s">
        <v>82</v>
      </c>
      <c r="J30" t="s">
        <v>77</v>
      </c>
      <c r="K30" s="2" t="s">
        <v>89</v>
      </c>
      <c r="L30" s="2" t="s">
        <v>172</v>
      </c>
    </row>
    <row r="31" spans="1:14" x14ac:dyDescent="0.2">
      <c r="A31" t="s">
        <v>114</v>
      </c>
      <c r="B31" t="s">
        <v>149</v>
      </c>
      <c r="C31" t="s">
        <v>259</v>
      </c>
      <c r="D31" s="1" t="s">
        <v>207</v>
      </c>
      <c r="I31" t="s">
        <v>323</v>
      </c>
      <c r="J31" t="s">
        <v>173</v>
      </c>
      <c r="K31" s="2" t="s">
        <v>24</v>
      </c>
    </row>
    <row r="32" spans="1:14" x14ac:dyDescent="0.2">
      <c r="A32" t="s">
        <v>325</v>
      </c>
      <c r="B32" t="s">
        <v>149</v>
      </c>
      <c r="C32" t="s">
        <v>260</v>
      </c>
      <c r="D32" s="1" t="s">
        <v>208</v>
      </c>
      <c r="I32" t="s">
        <v>82</v>
      </c>
      <c r="J32" t="s">
        <v>77</v>
      </c>
      <c r="K32" s="2" t="s">
        <v>93</v>
      </c>
    </row>
    <row r="33" spans="1:12" x14ac:dyDescent="0.2">
      <c r="A33" t="s">
        <v>326</v>
      </c>
      <c r="B33" t="s">
        <v>149</v>
      </c>
      <c r="C33" t="s">
        <v>311</v>
      </c>
      <c r="D33" s="1" t="s">
        <v>208</v>
      </c>
      <c r="I33" t="s">
        <v>82</v>
      </c>
      <c r="J33" t="s">
        <v>77</v>
      </c>
      <c r="K33" s="2" t="s">
        <v>93</v>
      </c>
    </row>
    <row r="34" spans="1:12" x14ac:dyDescent="0.2">
      <c r="A34" t="s">
        <v>331</v>
      </c>
      <c r="B34" t="s">
        <v>148</v>
      </c>
      <c r="C34" t="s">
        <v>324</v>
      </c>
      <c r="D34" s="1" t="s">
        <v>209</v>
      </c>
      <c r="I34" t="s">
        <v>83</v>
      </c>
      <c r="J34" t="s">
        <v>77</v>
      </c>
      <c r="K34" s="2" t="s">
        <v>175</v>
      </c>
    </row>
    <row r="35" spans="1:12" x14ac:dyDescent="0.2">
      <c r="A35" t="s">
        <v>332</v>
      </c>
      <c r="B35" t="s">
        <v>148</v>
      </c>
      <c r="C35" t="s">
        <v>261</v>
      </c>
      <c r="D35" s="1" t="s">
        <v>209</v>
      </c>
      <c r="I35" t="s">
        <v>83</v>
      </c>
      <c r="J35" t="s">
        <v>77</v>
      </c>
      <c r="K35" s="2" t="s">
        <v>174</v>
      </c>
      <c r="L35" s="2" t="s">
        <v>175</v>
      </c>
    </row>
    <row r="36" spans="1:12" x14ac:dyDescent="0.2">
      <c r="A36" t="s">
        <v>117</v>
      </c>
      <c r="B36" t="s">
        <v>148</v>
      </c>
      <c r="C36" t="s">
        <v>262</v>
      </c>
      <c r="D36" s="1" t="s">
        <v>210</v>
      </c>
      <c r="I36" t="s">
        <v>82</v>
      </c>
      <c r="J36" t="s">
        <v>77</v>
      </c>
      <c r="K36" s="2" t="s">
        <v>168</v>
      </c>
    </row>
    <row r="37" spans="1:12" x14ac:dyDescent="0.2">
      <c r="A37" t="s">
        <v>333</v>
      </c>
      <c r="B37" t="s">
        <v>148</v>
      </c>
      <c r="C37" t="s">
        <v>263</v>
      </c>
      <c r="D37" s="1" t="s">
        <v>211</v>
      </c>
      <c r="I37" t="s">
        <v>82</v>
      </c>
      <c r="J37" t="s">
        <v>77</v>
      </c>
      <c r="K37" s="2" t="s">
        <v>176</v>
      </c>
    </row>
    <row r="38" spans="1:12" x14ac:dyDescent="0.2">
      <c r="A38" t="s">
        <v>334</v>
      </c>
      <c r="B38" t="s">
        <v>148</v>
      </c>
      <c r="C38" t="s">
        <v>312</v>
      </c>
      <c r="D38" s="1" t="s">
        <v>212</v>
      </c>
      <c r="F38" t="s">
        <v>264</v>
      </c>
      <c r="I38" t="s">
        <v>82</v>
      </c>
      <c r="J38" t="s">
        <v>77</v>
      </c>
      <c r="K38" s="2" t="s">
        <v>89</v>
      </c>
    </row>
    <row r="39" spans="1:12" x14ac:dyDescent="0.2">
      <c r="A39" t="s">
        <v>118</v>
      </c>
      <c r="B39" t="s">
        <v>148</v>
      </c>
      <c r="C39" t="s">
        <v>265</v>
      </c>
      <c r="D39" s="1" t="s">
        <v>213</v>
      </c>
      <c r="I39" t="s">
        <v>82</v>
      </c>
      <c r="J39" t="s">
        <v>77</v>
      </c>
      <c r="K39" s="2" t="s">
        <v>93</v>
      </c>
    </row>
    <row r="40" spans="1:12" x14ac:dyDescent="0.2">
      <c r="A40" t="s">
        <v>119</v>
      </c>
      <c r="B40" t="s">
        <v>149</v>
      </c>
      <c r="C40" t="s">
        <v>266</v>
      </c>
      <c r="D40" s="1" t="s">
        <v>214</v>
      </c>
      <c r="I40" t="s">
        <v>82</v>
      </c>
      <c r="J40" t="s">
        <v>77</v>
      </c>
      <c r="K40" s="2" t="s">
        <v>168</v>
      </c>
      <c r="L40" s="2" t="s">
        <v>169</v>
      </c>
    </row>
    <row r="41" spans="1:12" x14ac:dyDescent="0.2">
      <c r="A41" t="s">
        <v>328</v>
      </c>
      <c r="B41" t="s">
        <v>149</v>
      </c>
      <c r="C41" t="s">
        <v>329</v>
      </c>
      <c r="D41" s="1" t="s">
        <v>214</v>
      </c>
      <c r="I41" t="s">
        <v>82</v>
      </c>
      <c r="J41" t="s">
        <v>77</v>
      </c>
      <c r="K41" s="2" t="s">
        <v>168</v>
      </c>
      <c r="L41" s="2" t="s">
        <v>169</v>
      </c>
    </row>
    <row r="42" spans="1:12" x14ac:dyDescent="0.2">
      <c r="A42" t="s">
        <v>120</v>
      </c>
      <c r="B42" t="s">
        <v>151</v>
      </c>
      <c r="C42" t="s">
        <v>327</v>
      </c>
      <c r="D42" s="1" t="s">
        <v>215</v>
      </c>
      <c r="I42" t="s">
        <v>82</v>
      </c>
      <c r="J42" t="s">
        <v>77</v>
      </c>
      <c r="K42" s="2" t="s">
        <v>65</v>
      </c>
    </row>
    <row r="43" spans="1:12" x14ac:dyDescent="0.2">
      <c r="A43" t="s">
        <v>121</v>
      </c>
      <c r="B43" t="s">
        <v>151</v>
      </c>
      <c r="C43" t="s">
        <v>267</v>
      </c>
      <c r="D43" s="1" t="s">
        <v>216</v>
      </c>
      <c r="I43" t="s">
        <v>82</v>
      </c>
      <c r="J43" t="s">
        <v>77</v>
      </c>
      <c r="K43" s="2" t="s">
        <v>23</v>
      </c>
      <c r="L43" s="2" t="s">
        <v>89</v>
      </c>
    </row>
    <row r="44" spans="1:12" x14ac:dyDescent="0.2">
      <c r="A44" t="s">
        <v>122</v>
      </c>
      <c r="B44" t="s">
        <v>148</v>
      </c>
      <c r="C44" t="s">
        <v>313</v>
      </c>
      <c r="D44" s="1" t="s">
        <v>217</v>
      </c>
      <c r="F44" t="s">
        <v>268</v>
      </c>
      <c r="I44" t="s">
        <v>82</v>
      </c>
      <c r="J44" t="s">
        <v>77</v>
      </c>
      <c r="K44" s="2" t="s">
        <v>93</v>
      </c>
    </row>
    <row r="45" spans="1:12" x14ac:dyDescent="0.2">
      <c r="A45" t="s">
        <v>152</v>
      </c>
      <c r="B45" t="s">
        <v>149</v>
      </c>
      <c r="C45" t="s">
        <v>269</v>
      </c>
      <c r="D45" s="1" t="s">
        <v>218</v>
      </c>
      <c r="I45" t="s">
        <v>82</v>
      </c>
      <c r="J45" t="s">
        <v>77</v>
      </c>
      <c r="K45" s="2" t="s">
        <v>330</v>
      </c>
    </row>
    <row r="46" spans="1:12" x14ac:dyDescent="0.2">
      <c r="A46" t="s">
        <v>123</v>
      </c>
      <c r="B46" t="s">
        <v>153</v>
      </c>
      <c r="C46" t="s">
        <v>270</v>
      </c>
      <c r="D46" s="1" t="s">
        <v>219</v>
      </c>
      <c r="I46" t="s">
        <v>82</v>
      </c>
      <c r="J46" t="s">
        <v>77</v>
      </c>
      <c r="K46" s="2" t="s">
        <v>169</v>
      </c>
      <c r="L46" s="2" t="s">
        <v>28</v>
      </c>
    </row>
    <row r="47" spans="1:12" x14ac:dyDescent="0.2">
      <c r="A47" t="s">
        <v>335</v>
      </c>
      <c r="B47" t="s">
        <v>154</v>
      </c>
      <c r="C47" t="s">
        <v>271</v>
      </c>
      <c r="D47" s="1" t="s">
        <v>220</v>
      </c>
      <c r="F47" t="s">
        <v>314</v>
      </c>
      <c r="I47" t="s">
        <v>82</v>
      </c>
      <c r="J47" t="s">
        <v>77</v>
      </c>
      <c r="K47" s="2" t="s">
        <v>177</v>
      </c>
      <c r="L47" s="2" t="s">
        <v>178</v>
      </c>
    </row>
    <row r="48" spans="1:12" x14ac:dyDescent="0.2">
      <c r="A48" t="s">
        <v>124</v>
      </c>
      <c r="B48" t="s">
        <v>154</v>
      </c>
      <c r="C48" t="s">
        <v>272</v>
      </c>
      <c r="D48" s="1" t="s">
        <v>221</v>
      </c>
      <c r="I48" t="s">
        <v>82</v>
      </c>
      <c r="J48" t="s">
        <v>77</v>
      </c>
      <c r="K48" s="2" t="s">
        <v>179</v>
      </c>
      <c r="L48" s="2" t="s">
        <v>180</v>
      </c>
    </row>
    <row r="49" spans="1:13" x14ac:dyDescent="0.2">
      <c r="A49" t="s">
        <v>125</v>
      </c>
      <c r="B49" t="s">
        <v>154</v>
      </c>
      <c r="C49" t="s">
        <v>345</v>
      </c>
      <c r="D49" s="1" t="s">
        <v>222</v>
      </c>
      <c r="I49" t="s">
        <v>82</v>
      </c>
      <c r="J49" t="s">
        <v>77</v>
      </c>
      <c r="K49" s="2" t="s">
        <v>93</v>
      </c>
    </row>
    <row r="50" spans="1:13" x14ac:dyDescent="0.2">
      <c r="A50" t="s">
        <v>155</v>
      </c>
      <c r="B50" t="s">
        <v>154</v>
      </c>
      <c r="C50" t="s">
        <v>344</v>
      </c>
      <c r="D50" s="1" t="s">
        <v>222</v>
      </c>
      <c r="F50" t="s">
        <v>343</v>
      </c>
      <c r="I50" t="s">
        <v>320</v>
      </c>
      <c r="J50" t="s">
        <v>173</v>
      </c>
      <c r="K50" s="2" t="s">
        <v>93</v>
      </c>
    </row>
    <row r="51" spans="1:13" x14ac:dyDescent="0.2">
      <c r="A51" t="s">
        <v>104</v>
      </c>
      <c r="B51" t="s">
        <v>156</v>
      </c>
      <c r="C51" t="s">
        <v>346</v>
      </c>
      <c r="D51" s="1" t="s">
        <v>104</v>
      </c>
      <c r="F51" t="s">
        <v>347</v>
      </c>
      <c r="G51" t="s">
        <v>348</v>
      </c>
      <c r="H51" t="s">
        <v>349</v>
      </c>
      <c r="I51" t="s">
        <v>82</v>
      </c>
      <c r="J51" t="s">
        <v>77</v>
      </c>
      <c r="K51" s="2" t="s">
        <v>181</v>
      </c>
      <c r="L51" s="2" t="s">
        <v>182</v>
      </c>
    </row>
    <row r="52" spans="1:13" x14ac:dyDescent="0.2">
      <c r="A52" t="s">
        <v>105</v>
      </c>
      <c r="B52" t="s">
        <v>156</v>
      </c>
      <c r="C52" t="s">
        <v>350</v>
      </c>
      <c r="D52" s="1" t="s">
        <v>105</v>
      </c>
      <c r="F52" t="s">
        <v>360</v>
      </c>
      <c r="I52" t="s">
        <v>83</v>
      </c>
      <c r="J52" t="s">
        <v>77</v>
      </c>
      <c r="K52" s="2" t="s">
        <v>93</v>
      </c>
    </row>
    <row r="53" spans="1:13" x14ac:dyDescent="0.2">
      <c r="A53" t="s">
        <v>106</v>
      </c>
      <c r="B53" t="s">
        <v>156</v>
      </c>
      <c r="C53" t="s">
        <v>106</v>
      </c>
      <c r="D53" s="1" t="s">
        <v>351</v>
      </c>
      <c r="F53" t="s">
        <v>361</v>
      </c>
      <c r="I53" t="s">
        <v>82</v>
      </c>
      <c r="J53" t="s">
        <v>77</v>
      </c>
      <c r="K53" s="2" t="s">
        <v>183</v>
      </c>
    </row>
    <row r="54" spans="1:13" x14ac:dyDescent="0.2">
      <c r="A54" t="s">
        <v>357</v>
      </c>
      <c r="B54" t="s">
        <v>156</v>
      </c>
      <c r="C54" s="1" t="s">
        <v>352</v>
      </c>
      <c r="D54" s="1" t="s">
        <v>107</v>
      </c>
      <c r="F54" t="s">
        <v>355</v>
      </c>
      <c r="I54" t="s">
        <v>83</v>
      </c>
      <c r="J54" t="s">
        <v>77</v>
      </c>
      <c r="K54" s="2" t="s">
        <v>169</v>
      </c>
      <c r="L54" s="2" t="s">
        <v>170</v>
      </c>
    </row>
    <row r="55" spans="1:13" x14ac:dyDescent="0.2">
      <c r="A55" t="s">
        <v>356</v>
      </c>
      <c r="B55" t="s">
        <v>156</v>
      </c>
      <c r="C55" s="1" t="s">
        <v>353</v>
      </c>
      <c r="D55" s="1" t="s">
        <v>107</v>
      </c>
      <c r="F55" t="s">
        <v>355</v>
      </c>
      <c r="I55" t="s">
        <v>82</v>
      </c>
      <c r="J55" t="s">
        <v>77</v>
      </c>
      <c r="K55" s="2" t="s">
        <v>354</v>
      </c>
    </row>
    <row r="56" spans="1:13" x14ac:dyDescent="0.2">
      <c r="A56" t="s">
        <v>358</v>
      </c>
      <c r="B56" t="s">
        <v>156</v>
      </c>
      <c r="C56" t="s">
        <v>200</v>
      </c>
      <c r="D56" s="1" t="s">
        <v>223</v>
      </c>
      <c r="F56" t="s">
        <v>362</v>
      </c>
      <c r="G56" t="s">
        <v>273</v>
      </c>
      <c r="I56" t="s">
        <v>83</v>
      </c>
      <c r="J56" t="s">
        <v>77</v>
      </c>
      <c r="K56" s="2" t="s">
        <v>168</v>
      </c>
      <c r="L56" s="2" t="s">
        <v>175</v>
      </c>
      <c r="M56" s="2" t="s">
        <v>184</v>
      </c>
    </row>
    <row r="57" spans="1:13" x14ac:dyDescent="0.2">
      <c r="A57" t="s">
        <v>359</v>
      </c>
      <c r="B57" t="s">
        <v>156</v>
      </c>
      <c r="C57" t="s">
        <v>274</v>
      </c>
      <c r="D57" s="1" t="s">
        <v>225</v>
      </c>
      <c r="F57" t="s">
        <v>363</v>
      </c>
      <c r="I57" t="s">
        <v>82</v>
      </c>
      <c r="J57" t="s">
        <v>77</v>
      </c>
      <c r="K57" s="2" t="s">
        <v>185</v>
      </c>
    </row>
    <row r="58" spans="1:13" x14ac:dyDescent="0.2">
      <c r="A58" t="s">
        <v>126</v>
      </c>
      <c r="B58" t="s">
        <v>156</v>
      </c>
      <c r="C58" t="s">
        <v>275</v>
      </c>
      <c r="D58" s="1" t="s">
        <v>226</v>
      </c>
      <c r="F58" t="s">
        <v>224</v>
      </c>
      <c r="I58" t="s">
        <v>83</v>
      </c>
      <c r="J58" t="s">
        <v>77</v>
      </c>
      <c r="K58" s="2" t="s">
        <v>28</v>
      </c>
      <c r="L58" s="2" t="s">
        <v>171</v>
      </c>
    </row>
    <row r="59" spans="1:13" x14ac:dyDescent="0.2">
      <c r="A59" t="s">
        <v>127</v>
      </c>
      <c r="B59" t="s">
        <v>156</v>
      </c>
      <c r="C59" t="s">
        <v>276</v>
      </c>
      <c r="D59" s="1" t="s">
        <v>227</v>
      </c>
      <c r="F59" t="s">
        <v>364</v>
      </c>
      <c r="I59" t="s">
        <v>82</v>
      </c>
      <c r="J59" t="s">
        <v>77</v>
      </c>
      <c r="K59" s="2" t="s">
        <v>28</v>
      </c>
      <c r="L59" s="2" t="s">
        <v>171</v>
      </c>
    </row>
    <row r="60" spans="1:13" x14ac:dyDescent="0.2">
      <c r="A60" t="s">
        <v>128</v>
      </c>
      <c r="B60" t="s">
        <v>156</v>
      </c>
      <c r="C60" t="s">
        <v>277</v>
      </c>
      <c r="D60" s="1" t="s">
        <v>228</v>
      </c>
      <c r="F60" t="s">
        <v>315</v>
      </c>
      <c r="I60" t="s">
        <v>82</v>
      </c>
      <c r="J60" t="s">
        <v>77</v>
      </c>
      <c r="K60" s="2" t="s">
        <v>93</v>
      </c>
    </row>
    <row r="61" spans="1:13" x14ac:dyDescent="0.2">
      <c r="A61" t="s">
        <v>129</v>
      </c>
      <c r="B61" t="s">
        <v>158</v>
      </c>
      <c r="C61" t="s">
        <v>278</v>
      </c>
      <c r="D61" s="1" t="s">
        <v>229</v>
      </c>
      <c r="I61" t="s">
        <v>83</v>
      </c>
      <c r="J61" t="s">
        <v>77</v>
      </c>
      <c r="K61" s="2" t="s">
        <v>176</v>
      </c>
    </row>
    <row r="62" spans="1:13" x14ac:dyDescent="0.2">
      <c r="A62" t="s">
        <v>130</v>
      </c>
      <c r="B62" t="s">
        <v>158</v>
      </c>
      <c r="C62" t="s">
        <v>279</v>
      </c>
      <c r="D62" s="1" t="s">
        <v>230</v>
      </c>
      <c r="I62" t="s">
        <v>82</v>
      </c>
      <c r="J62" t="s">
        <v>77</v>
      </c>
      <c r="K62" s="2" t="s">
        <v>176</v>
      </c>
      <c r="L62" s="2" t="s">
        <v>186</v>
      </c>
    </row>
    <row r="63" spans="1:13" x14ac:dyDescent="0.2">
      <c r="A63" t="s">
        <v>131</v>
      </c>
      <c r="B63" t="s">
        <v>158</v>
      </c>
      <c r="C63" t="s">
        <v>280</v>
      </c>
      <c r="D63" s="1" t="s">
        <v>231</v>
      </c>
      <c r="I63" t="s">
        <v>82</v>
      </c>
      <c r="J63" t="s">
        <v>77</v>
      </c>
      <c r="K63" s="2" t="s">
        <v>176</v>
      </c>
      <c r="L63" s="2" t="s">
        <v>186</v>
      </c>
    </row>
    <row r="64" spans="1:13" x14ac:dyDescent="0.2">
      <c r="A64" t="s">
        <v>132</v>
      </c>
      <c r="B64" t="s">
        <v>158</v>
      </c>
      <c r="C64" t="s">
        <v>281</v>
      </c>
      <c r="D64" s="1" t="s">
        <v>232</v>
      </c>
      <c r="I64" t="s">
        <v>82</v>
      </c>
      <c r="J64" t="s">
        <v>77</v>
      </c>
      <c r="K64" s="2" t="s">
        <v>184</v>
      </c>
    </row>
    <row r="65" spans="1:13" x14ac:dyDescent="0.2">
      <c r="A65" t="s">
        <v>336</v>
      </c>
      <c r="B65" t="s">
        <v>157</v>
      </c>
      <c r="C65" t="s">
        <v>282</v>
      </c>
      <c r="D65" s="1" t="s">
        <v>233</v>
      </c>
      <c r="I65" t="s">
        <v>82</v>
      </c>
      <c r="J65" t="s">
        <v>77</v>
      </c>
      <c r="K65" s="2" t="s">
        <v>187</v>
      </c>
    </row>
    <row r="66" spans="1:13" x14ac:dyDescent="0.2">
      <c r="A66" t="s">
        <v>337</v>
      </c>
      <c r="B66" t="s">
        <v>365</v>
      </c>
      <c r="C66" t="s">
        <v>234</v>
      </c>
      <c r="D66" s="1" t="s">
        <v>234</v>
      </c>
      <c r="I66" t="s">
        <v>82</v>
      </c>
      <c r="J66" t="s">
        <v>77</v>
      </c>
      <c r="K66" s="2" t="s">
        <v>97</v>
      </c>
      <c r="L66" s="2" t="s">
        <v>23</v>
      </c>
      <c r="M66" s="2" t="s">
        <v>89</v>
      </c>
    </row>
    <row r="67" spans="1:13" x14ac:dyDescent="0.2">
      <c r="A67" t="s">
        <v>108</v>
      </c>
      <c r="B67" t="s">
        <v>365</v>
      </c>
      <c r="C67" t="s">
        <v>366</v>
      </c>
      <c r="D67" s="1" t="s">
        <v>108</v>
      </c>
      <c r="I67" t="s">
        <v>83</v>
      </c>
      <c r="J67" t="s">
        <v>77</v>
      </c>
      <c r="K67" s="2" t="s">
        <v>169</v>
      </c>
      <c r="L67" s="2" t="s">
        <v>28</v>
      </c>
      <c r="M67" s="2" t="s">
        <v>170</v>
      </c>
    </row>
    <row r="68" spans="1:13" x14ac:dyDescent="0.2">
      <c r="A68" t="s">
        <v>159</v>
      </c>
      <c r="B68" t="s">
        <v>162</v>
      </c>
      <c r="C68" t="s">
        <v>283</v>
      </c>
      <c r="D68" s="1" t="s">
        <v>235</v>
      </c>
      <c r="F68" t="s">
        <v>160</v>
      </c>
      <c r="I68" t="s">
        <v>82</v>
      </c>
      <c r="J68" t="s">
        <v>77</v>
      </c>
      <c r="K68" s="2" t="s">
        <v>170</v>
      </c>
    </row>
    <row r="69" spans="1:13" x14ac:dyDescent="0.2">
      <c r="A69" t="s">
        <v>161</v>
      </c>
      <c r="B69" t="s">
        <v>158</v>
      </c>
      <c r="C69" t="s">
        <v>367</v>
      </c>
      <c r="D69" s="1" t="s">
        <v>161</v>
      </c>
      <c r="I69" t="s">
        <v>320</v>
      </c>
      <c r="J69" t="s">
        <v>173</v>
      </c>
      <c r="K69" s="2" t="s">
        <v>368</v>
      </c>
    </row>
    <row r="70" spans="1:13" x14ac:dyDescent="0.2">
      <c r="A70" t="s">
        <v>338</v>
      </c>
      <c r="B70" t="s">
        <v>162</v>
      </c>
      <c r="C70" t="s">
        <v>284</v>
      </c>
      <c r="D70" s="1" t="s">
        <v>236</v>
      </c>
      <c r="F70" t="s">
        <v>201</v>
      </c>
      <c r="G70" t="s">
        <v>370</v>
      </c>
      <c r="H70" t="s">
        <v>199</v>
      </c>
      <c r="I70" t="s">
        <v>82</v>
      </c>
      <c r="J70" t="s">
        <v>77</v>
      </c>
      <c r="K70" s="2" t="s">
        <v>93</v>
      </c>
    </row>
    <row r="71" spans="1:13" x14ac:dyDescent="0.2">
      <c r="A71" t="s">
        <v>371</v>
      </c>
      <c r="B71" t="s">
        <v>162</v>
      </c>
      <c r="C71" t="s">
        <v>199</v>
      </c>
      <c r="D71" s="1" t="s">
        <v>236</v>
      </c>
      <c r="F71" t="s">
        <v>201</v>
      </c>
      <c r="G71" t="s">
        <v>370</v>
      </c>
      <c r="H71" t="s">
        <v>284</v>
      </c>
      <c r="I71" t="s">
        <v>82</v>
      </c>
      <c r="J71" t="s">
        <v>77</v>
      </c>
      <c r="K71" s="2" t="s">
        <v>93</v>
      </c>
      <c r="L71" s="2" t="s">
        <v>169</v>
      </c>
    </row>
    <row r="72" spans="1:13" x14ac:dyDescent="0.2">
      <c r="A72" t="s">
        <v>133</v>
      </c>
      <c r="B72" t="s">
        <v>163</v>
      </c>
      <c r="C72" t="s">
        <v>285</v>
      </c>
      <c r="D72" s="1" t="s">
        <v>237</v>
      </c>
      <c r="I72" t="s">
        <v>82</v>
      </c>
      <c r="J72" t="s">
        <v>77</v>
      </c>
    </row>
    <row r="73" spans="1:13" x14ac:dyDescent="0.2">
      <c r="A73" t="s">
        <v>374</v>
      </c>
      <c r="B73" t="s">
        <v>163</v>
      </c>
      <c r="C73" t="s">
        <v>202</v>
      </c>
      <c r="D73" s="1" t="s">
        <v>238</v>
      </c>
      <c r="F73" t="s">
        <v>372</v>
      </c>
      <c r="I73" t="s">
        <v>82</v>
      </c>
      <c r="J73" t="s">
        <v>77</v>
      </c>
      <c r="K73" s="2" t="s">
        <v>23</v>
      </c>
    </row>
    <row r="74" spans="1:13" x14ac:dyDescent="0.2">
      <c r="A74" t="s">
        <v>134</v>
      </c>
      <c r="B74" t="s">
        <v>163</v>
      </c>
      <c r="C74" t="s">
        <v>286</v>
      </c>
      <c r="D74" s="1" t="s">
        <v>238</v>
      </c>
      <c r="I74" t="s">
        <v>373</v>
      </c>
      <c r="J74" t="s">
        <v>77</v>
      </c>
      <c r="K74" s="2" t="s">
        <v>89</v>
      </c>
    </row>
    <row r="75" spans="1:13" x14ac:dyDescent="0.2">
      <c r="A75" t="s">
        <v>135</v>
      </c>
      <c r="B75" t="s">
        <v>163</v>
      </c>
      <c r="C75" t="s">
        <v>287</v>
      </c>
      <c r="D75" s="1" t="s">
        <v>239</v>
      </c>
      <c r="I75" t="s">
        <v>375</v>
      </c>
      <c r="J75" t="s">
        <v>376</v>
      </c>
      <c r="K75" s="2" t="s">
        <v>169</v>
      </c>
    </row>
    <row r="76" spans="1:13" x14ac:dyDescent="0.2">
      <c r="A76" t="s">
        <v>383</v>
      </c>
      <c r="B76" t="s">
        <v>163</v>
      </c>
      <c r="C76" t="s">
        <v>378</v>
      </c>
      <c r="D76" s="1" t="s">
        <v>377</v>
      </c>
      <c r="F76" t="s">
        <v>109</v>
      </c>
      <c r="G76" t="s">
        <v>379</v>
      </c>
      <c r="I76" t="s">
        <v>82</v>
      </c>
      <c r="J76" t="s">
        <v>77</v>
      </c>
      <c r="K76" s="2" t="s">
        <v>170</v>
      </c>
    </row>
    <row r="77" spans="1:13" x14ac:dyDescent="0.2">
      <c r="A77" t="s">
        <v>382</v>
      </c>
      <c r="B77" t="s">
        <v>163</v>
      </c>
      <c r="C77" t="s">
        <v>378</v>
      </c>
      <c r="D77" s="1" t="s">
        <v>377</v>
      </c>
      <c r="F77" t="s">
        <v>109</v>
      </c>
      <c r="G77" t="s">
        <v>379</v>
      </c>
      <c r="I77" t="s">
        <v>380</v>
      </c>
      <c r="J77" t="s">
        <v>376</v>
      </c>
      <c r="K77" s="2" t="s">
        <v>381</v>
      </c>
    </row>
    <row r="78" spans="1:13" x14ac:dyDescent="0.2">
      <c r="A78" t="s">
        <v>110</v>
      </c>
      <c r="B78" t="s">
        <v>163</v>
      </c>
      <c r="C78" t="s">
        <v>384</v>
      </c>
      <c r="D78" s="1" t="s">
        <v>385</v>
      </c>
      <c r="F78" t="s">
        <v>110</v>
      </c>
      <c r="G78" t="s">
        <v>369</v>
      </c>
      <c r="I78" t="s">
        <v>369</v>
      </c>
      <c r="J78" t="s">
        <v>376</v>
      </c>
      <c r="K78" s="2" t="s">
        <v>386</v>
      </c>
    </row>
    <row r="79" spans="1:13" x14ac:dyDescent="0.2">
      <c r="A79" t="s">
        <v>391</v>
      </c>
      <c r="B79" t="s">
        <v>164</v>
      </c>
      <c r="C79" t="s">
        <v>387</v>
      </c>
      <c r="D79" s="1" t="s">
        <v>390</v>
      </c>
      <c r="F79" t="s">
        <v>388</v>
      </c>
      <c r="G79" t="s">
        <v>389</v>
      </c>
      <c r="I79" t="s">
        <v>82</v>
      </c>
      <c r="J79" t="s">
        <v>77</v>
      </c>
      <c r="K79" s="2" t="s">
        <v>89</v>
      </c>
    </row>
    <row r="80" spans="1:13" x14ac:dyDescent="0.2">
      <c r="A80" t="s">
        <v>392</v>
      </c>
      <c r="B80" t="s">
        <v>164</v>
      </c>
      <c r="C80" t="s">
        <v>387</v>
      </c>
      <c r="D80" s="1" t="s">
        <v>390</v>
      </c>
      <c r="F80" t="s">
        <v>388</v>
      </c>
      <c r="G80" t="s">
        <v>389</v>
      </c>
      <c r="I80" t="s">
        <v>380</v>
      </c>
      <c r="J80" t="s">
        <v>376</v>
      </c>
      <c r="K80" s="2" t="s">
        <v>394</v>
      </c>
    </row>
    <row r="81" spans="1:14" x14ac:dyDescent="0.2">
      <c r="A81" t="s">
        <v>339</v>
      </c>
      <c r="B81" t="s">
        <v>164</v>
      </c>
      <c r="C81" t="s">
        <v>288</v>
      </c>
      <c r="D81" s="1" t="s">
        <v>240</v>
      </c>
      <c r="F81" t="s">
        <v>395</v>
      </c>
      <c r="J81" t="s">
        <v>77</v>
      </c>
      <c r="K81" s="2" t="s">
        <v>89</v>
      </c>
    </row>
    <row r="82" spans="1:14" x14ac:dyDescent="0.2">
      <c r="A82" t="s">
        <v>136</v>
      </c>
      <c r="B82" t="s">
        <v>163</v>
      </c>
      <c r="C82" t="s">
        <v>289</v>
      </c>
      <c r="D82" s="1" t="s">
        <v>241</v>
      </c>
      <c r="I82" t="s">
        <v>396</v>
      </c>
      <c r="J82" t="s">
        <v>397</v>
      </c>
      <c r="K82" s="2" t="s">
        <v>398</v>
      </c>
      <c r="L82" s="2" t="s">
        <v>178</v>
      </c>
      <c r="M82" s="2" t="s">
        <v>399</v>
      </c>
    </row>
    <row r="83" spans="1:14" x14ac:dyDescent="0.2">
      <c r="A83" t="s">
        <v>340</v>
      </c>
      <c r="B83" t="s">
        <v>165</v>
      </c>
      <c r="C83" t="s">
        <v>290</v>
      </c>
      <c r="D83" s="1" t="s">
        <v>242</v>
      </c>
      <c r="I83" t="s">
        <v>82</v>
      </c>
      <c r="J83" t="s">
        <v>77</v>
      </c>
      <c r="K83" s="2" t="s">
        <v>89</v>
      </c>
    </row>
    <row r="84" spans="1:14" x14ac:dyDescent="0.2">
      <c r="A84" t="s">
        <v>400</v>
      </c>
      <c r="B84" t="s">
        <v>165</v>
      </c>
      <c r="C84" t="s">
        <v>291</v>
      </c>
      <c r="D84" s="1" t="s">
        <v>242</v>
      </c>
      <c r="I84" t="s">
        <v>82</v>
      </c>
      <c r="J84" t="s">
        <v>77</v>
      </c>
      <c r="K84" s="2" t="s">
        <v>89</v>
      </c>
    </row>
    <row r="85" spans="1:14" x14ac:dyDescent="0.2">
      <c r="A85" t="s">
        <v>401</v>
      </c>
      <c r="B85" t="s">
        <v>165</v>
      </c>
      <c r="C85" t="s">
        <v>292</v>
      </c>
      <c r="D85" s="1" t="s">
        <v>242</v>
      </c>
      <c r="I85" t="s">
        <v>322</v>
      </c>
      <c r="J85" t="s">
        <v>188</v>
      </c>
      <c r="K85" s="2" t="s">
        <v>23</v>
      </c>
    </row>
    <row r="86" spans="1:14" x14ac:dyDescent="0.2">
      <c r="A86" t="s">
        <v>137</v>
      </c>
      <c r="B86" t="s">
        <v>165</v>
      </c>
      <c r="C86" t="s">
        <v>293</v>
      </c>
      <c r="D86" s="1" t="s">
        <v>243</v>
      </c>
      <c r="I86" t="s">
        <v>83</v>
      </c>
      <c r="J86" t="s">
        <v>77</v>
      </c>
      <c r="K86" s="2" t="s">
        <v>189</v>
      </c>
      <c r="L86" s="2" t="s">
        <v>177</v>
      </c>
    </row>
    <row r="87" spans="1:14" x14ac:dyDescent="0.2">
      <c r="A87" t="s">
        <v>341</v>
      </c>
      <c r="B87" t="s">
        <v>165</v>
      </c>
      <c r="C87" t="s">
        <v>294</v>
      </c>
      <c r="D87" s="1" t="s">
        <v>393</v>
      </c>
      <c r="I87" t="s">
        <v>83</v>
      </c>
      <c r="J87" t="s">
        <v>77</v>
      </c>
      <c r="K87" s="2" t="s">
        <v>69</v>
      </c>
      <c r="L87" s="2" t="s">
        <v>70</v>
      </c>
      <c r="M87" s="2" t="s">
        <v>190</v>
      </c>
      <c r="N87">
        <v>6</v>
      </c>
    </row>
    <row r="88" spans="1:14" x14ac:dyDescent="0.2">
      <c r="A88" t="s">
        <v>404</v>
      </c>
      <c r="B88" t="s">
        <v>165</v>
      </c>
      <c r="C88" t="s">
        <v>295</v>
      </c>
      <c r="D88" s="1" t="s">
        <v>393</v>
      </c>
      <c r="I88" t="s">
        <v>322</v>
      </c>
      <c r="J88" t="s">
        <v>173</v>
      </c>
      <c r="K88" s="2" t="s">
        <v>65</v>
      </c>
    </row>
    <row r="89" spans="1:14" x14ac:dyDescent="0.2">
      <c r="A89" t="s">
        <v>403</v>
      </c>
      <c r="B89" t="s">
        <v>165</v>
      </c>
      <c r="C89" t="s">
        <v>402</v>
      </c>
      <c r="D89" s="1" t="s">
        <v>393</v>
      </c>
      <c r="I89" t="s">
        <v>194</v>
      </c>
      <c r="J89" t="s">
        <v>195</v>
      </c>
      <c r="K89" s="2" t="s">
        <v>191</v>
      </c>
      <c r="L89" s="2" t="s">
        <v>192</v>
      </c>
      <c r="M89" s="2" t="s">
        <v>193</v>
      </c>
    </row>
    <row r="90" spans="1:14" x14ac:dyDescent="0.2">
      <c r="A90" t="s">
        <v>138</v>
      </c>
      <c r="B90" t="s">
        <v>165</v>
      </c>
      <c r="C90" t="s">
        <v>296</v>
      </c>
      <c r="D90" s="1" t="s">
        <v>405</v>
      </c>
      <c r="F90" t="s">
        <v>316</v>
      </c>
      <c r="I90" t="s">
        <v>82</v>
      </c>
      <c r="J90" t="s">
        <v>77</v>
      </c>
      <c r="K90" s="2" t="s">
        <v>23</v>
      </c>
      <c r="L90" s="2" t="s">
        <v>89</v>
      </c>
    </row>
    <row r="91" spans="1:14" x14ac:dyDescent="0.2">
      <c r="A91" t="s">
        <v>139</v>
      </c>
      <c r="B91" t="s">
        <v>165</v>
      </c>
      <c r="C91" t="s">
        <v>297</v>
      </c>
      <c r="D91" s="1" t="s">
        <v>405</v>
      </c>
      <c r="E91" t="s">
        <v>406</v>
      </c>
      <c r="I91" t="s">
        <v>82</v>
      </c>
      <c r="J91" t="s">
        <v>77</v>
      </c>
      <c r="K91" s="2" t="s">
        <v>196</v>
      </c>
    </row>
    <row r="92" spans="1:14" x14ac:dyDescent="0.2">
      <c r="A92" t="s">
        <v>140</v>
      </c>
      <c r="B92" t="s">
        <v>166</v>
      </c>
      <c r="C92" t="s">
        <v>317</v>
      </c>
      <c r="D92" s="1" t="s">
        <v>244</v>
      </c>
      <c r="F92" t="s">
        <v>407</v>
      </c>
      <c r="G92" t="s">
        <v>408</v>
      </c>
      <c r="I92" t="s">
        <v>82</v>
      </c>
      <c r="J92" t="s">
        <v>77</v>
      </c>
      <c r="K92" s="2" t="s">
        <v>409</v>
      </c>
    </row>
    <row r="93" spans="1:14" x14ac:dyDescent="0.2">
      <c r="A93" t="s">
        <v>141</v>
      </c>
      <c r="B93" t="s">
        <v>166</v>
      </c>
      <c r="C93" t="s">
        <v>298</v>
      </c>
      <c r="D93" s="1" t="s">
        <v>245</v>
      </c>
      <c r="F93" t="s">
        <v>410</v>
      </c>
      <c r="G93" t="s">
        <v>411</v>
      </c>
      <c r="I93" t="s">
        <v>82</v>
      </c>
      <c r="J93" t="s">
        <v>77</v>
      </c>
      <c r="K93" s="2" t="s">
        <v>413</v>
      </c>
    </row>
    <row r="94" spans="1:14" x14ac:dyDescent="0.2">
      <c r="A94" t="s">
        <v>142</v>
      </c>
      <c r="B94" t="s">
        <v>166</v>
      </c>
      <c r="C94" t="s">
        <v>299</v>
      </c>
      <c r="D94" s="1" t="s">
        <v>246</v>
      </c>
      <c r="F94" t="s">
        <v>414</v>
      </c>
      <c r="G94" t="s">
        <v>415</v>
      </c>
      <c r="I94" t="s">
        <v>82</v>
      </c>
      <c r="J94" t="s">
        <v>77</v>
      </c>
      <c r="K94" s="2" t="s">
        <v>93</v>
      </c>
      <c r="L94" s="2" t="s">
        <v>169</v>
      </c>
    </row>
    <row r="95" spans="1:14" x14ac:dyDescent="0.2">
      <c r="A95" t="s">
        <v>416</v>
      </c>
      <c r="B95" t="s">
        <v>167</v>
      </c>
      <c r="C95" t="s">
        <v>203</v>
      </c>
      <c r="D95" s="1" t="s">
        <v>247</v>
      </c>
      <c r="F95" t="s">
        <v>318</v>
      </c>
      <c r="I95" t="s">
        <v>82</v>
      </c>
      <c r="J95" t="s">
        <v>77</v>
      </c>
      <c r="K95" s="2" t="s">
        <v>198</v>
      </c>
    </row>
    <row r="96" spans="1:14" x14ac:dyDescent="0.2">
      <c r="A96" t="s">
        <v>342</v>
      </c>
      <c r="B96" t="s">
        <v>167</v>
      </c>
      <c r="C96" t="s">
        <v>300</v>
      </c>
      <c r="D96" s="1" t="s">
        <v>247</v>
      </c>
      <c r="E96" t="s">
        <v>406</v>
      </c>
      <c r="F96" t="s">
        <v>318</v>
      </c>
      <c r="G96" t="s">
        <v>412</v>
      </c>
      <c r="I96" t="s">
        <v>82</v>
      </c>
      <c r="J96" t="s">
        <v>77</v>
      </c>
      <c r="K96" s="2" t="s">
        <v>197</v>
      </c>
    </row>
    <row r="97" spans="1:12" x14ac:dyDescent="0.2">
      <c r="A97" t="s">
        <v>143</v>
      </c>
      <c r="B97" t="s">
        <v>167</v>
      </c>
      <c r="C97" t="s">
        <v>301</v>
      </c>
      <c r="D97" s="1" t="s">
        <v>248</v>
      </c>
      <c r="F97" t="s">
        <v>417</v>
      </c>
      <c r="I97" t="s">
        <v>83</v>
      </c>
      <c r="J97" t="s">
        <v>77</v>
      </c>
      <c r="K97" s="2" t="s">
        <v>185</v>
      </c>
      <c r="L97" s="2" t="s">
        <v>182</v>
      </c>
    </row>
    <row r="98" spans="1:12" x14ac:dyDescent="0.2">
      <c r="A98" t="s">
        <v>144</v>
      </c>
      <c r="B98" t="s">
        <v>167</v>
      </c>
      <c r="C98" t="s">
        <v>302</v>
      </c>
      <c r="D98" s="1" t="s">
        <v>249</v>
      </c>
      <c r="F98" t="s">
        <v>319</v>
      </c>
      <c r="I98" t="s">
        <v>82</v>
      </c>
      <c r="J98" t="s">
        <v>77</v>
      </c>
      <c r="K98" s="2" t="s">
        <v>185</v>
      </c>
      <c r="L98" s="2" t="s">
        <v>182</v>
      </c>
    </row>
    <row r="99" spans="1:12" x14ac:dyDescent="0.2">
      <c r="A99" t="s">
        <v>145</v>
      </c>
      <c r="B99" t="s">
        <v>167</v>
      </c>
      <c r="C99" t="s">
        <v>303</v>
      </c>
      <c r="D99" s="1" t="s">
        <v>250</v>
      </c>
      <c r="I99" t="s">
        <v>82</v>
      </c>
      <c r="J99" t="s">
        <v>77</v>
      </c>
      <c r="K99" s="2" t="s">
        <v>169</v>
      </c>
      <c r="L99" s="2" t="s">
        <v>171</v>
      </c>
    </row>
    <row r="100" spans="1:12" x14ac:dyDescent="0.2">
      <c r="A100" t="s">
        <v>146</v>
      </c>
      <c r="B100" t="s">
        <v>167</v>
      </c>
      <c r="C100" t="s">
        <v>304</v>
      </c>
      <c r="D100" s="1" t="s">
        <v>251</v>
      </c>
      <c r="F100" t="s">
        <v>418</v>
      </c>
      <c r="I100" t="s">
        <v>82</v>
      </c>
      <c r="J100" t="s">
        <v>77</v>
      </c>
      <c r="K100" s="2" t="s"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73A5-CB14-4391-8C61-302661C62BDA}">
  <dimension ref="A1:R107"/>
  <sheetViews>
    <sheetView workbookViewId="0">
      <selection activeCell="A7" sqref="A7"/>
    </sheetView>
  </sheetViews>
  <sheetFormatPr defaultRowHeight="14.25" x14ac:dyDescent="0.2"/>
  <cols>
    <col min="1" max="1" width="81.125" bestFit="1" customWidth="1"/>
    <col min="2" max="2" width="38" bestFit="1" customWidth="1"/>
    <col min="3" max="3" width="34.625" bestFit="1" customWidth="1"/>
    <col min="4" max="4" width="48.75" bestFit="1" customWidth="1"/>
    <col min="5" max="5" width="22.625" bestFit="1" customWidth="1"/>
    <col min="6" max="6" width="22.75" bestFit="1" customWidth="1"/>
    <col min="7" max="7" width="17.75" bestFit="1" customWidth="1"/>
    <col min="8" max="8" width="17.5" bestFit="1" customWidth="1"/>
    <col min="9" max="9" width="26.875" bestFit="1" customWidth="1"/>
    <col min="10" max="10" width="14.625" bestFit="1" customWidth="1"/>
    <col min="11" max="11" width="18.25" bestFit="1" customWidth="1"/>
    <col min="12" max="12" width="19.875" bestFit="1" customWidth="1"/>
    <col min="13" max="13" width="12.125" bestFit="1" customWidth="1"/>
    <col min="14" max="16" width="12.125" customWidth="1"/>
  </cols>
  <sheetData>
    <row r="1" spans="1:18" x14ac:dyDescent="0.2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  <c r="Q1" t="s">
        <v>435</v>
      </c>
      <c r="R1" t="s">
        <v>437</v>
      </c>
    </row>
    <row r="2" spans="1:18" x14ac:dyDescent="0.2">
      <c r="A2" t="str">
        <f>IF(MedText!A2="","",""""&amp;MedText!A$1&amp;""":"""&amp;MedText!A2&amp;""",")</f>
        <v>"Text":"Carbidopa/levodopa immediate-release (Sinemet®)",</v>
      </c>
      <c r="B2" t="str">
        <f>IF(MedText!B2="","",""""&amp;MedText!B$1&amp;""":"""&amp;MedText!B2&amp;""",")</f>
        <v>"Type":"DOPA decarboxylase/L-dopa",</v>
      </c>
      <c r="C2" t="str">
        <f>IF(MedText!C2="","",""""&amp;MedText!C$1&amp;""":"""&amp;MedText!C2&amp;""",")</f>
        <v>"Trade name":"Sinemet",</v>
      </c>
      <c r="D2" t="str">
        <f>IF(MedText!D2="","",""""&amp;MedText!D$1&amp;""":"""&amp;MedText!D2&amp;""",")</f>
        <v>"Generic name":"Carbidopa/levodopa",</v>
      </c>
      <c r="E2" t="str">
        <f>IF(MedText!E2="","",""""&amp;MedText!E$1&amp;""":"""&amp;MedText!E2&amp;""",")</f>
        <v>"Note":"immediate-release",</v>
      </c>
      <c r="F2" t="str">
        <f>IF(MedText!F2="","",""""&amp;MedText!F2&amp;"""")</f>
        <v>"Carbidopa"</v>
      </c>
      <c r="G2" t="str">
        <f>IF(MedText!G2="","",""""&amp;MedText!G2&amp;"""")</f>
        <v>"Levodopa"</v>
      </c>
      <c r="H2" t="str">
        <f>IF(MedText!H2="","",""""&amp;MedText!H2&amp;"""")</f>
        <v/>
      </c>
      <c r="I2" t="str">
        <f>IF(MedText!I2="","",""""&amp;MedText!I$1&amp;""":"""&amp;MedText!I2&amp;""",")</f>
        <v>"Dosage form":"tab",</v>
      </c>
      <c r="J2" t="str">
        <f>IF(MedText!J2="","",""""&amp;MedText!J$1&amp;""":"""&amp;MedText!J2&amp;"""")</f>
        <v>"unit":"mg"</v>
      </c>
      <c r="K2" t="str">
        <f>IF(MedText!K2="","",""""&amp;MedText!K2&amp;"""")</f>
        <v>"25/100"</v>
      </c>
      <c r="L2" t="str">
        <f>IF(MedText!L2="","",""""&amp;MedText!L2&amp;"""")</f>
        <v/>
      </c>
      <c r="M2" t="str">
        <f>IF(MedText!M2="","",""""&amp;MedText!M2&amp;"""")</f>
        <v/>
      </c>
      <c r="N2" t="str">
        <f>IF(MedText!N2="","",""""&amp;MedText!N2&amp;"""")</f>
        <v/>
      </c>
      <c r="O2" t="str">
        <f t="shared" ref="O2:O33" si="0">IF(F2="","","""keyword"":["&amp;F2&amp;IF(G2="","",","&amp;G2)&amp;IF(H2="","",","&amp;H2)&amp;"],")</f>
        <v>"keyword":["Carbidopa","Levodopa"],</v>
      </c>
      <c r="P2" t="str">
        <f t="shared" ref="P2:P33" si="1">IF(K2="","","""dose"":["&amp;K2&amp;IF(L2="","",","&amp;L2)&amp;IF(M2="","",","&amp;M2)&amp;IF(N2="","",","&amp;N2)&amp;"],")</f>
        <v>"dose":["25/100"],</v>
      </c>
      <c r="Q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{"Text":"Carbidopa/levodopa immediate-release (Sinemet®)","Type":"DOPA decarboxylase/L-dopa","Trade name":"Sinemet","Generic name":"Carbidopa/levodopa","Note":"immediate-release","keyword":["Carbidopa","Levodopa"],"Dosage form":"tab","dose":["25/100"],"unit":"mg"},</v>
      </c>
      <c r="R2" t="str">
        <f t="shared" ref="R2:R65" si="2">R1&amp;Q2</f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</v>
      </c>
    </row>
    <row r="3" spans="1:18" x14ac:dyDescent="0.2">
      <c r="A3" s="3" t="str">
        <f>IF(MedText!A3="","",""""&amp;MedText!A$1&amp;""":"""&amp;MedText!A3&amp;""",")</f>
        <v>"Text":"Carbidopa/levodopa enteral solution (Duopa®)",</v>
      </c>
      <c r="B3" t="str">
        <f>IF(MedText!B3="","",""""&amp;MedText!B$1&amp;""":"""&amp;MedText!B3&amp;""",")</f>
        <v>"Type":"DOPA decarboxylase/L-dopa",</v>
      </c>
      <c r="C3" t="str">
        <f>IF(MedText!C3="","",""""&amp;MedText!C$1&amp;""":"""&amp;MedText!C3&amp;""",")</f>
        <v>"Trade name":"Duopa",</v>
      </c>
      <c r="D3" t="str">
        <f>IF(MedText!D3="","",""""&amp;MedText!D$1&amp;""":"""&amp;MedText!D3&amp;""",")</f>
        <v>"Generic name":"Carbidopa/levodopa",</v>
      </c>
      <c r="E3" t="str">
        <f>IF(MedText!E3="","",""""&amp;MedText!E$1&amp;""":"""&amp;MedText!E3&amp;""",")</f>
        <v>"Note":"enteral solution",</v>
      </c>
      <c r="F3" t="str">
        <f>IF(MedText!F3="","",""""&amp;MedText!F3&amp;"""")</f>
        <v>"Carbidopa"</v>
      </c>
      <c r="G3" t="str">
        <f>IF(MedText!G3="","",""""&amp;MedText!G3&amp;"""")</f>
        <v>"Levodopa"</v>
      </c>
      <c r="H3" t="str">
        <f>IF(MedText!H3="","",""""&amp;MedText!H3&amp;"""")</f>
        <v/>
      </c>
      <c r="I3" t="str">
        <f>IF(MedText!I3="","",""""&amp;MedText!I$1&amp;""":"""&amp;MedText!I3&amp;""",")</f>
        <v>"Dosage form":"enteral solution",</v>
      </c>
      <c r="J3" t="str">
        <f>IF(MedText!J3="","",""""&amp;MedText!J$1&amp;""":"""&amp;MedText!J3&amp;"""")</f>
        <v>"unit":"mg"</v>
      </c>
      <c r="K3" t="str">
        <f>IF(MedText!K3="","",""""&amp;MedText!K3&amp;"""")</f>
        <v>"5/20"</v>
      </c>
      <c r="L3" t="str">
        <f>IF(MedText!L3="","",""""&amp;MedText!L3&amp;"""")</f>
        <v/>
      </c>
      <c r="M3" t="str">
        <f>IF(MedText!M3="","",""""&amp;MedText!M3&amp;"""")</f>
        <v/>
      </c>
      <c r="N3" t="str">
        <f>IF(MedText!N3="","",""""&amp;MedText!N3&amp;"""")</f>
        <v/>
      </c>
      <c r="O3" t="str">
        <f t="shared" si="0"/>
        <v>"keyword":["Carbidopa","Levodopa"],</v>
      </c>
      <c r="P3" t="str">
        <f t="shared" si="1"/>
        <v>"dose":["5/20"],</v>
      </c>
      <c r="Q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{"Text":"Carbidopa/levodopa enteral solution (Duopa®)","Type":"DOPA decarboxylase/L-dopa","Trade name":"Duopa","Generic name":"Carbidopa/levodopa","Note":"enteral solution","keyword":["Carbidopa","Levodopa"],"Dosage form":"enteral solution","dose":["5/20"],"unit":"mg"},</v>
      </c>
      <c r="R3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</v>
      </c>
    </row>
    <row r="4" spans="1:18" x14ac:dyDescent="0.2">
      <c r="A4" t="str">
        <f>IF(MedText!A4="","",""""&amp;MedText!A$1&amp;""":"""&amp;MedText!A4&amp;""",")</f>
        <v>"Text":"Carbidopa/levodopa/entacapone (Stalevo®)",</v>
      </c>
      <c r="B4" t="str">
        <f>IF(MedText!B4="","",""""&amp;MedText!B$1&amp;""":"""&amp;MedText!B4&amp;""",")</f>
        <v>"Type":"DOPA decarboxylase/L-dopa/COMT",</v>
      </c>
      <c r="C4" t="str">
        <f>IF(MedText!C4="","",""""&amp;MedText!C$1&amp;""":"""&amp;MedText!C4&amp;""",")</f>
        <v>"Trade name":"Stalevo",</v>
      </c>
      <c r="D4" t="str">
        <f>IF(MedText!D4="","",""""&amp;MedText!D$1&amp;""":"""&amp;MedText!D4&amp;""",")</f>
        <v>"Generic name":"Carbidopa/levodopa/entacapone",</v>
      </c>
      <c r="E4" t="str">
        <f>IF(MedText!E4="","",""""&amp;MedText!E$1&amp;""":"""&amp;MedText!E4&amp;""",")</f>
        <v/>
      </c>
      <c r="F4" t="str">
        <f>IF(MedText!F4="","",""""&amp;MedText!F4&amp;"""")</f>
        <v>"Carbidopa"</v>
      </c>
      <c r="G4" t="str">
        <f>IF(MedText!G4="","",""""&amp;MedText!G4&amp;"""")</f>
        <v>"Levodopa"</v>
      </c>
      <c r="H4" t="str">
        <f>IF(MedText!H4="","",""""&amp;MedText!H4&amp;"""")</f>
        <v>"Entacapone"</v>
      </c>
      <c r="I4" t="str">
        <f>IF(MedText!I4="","",""""&amp;MedText!I$1&amp;""":"""&amp;MedText!I4&amp;""",")</f>
        <v>"Dosage form":"tab",</v>
      </c>
      <c r="J4" t="str">
        <f>IF(MedText!J4="","",""""&amp;MedText!J$1&amp;""":"""&amp;MedText!J4&amp;"""")</f>
        <v>"unit":"mg"</v>
      </c>
      <c r="K4" t="str">
        <f>IF(MedText!K4="","",""""&amp;MedText!K4&amp;"""")</f>
        <v>"25/100/200"</v>
      </c>
      <c r="L4" t="str">
        <f>IF(MedText!L4="","",""""&amp;MedText!L4&amp;"""")</f>
        <v>"37.5/150/200"</v>
      </c>
      <c r="M4" t="str">
        <f>IF(MedText!M4="","",""""&amp;MedText!M4&amp;"""")</f>
        <v/>
      </c>
      <c r="N4" t="str">
        <f>IF(MedText!N4="","",""""&amp;MedText!N4&amp;"""")</f>
        <v/>
      </c>
      <c r="O4" t="str">
        <f t="shared" si="0"/>
        <v>"keyword":["Carbidopa","Levodopa","Entacapone"],</v>
      </c>
      <c r="P4" t="str">
        <f t="shared" si="1"/>
        <v>"dose":["25/100/200","37.5/150/200"],</v>
      </c>
      <c r="Q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</v>
      </c>
      <c r="R4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</v>
      </c>
    </row>
    <row r="5" spans="1:18" x14ac:dyDescent="0.2">
      <c r="A5" t="str">
        <f>IF(MedText!A5="","",""""&amp;MedText!A$1&amp;""":"""&amp;MedText!A5&amp;""",")</f>
        <v>"Text":"Levodopa/benserazide (Vopar®)",</v>
      </c>
      <c r="B5" t="str">
        <f>IF(MedText!B5="","",""""&amp;MedText!B$1&amp;""":"""&amp;MedText!B5&amp;""",")</f>
        <v>"Type":"DOPA decarboxylase/L-dopa",</v>
      </c>
      <c r="C5" t="str">
        <f>IF(MedText!C5="","",""""&amp;MedText!C$1&amp;""":"""&amp;MedText!C5&amp;""",")</f>
        <v>"Trade name":"Vopar",</v>
      </c>
      <c r="D5" t="str">
        <f>IF(MedText!D5="","",""""&amp;MedText!D$1&amp;""":"""&amp;MedText!D5&amp;""",")</f>
        <v>"Generic name":"Levodopa/benserazide",</v>
      </c>
      <c r="E5" t="str">
        <f>IF(MedText!E5="","",""""&amp;MedText!E$1&amp;""":"""&amp;MedText!E5&amp;""",")</f>
        <v/>
      </c>
      <c r="F5" t="str">
        <f>IF(MedText!F5="","",""""&amp;MedText!F5&amp;"""")</f>
        <v>"Levodopa"</v>
      </c>
      <c r="G5" t="str">
        <f>IF(MedText!G5="","",""""&amp;MedText!G5&amp;"""")</f>
        <v>"Benserazide"</v>
      </c>
      <c r="H5" t="str">
        <f>IF(MedText!H5="","",""""&amp;MedText!H5&amp;"""")</f>
        <v/>
      </c>
      <c r="I5" t="str">
        <f>IF(MedText!I5="","",""""&amp;MedText!I$1&amp;""":"""&amp;MedText!I5&amp;""",")</f>
        <v>"Dosage form":"tab",</v>
      </c>
      <c r="J5" t="str">
        <f>IF(MedText!J5="","",""""&amp;MedText!J$1&amp;""":"""&amp;MedText!J5&amp;"""")</f>
        <v>"unit":"mg"</v>
      </c>
      <c r="K5" t="str">
        <f>IF(MedText!K5="","",""""&amp;MedText!K5&amp;"""")</f>
        <v>"50/200"</v>
      </c>
      <c r="L5" t="str">
        <f>IF(MedText!L5="","",""""&amp;MedText!L5&amp;"""")</f>
        <v/>
      </c>
      <c r="M5" t="str">
        <f>IF(MedText!M5="","",""""&amp;MedText!M5&amp;"""")</f>
        <v/>
      </c>
      <c r="N5" t="str">
        <f>IF(MedText!N5="","",""""&amp;MedText!N5&amp;"""")</f>
        <v/>
      </c>
      <c r="O5" t="str">
        <f t="shared" si="0"/>
        <v>"keyword":["Levodopa","Benserazide"],</v>
      </c>
      <c r="P5" t="str">
        <f t="shared" si="1"/>
        <v>"dose":["50/200"],</v>
      </c>
      <c r="Q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{"Text":"Levodopa/benserazide (Vopar®)","Type":"DOPA decarboxylase/L-dopa","Trade name":"Vopar","Generic name":"Levodopa/benserazide","keyword":["Levodopa","Benserazide"],"Dosage form":"tab","dose":["50/200"],"unit":"mg"},</v>
      </c>
      <c r="R5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</v>
      </c>
    </row>
    <row r="6" spans="1:18" x14ac:dyDescent="0.2">
      <c r="A6" t="str">
        <f>IF(MedText!A6="","",""""&amp;MedText!A$1&amp;""":"""&amp;MedText!A6&amp;""",")</f>
        <v>"Text":"Levodopa/benserazide (Madopar®)",</v>
      </c>
      <c r="B6" t="str">
        <f>IF(MedText!B6="","",""""&amp;MedText!B$1&amp;""":"""&amp;MedText!B6&amp;""",")</f>
        <v>"Type":"DOPA decarboxylase/L-dopa",</v>
      </c>
      <c r="C6" t="str">
        <f>IF(MedText!C6="","",""""&amp;MedText!C$1&amp;""":"""&amp;MedText!C6&amp;""",")</f>
        <v>"Trade name":"Madopar",</v>
      </c>
      <c r="D6" t="str">
        <f>IF(MedText!D6="","",""""&amp;MedText!D$1&amp;""":"""&amp;MedText!D6&amp;""",")</f>
        <v>"Generic name":"Levodopa/benserazide",</v>
      </c>
      <c r="E6" t="str">
        <f>IF(MedText!E6="","",""""&amp;MedText!E$1&amp;""":"""&amp;MedText!E6&amp;""",")</f>
        <v/>
      </c>
      <c r="F6" t="str">
        <f>IF(MedText!F6="","",""""&amp;MedText!F6&amp;"""")</f>
        <v>"Levodopa"</v>
      </c>
      <c r="G6" t="str">
        <f>IF(MedText!G6="","",""""&amp;MedText!G6&amp;"""")</f>
        <v>"Benserazide"</v>
      </c>
      <c r="H6" t="str">
        <f>IF(MedText!H6="","",""""&amp;MedText!H6&amp;"""")</f>
        <v/>
      </c>
      <c r="I6" t="str">
        <f>IF(MedText!I6="","",""""&amp;MedText!I$1&amp;""":"""&amp;MedText!I6&amp;""",")</f>
        <v>"Dosage form":"tab",</v>
      </c>
      <c r="J6" t="str">
        <f>IF(MedText!J6="","",""""&amp;MedText!J$1&amp;""":"""&amp;MedText!J6&amp;"""")</f>
        <v>"unit":"mg"</v>
      </c>
      <c r="K6" t="str">
        <f>IF(MedText!K6="","",""""&amp;MedText!K6&amp;"""")</f>
        <v>"50/200"</v>
      </c>
      <c r="L6" t="str">
        <f>IF(MedText!L6="","",""""&amp;MedText!L6&amp;"""")</f>
        <v/>
      </c>
      <c r="M6" t="str">
        <f>IF(MedText!M6="","",""""&amp;MedText!M6&amp;"""")</f>
        <v/>
      </c>
      <c r="N6" t="str">
        <f>IF(MedText!N6="","",""""&amp;MedText!N6&amp;"""")</f>
        <v/>
      </c>
      <c r="O6" t="str">
        <f t="shared" si="0"/>
        <v>"keyword":["Levodopa","Benserazide"],</v>
      </c>
      <c r="P6" t="str">
        <f t="shared" si="1"/>
        <v>"dose":["50/200"],</v>
      </c>
      <c r="Q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{"Text":"Levodopa/benserazide (Madopar®)","Type":"DOPA decarboxylase/L-dopa","Trade name":"Madopar","Generic name":"Levodopa/benserazide","keyword":["Levodopa","Benserazide"],"Dosage form":"tab","dose":["50/200"],"unit":"mg"},</v>
      </c>
      <c r="R6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</v>
      </c>
    </row>
    <row r="7" spans="1:18" x14ac:dyDescent="0.2">
      <c r="A7" t="str">
        <f>IF(MedText!A7="","",""""&amp;MedText!A$1&amp;""":"""&amp;MedText!A7&amp;""",")</f>
        <v>"Text":"Madopar Dispersible",</v>
      </c>
      <c r="B7" t="str">
        <f>IF(MedText!B7="","",""""&amp;MedText!B$1&amp;""":"""&amp;MedText!B7&amp;""",")</f>
        <v>"Type":"DOPA decarboxylase/L-dopa",</v>
      </c>
      <c r="C7" t="str">
        <f>IF(MedText!C7="","",""""&amp;MedText!C$1&amp;""":"""&amp;MedText!C7&amp;""",")</f>
        <v>"Trade name":"Madopar Dispersible",</v>
      </c>
      <c r="D7" t="str">
        <f>IF(MedText!D7="","",""""&amp;MedText!D$1&amp;""":"""&amp;MedText!D7&amp;""",")</f>
        <v>"Generic name":"Levodopa/benserazide",</v>
      </c>
      <c r="E7" t="str">
        <f>IF(MedText!E7="","",""""&amp;MedText!E$1&amp;""":"""&amp;MedText!E7&amp;""",")</f>
        <v/>
      </c>
      <c r="F7" t="str">
        <f>IF(MedText!F7="","",""""&amp;MedText!F7&amp;"""")</f>
        <v>"Levodopa"</v>
      </c>
      <c r="G7" t="str">
        <f>IF(MedText!G7="","",""""&amp;MedText!G7&amp;"""")</f>
        <v>"Benserazide"</v>
      </c>
      <c r="H7" t="str">
        <f>IF(MedText!H7="","",""""&amp;MedText!H7&amp;"""")</f>
        <v>"Dispersible"</v>
      </c>
      <c r="I7" t="str">
        <f>IF(MedText!I7="","",""""&amp;MedText!I$1&amp;""":"""&amp;MedText!I7&amp;""",")</f>
        <v>"Dosage form":"tab",</v>
      </c>
      <c r="J7" t="str">
        <f>IF(MedText!J7="","",""""&amp;MedText!J$1&amp;""":"""&amp;MedText!J7&amp;"""")</f>
        <v>"unit":"mg"</v>
      </c>
      <c r="K7" t="str">
        <f>IF(MedText!K7="","",""""&amp;MedText!K7&amp;"""")</f>
        <v>"25/100"</v>
      </c>
      <c r="L7" t="str">
        <f>IF(MedText!L7="","",""""&amp;MedText!L7&amp;"""")</f>
        <v/>
      </c>
      <c r="M7" t="str">
        <f>IF(MedText!M7="","",""""&amp;MedText!M7&amp;"""")</f>
        <v/>
      </c>
      <c r="N7" t="str">
        <f>IF(MedText!N7="","",""""&amp;MedText!N7&amp;"""")</f>
        <v/>
      </c>
      <c r="O7" t="str">
        <f t="shared" si="0"/>
        <v>"keyword":["Levodopa","Benserazide","Dispersible"],</v>
      </c>
      <c r="P7" t="str">
        <f t="shared" si="1"/>
        <v>"dose":["25/100"],</v>
      </c>
      <c r="Q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{"Text":"Madopar Dispersible","Type":"DOPA decarboxylase/L-dopa","Trade name":"Madopar Dispersible","Generic name":"Levodopa/benserazide","keyword":["Levodopa","Benserazide","Dispersible"],"Dosage form":"tab","dose":["25/100"],"unit":"mg"},</v>
      </c>
      <c r="R7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</v>
      </c>
    </row>
    <row r="8" spans="1:18" x14ac:dyDescent="0.2">
      <c r="A8" t="str">
        <f>IF(MedText!A8="","",""""&amp;MedText!A$1&amp;""":"""&amp;MedText!A8&amp;""",")</f>
        <v>"Text":"Madopar HBS controlled release",</v>
      </c>
      <c r="B8" t="str">
        <f>IF(MedText!B8="","",""""&amp;MedText!B$1&amp;""":"""&amp;MedText!B8&amp;""",")</f>
        <v>"Type":"DOPA decarboxylase/L-dopa",</v>
      </c>
      <c r="C8" t="str">
        <f>IF(MedText!C8="","",""""&amp;MedText!C$1&amp;""":"""&amp;MedText!C8&amp;""",")</f>
        <v>"Trade name":"Madopar HBS",</v>
      </c>
      <c r="D8" t="str">
        <f>IF(MedText!D8="","",""""&amp;MedText!D$1&amp;""":"""&amp;MedText!D8&amp;""",")</f>
        <v>"Generic name":"Levodopa/benserazide",</v>
      </c>
      <c r="E8" t="str">
        <f>IF(MedText!E8="","",""""&amp;MedText!E$1&amp;""":"""&amp;MedText!E8&amp;""",")</f>
        <v/>
      </c>
      <c r="F8" t="str">
        <f>IF(MedText!F8="","",""""&amp;MedText!F8&amp;"""")</f>
        <v>"Levodopa"</v>
      </c>
      <c r="G8" t="str">
        <f>IF(MedText!G8="","",""""&amp;MedText!G8&amp;"""")</f>
        <v>"Benserazide"</v>
      </c>
      <c r="H8" t="str">
        <f>IF(MedText!H8="","",""""&amp;MedText!H8&amp;"""")</f>
        <v>"HBS"</v>
      </c>
      <c r="I8" t="str">
        <f>IF(MedText!I8="","",""""&amp;MedText!I$1&amp;""":"""&amp;MedText!I8&amp;""",")</f>
        <v>"Dosage form":"cap",</v>
      </c>
      <c r="J8" t="str">
        <f>IF(MedText!J8="","",""""&amp;MedText!J$1&amp;""":"""&amp;MedText!J8&amp;"""")</f>
        <v>"unit":"mg"</v>
      </c>
      <c r="K8" t="str">
        <f>IF(MedText!K8="","",""""&amp;MedText!K8&amp;"""")</f>
        <v>"25/100"</v>
      </c>
      <c r="L8" t="str">
        <f>IF(MedText!L8="","",""""&amp;MedText!L8&amp;"""")</f>
        <v/>
      </c>
      <c r="M8" t="str">
        <f>IF(MedText!M8="","",""""&amp;MedText!M8&amp;"""")</f>
        <v/>
      </c>
      <c r="N8" t="str">
        <f>IF(MedText!N8="","",""""&amp;MedText!N8&amp;"""")</f>
        <v/>
      </c>
      <c r="O8" t="str">
        <f t="shared" si="0"/>
        <v>"keyword":["Levodopa","Benserazide","HBS"],</v>
      </c>
      <c r="P8" t="str">
        <f t="shared" si="1"/>
        <v>"dose":["25/100"],</v>
      </c>
      <c r="Q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{"Text":"Madopar HBS controlled release","Type":"DOPA decarboxylase/L-dopa","Trade name":"Madopar HBS","Generic name":"Levodopa/benserazide","keyword":["Levodopa","Benserazide","HBS"],"Dosage form":"cap","dose":["25/100"],"unit":"mg"},</v>
      </c>
      <c r="R8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</v>
      </c>
    </row>
    <row r="9" spans="1:18" x14ac:dyDescent="0.2">
      <c r="A9" t="str">
        <f>IF(MedText!A9="","",""""&amp;MedText!A$1&amp;""":"""&amp;MedText!A9&amp;""",")</f>
        <v>"Text":"Selegiline HCl (Julab®)",</v>
      </c>
      <c r="B9" t="str">
        <f>IF(MedText!B9="","",""""&amp;MedText!B$1&amp;""":"""&amp;MedText!B9&amp;""",")</f>
        <v>"Type":"MAO-B",</v>
      </c>
      <c r="C9" t="str">
        <f>IF(MedText!C9="","",""""&amp;MedText!C$1&amp;""":"""&amp;MedText!C9&amp;""",")</f>
        <v>"Trade name":"Julab",</v>
      </c>
      <c r="D9" t="str">
        <f>IF(MedText!D9="","",""""&amp;MedText!D$1&amp;""":"""&amp;MedText!D9&amp;""",")</f>
        <v>"Generic name":"Selegiline HCl",</v>
      </c>
      <c r="E9" t="str">
        <f>IF(MedText!E9="","",""""&amp;MedText!E$1&amp;""":"""&amp;MedText!E9&amp;""",")</f>
        <v/>
      </c>
      <c r="F9" t="str">
        <f>IF(MedText!F9="","",""""&amp;MedText!F9&amp;"""")</f>
        <v/>
      </c>
      <c r="G9" t="str">
        <f>IF(MedText!G9="","",""""&amp;MedText!G9&amp;"""")</f>
        <v/>
      </c>
      <c r="H9" t="str">
        <f>IF(MedText!H9="","",""""&amp;MedText!H9&amp;"""")</f>
        <v/>
      </c>
      <c r="I9" t="str">
        <f>IF(MedText!I9="","",""""&amp;MedText!I$1&amp;""":"""&amp;MedText!I9&amp;""",")</f>
        <v>"Dosage form":"tab",</v>
      </c>
      <c r="J9" t="str">
        <f>IF(MedText!J9="","",""""&amp;MedText!J$1&amp;""":"""&amp;MedText!J9&amp;"""")</f>
        <v>"unit":"mg"</v>
      </c>
      <c r="K9" t="str">
        <f>IF(MedText!K9="","",""""&amp;MedText!K9&amp;"""")</f>
        <v>"5"</v>
      </c>
      <c r="L9" t="str">
        <f>IF(MedText!L9="","",""""&amp;MedText!L9&amp;"""")</f>
        <v/>
      </c>
      <c r="M9" t="str">
        <f>IF(MedText!M9="","",""""&amp;MedText!M9&amp;"""")</f>
        <v/>
      </c>
      <c r="N9" t="str">
        <f>IF(MedText!N9="","",""""&amp;MedText!N9&amp;"""")</f>
        <v/>
      </c>
      <c r="O9" t="str">
        <f t="shared" si="0"/>
        <v/>
      </c>
      <c r="P9" t="str">
        <f t="shared" si="1"/>
        <v>"dose":["5"],</v>
      </c>
      <c r="Q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{"Text":"Selegiline HCl (Julab®)","Type":"MAO-B","Trade name":"Julab","Generic name":"Selegiline HCl","Dosage form":"tab","dose":["5"],"unit":"mg"},</v>
      </c>
      <c r="R9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</v>
      </c>
    </row>
    <row r="10" spans="1:18" x14ac:dyDescent="0.2">
      <c r="A10" t="str">
        <f>IF(MedText!A10="","",""""&amp;MedText!A$1&amp;""":"""&amp;MedText!A10&amp;""",")</f>
        <v>"Text":"Rasagiline (Azilect®)",</v>
      </c>
      <c r="B10" t="str">
        <f>IF(MedText!B10="","",""""&amp;MedText!B$1&amp;""":"""&amp;MedText!B10&amp;""",")</f>
        <v>"Type":"MAO-B",</v>
      </c>
      <c r="C10" t="str">
        <f>IF(MedText!C10="","",""""&amp;MedText!C$1&amp;""":"""&amp;MedText!C10&amp;""",")</f>
        <v>"Trade name":"Azilect",</v>
      </c>
      <c r="D10" t="str">
        <f>IF(MedText!D10="","",""""&amp;MedText!D$1&amp;""":"""&amp;MedText!D10&amp;""",")</f>
        <v>"Generic name":"Rasagiline",</v>
      </c>
      <c r="E10" t="str">
        <f>IF(MedText!E10="","",""""&amp;MedText!E$1&amp;""":"""&amp;MedText!E10&amp;""",")</f>
        <v/>
      </c>
      <c r="F10" t="str">
        <f>IF(MedText!F10="","",""""&amp;MedText!F10&amp;"""")</f>
        <v/>
      </c>
      <c r="G10" t="str">
        <f>IF(MedText!G10="","",""""&amp;MedText!G10&amp;"""")</f>
        <v/>
      </c>
      <c r="H10" t="str">
        <f>IF(MedText!H10="","",""""&amp;MedText!H10&amp;"""")</f>
        <v/>
      </c>
      <c r="I10" t="str">
        <f>IF(MedText!I10="","",""""&amp;MedText!I$1&amp;""":"""&amp;MedText!I10&amp;""",")</f>
        <v>"Dosage form":"tab",</v>
      </c>
      <c r="J10" t="str">
        <f>IF(MedText!J10="","",""""&amp;MedText!J$1&amp;""":"""&amp;MedText!J10&amp;"""")</f>
        <v>"unit":"mg"</v>
      </c>
      <c r="K10" t="str">
        <f>IF(MedText!K10="","",""""&amp;MedText!K10&amp;"""")</f>
        <v>"1"</v>
      </c>
      <c r="L10" t="str">
        <f>IF(MedText!L10="","",""""&amp;MedText!L10&amp;"""")</f>
        <v/>
      </c>
      <c r="M10" t="str">
        <f>IF(MedText!M10="","",""""&amp;MedText!M10&amp;"""")</f>
        <v/>
      </c>
      <c r="N10" t="str">
        <f>IF(MedText!N10="","",""""&amp;MedText!N10&amp;"""")</f>
        <v/>
      </c>
      <c r="O10" t="str">
        <f t="shared" si="0"/>
        <v/>
      </c>
      <c r="P10" t="str">
        <f t="shared" si="1"/>
        <v>"dose":["1"],</v>
      </c>
      <c r="Q1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{"Text":"Rasagiline (Azilect®)","Type":"MAO-B","Trade name":"Azilect","Generic name":"Rasagiline","Dosage form":"tab","dose":["1"],"unit":"mg"},</v>
      </c>
      <c r="R10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</v>
      </c>
    </row>
    <row r="11" spans="1:18" x14ac:dyDescent="0.2">
      <c r="A11" t="str">
        <f>IF(MedText!A11="","",""""&amp;MedText!A$1&amp;""":"""&amp;MedText!A11&amp;""",")</f>
        <v>"Text":"Entacapone (Comtan®)",</v>
      </c>
      <c r="B11" t="str">
        <f>IF(MedText!B11="","",""""&amp;MedText!B$1&amp;""":"""&amp;MedText!B11&amp;""",")</f>
        <v>"Type":"COMT",</v>
      </c>
      <c r="C11" t="str">
        <f>IF(MedText!C11="","",""""&amp;MedText!C$1&amp;""":"""&amp;MedText!C11&amp;""",")</f>
        <v>"Trade name":"Comtan",</v>
      </c>
      <c r="D11" t="str">
        <f>IF(MedText!D11="","",""""&amp;MedText!D$1&amp;""":"""&amp;MedText!D11&amp;""",")</f>
        <v>"Generic name":"Entacapone",</v>
      </c>
      <c r="E11" t="str">
        <f>IF(MedText!E11="","",""""&amp;MedText!E$1&amp;""":"""&amp;MedText!E11&amp;""",")</f>
        <v/>
      </c>
      <c r="F11" t="str">
        <f>IF(MedText!F11="","",""""&amp;MedText!F11&amp;"""")</f>
        <v/>
      </c>
      <c r="G11" t="str">
        <f>IF(MedText!G11="","",""""&amp;MedText!G11&amp;"""")</f>
        <v/>
      </c>
      <c r="H11" t="str">
        <f>IF(MedText!H11="","",""""&amp;MedText!H11&amp;"""")</f>
        <v/>
      </c>
      <c r="I11" t="str">
        <f>IF(MedText!I11="","",""""&amp;MedText!I$1&amp;""":"""&amp;MedText!I11&amp;""",")</f>
        <v>"Dosage form":"tab",</v>
      </c>
      <c r="J11" t="str">
        <f>IF(MedText!J11="","",""""&amp;MedText!J$1&amp;""":"""&amp;MedText!J11&amp;"""")</f>
        <v>"unit":"mg"</v>
      </c>
      <c r="K11" t="str">
        <f>IF(MedText!K11="","",""""&amp;MedText!K11&amp;"""")</f>
        <v>"200"</v>
      </c>
      <c r="L11" t="str">
        <f>IF(MedText!L11="","",""""&amp;MedText!L11&amp;"""")</f>
        <v/>
      </c>
      <c r="M11" t="str">
        <f>IF(MedText!M11="","",""""&amp;MedText!M11&amp;"""")</f>
        <v/>
      </c>
      <c r="N11" t="str">
        <f>IF(MedText!N11="","",""""&amp;MedText!N11&amp;"""")</f>
        <v/>
      </c>
      <c r="O11" t="str">
        <f t="shared" si="0"/>
        <v/>
      </c>
      <c r="P11" t="str">
        <f t="shared" si="1"/>
        <v>"dose":["200"],</v>
      </c>
      <c r="Q1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{"Text":"Entacapone (Comtan®)","Type":"COMT","Trade name":"Comtan","Generic name":"Entacapone","Dosage form":"tab","dose":["200"],"unit":"mg"},</v>
      </c>
      <c r="R11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</v>
      </c>
    </row>
    <row r="12" spans="1:18" x14ac:dyDescent="0.2">
      <c r="A12" t="str">
        <f>IF(MedText!A12="","",""""&amp;MedText!A$1&amp;""":"""&amp;MedText!A12&amp;""",")</f>
        <v>"Text":"Trihexyphenidyl HCl (ACA, Benzhexol,pozhexol®)",</v>
      </c>
      <c r="B12" t="str">
        <f>IF(MedText!B12="","",""""&amp;MedText!B$1&amp;""":"""&amp;MedText!B12&amp;""",")</f>
        <v>"Type":"Anticholinergics",</v>
      </c>
      <c r="C12" t="str">
        <f>IF(MedText!C12="","",""""&amp;MedText!C$1&amp;""":"""&amp;MedText!C12&amp;""",")</f>
        <v>"Trade name":"ACA",</v>
      </c>
      <c r="D12" t="str">
        <f>IF(MedText!D12="","",""""&amp;MedText!D$1&amp;""":"""&amp;MedText!D12&amp;""",")</f>
        <v>"Generic name":"Trihexyphenidyl HCl",</v>
      </c>
      <c r="E12" t="str">
        <f>IF(MedText!E12="","",""""&amp;MedText!E$1&amp;""":"""&amp;MedText!E12&amp;""",")</f>
        <v/>
      </c>
      <c r="F12" t="str">
        <f>IF(MedText!F12="","",""""&amp;MedText!F12&amp;"""")</f>
        <v>"Benzhexol"</v>
      </c>
      <c r="G12" t="str">
        <f>IF(MedText!G12="","",""""&amp;MedText!G12&amp;"""")</f>
        <v>"pozhexol"</v>
      </c>
      <c r="H12" t="str">
        <f>IF(MedText!H12="","",""""&amp;MedText!H12&amp;"""")</f>
        <v/>
      </c>
      <c r="I12" t="str">
        <f>IF(MedText!I12="","",""""&amp;MedText!I$1&amp;""":"""&amp;MedText!I12&amp;""",")</f>
        <v>"Dosage form":"tab",</v>
      </c>
      <c r="J12" t="str">
        <f>IF(MedText!J12="","",""""&amp;MedText!J$1&amp;""":"""&amp;MedText!J12&amp;"""")</f>
        <v>"unit":"mg"</v>
      </c>
      <c r="K12" t="str">
        <f>IF(MedText!K12="","",""""&amp;MedText!K12&amp;"""")</f>
        <v>"2"</v>
      </c>
      <c r="L12" t="str">
        <f>IF(MedText!L12="","",""""&amp;MedText!L12&amp;"""")</f>
        <v>"5"</v>
      </c>
      <c r="M12" t="str">
        <f>IF(MedText!M12="","",""""&amp;MedText!M12&amp;"""")</f>
        <v/>
      </c>
      <c r="N12" t="str">
        <f>IF(MedText!N12="","",""""&amp;MedText!N12&amp;"""")</f>
        <v/>
      </c>
      <c r="O12" t="str">
        <f t="shared" si="0"/>
        <v>"keyword":["Benzhexol","pozhexol"],</v>
      </c>
      <c r="P12" t="str">
        <f t="shared" si="1"/>
        <v>"dose":["2","5"],</v>
      </c>
      <c r="Q1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{"Text":"Trihexyphenidyl HCl (ACA, Benzhexol,pozhexol®)","Type":"Anticholinergics","Trade name":"ACA","Generic name":"Trihexyphenidyl HCl","keyword":["Benzhexol","pozhexol"],"Dosage form":"tab","dose":["2","5"],"unit":"mg"},</v>
      </c>
      <c r="R12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</v>
      </c>
    </row>
    <row r="13" spans="1:18" x14ac:dyDescent="0.2">
      <c r="A13" t="str">
        <f>IF(MedText!A13="","",""""&amp;MedText!A$1&amp;""":"""&amp;MedText!A13&amp;""",")</f>
        <v>"Text":"Clonazepam (Prenapril®)",</v>
      </c>
      <c r="B13" t="str">
        <f>IF(MedText!B13="","",""""&amp;MedText!B$1&amp;""":"""&amp;MedText!B13&amp;""",")</f>
        <v>"Type":"Benzodiapepine",</v>
      </c>
      <c r="C13" t="str">
        <f>IF(MedText!C13="","",""""&amp;MedText!C$1&amp;""":"""&amp;MedText!C13&amp;""",")</f>
        <v>"Trade name":"Prenapril",</v>
      </c>
      <c r="D13" t="str">
        <f>IF(MedText!D13="","",""""&amp;MedText!D$1&amp;""":"""&amp;MedText!D13&amp;""",")</f>
        <v>"Generic name":"Clonazepam",</v>
      </c>
      <c r="E13" t="str">
        <f>IF(MedText!E13="","",""""&amp;MedText!E$1&amp;""":"""&amp;MedText!E13&amp;""",")</f>
        <v/>
      </c>
      <c r="F13" t="str">
        <f>IF(MedText!F13="","",""""&amp;MedText!F13&amp;"""")</f>
        <v>"Rivotril"</v>
      </c>
      <c r="G13" t="str">
        <f>IF(MedText!G13="","",""""&amp;MedText!G13&amp;"""")</f>
        <v/>
      </c>
      <c r="H13" t="str">
        <f>IF(MedText!H13="","",""""&amp;MedText!H13&amp;"""")</f>
        <v/>
      </c>
      <c r="I13" t="str">
        <f>IF(MedText!I13="","",""""&amp;MedText!I$1&amp;""":"""&amp;MedText!I13&amp;""",")</f>
        <v>"Dosage form":"tab",</v>
      </c>
      <c r="J13" t="str">
        <f>IF(MedText!J13="","",""""&amp;MedText!J$1&amp;""":"""&amp;MedText!J13&amp;"""")</f>
        <v>"unit":"mg"</v>
      </c>
      <c r="K13" t="str">
        <f>IF(MedText!K13="","",""""&amp;MedText!K13&amp;"""")</f>
        <v>"0.5"</v>
      </c>
      <c r="L13" t="str">
        <f>IF(MedText!L13="","",""""&amp;MedText!L13&amp;"""")</f>
        <v>"2"</v>
      </c>
      <c r="M13" t="str">
        <f>IF(MedText!M13="","",""""&amp;MedText!M13&amp;"""")</f>
        <v/>
      </c>
      <c r="N13" t="str">
        <f>IF(MedText!N13="","",""""&amp;MedText!N13&amp;"""")</f>
        <v/>
      </c>
      <c r="O13" t="str">
        <f t="shared" si="0"/>
        <v>"keyword":["Rivotril"],</v>
      </c>
      <c r="P13" t="str">
        <f t="shared" si="1"/>
        <v>"dose":["0.5","2"],</v>
      </c>
      <c r="Q1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{"Text":"Clonazepam (Prenapril®)","Type":"Benzodiapepine","Trade name":"Prenapril","Generic name":"Clonazepam","keyword":["Rivotril"],"Dosage form":"tab","dose":["0.5","2"],"unit":"mg"},</v>
      </c>
      <c r="R13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</v>
      </c>
    </row>
    <row r="14" spans="1:18" x14ac:dyDescent="0.2">
      <c r="A14" t="str">
        <f>IF(MedText!A14="","",""""&amp;MedText!A$1&amp;""":"""&amp;MedText!A14&amp;""",")</f>
        <v>"Text":"Clonazepam (Rivotril®)",</v>
      </c>
      <c r="B14" t="str">
        <f>IF(MedText!B14="","",""""&amp;MedText!B$1&amp;""":"""&amp;MedText!B14&amp;""",")</f>
        <v>"Type":"Benzodiapepine",</v>
      </c>
      <c r="C14" t="str">
        <f>IF(MedText!C14="","",""""&amp;MedText!C$1&amp;""":"""&amp;MedText!C14&amp;""",")</f>
        <v>"Trade name":"Rivotril",</v>
      </c>
      <c r="D14" t="str">
        <f>IF(MedText!D14="","",""""&amp;MedText!D$1&amp;""":"""&amp;MedText!D14&amp;""",")</f>
        <v>"Generic name":"Clonazepam",</v>
      </c>
      <c r="E14" t="str">
        <f>IF(MedText!E14="","",""""&amp;MedText!E$1&amp;""":"""&amp;MedText!E14&amp;""",")</f>
        <v/>
      </c>
      <c r="F14" t="str">
        <f>IF(MedText!F14="","",""""&amp;MedText!F14&amp;"""")</f>
        <v>"Prenapril"</v>
      </c>
      <c r="G14" t="str">
        <f>IF(MedText!G14="","",""""&amp;MedText!G14&amp;"""")</f>
        <v/>
      </c>
      <c r="H14" t="str">
        <f>IF(MedText!H14="","",""""&amp;MedText!H14&amp;"""")</f>
        <v/>
      </c>
      <c r="I14" t="str">
        <f>IF(MedText!I14="","",""""&amp;MedText!I$1&amp;""":"""&amp;MedText!I14&amp;""",")</f>
        <v>"Dosage form":"tab",</v>
      </c>
      <c r="J14" t="str">
        <f>IF(MedText!J14="","",""""&amp;MedText!J$1&amp;""":"""&amp;MedText!J14&amp;"""")</f>
        <v>"unit":"mg"</v>
      </c>
      <c r="K14" t="str">
        <f>IF(MedText!K14="","",""""&amp;MedText!K14&amp;"""")</f>
        <v>"0.5"</v>
      </c>
      <c r="L14" t="str">
        <f>IF(MedText!L14="","",""""&amp;MedText!L14&amp;"""")</f>
        <v>"2"</v>
      </c>
      <c r="M14" t="str">
        <f>IF(MedText!M14="","",""""&amp;MedText!M14&amp;"""")</f>
        <v/>
      </c>
      <c r="N14" t="str">
        <f>IF(MedText!N14="","",""""&amp;MedText!N14&amp;"""")</f>
        <v/>
      </c>
      <c r="O14" t="str">
        <f t="shared" si="0"/>
        <v>"keyword":["Prenapril"],</v>
      </c>
      <c r="P14" t="str">
        <f t="shared" si="1"/>
        <v>"dose":["0.5","2"],</v>
      </c>
      <c r="Q1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{"Text":"Clonazepam (Rivotril®)","Type":"Benzodiapepine","Trade name":"Rivotril","Generic name":"Clonazepam","keyword":["Prenapril"],"Dosage form":"tab","dose":["0.5","2"],"unit":"mg"},</v>
      </c>
      <c r="R14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</v>
      </c>
    </row>
    <row r="15" spans="1:18" x14ac:dyDescent="0.2">
      <c r="A15" t="str">
        <f>IF(MedText!A15="","",""""&amp;MedText!A$1&amp;""":"""&amp;MedText!A15&amp;""",")</f>
        <v>"Text":"Ropinirole (Requip®)",</v>
      </c>
      <c r="B15" t="str">
        <f>IF(MedText!B15="","",""""&amp;MedText!B$1&amp;""":"""&amp;MedText!B15&amp;""",")</f>
        <v>"Type":"Dopamine agonists",</v>
      </c>
      <c r="C15" t="str">
        <f>IF(MedText!C15="","",""""&amp;MedText!C$1&amp;""":"""&amp;MedText!C15&amp;""",")</f>
        <v>"Trade name":"Requip PD 24 Hour",</v>
      </c>
      <c r="D15" t="str">
        <f>IF(MedText!D15="","",""""&amp;MedText!D$1&amp;""":"""&amp;MedText!D15&amp;""",")</f>
        <v>"Generic name":"Ropinirole",</v>
      </c>
      <c r="E15" t="str">
        <f>IF(MedText!E15="","",""""&amp;MedText!E$1&amp;""":"""&amp;MedText!E15&amp;""",")</f>
        <v/>
      </c>
      <c r="F15" t="str">
        <f>IF(MedText!F15="","",""""&amp;MedText!F15&amp;"""")</f>
        <v/>
      </c>
      <c r="G15" t="str">
        <f>IF(MedText!G15="","",""""&amp;MedText!G15&amp;"""")</f>
        <v/>
      </c>
      <c r="H15" t="str">
        <f>IF(MedText!H15="","",""""&amp;MedText!H15&amp;"""")</f>
        <v/>
      </c>
      <c r="I15" t="str">
        <f>IF(MedText!I15="","",""""&amp;MedText!I$1&amp;""":"""&amp;MedText!I15&amp;""",")</f>
        <v>"Dosage form":"tab",</v>
      </c>
      <c r="J15" t="str">
        <f>IF(MedText!J15="","",""""&amp;MedText!J$1&amp;""":"""&amp;MedText!J15&amp;"""")</f>
        <v>"unit":"mg"</v>
      </c>
      <c r="K15" t="str">
        <f>IF(MedText!K15="","",""""&amp;MedText!K15&amp;"""")</f>
        <v>"2"</v>
      </c>
      <c r="L15" t="str">
        <f>IF(MedText!L15="","",""""&amp;MedText!L15&amp;"""")</f>
        <v>"4"</v>
      </c>
      <c r="M15" t="str">
        <f>IF(MedText!M15="","",""""&amp;MedText!M15&amp;"""")</f>
        <v>"8"</v>
      </c>
      <c r="N15" t="str">
        <f>IF(MedText!N15="","",""""&amp;MedText!N15&amp;"""")</f>
        <v/>
      </c>
      <c r="O15" t="str">
        <f t="shared" si="0"/>
        <v/>
      </c>
      <c r="P15" t="str">
        <f t="shared" si="1"/>
        <v>"dose":["2","4","8"],</v>
      </c>
      <c r="Q1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{"Text":"Ropinirole (Requip®)","Type":"Dopamine agonists","Trade name":"Requip PD 24 Hour","Generic name":"Ropinirole","Dosage form":"tab","dose":["2","4","8"],"unit":"mg"},</v>
      </c>
      <c r="R15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</v>
      </c>
    </row>
    <row r="16" spans="1:18" x14ac:dyDescent="0.2">
      <c r="A16" t="str">
        <f>IF(MedText!A16="","",""""&amp;MedText!A$1&amp;""":"""&amp;MedText!A16&amp;""",")</f>
        <v>"Text":"Pramipexole (Sifrol®)",</v>
      </c>
      <c r="B16" t="str">
        <f>IF(MedText!B16="","",""""&amp;MedText!B$1&amp;""":"""&amp;MedText!B16&amp;""",")</f>
        <v>"Type":"Dopamine agonists",</v>
      </c>
      <c r="C16" t="str">
        <f>IF(MedText!C16="","",""""&amp;MedText!C$1&amp;""":"""&amp;MedText!C16&amp;""",")</f>
        <v>"Trade name":"Sifrol",</v>
      </c>
      <c r="D16" t="str">
        <f>IF(MedText!D16="","",""""&amp;MedText!D$1&amp;""":"""&amp;MedText!D16&amp;""",")</f>
        <v>"Generic name":"Pramipexole",</v>
      </c>
      <c r="E16" t="str">
        <f>IF(MedText!E16="","",""""&amp;MedText!E$1&amp;""":"""&amp;MedText!E16&amp;""",")</f>
        <v/>
      </c>
      <c r="F16" t="str">
        <f>IF(MedText!F16="","",""""&amp;MedText!F16&amp;"""")</f>
        <v/>
      </c>
      <c r="G16" t="str">
        <f>IF(MedText!G16="","",""""&amp;MedText!G16&amp;"""")</f>
        <v/>
      </c>
      <c r="H16" t="str">
        <f>IF(MedText!H16="","",""""&amp;MedText!H16&amp;"""")</f>
        <v/>
      </c>
      <c r="I16" t="str">
        <f>IF(MedText!I16="","",""""&amp;MedText!I$1&amp;""":"""&amp;MedText!I16&amp;""",")</f>
        <v>"Dosage form":"tab",</v>
      </c>
      <c r="J16" t="str">
        <f>IF(MedText!J16="","",""""&amp;MedText!J$1&amp;""":"""&amp;MedText!J16&amp;"""")</f>
        <v>"unit":"mg"</v>
      </c>
      <c r="K16" t="str">
        <f>IF(MedText!K16="","",""""&amp;MedText!K16&amp;"""")</f>
        <v>"0.25"</v>
      </c>
      <c r="L16" t="str">
        <f>IF(MedText!L16="","",""""&amp;MedText!L16&amp;"""")</f>
        <v>"1"</v>
      </c>
      <c r="M16" t="str">
        <f>IF(MedText!M16="","",""""&amp;MedText!M16&amp;"""")</f>
        <v/>
      </c>
      <c r="N16" t="str">
        <f>IF(MedText!N16="","",""""&amp;MedText!N16&amp;"""")</f>
        <v/>
      </c>
      <c r="O16" t="str">
        <f t="shared" si="0"/>
        <v/>
      </c>
      <c r="P16" t="str">
        <f t="shared" si="1"/>
        <v>"dose":["0.25","1"],</v>
      </c>
      <c r="Q1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{"Text":"Pramipexole (Sifrol®)","Type":"Dopamine agonists","Trade name":"Sifrol","Generic name":"Pramipexole","Dosage form":"tab","dose":["0.25","1"],"unit":"mg"},</v>
      </c>
      <c r="R16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</v>
      </c>
    </row>
    <row r="17" spans="1:18" x14ac:dyDescent="0.2">
      <c r="A17" t="str">
        <f>IF(MedText!A17="","",""""&amp;MedText!A$1&amp;""":"""&amp;MedText!A17&amp;""",")</f>
        <v>"Text":"Pramipexole (Sifrol ER®)",</v>
      </c>
      <c r="B17" t="str">
        <f>IF(MedText!B17="","",""""&amp;MedText!B$1&amp;""":"""&amp;MedText!B17&amp;""",")</f>
        <v>"Type":"Dopamine agonists",</v>
      </c>
      <c r="C17" t="str">
        <f>IF(MedText!C17="","",""""&amp;MedText!C$1&amp;""":"""&amp;MedText!C17&amp;""",")</f>
        <v>"Trade name":"Sifrol ER",</v>
      </c>
      <c r="D17" t="str">
        <f>IF(MedText!D17="","",""""&amp;MedText!D$1&amp;""":"""&amp;MedText!D17&amp;""",")</f>
        <v>"Generic name":"Pramipexole",</v>
      </c>
      <c r="E17" t="str">
        <f>IF(MedText!E17="","",""""&amp;MedText!E$1&amp;""":"""&amp;MedText!E17&amp;""",")</f>
        <v>"Note":"extended-release",</v>
      </c>
      <c r="F17" t="str">
        <f>IF(MedText!F17="","",""""&amp;MedText!F17&amp;"""")</f>
        <v>"Extended Release"</v>
      </c>
      <c r="G17" t="str">
        <f>IF(MedText!G17="","",""""&amp;MedText!G17&amp;"""")</f>
        <v/>
      </c>
      <c r="H17" t="str">
        <f>IF(MedText!H17="","",""""&amp;MedText!H17&amp;"""")</f>
        <v/>
      </c>
      <c r="I17" t="str">
        <f>IF(MedText!I17="","",""""&amp;MedText!I$1&amp;""":"""&amp;MedText!I17&amp;""",")</f>
        <v>"Dosage form":"tab",</v>
      </c>
      <c r="J17" t="str">
        <f>IF(MedText!J17="","",""""&amp;MedText!J$1&amp;""":"""&amp;MedText!J17&amp;"""")</f>
        <v>"unit":"mg"</v>
      </c>
      <c r="K17" t="str">
        <f>IF(MedText!K17="","",""""&amp;MedText!K17&amp;"""")</f>
        <v>"0.375"</v>
      </c>
      <c r="L17" t="str">
        <f>IF(MedText!L17="","",""""&amp;MedText!L17&amp;"""")</f>
        <v>"1.5"</v>
      </c>
      <c r="M17" t="str">
        <f>IF(MedText!M17="","",""""&amp;MedText!M17&amp;"""")</f>
        <v>"3"</v>
      </c>
      <c r="N17" t="str">
        <f>IF(MedText!N17="","",""""&amp;MedText!N17&amp;"""")</f>
        <v/>
      </c>
      <c r="O17" t="str">
        <f t="shared" si="0"/>
        <v>"keyword":["Extended Release"],</v>
      </c>
      <c r="P17" t="str">
        <f t="shared" si="1"/>
        <v>"dose":["0.375","1.5","3"],</v>
      </c>
      <c r="Q1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{"Text":"Pramipexole (Sifrol ER®)","Type":"Dopamine agonists","Trade name":"Sifrol ER","Generic name":"Pramipexole","Note":"extended-release","keyword":["Extended Release"],"Dosage form":"tab","dose":["0.375","1.5","3"],"unit":"mg"},</v>
      </c>
      <c r="R17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</v>
      </c>
    </row>
    <row r="18" spans="1:18" x14ac:dyDescent="0.2">
      <c r="A18" t="str">
        <f>IF(MedText!A18="","",""""&amp;MedText!A$1&amp;""":"""&amp;MedText!A18&amp;""",")</f>
        <v>"Text":"Rotigotine (Neupro®)",</v>
      </c>
      <c r="B18" t="str">
        <f>IF(MedText!B18="","",""""&amp;MedText!B$1&amp;""":"""&amp;MedText!B18&amp;""",")</f>
        <v>"Type":"Dopamine agonists",</v>
      </c>
      <c r="C18" t="str">
        <f>IF(MedText!C18="","",""""&amp;MedText!C$1&amp;""":"""&amp;MedText!C18&amp;""",")</f>
        <v>"Trade name":"Neupro",</v>
      </c>
      <c r="D18" t="str">
        <f>IF(MedText!D18="","",""""&amp;MedText!D$1&amp;""":"""&amp;MedText!D18&amp;""",")</f>
        <v>"Generic name":"Rotigotine",</v>
      </c>
      <c r="E18" t="str">
        <f>IF(MedText!E18="","",""""&amp;MedText!E$1&amp;""":"""&amp;MedText!E18&amp;""",")</f>
        <v/>
      </c>
      <c r="F18" t="str">
        <f>IF(MedText!F18="","",""""&amp;MedText!F18&amp;"""")</f>
        <v/>
      </c>
      <c r="G18" t="str">
        <f>IF(MedText!G18="","",""""&amp;MedText!G18&amp;"""")</f>
        <v/>
      </c>
      <c r="H18" t="str">
        <f>IF(MedText!H18="","",""""&amp;MedText!H18&amp;"""")</f>
        <v/>
      </c>
      <c r="I18" t="str">
        <f>IF(MedText!I18="","",""""&amp;MedText!I$1&amp;""":"""&amp;MedText!I18&amp;""",")</f>
        <v>"Dosage form":"patch",</v>
      </c>
      <c r="J18" t="str">
        <f>IF(MedText!J18="","",""""&amp;MedText!J$1&amp;""":"""&amp;MedText!J18&amp;"""")</f>
        <v>"unit":"mg/24 hr"</v>
      </c>
      <c r="K18" t="str">
        <f>IF(MedText!K18="","",""""&amp;MedText!K18&amp;"""")</f>
        <v>"2"</v>
      </c>
      <c r="L18" t="str">
        <f>IF(MedText!L18="","",""""&amp;MedText!L18&amp;"""")</f>
        <v>"4"</v>
      </c>
      <c r="M18" t="str">
        <f>IF(MedText!M18="","",""""&amp;MedText!M18&amp;"""")</f>
        <v>"6"</v>
      </c>
      <c r="N18" t="str">
        <f>IF(MedText!N18="","",""""&amp;MedText!N18&amp;"""")</f>
        <v>"8"</v>
      </c>
      <c r="O18" t="str">
        <f t="shared" si="0"/>
        <v/>
      </c>
      <c r="P18" t="str">
        <f t="shared" si="1"/>
        <v>"dose":["2","4","6","8"],</v>
      </c>
      <c r="Q1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{"Text":"Rotigotine (Neupro®)","Type":"Dopamine agonists","Trade name":"Neupro","Generic name":"Rotigotine","Dosage form":"patch","dose":["2","4","6","8"],"unit":"mg/24 hr"},</v>
      </c>
      <c r="R18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</v>
      </c>
    </row>
    <row r="19" spans="1:18" x14ac:dyDescent="0.2">
      <c r="A19" t="str">
        <f>IF(MedText!A19="","",""""&amp;MedText!A$1&amp;""":"""&amp;MedText!A19&amp;""",")</f>
        <v>"Text":"Apomorphine (APO-GO®)",</v>
      </c>
      <c r="B19" t="str">
        <f>IF(MedText!B19="","",""""&amp;MedText!B$1&amp;""":"""&amp;MedText!B19&amp;""",")</f>
        <v>"Type":"Dopamine agonists",</v>
      </c>
      <c r="C19" t="str">
        <f>IF(MedText!C19="","",""""&amp;MedText!C$1&amp;""":"""&amp;MedText!C19&amp;""",")</f>
        <v>"Trade name":"APO-GO",</v>
      </c>
      <c r="D19" t="str">
        <f>IF(MedText!D19="","",""""&amp;MedText!D$1&amp;""":"""&amp;MedText!D19&amp;""",")</f>
        <v>"Generic name":"Apomorphine",</v>
      </c>
      <c r="E19" t="str">
        <f>IF(MedText!E19="","",""""&amp;MedText!E$1&amp;""":"""&amp;MedText!E19&amp;""",")</f>
        <v/>
      </c>
      <c r="F19" t="str">
        <f>IF(MedText!F19="","",""""&amp;MedText!F19&amp;"""")</f>
        <v/>
      </c>
      <c r="G19" t="str">
        <f>IF(MedText!G19="","",""""&amp;MedText!G19&amp;"""")</f>
        <v/>
      </c>
      <c r="H19" t="str">
        <f>IF(MedText!H19="","",""""&amp;MedText!H19&amp;"""")</f>
        <v/>
      </c>
      <c r="I19" t="str">
        <f>IF(MedText!I19="","",""""&amp;MedText!I$1&amp;""":"""&amp;MedText!I19&amp;""",")</f>
        <v>"Dosage form":"inj",</v>
      </c>
      <c r="J19" t="str">
        <f>IF(MedText!J19="","",""""&amp;MedText!J$1&amp;""":"""&amp;MedText!J19&amp;"""")</f>
        <v>"unit":"mg/mL"</v>
      </c>
      <c r="K19" t="str">
        <f>IF(MedText!K19="","",""""&amp;MedText!K19&amp;"""")</f>
        <v>"10"</v>
      </c>
      <c r="L19" t="str">
        <f>IF(MedText!L19="","",""""&amp;MedText!L19&amp;"""")</f>
        <v/>
      </c>
      <c r="M19" t="str">
        <f>IF(MedText!M19="","",""""&amp;MedText!M19&amp;"""")</f>
        <v/>
      </c>
      <c r="N19" t="str">
        <f>IF(MedText!N19="","",""""&amp;MedText!N19&amp;"""")</f>
        <v/>
      </c>
      <c r="O19" t="str">
        <f t="shared" si="0"/>
        <v/>
      </c>
      <c r="P19" t="str">
        <f t="shared" si="1"/>
        <v>"dose":["10"],</v>
      </c>
      <c r="Q1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{"Text":"Apomorphine (APO-GO®)","Type":"Dopamine agonists","Trade name":"APO-GO","Generic name":"Apomorphine","Dosage form":"inj","dose":["10"],"unit":"mg/mL"},</v>
      </c>
      <c r="R19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</v>
      </c>
    </row>
    <row r="20" spans="1:18" x14ac:dyDescent="0.2">
      <c r="A20" t="str">
        <f>IF(MedText!A20="","",""""&amp;MedText!A$1&amp;""":"""&amp;MedText!A20&amp;""",")</f>
        <v>"Text":"Piribedil (Trivastal Retard®)",</v>
      </c>
      <c r="B20" t="str">
        <f>IF(MedText!B20="","",""""&amp;MedText!B$1&amp;""":"""&amp;MedText!B20&amp;""",")</f>
        <v>"Type":"Dopamine agonists",</v>
      </c>
      <c r="C20" t="str">
        <f>IF(MedText!C20="","",""""&amp;MedText!C$1&amp;""":"""&amp;MedText!C20&amp;""",")</f>
        <v>"Trade name":"Trivastal Retard",</v>
      </c>
      <c r="D20" t="str">
        <f>IF(MedText!D20="","",""""&amp;MedText!D$1&amp;""":"""&amp;MedText!D20&amp;""",")</f>
        <v>"Generic name":"Piribedil",</v>
      </c>
      <c r="E20" t="str">
        <f>IF(MedText!E20="","",""""&amp;MedText!E$1&amp;""":"""&amp;MedText!E20&amp;""",")</f>
        <v/>
      </c>
      <c r="F20" t="str">
        <f>IF(MedText!F20="","",""""&amp;MedText!F20&amp;"""")</f>
        <v/>
      </c>
      <c r="G20" t="str">
        <f>IF(MedText!G20="","",""""&amp;MedText!G20&amp;"""")</f>
        <v/>
      </c>
      <c r="H20" t="str">
        <f>IF(MedText!H20="","",""""&amp;MedText!H20&amp;"""")</f>
        <v/>
      </c>
      <c r="I20" t="str">
        <f>IF(MedText!I20="","",""""&amp;MedText!I$1&amp;""":"""&amp;MedText!I20&amp;""",")</f>
        <v>"Dosage form":"tab",</v>
      </c>
      <c r="J20" t="str">
        <f>IF(MedText!J20="","",""""&amp;MedText!J$1&amp;""":"""&amp;MedText!J20&amp;"""")</f>
        <v>"unit":"mg"</v>
      </c>
      <c r="K20" t="str">
        <f>IF(MedText!K20="","",""""&amp;MedText!K20&amp;"""")</f>
        <v>"50"</v>
      </c>
      <c r="L20" t="str">
        <f>IF(MedText!L20="","",""""&amp;MedText!L20&amp;"""")</f>
        <v/>
      </c>
      <c r="M20" t="str">
        <f>IF(MedText!M20="","",""""&amp;MedText!M20&amp;"""")</f>
        <v/>
      </c>
      <c r="N20" t="str">
        <f>IF(MedText!N20="","",""""&amp;MedText!N20&amp;"""")</f>
        <v/>
      </c>
      <c r="O20" t="str">
        <f t="shared" si="0"/>
        <v/>
      </c>
      <c r="P20" t="str">
        <f t="shared" si="1"/>
        <v>"dose":["50"],</v>
      </c>
      <c r="Q2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{"Text":"Piribedil (Trivastal Retard®)","Type":"Dopamine agonists","Trade name":"Trivastal Retard","Generic name":"Piribedil","Dosage form":"tab","dose":["50"],"unit":"mg"},</v>
      </c>
      <c r="R20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</v>
      </c>
    </row>
    <row r="21" spans="1:18" x14ac:dyDescent="0.2">
      <c r="A21" t="str">
        <f>IF(MedText!A21="","",""""&amp;MedText!A$1&amp;""":"""&amp;MedText!A21&amp;""",")</f>
        <v>"Text":"Bromocriptine (Bromergon®)",</v>
      </c>
      <c r="B21" t="str">
        <f>IF(MedText!B21="","",""""&amp;MedText!B$1&amp;""":"""&amp;MedText!B21&amp;""",")</f>
        <v>"Type":"Dopamine agonists",</v>
      </c>
      <c r="C21" t="str">
        <f>IF(MedText!C21="","",""""&amp;MedText!C$1&amp;""":"""&amp;MedText!C21&amp;""",")</f>
        <v>"Trade name":"Bromergon",</v>
      </c>
      <c r="D21" t="str">
        <f>IF(MedText!D21="","",""""&amp;MedText!D$1&amp;""":"""&amp;MedText!D21&amp;""",")</f>
        <v>"Generic name":"Bromocriptine",</v>
      </c>
      <c r="E21" t="str">
        <f>IF(MedText!E21="","",""""&amp;MedText!E$1&amp;""":"""&amp;MedText!E21&amp;""",")</f>
        <v/>
      </c>
      <c r="F21" t="str">
        <f>IF(MedText!F21="","",""""&amp;MedText!F21&amp;"""")</f>
        <v/>
      </c>
      <c r="G21" t="str">
        <f>IF(MedText!G21="","",""""&amp;MedText!G21&amp;"""")</f>
        <v/>
      </c>
      <c r="H21" t="str">
        <f>IF(MedText!H21="","",""""&amp;MedText!H21&amp;"""")</f>
        <v/>
      </c>
      <c r="I21" t="str">
        <f>IF(MedText!I21="","",""""&amp;MedText!I$1&amp;""":"""&amp;MedText!I21&amp;""",")</f>
        <v>"Dosage form":"tab",</v>
      </c>
      <c r="J21" t="str">
        <f>IF(MedText!J21="","",""""&amp;MedText!J$1&amp;""":"""&amp;MedText!J21&amp;"""")</f>
        <v>"unit":"mg"</v>
      </c>
      <c r="K21" t="str">
        <f>IF(MedText!K21="","",""""&amp;MedText!K21&amp;"""")</f>
        <v>"2.5"</v>
      </c>
      <c r="L21" t="str">
        <f>IF(MedText!L21="","",""""&amp;MedText!L21&amp;"""")</f>
        <v/>
      </c>
      <c r="M21" t="str">
        <f>IF(MedText!M21="","",""""&amp;MedText!M21&amp;"""")</f>
        <v/>
      </c>
      <c r="N21" t="str">
        <f>IF(MedText!N21="","",""""&amp;MedText!N21&amp;"""")</f>
        <v/>
      </c>
      <c r="O21" t="str">
        <f t="shared" si="0"/>
        <v/>
      </c>
      <c r="P21" t="str">
        <f t="shared" si="1"/>
        <v>"dose":["2.5"],</v>
      </c>
      <c r="Q2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{"Text":"Bromocriptine (Bromergon®)","Type":"Dopamine agonists","Trade name":"Bromergon","Generic name":"Bromocriptine","Dosage form":"tab","dose":["2.5"],"unit":"mg"},</v>
      </c>
      <c r="R21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</v>
      </c>
    </row>
    <row r="22" spans="1:18" x14ac:dyDescent="0.2">
      <c r="A22" t="str">
        <f>IF(MedText!A22="","",""""&amp;MedText!A$1&amp;""":"""&amp;MedText!A22&amp;""",")</f>
        <v>"Text":"Alprazolam (Alprazolam®)",</v>
      </c>
      <c r="B22" t="str">
        <f>IF(MedText!B22="","",""""&amp;MedText!B$1&amp;""":"""&amp;MedText!B22&amp;""",")</f>
        <v>"Type":"Benzodiapepine",</v>
      </c>
      <c r="C22" t="str">
        <f>IF(MedText!C22="","",""""&amp;MedText!C$1&amp;""":"""&amp;MedText!C22&amp;""",")</f>
        <v>"Trade name":"Alprazolam",</v>
      </c>
      <c r="D22" t="str">
        <f>IF(MedText!D22="","",""""&amp;MedText!D$1&amp;""":"""&amp;MedText!D22&amp;""",")</f>
        <v>"Generic name":"Alprazolam",</v>
      </c>
      <c r="E22" t="str">
        <f>IF(MedText!E22="","",""""&amp;MedText!E$1&amp;""":"""&amp;MedText!E22&amp;""",")</f>
        <v/>
      </c>
      <c r="F22" t="str">
        <f>IF(MedText!F22="","",""""&amp;MedText!F22&amp;"""")</f>
        <v/>
      </c>
      <c r="G22" t="str">
        <f>IF(MedText!G22="","",""""&amp;MedText!G22&amp;"""")</f>
        <v/>
      </c>
      <c r="H22" t="str">
        <f>IF(MedText!H22="","",""""&amp;MedText!H22&amp;"""")</f>
        <v/>
      </c>
      <c r="I22" t="str">
        <f>IF(MedText!I22="","",""""&amp;MedText!I$1&amp;""":"""&amp;MedText!I22&amp;""",")</f>
        <v>"Dosage form":"tab",</v>
      </c>
      <c r="J22" t="str">
        <f>IF(MedText!J22="","",""""&amp;MedText!J$1&amp;""":"""&amp;MedText!J22&amp;"""")</f>
        <v>"unit":"mg"</v>
      </c>
      <c r="K22" t="str">
        <f>IF(MedText!K22="","",""""&amp;MedText!K22&amp;"""")</f>
        <v>"0.25"</v>
      </c>
      <c r="L22" t="str">
        <f>IF(MedText!L22="","",""""&amp;MedText!L22&amp;"""")</f>
        <v>"0.5"</v>
      </c>
      <c r="M22" t="str">
        <f>IF(MedText!M22="","",""""&amp;MedText!M22&amp;"""")</f>
        <v>"1"</v>
      </c>
      <c r="N22" t="str">
        <f>IF(MedText!N22="","",""""&amp;MedText!N22&amp;"""")</f>
        <v/>
      </c>
      <c r="O22" t="str">
        <f t="shared" si="0"/>
        <v/>
      </c>
      <c r="P22" t="str">
        <f t="shared" si="1"/>
        <v>"dose":["0.25","0.5","1"],</v>
      </c>
      <c r="Q2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{"Text":"Alprazolam (Alprazolam®)","Type":"Benzodiapepine","Trade name":"Alprazolam","Generic name":"Alprazolam","Dosage form":"tab","dose":["0.25","0.5","1"],"unit":"mg"},</v>
      </c>
      <c r="R22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</v>
      </c>
    </row>
    <row r="23" spans="1:18" x14ac:dyDescent="0.2">
      <c r="A23" t="str">
        <f>IF(MedText!A23="","",""""&amp;MedText!A$1&amp;""":"""&amp;MedText!A23&amp;""",")</f>
        <v>"Text":"Nortriptyline (Ortrip®)",</v>
      </c>
      <c r="B23" t="str">
        <f>IF(MedText!B23="","",""""&amp;MedText!B$1&amp;""":"""&amp;MedText!B23&amp;""",")</f>
        <v>"Type":"Antidepressants",</v>
      </c>
      <c r="C23" t="str">
        <f>IF(MedText!C23="","",""""&amp;MedText!C$1&amp;""":"""&amp;MedText!C23&amp;""",")</f>
        <v>"Trade name":"Ortrip",</v>
      </c>
      <c r="D23" t="str">
        <f>IF(MedText!D23="","",""""&amp;MedText!D$1&amp;""":"""&amp;MedText!D23&amp;""",")</f>
        <v>"Generic name":"Nortriptyline",</v>
      </c>
      <c r="E23" t="str">
        <f>IF(MedText!E23="","",""""&amp;MedText!E$1&amp;""":"""&amp;MedText!E23&amp;""",")</f>
        <v/>
      </c>
      <c r="F23" t="str">
        <f>IF(MedText!F23="","",""""&amp;MedText!F23&amp;"""")</f>
        <v/>
      </c>
      <c r="G23" t="str">
        <f>IF(MedText!G23="","",""""&amp;MedText!G23&amp;"""")</f>
        <v/>
      </c>
      <c r="H23" t="str">
        <f>IF(MedText!H23="","",""""&amp;MedText!H23&amp;"""")</f>
        <v/>
      </c>
      <c r="I23" t="str">
        <f>IF(MedText!I23="","",""""&amp;MedText!I$1&amp;""":"""&amp;MedText!I23&amp;""",")</f>
        <v>"Dosage form":"tab",</v>
      </c>
      <c r="J23" t="str">
        <f>IF(MedText!J23="","",""""&amp;MedText!J$1&amp;""":"""&amp;MedText!J23&amp;"""")</f>
        <v>"unit":"mg"</v>
      </c>
      <c r="K23" t="str">
        <f>IF(MedText!K23="","",""""&amp;MedText!K23&amp;"""")</f>
        <v>"10"</v>
      </c>
      <c r="L23" t="str">
        <f>IF(MedText!L23="","",""""&amp;MedText!L23&amp;"""")</f>
        <v>"25"</v>
      </c>
      <c r="M23" t="str">
        <f>IF(MedText!M23="","",""""&amp;MedText!M23&amp;"""")</f>
        <v/>
      </c>
      <c r="N23" t="str">
        <f>IF(MedText!N23="","",""""&amp;MedText!N23&amp;"""")</f>
        <v/>
      </c>
      <c r="O23" t="str">
        <f t="shared" si="0"/>
        <v/>
      </c>
      <c r="P23" t="str">
        <f t="shared" si="1"/>
        <v>"dose":["10","25"],</v>
      </c>
      <c r="Q2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{"Text":"Nortriptyline (Ortrip®)","Type":"Antidepressants","Trade name":"Ortrip","Generic name":"Nortriptyline","Dosage form":"tab","dose":["10","25"],"unit":"mg"},</v>
      </c>
      <c r="R23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</v>
      </c>
    </row>
    <row r="24" spans="1:18" x14ac:dyDescent="0.2">
      <c r="A24" t="str">
        <f>IF(MedText!A24="","",""""&amp;MedText!A$1&amp;""":"""&amp;MedText!A24&amp;""",")</f>
        <v>"Text":"Amitriptyline (Tripta®)",</v>
      </c>
      <c r="B24" t="str">
        <f>IF(MedText!B24="","",""""&amp;MedText!B$1&amp;""":"""&amp;MedText!B24&amp;""",")</f>
        <v>"Type":"Antidepressants",</v>
      </c>
      <c r="C24" t="str">
        <f>IF(MedText!C24="","",""""&amp;MedText!C$1&amp;""":"""&amp;MedText!C24&amp;""",")</f>
        <v>"Trade name":"Tripta",</v>
      </c>
      <c r="D24" t="str">
        <f>IF(MedText!D24="","",""""&amp;MedText!D$1&amp;""":"""&amp;MedText!D24&amp;""",")</f>
        <v>"Generic name":"Amitriptyline",</v>
      </c>
      <c r="E24" t="str">
        <f>IF(MedText!E24="","",""""&amp;MedText!E$1&amp;""":"""&amp;MedText!E24&amp;""",")</f>
        <v/>
      </c>
      <c r="F24" t="str">
        <f>IF(MedText!F24="","",""""&amp;MedText!F24&amp;"""")</f>
        <v/>
      </c>
      <c r="G24" t="str">
        <f>IF(MedText!G24="","",""""&amp;MedText!G24&amp;"""")</f>
        <v/>
      </c>
      <c r="H24" t="str">
        <f>IF(MedText!H24="","",""""&amp;MedText!H24&amp;"""")</f>
        <v/>
      </c>
      <c r="I24" t="str">
        <f>IF(MedText!I24="","",""""&amp;MedText!I$1&amp;""":"""&amp;MedText!I24&amp;""",")</f>
        <v>"Dosage form":"tab",</v>
      </c>
      <c r="J24" t="str">
        <f>IF(MedText!J24="","",""""&amp;MedText!J$1&amp;""":"""&amp;MedText!J24&amp;"""")</f>
        <v>"unit":"mg"</v>
      </c>
      <c r="K24" t="str">
        <f>IF(MedText!K24="","",""""&amp;MedText!K24&amp;"""")</f>
        <v>"10"</v>
      </c>
      <c r="L24" t="str">
        <f>IF(MedText!L24="","",""""&amp;MedText!L24&amp;"""")</f>
        <v>"25"</v>
      </c>
      <c r="M24" t="str">
        <f>IF(MedText!M24="","",""""&amp;MedText!M24&amp;"""")</f>
        <v>"50"</v>
      </c>
      <c r="N24" t="str">
        <f>IF(MedText!N24="","",""""&amp;MedText!N24&amp;"""")</f>
        <v/>
      </c>
      <c r="O24" t="str">
        <f t="shared" si="0"/>
        <v/>
      </c>
      <c r="P24" t="str">
        <f t="shared" si="1"/>
        <v>"dose":["10","25","50"],</v>
      </c>
      <c r="Q2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{"Text":"Amitriptyline (Tripta®)","Type":"Antidepressants","Trade name":"Tripta","Generic name":"Amitriptyline","Dosage form":"tab","dose":["10","25","50"],"unit":"mg"},</v>
      </c>
      <c r="R24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</v>
      </c>
    </row>
    <row r="25" spans="1:18" x14ac:dyDescent="0.2">
      <c r="A25" t="str">
        <f>IF(MedText!A25="","",""""&amp;MedText!A$1&amp;""":"""&amp;MedText!A25&amp;""",")</f>
        <v>"Text":"Quetiapine (Quantia®)",</v>
      </c>
      <c r="B25" t="str">
        <f>IF(MedText!B25="","",""""&amp;MedText!B$1&amp;""":"""&amp;MedText!B25&amp;""",")</f>
        <v>"Type":"Antidepressants",</v>
      </c>
      <c r="C25" t="str">
        <f>IF(MedText!C25="","",""""&amp;MedText!C$1&amp;""":"""&amp;MedText!C25&amp;""",")</f>
        <v>"Trade name":"Quantia",</v>
      </c>
      <c r="D25" t="str">
        <f>IF(MedText!D25="","",""""&amp;MedText!D$1&amp;""":"""&amp;MedText!D25&amp;""",")</f>
        <v>"Generic name":"Quetiapine",</v>
      </c>
      <c r="E25" t="str">
        <f>IF(MedText!E25="","",""""&amp;MedText!E$1&amp;""":"""&amp;MedText!E25&amp;""",")</f>
        <v/>
      </c>
      <c r="F25" t="str">
        <f>IF(MedText!F25="","",""""&amp;MedText!F25&amp;"""")</f>
        <v/>
      </c>
      <c r="G25" t="str">
        <f>IF(MedText!G25="","",""""&amp;MedText!G25&amp;"""")</f>
        <v/>
      </c>
      <c r="H25" t="str">
        <f>IF(MedText!H25="","",""""&amp;MedText!H25&amp;"""")</f>
        <v/>
      </c>
      <c r="I25" t="str">
        <f>IF(MedText!I25="","",""""&amp;MedText!I$1&amp;""":"""&amp;MedText!I25&amp;""",")</f>
        <v>"Dosage form":"tab",</v>
      </c>
      <c r="J25" t="str">
        <f>IF(MedText!J25="","",""""&amp;MedText!J$1&amp;""":"""&amp;MedText!J25&amp;"""")</f>
        <v>"unit":"mg"</v>
      </c>
      <c r="K25" t="str">
        <f>IF(MedText!K25="","",""""&amp;MedText!K25&amp;"""")</f>
        <v>"25"</v>
      </c>
      <c r="L25" t="str">
        <f>IF(MedText!L25="","",""""&amp;MedText!L25&amp;"""")</f>
        <v>"100"</v>
      </c>
      <c r="M25" t="str">
        <f>IF(MedText!M25="","",""""&amp;MedText!M25&amp;"""")</f>
        <v>"200"</v>
      </c>
      <c r="N25" t="str">
        <f>IF(MedText!N25="","",""""&amp;MedText!N25&amp;"""")</f>
        <v/>
      </c>
      <c r="O25" t="str">
        <f t="shared" si="0"/>
        <v/>
      </c>
      <c r="P25" t="str">
        <f t="shared" si="1"/>
        <v>"dose":["25","100","200"],</v>
      </c>
      <c r="Q2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{"Text":"Quetiapine (Quantia®)","Type":"Antidepressants","Trade name":"Quantia","Generic name":"Quetiapine","Dosage form":"tab","dose":["25","100","200"],"unit":"mg"},</v>
      </c>
      <c r="R25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</v>
      </c>
    </row>
    <row r="26" spans="1:18" x14ac:dyDescent="0.2">
      <c r="A26" t="str">
        <f>IF(MedText!A26="","",""""&amp;MedText!A$1&amp;""":"""&amp;MedText!A26&amp;""",")</f>
        <v>"Text":"Quetiapine (Seroquel®)",</v>
      </c>
      <c r="B26" t="str">
        <f>IF(MedText!B26="","",""""&amp;MedText!B$1&amp;""":"""&amp;MedText!B26&amp;""",")</f>
        <v>"Type":"Antidepressants",</v>
      </c>
      <c r="C26" t="str">
        <f>IF(MedText!C26="","",""""&amp;MedText!C$1&amp;""":"""&amp;MedText!C26&amp;""",")</f>
        <v>"Trade name":"Seroquel",</v>
      </c>
      <c r="D26" t="str">
        <f>IF(MedText!D26="","",""""&amp;MedText!D$1&amp;""":"""&amp;MedText!D26&amp;""",")</f>
        <v>"Generic name":"Quetiapine",</v>
      </c>
      <c r="E26" t="str">
        <f>IF(MedText!E26="","",""""&amp;MedText!E$1&amp;""":"""&amp;MedText!E26&amp;""",")</f>
        <v/>
      </c>
      <c r="F26" t="str">
        <f>IF(MedText!F26="","",""""&amp;MedText!F26&amp;"""")</f>
        <v/>
      </c>
      <c r="G26" t="str">
        <f>IF(MedText!G26="","",""""&amp;MedText!G26&amp;"""")</f>
        <v/>
      </c>
      <c r="H26" t="str">
        <f>IF(MedText!H26="","",""""&amp;MedText!H26&amp;"""")</f>
        <v/>
      </c>
      <c r="I26" t="str">
        <f>IF(MedText!I26="","",""""&amp;MedText!I$1&amp;""":"""&amp;MedText!I26&amp;""",")</f>
        <v>"Dosage form":"tab",</v>
      </c>
      <c r="J26" t="str">
        <f>IF(MedText!J26="","",""""&amp;MedText!J$1&amp;""":"""&amp;MedText!J26&amp;"""")</f>
        <v>"unit":"mg"</v>
      </c>
      <c r="K26" t="str">
        <f>IF(MedText!K26="","",""""&amp;MedText!K26&amp;"""")</f>
        <v>"25"</v>
      </c>
      <c r="L26" t="str">
        <f>IF(MedText!L26="","",""""&amp;MedText!L26&amp;"""")</f>
        <v/>
      </c>
      <c r="M26" t="str">
        <f>IF(MedText!M26="","",""""&amp;MedText!M26&amp;"""")</f>
        <v/>
      </c>
      <c r="N26" t="str">
        <f>IF(MedText!N26="","",""""&amp;MedText!N26&amp;"""")</f>
        <v/>
      </c>
      <c r="O26" t="str">
        <f t="shared" si="0"/>
        <v/>
      </c>
      <c r="P26" t="str">
        <f t="shared" si="1"/>
        <v>"dose":["25"],</v>
      </c>
      <c r="Q2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{"Text":"Quetiapine (Seroquel®)","Type":"Antidepressants","Trade name":"Seroquel","Generic name":"Quetiapine","Dosage form":"tab","dose":["25"],"unit":"mg"},</v>
      </c>
      <c r="R26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</v>
      </c>
    </row>
    <row r="27" spans="1:18" x14ac:dyDescent="0.2">
      <c r="A27" t="str">
        <f>IF(MedText!A27="","",""""&amp;MedText!A$1&amp;""":"""&amp;MedText!A27&amp;""",")</f>
        <v>"Text":"Quetiapine (Seoquel XR®)",</v>
      </c>
      <c r="B27" t="str">
        <f>IF(MedText!B27="","",""""&amp;MedText!B$1&amp;""":"""&amp;MedText!B27&amp;""",")</f>
        <v>"Type":"Antidepressants",</v>
      </c>
      <c r="C27" t="str">
        <f>IF(MedText!C27="","",""""&amp;MedText!C$1&amp;""":"""&amp;MedText!C27&amp;""",")</f>
        <v>"Trade name":"Seoquel XR",</v>
      </c>
      <c r="D27" t="str">
        <f>IF(MedText!D27="","",""""&amp;MedText!D$1&amp;""":"""&amp;MedText!D27&amp;""",")</f>
        <v>"Generic name":"Quetiapine",</v>
      </c>
      <c r="E27" t="str">
        <f>IF(MedText!E27="","",""""&amp;MedText!E$1&amp;""":"""&amp;MedText!E27&amp;""",")</f>
        <v/>
      </c>
      <c r="F27" t="str">
        <f>IF(MedText!F27="","",""""&amp;MedText!F27&amp;"""")</f>
        <v/>
      </c>
      <c r="G27" t="str">
        <f>IF(MedText!G27="","",""""&amp;MedText!G27&amp;"""")</f>
        <v/>
      </c>
      <c r="H27" t="str">
        <f>IF(MedText!H27="","",""""&amp;MedText!H27&amp;"""")</f>
        <v/>
      </c>
      <c r="I27" t="str">
        <f>IF(MedText!I27="","",""""&amp;MedText!I$1&amp;""":"""&amp;MedText!I27&amp;""",")</f>
        <v>"Dosage form":"tab",</v>
      </c>
      <c r="J27" t="str">
        <f>IF(MedText!J27="","",""""&amp;MedText!J$1&amp;""":"""&amp;MedText!J27&amp;"""")</f>
        <v>"unit":"mg"</v>
      </c>
      <c r="K27" t="str">
        <f>IF(MedText!K27="","",""""&amp;MedText!K27&amp;"""")</f>
        <v>"50"</v>
      </c>
      <c r="L27" t="str">
        <f>IF(MedText!L27="","",""""&amp;MedText!L27&amp;"""")</f>
        <v>"150"</v>
      </c>
      <c r="M27" t="str">
        <f>IF(MedText!M27="","",""""&amp;MedText!M27&amp;"""")</f>
        <v>"300"</v>
      </c>
      <c r="N27" t="str">
        <f>IF(MedText!N27="","",""""&amp;MedText!N27&amp;"""")</f>
        <v/>
      </c>
      <c r="O27" t="str">
        <f t="shared" si="0"/>
        <v/>
      </c>
      <c r="P27" t="str">
        <f t="shared" si="1"/>
        <v>"dose":["50","150","300"],</v>
      </c>
      <c r="Q2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{"Text":"Quetiapine (Seoquel XR®)","Type":"Antidepressants","Trade name":"Seoquel XR","Generic name":"Quetiapine","Dosage form":"tab","dose":["50","150","300"],"unit":"mg"},</v>
      </c>
      <c r="R27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</v>
      </c>
    </row>
    <row r="28" spans="1:18" x14ac:dyDescent="0.2">
      <c r="A28" t="str">
        <f>IF(MedText!A28="","",""""&amp;MedText!A$1&amp;""":"""&amp;MedText!A28&amp;""",")</f>
        <v>"Text":"Aripiprazole (Abilify tablet®)",</v>
      </c>
      <c r="B28" t="str">
        <f>IF(MedText!B28="","",""""&amp;MedText!B$1&amp;""":"""&amp;MedText!B28&amp;""",")</f>
        <v>"Type":"Antipsychotics",</v>
      </c>
      <c r="C28" t="str">
        <f>IF(MedText!C28="","",""""&amp;MedText!C$1&amp;""":"""&amp;MedText!C28&amp;""",")</f>
        <v>"Trade name":"Abilify tablet",</v>
      </c>
      <c r="D28" t="str">
        <f>IF(MedText!D28="","",""""&amp;MedText!D$1&amp;""":"""&amp;MedText!D28&amp;""",")</f>
        <v>"Generic name":"Aripiprazole",</v>
      </c>
      <c r="E28" t="str">
        <f>IF(MedText!E28="","",""""&amp;MedText!E$1&amp;""":"""&amp;MedText!E28&amp;""",")</f>
        <v/>
      </c>
      <c r="F28" t="str">
        <f>IF(MedText!F28="","",""""&amp;MedText!F28&amp;"""")</f>
        <v/>
      </c>
      <c r="G28" t="str">
        <f>IF(MedText!G28="","",""""&amp;MedText!G28&amp;"""")</f>
        <v/>
      </c>
      <c r="H28" t="str">
        <f>IF(MedText!H28="","",""""&amp;MedText!H28&amp;"""")</f>
        <v/>
      </c>
      <c r="I28" t="str">
        <f>IF(MedText!I28="","",""""&amp;MedText!I$1&amp;""":"""&amp;MedText!I28&amp;""",")</f>
        <v>"Dosage form":"tab",</v>
      </c>
      <c r="J28" t="str">
        <f>IF(MedText!J28="","",""""&amp;MedText!J$1&amp;""":"""&amp;MedText!J28&amp;"""")</f>
        <v>"unit":"mg"</v>
      </c>
      <c r="K28" t="str">
        <f>IF(MedText!K28="","",""""&amp;MedText!K28&amp;"""")</f>
        <v>"2"</v>
      </c>
      <c r="L28" t="str">
        <f>IF(MedText!L28="","",""""&amp;MedText!L28&amp;"""")</f>
        <v/>
      </c>
      <c r="M28" t="str">
        <f>IF(MedText!M28="","",""""&amp;MedText!M28&amp;"""")</f>
        <v/>
      </c>
      <c r="N28" t="str">
        <f>IF(MedText!N28="","",""""&amp;MedText!N28&amp;"""")</f>
        <v/>
      </c>
      <c r="O28" t="str">
        <f t="shared" si="0"/>
        <v/>
      </c>
      <c r="P28" t="str">
        <f t="shared" si="1"/>
        <v>"dose":["2"],</v>
      </c>
      <c r="Q2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{"Text":"Aripiprazole (Abilify tablet®)","Type":"Antipsychotics","Trade name":"Abilify tablet","Generic name":"Aripiprazole","Dosage form":"tab","dose":["2"],"unit":"mg"},</v>
      </c>
      <c r="R28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</v>
      </c>
    </row>
    <row r="29" spans="1:18" x14ac:dyDescent="0.2">
      <c r="A29" t="str">
        <f>IF(MedText!A29="","",""""&amp;MedText!A$1&amp;""":"""&amp;MedText!A29&amp;""",")</f>
        <v>"Text":"Aripiprazole (Abilify maintena®)",</v>
      </c>
      <c r="B29" t="str">
        <f>IF(MedText!B29="","",""""&amp;MedText!B$1&amp;""":"""&amp;MedText!B29&amp;""",")</f>
        <v>"Type":"Antipsychotics",</v>
      </c>
      <c r="C29" t="str">
        <f>IF(MedText!C29="","",""""&amp;MedText!C$1&amp;""":"""&amp;MedText!C29&amp;""",")</f>
        <v>"Trade name":"Abilify maintena",</v>
      </c>
      <c r="D29" t="str">
        <f>IF(MedText!D29="","",""""&amp;MedText!D$1&amp;""":"""&amp;MedText!D29&amp;""",")</f>
        <v>"Generic name":"Aripiprazole",</v>
      </c>
      <c r="E29" t="str">
        <f>IF(MedText!E29="","",""""&amp;MedText!E$1&amp;""":"""&amp;MedText!E29&amp;""",")</f>
        <v/>
      </c>
      <c r="F29" t="str">
        <f>IF(MedText!F29="","",""""&amp;MedText!F29&amp;"""")</f>
        <v/>
      </c>
      <c r="G29" t="str">
        <f>IF(MedText!G29="","",""""&amp;MedText!G29&amp;"""")</f>
        <v/>
      </c>
      <c r="H29" t="str">
        <f>IF(MedText!H29="","",""""&amp;MedText!H29&amp;"""")</f>
        <v/>
      </c>
      <c r="I29" t="str">
        <f>IF(MedText!I29="","",""""&amp;MedText!I$1&amp;""":"""&amp;MedText!I29&amp;""",")</f>
        <v>"Dosage form":"tab",</v>
      </c>
      <c r="J29" t="str">
        <f>IF(MedText!J29="","",""""&amp;MedText!J$1&amp;""":"""&amp;MedText!J29&amp;"""")</f>
        <v>"unit":"mg"</v>
      </c>
      <c r="K29" t="str">
        <f>IF(MedText!K29="","",""""&amp;MedText!K29&amp;"""")</f>
        <v>"300"</v>
      </c>
      <c r="L29" t="str">
        <f>IF(MedText!L29="","",""""&amp;MedText!L29&amp;"""")</f>
        <v>"400"</v>
      </c>
      <c r="M29" t="str">
        <f>IF(MedText!M29="","",""""&amp;MedText!M29&amp;"""")</f>
        <v/>
      </c>
      <c r="N29" t="str">
        <f>IF(MedText!N29="","",""""&amp;MedText!N29&amp;"""")</f>
        <v/>
      </c>
      <c r="O29" t="str">
        <f t="shared" si="0"/>
        <v/>
      </c>
      <c r="P29" t="str">
        <f t="shared" si="1"/>
        <v>"dose":["300","400"],</v>
      </c>
      <c r="Q2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{"Text":"Aripiprazole (Abilify maintena®)","Type":"Antipsychotics","Trade name":"Abilify maintena","Generic name":"Aripiprazole","Dosage form":"tab","dose":["300","400"],"unit":"mg"},</v>
      </c>
      <c r="R29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</v>
      </c>
    </row>
    <row r="30" spans="1:18" x14ac:dyDescent="0.2">
      <c r="A30" t="str">
        <f>IF(MedText!A30="","",""""&amp;MedText!A$1&amp;""":"""&amp;MedText!A30&amp;""",")</f>
        <v>"Text":"Aripiprazole (Abilify discmelt®)",</v>
      </c>
      <c r="B30" t="str">
        <f>IF(MedText!B30="","",""""&amp;MedText!B$1&amp;""":"""&amp;MedText!B30&amp;""",")</f>
        <v>"Type":"Antipsychotics",</v>
      </c>
      <c r="C30" t="str">
        <f>IF(MedText!C30="","",""""&amp;MedText!C$1&amp;""":"""&amp;MedText!C30&amp;""",")</f>
        <v>"Trade name":"Abilify discmelt",</v>
      </c>
      <c r="D30" t="str">
        <f>IF(MedText!D30="","",""""&amp;MedText!D$1&amp;""":"""&amp;MedText!D30&amp;""",")</f>
        <v>"Generic name":"Aripiprazole",</v>
      </c>
      <c r="E30" t="str">
        <f>IF(MedText!E30="","",""""&amp;MedText!E$1&amp;""":"""&amp;MedText!E30&amp;""",")</f>
        <v/>
      </c>
      <c r="F30" t="str">
        <f>IF(MedText!F30="","",""""&amp;MedText!F30&amp;"""")</f>
        <v/>
      </c>
      <c r="G30" t="str">
        <f>IF(MedText!G30="","",""""&amp;MedText!G30&amp;"""")</f>
        <v/>
      </c>
      <c r="H30" t="str">
        <f>IF(MedText!H30="","",""""&amp;MedText!H30&amp;"""")</f>
        <v/>
      </c>
      <c r="I30" t="str">
        <f>IF(MedText!I30="","",""""&amp;MedText!I$1&amp;""":"""&amp;MedText!I30&amp;""",")</f>
        <v>"Dosage form":"tab",</v>
      </c>
      <c r="J30" t="str">
        <f>IF(MedText!J30="","",""""&amp;MedText!J$1&amp;""":"""&amp;MedText!J30&amp;"""")</f>
        <v>"unit":"mg"</v>
      </c>
      <c r="K30" t="str">
        <f>IF(MedText!K30="","",""""&amp;MedText!K30&amp;"""")</f>
        <v>"10"</v>
      </c>
      <c r="L30" t="str">
        <f>IF(MedText!L30="","",""""&amp;MedText!L30&amp;"""")</f>
        <v>"15"</v>
      </c>
      <c r="M30" t="str">
        <f>IF(MedText!M30="","",""""&amp;MedText!M30&amp;"""")</f>
        <v/>
      </c>
      <c r="N30" t="str">
        <f>IF(MedText!N30="","",""""&amp;MedText!N30&amp;"""")</f>
        <v/>
      </c>
      <c r="O30" t="str">
        <f t="shared" si="0"/>
        <v/>
      </c>
      <c r="P30" t="str">
        <f t="shared" si="1"/>
        <v>"dose":["10","15"],</v>
      </c>
      <c r="Q3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{"Text":"Aripiprazole (Abilify discmelt®)","Type":"Antipsychotics","Trade name":"Abilify discmelt","Generic name":"Aripiprazole","Dosage form":"tab","dose":["10","15"],"unit":"mg"},</v>
      </c>
      <c r="R30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</v>
      </c>
    </row>
    <row r="31" spans="1:18" x14ac:dyDescent="0.2">
      <c r="A31" t="str">
        <f>IF(MedText!A31="","",""""&amp;MedText!A$1&amp;""":"""&amp;MedText!A31&amp;""",")</f>
        <v>"Text":"Aripiprazole (Abilify solution®)",</v>
      </c>
      <c r="B31" t="str">
        <f>IF(MedText!B31="","",""""&amp;MedText!B$1&amp;""":"""&amp;MedText!B31&amp;""",")</f>
        <v>"Type":"Antipsychotics",</v>
      </c>
      <c r="C31" t="str">
        <f>IF(MedText!C31="","",""""&amp;MedText!C$1&amp;""":"""&amp;MedText!C31&amp;""",")</f>
        <v>"Trade name":"Abilify solution",</v>
      </c>
      <c r="D31" t="str">
        <f>IF(MedText!D31="","",""""&amp;MedText!D$1&amp;""":"""&amp;MedText!D31&amp;""",")</f>
        <v>"Generic name":"Aripiprazole",</v>
      </c>
      <c r="E31" t="str">
        <f>IF(MedText!E31="","",""""&amp;MedText!E$1&amp;""":"""&amp;MedText!E31&amp;""",")</f>
        <v/>
      </c>
      <c r="F31" t="str">
        <f>IF(MedText!F31="","",""""&amp;MedText!F31&amp;"""")</f>
        <v/>
      </c>
      <c r="G31" t="str">
        <f>IF(MedText!G31="","",""""&amp;MedText!G31&amp;"""")</f>
        <v/>
      </c>
      <c r="H31" t="str">
        <f>IF(MedText!H31="","",""""&amp;MedText!H31&amp;"""")</f>
        <v/>
      </c>
      <c r="I31" t="str">
        <f>IF(MedText!I31="","",""""&amp;MedText!I$1&amp;""":"""&amp;MedText!I31&amp;""",")</f>
        <v>"Dosage form":"oral sol",</v>
      </c>
      <c r="J31" t="str">
        <f>IF(MedText!J31="","",""""&amp;MedText!J$1&amp;""":"""&amp;MedText!J31&amp;"""")</f>
        <v>"unit":"mg/mL"</v>
      </c>
      <c r="K31" t="str">
        <f>IF(MedText!K31="","",""""&amp;MedText!K31&amp;"""")</f>
        <v>"1"</v>
      </c>
      <c r="L31" t="str">
        <f>IF(MedText!L31="","",""""&amp;MedText!L31&amp;"""")</f>
        <v/>
      </c>
      <c r="M31" t="str">
        <f>IF(MedText!M31="","",""""&amp;MedText!M31&amp;"""")</f>
        <v/>
      </c>
      <c r="N31" t="str">
        <f>IF(MedText!N31="","",""""&amp;MedText!N31&amp;"""")</f>
        <v/>
      </c>
      <c r="O31" t="str">
        <f t="shared" si="0"/>
        <v/>
      </c>
      <c r="P31" t="str">
        <f t="shared" si="1"/>
        <v>"dose":["1"],</v>
      </c>
      <c r="Q3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{"Text":"Aripiprazole (Abilify solution®)","Type":"Antipsychotics","Trade name":"Abilify solution","Generic name":"Aripiprazole","Dosage form":"oral sol","dose":["1"],"unit":"mg/mL"},</v>
      </c>
      <c r="R31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</v>
      </c>
    </row>
    <row r="32" spans="1:18" x14ac:dyDescent="0.2">
      <c r="A32" t="str">
        <f>IF(MedText!A32="","",""""&amp;MedText!A$1&amp;""":"""&amp;MedText!A32&amp;""",")</f>
        <v>"Text":"Sertraline (Serlift®)",</v>
      </c>
      <c r="B32" t="str">
        <f>IF(MedText!B32="","",""""&amp;MedText!B$1&amp;""":"""&amp;MedText!B32&amp;""",")</f>
        <v>"Type":"Antipsychotics",</v>
      </c>
      <c r="C32" t="str">
        <f>IF(MedText!C32="","",""""&amp;MedText!C$1&amp;""":"""&amp;MedText!C32&amp;""",")</f>
        <v>"Trade name":"Serlift",</v>
      </c>
      <c r="D32" t="str">
        <f>IF(MedText!D32="","",""""&amp;MedText!D$1&amp;""":"""&amp;MedText!D32&amp;""",")</f>
        <v>"Generic name":"Sertraline",</v>
      </c>
      <c r="E32" t="str">
        <f>IF(MedText!E32="","",""""&amp;MedText!E$1&amp;""":"""&amp;MedText!E32&amp;""",")</f>
        <v/>
      </c>
      <c r="F32" t="str">
        <f>IF(MedText!F32="","",""""&amp;MedText!F32&amp;"""")</f>
        <v/>
      </c>
      <c r="G32" t="str">
        <f>IF(MedText!G32="","",""""&amp;MedText!G32&amp;"""")</f>
        <v/>
      </c>
      <c r="H32" t="str">
        <f>IF(MedText!H32="","",""""&amp;MedText!H32&amp;"""")</f>
        <v/>
      </c>
      <c r="I32" t="str">
        <f>IF(MedText!I32="","",""""&amp;MedText!I$1&amp;""":"""&amp;MedText!I32&amp;""",")</f>
        <v>"Dosage form":"tab",</v>
      </c>
      <c r="J32" t="str">
        <f>IF(MedText!J32="","",""""&amp;MedText!J$1&amp;""":"""&amp;MedText!J32&amp;"""")</f>
        <v>"unit":"mg"</v>
      </c>
      <c r="K32" t="str">
        <f>IF(MedText!K32="","",""""&amp;MedText!K32&amp;"""")</f>
        <v>"50"</v>
      </c>
      <c r="L32" t="str">
        <f>IF(MedText!L32="","",""""&amp;MedText!L32&amp;"""")</f>
        <v/>
      </c>
      <c r="M32" t="str">
        <f>IF(MedText!M32="","",""""&amp;MedText!M32&amp;"""")</f>
        <v/>
      </c>
      <c r="N32" t="str">
        <f>IF(MedText!N32="","",""""&amp;MedText!N32&amp;"""")</f>
        <v/>
      </c>
      <c r="O32" t="str">
        <f t="shared" si="0"/>
        <v/>
      </c>
      <c r="P32" t="str">
        <f t="shared" si="1"/>
        <v>"dose":["50"],</v>
      </c>
      <c r="Q3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{"Text":"Sertraline (Serlift®)","Type":"Antipsychotics","Trade name":"Serlift","Generic name":"Sertraline","Dosage form":"tab","dose":["50"],"unit":"mg"},</v>
      </c>
      <c r="R32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</v>
      </c>
    </row>
    <row r="33" spans="1:18" x14ac:dyDescent="0.2">
      <c r="A33" t="str">
        <f>IF(MedText!A33="","",""""&amp;MedText!A$1&amp;""":"""&amp;MedText!A33&amp;""",")</f>
        <v>"Text":"Sertraline (Zoloft®)",</v>
      </c>
      <c r="B33" t="str">
        <f>IF(MedText!B33="","",""""&amp;MedText!B$1&amp;""":"""&amp;MedText!B33&amp;""",")</f>
        <v>"Type":"Antipsychotics",</v>
      </c>
      <c r="C33" t="str">
        <f>IF(MedText!C33="","",""""&amp;MedText!C$1&amp;""":"""&amp;MedText!C33&amp;""",")</f>
        <v>"Trade name":"Zoloft",</v>
      </c>
      <c r="D33" t="str">
        <f>IF(MedText!D33="","",""""&amp;MedText!D$1&amp;""":"""&amp;MedText!D33&amp;""",")</f>
        <v>"Generic name":"Sertraline",</v>
      </c>
      <c r="E33" t="str">
        <f>IF(MedText!E33="","",""""&amp;MedText!E$1&amp;""":"""&amp;MedText!E33&amp;""",")</f>
        <v/>
      </c>
      <c r="F33" t="str">
        <f>IF(MedText!F33="","",""""&amp;MedText!F33&amp;"""")</f>
        <v/>
      </c>
      <c r="G33" t="str">
        <f>IF(MedText!G33="","",""""&amp;MedText!G33&amp;"""")</f>
        <v/>
      </c>
      <c r="H33" t="str">
        <f>IF(MedText!H33="","",""""&amp;MedText!H33&amp;"""")</f>
        <v/>
      </c>
      <c r="I33" t="str">
        <f>IF(MedText!I33="","",""""&amp;MedText!I$1&amp;""":"""&amp;MedText!I33&amp;""",")</f>
        <v>"Dosage form":"tab",</v>
      </c>
      <c r="J33" t="str">
        <f>IF(MedText!J33="","",""""&amp;MedText!J$1&amp;""":"""&amp;MedText!J33&amp;"""")</f>
        <v>"unit":"mg"</v>
      </c>
      <c r="K33" t="str">
        <f>IF(MedText!K33="","",""""&amp;MedText!K33&amp;"""")</f>
        <v>"50"</v>
      </c>
      <c r="L33" t="str">
        <f>IF(MedText!L33="","",""""&amp;MedText!L33&amp;"""")</f>
        <v/>
      </c>
      <c r="M33" t="str">
        <f>IF(MedText!M33="","",""""&amp;MedText!M33&amp;"""")</f>
        <v/>
      </c>
      <c r="N33" t="str">
        <f>IF(MedText!N33="","",""""&amp;MedText!N33&amp;"""")</f>
        <v/>
      </c>
      <c r="O33" t="str">
        <f t="shared" si="0"/>
        <v/>
      </c>
      <c r="P33" t="str">
        <f t="shared" si="1"/>
        <v>"dose":["50"],</v>
      </c>
      <c r="Q3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{"Text":"Sertraline (Zoloft®)","Type":"Antipsychotics","Trade name":"Zoloft","Generic name":"Sertraline","Dosage form":"tab","dose":["50"],"unit":"mg"},</v>
      </c>
      <c r="R33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</v>
      </c>
    </row>
    <row r="34" spans="1:18" x14ac:dyDescent="0.2">
      <c r="A34" t="str">
        <f>IF(MedText!A34="","",""""&amp;MedText!A$1&amp;""":"""&amp;MedText!A34&amp;""",")</f>
        <v>"Text":"Venlafaxine (Vasoline®)",</v>
      </c>
      <c r="B34" t="str">
        <f>IF(MedText!B34="","",""""&amp;MedText!B$1&amp;""":"""&amp;MedText!B34&amp;""",")</f>
        <v>"Type":"Antidepressants",</v>
      </c>
      <c r="C34" t="str">
        <f>IF(MedText!C34="","",""""&amp;MedText!C$1&amp;""":"""&amp;MedText!C34&amp;""",")</f>
        <v>"Trade name":"Valsoline",</v>
      </c>
      <c r="D34" t="str">
        <f>IF(MedText!D34="","",""""&amp;MedText!D$1&amp;""":"""&amp;MedText!D34&amp;""",")</f>
        <v>"Generic name":"Venlafaxine",</v>
      </c>
      <c r="E34" t="str">
        <f>IF(MedText!E34="","",""""&amp;MedText!E$1&amp;""":"""&amp;MedText!E34&amp;""",")</f>
        <v/>
      </c>
      <c r="F34" t="str">
        <f>IF(MedText!F34="","",""""&amp;MedText!F34&amp;"""")</f>
        <v/>
      </c>
      <c r="G34" t="str">
        <f>IF(MedText!G34="","",""""&amp;MedText!G34&amp;"""")</f>
        <v/>
      </c>
      <c r="H34" t="str">
        <f>IF(MedText!H34="","",""""&amp;MedText!H34&amp;"""")</f>
        <v/>
      </c>
      <c r="I34" t="str">
        <f>IF(MedText!I34="","",""""&amp;MedText!I$1&amp;""":"""&amp;MedText!I34&amp;""",")</f>
        <v>"Dosage form":"cap",</v>
      </c>
      <c r="J34" t="str">
        <f>IF(MedText!J34="","",""""&amp;MedText!J$1&amp;""":"""&amp;MedText!J34&amp;"""")</f>
        <v>"unit":"mg"</v>
      </c>
      <c r="K34" t="str">
        <f>IF(MedText!K34="","",""""&amp;MedText!K34&amp;"""")</f>
        <v>"75"</v>
      </c>
      <c r="L34" t="str">
        <f>IF(MedText!L34="","",""""&amp;MedText!L34&amp;"""")</f>
        <v/>
      </c>
      <c r="M34" t="str">
        <f>IF(MedText!M34="","",""""&amp;MedText!M34&amp;"""")</f>
        <v/>
      </c>
      <c r="N34" t="str">
        <f>IF(MedText!N34="","",""""&amp;MedText!N34&amp;"""")</f>
        <v/>
      </c>
      <c r="O34" t="str">
        <f t="shared" ref="O34:O65" si="3">IF(F34="","","""keyword"":["&amp;F34&amp;IF(G34="","",","&amp;G34)&amp;IF(H34="","",","&amp;H34)&amp;"],")</f>
        <v/>
      </c>
      <c r="P34" t="str">
        <f t="shared" ref="P34:P65" si="4">IF(K34="","","""dose"":["&amp;K34&amp;IF(L34="","",","&amp;L34)&amp;IF(M34="","",","&amp;M34)&amp;IF(N34="","",","&amp;N34)&amp;"],")</f>
        <v>"dose":["75"],</v>
      </c>
      <c r="Q3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{"Text":"Venlafaxine (Vasoline®)","Type":"Antidepressants","Trade name":"Valsoline","Generic name":"Venlafaxine","Dosage form":"cap","dose":["75"],"unit":"mg"},</v>
      </c>
      <c r="R34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</v>
      </c>
    </row>
    <row r="35" spans="1:18" x14ac:dyDescent="0.2">
      <c r="A35" t="str">
        <f>IF(MedText!A35="","",""""&amp;MedText!A$1&amp;""":"""&amp;MedText!A35&amp;""",")</f>
        <v>"Text":"Venlafaxine (Efexor XR®)",</v>
      </c>
      <c r="B35" t="str">
        <f>IF(MedText!B35="","",""""&amp;MedText!B$1&amp;""":"""&amp;MedText!B35&amp;""",")</f>
        <v>"Type":"Antidepressants",</v>
      </c>
      <c r="C35" t="str">
        <f>IF(MedText!C35="","",""""&amp;MedText!C$1&amp;""":"""&amp;MedText!C35&amp;""",")</f>
        <v>"Trade name":"Efexor XR",</v>
      </c>
      <c r="D35" t="str">
        <f>IF(MedText!D35="","",""""&amp;MedText!D$1&amp;""":"""&amp;MedText!D35&amp;""",")</f>
        <v>"Generic name":"Venlafaxine",</v>
      </c>
      <c r="E35" t="str">
        <f>IF(MedText!E35="","",""""&amp;MedText!E$1&amp;""":"""&amp;MedText!E35&amp;""",")</f>
        <v/>
      </c>
      <c r="F35" t="str">
        <f>IF(MedText!F35="","",""""&amp;MedText!F35&amp;"""")</f>
        <v/>
      </c>
      <c r="G35" t="str">
        <f>IF(MedText!G35="","",""""&amp;MedText!G35&amp;"""")</f>
        <v/>
      </c>
      <c r="H35" t="str">
        <f>IF(MedText!H35="","",""""&amp;MedText!H35&amp;"""")</f>
        <v/>
      </c>
      <c r="I35" t="str">
        <f>IF(MedText!I35="","",""""&amp;MedText!I$1&amp;""":"""&amp;MedText!I35&amp;""",")</f>
        <v>"Dosage form":"cap",</v>
      </c>
      <c r="J35" t="str">
        <f>IF(MedText!J35="","",""""&amp;MedText!J$1&amp;""":"""&amp;MedText!J35&amp;"""")</f>
        <v>"unit":"mg"</v>
      </c>
      <c r="K35" t="str">
        <f>IF(MedText!K35="","",""""&amp;MedText!K35&amp;"""")</f>
        <v>"37.5"</v>
      </c>
      <c r="L35" t="str">
        <f>IF(MedText!L35="","",""""&amp;MedText!L35&amp;"""")</f>
        <v>"75"</v>
      </c>
      <c r="M35" t="str">
        <f>IF(MedText!M35="","",""""&amp;MedText!M35&amp;"""")</f>
        <v/>
      </c>
      <c r="N35" t="str">
        <f>IF(MedText!N35="","",""""&amp;MedText!N35&amp;"""")</f>
        <v/>
      </c>
      <c r="O35" t="str">
        <f t="shared" si="3"/>
        <v/>
      </c>
      <c r="P35" t="str">
        <f t="shared" si="4"/>
        <v>"dose":["37.5","75"],</v>
      </c>
      <c r="Q3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{"Text":"Venlafaxine (Efexor XR®)","Type":"Antidepressants","Trade name":"Efexor XR","Generic name":"Venlafaxine","Dosage form":"cap","dose":["37.5","75"],"unit":"mg"},</v>
      </c>
      <c r="R35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</v>
      </c>
    </row>
    <row r="36" spans="1:18" x14ac:dyDescent="0.2">
      <c r="A36" t="str">
        <f>IF(MedText!A36="","",""""&amp;MedText!A$1&amp;""":"""&amp;MedText!A36&amp;""",")</f>
        <v>"Text":"Agomelatine (Valdoxan®)",</v>
      </c>
      <c r="B36" t="str">
        <f>IF(MedText!B36="","",""""&amp;MedText!B$1&amp;""":"""&amp;MedText!B36&amp;""",")</f>
        <v>"Type":"Antidepressants",</v>
      </c>
      <c r="C36" t="str">
        <f>IF(MedText!C36="","",""""&amp;MedText!C$1&amp;""":"""&amp;MedText!C36&amp;""",")</f>
        <v>"Trade name":"Valdoxan",</v>
      </c>
      <c r="D36" t="str">
        <f>IF(MedText!D36="","",""""&amp;MedText!D$1&amp;""":"""&amp;MedText!D36&amp;""",")</f>
        <v>"Generic name":"Agomelatine",</v>
      </c>
      <c r="E36" t="str">
        <f>IF(MedText!E36="","",""""&amp;MedText!E$1&amp;""":"""&amp;MedText!E36&amp;""",")</f>
        <v/>
      </c>
      <c r="F36" t="str">
        <f>IF(MedText!F36="","",""""&amp;MedText!F36&amp;"""")</f>
        <v/>
      </c>
      <c r="G36" t="str">
        <f>IF(MedText!G36="","",""""&amp;MedText!G36&amp;"""")</f>
        <v/>
      </c>
      <c r="H36" t="str">
        <f>IF(MedText!H36="","",""""&amp;MedText!H36&amp;"""")</f>
        <v/>
      </c>
      <c r="I36" t="str">
        <f>IF(MedText!I36="","",""""&amp;MedText!I$1&amp;""":"""&amp;MedText!I36&amp;""",")</f>
        <v>"Dosage form":"tab",</v>
      </c>
      <c r="J36" t="str">
        <f>IF(MedText!J36="","",""""&amp;MedText!J$1&amp;""":"""&amp;MedText!J36&amp;"""")</f>
        <v>"unit":"mg"</v>
      </c>
      <c r="K36" t="str">
        <f>IF(MedText!K36="","",""""&amp;MedText!K36&amp;"""")</f>
        <v>"25"</v>
      </c>
      <c r="L36" t="str">
        <f>IF(MedText!L36="","",""""&amp;MedText!L36&amp;"""")</f>
        <v/>
      </c>
      <c r="M36" t="str">
        <f>IF(MedText!M36="","",""""&amp;MedText!M36&amp;"""")</f>
        <v/>
      </c>
      <c r="N36" t="str">
        <f>IF(MedText!N36="","",""""&amp;MedText!N36&amp;"""")</f>
        <v/>
      </c>
      <c r="O36" t="str">
        <f t="shared" si="3"/>
        <v/>
      </c>
      <c r="P36" t="str">
        <f t="shared" si="4"/>
        <v>"dose":["25"],</v>
      </c>
      <c r="Q3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{"Text":"Agomelatine (Valdoxan®)","Type":"Antidepressants","Trade name":"Valdoxan","Generic name":"Agomelatine","Dosage form":"tab","dose":["25"],"unit":"mg"},</v>
      </c>
      <c r="R36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</v>
      </c>
    </row>
    <row r="37" spans="1:18" x14ac:dyDescent="0.2">
      <c r="A37" t="str">
        <f>IF(MedText!A37="","",""""&amp;MedText!A$1&amp;""":"""&amp;MedText!A37&amp;""",")</f>
        <v>"Text":"Paroxetine (Seroxat®)",</v>
      </c>
      <c r="B37" t="str">
        <f>IF(MedText!B37="","",""""&amp;MedText!B$1&amp;""":"""&amp;MedText!B37&amp;""",")</f>
        <v>"Type":"Antidepressants",</v>
      </c>
      <c r="C37" t="str">
        <f>IF(MedText!C37="","",""""&amp;MedText!C$1&amp;""":"""&amp;MedText!C37&amp;""",")</f>
        <v>"Trade name":"Seroxat",</v>
      </c>
      <c r="D37" t="str">
        <f>IF(MedText!D37="","",""""&amp;MedText!D$1&amp;""":"""&amp;MedText!D37&amp;""",")</f>
        <v>"Generic name":"Paroxetine",</v>
      </c>
      <c r="E37" t="str">
        <f>IF(MedText!E37="","",""""&amp;MedText!E$1&amp;""":"""&amp;MedText!E37&amp;""",")</f>
        <v/>
      </c>
      <c r="F37" t="str">
        <f>IF(MedText!F37="","",""""&amp;MedText!F37&amp;"""")</f>
        <v/>
      </c>
      <c r="G37" t="str">
        <f>IF(MedText!G37="","",""""&amp;MedText!G37&amp;"""")</f>
        <v/>
      </c>
      <c r="H37" t="str">
        <f>IF(MedText!H37="","",""""&amp;MedText!H37&amp;"""")</f>
        <v/>
      </c>
      <c r="I37" t="str">
        <f>IF(MedText!I37="","",""""&amp;MedText!I$1&amp;""":"""&amp;MedText!I37&amp;""",")</f>
        <v>"Dosage form":"tab",</v>
      </c>
      <c r="J37" t="str">
        <f>IF(MedText!J37="","",""""&amp;MedText!J$1&amp;""":"""&amp;MedText!J37&amp;"""")</f>
        <v>"unit":"mg"</v>
      </c>
      <c r="K37" t="str">
        <f>IF(MedText!K37="","",""""&amp;MedText!K37&amp;"""")</f>
        <v>"20"</v>
      </c>
      <c r="L37" t="str">
        <f>IF(MedText!L37="","",""""&amp;MedText!L37&amp;"""")</f>
        <v/>
      </c>
      <c r="M37" t="str">
        <f>IF(MedText!M37="","",""""&amp;MedText!M37&amp;"""")</f>
        <v/>
      </c>
      <c r="N37" t="str">
        <f>IF(MedText!N37="","",""""&amp;MedText!N37&amp;"""")</f>
        <v/>
      </c>
      <c r="O37" t="str">
        <f t="shared" si="3"/>
        <v/>
      </c>
      <c r="P37" t="str">
        <f t="shared" si="4"/>
        <v>"dose":["20"],</v>
      </c>
      <c r="Q3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{"Text":"Paroxetine (Seroxat®)","Type":"Antidepressants","Trade name":"Seroxat","Generic name":"Paroxetine","Dosage form":"tab","dose":["20"],"unit":"mg"},</v>
      </c>
      <c r="R37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</v>
      </c>
    </row>
    <row r="38" spans="1:18" x14ac:dyDescent="0.2">
      <c r="A38" t="str">
        <f>IF(MedText!A38="","",""""&amp;MedText!A$1&amp;""":"""&amp;MedText!A38&amp;""",")</f>
        <v>"Text":"Escitalopram (Esidep®, Lexapro®)",</v>
      </c>
      <c r="B38" t="str">
        <f>IF(MedText!B38="","",""""&amp;MedText!B$1&amp;""":"""&amp;MedText!B38&amp;""",")</f>
        <v>"Type":"Antidepressants",</v>
      </c>
      <c r="C38" t="str">
        <f>IF(MedText!C38="","",""""&amp;MedText!C$1&amp;""":"""&amp;MedText!C38&amp;""",")</f>
        <v>"Trade name":"Lexapro",</v>
      </c>
      <c r="D38" t="str">
        <f>IF(MedText!D38="","",""""&amp;MedText!D$1&amp;""":"""&amp;MedText!D38&amp;""",")</f>
        <v>"Generic name":"Escitalopram",</v>
      </c>
      <c r="E38" t="str">
        <f>IF(MedText!E38="","",""""&amp;MedText!E$1&amp;""":"""&amp;MedText!E38&amp;""",")</f>
        <v/>
      </c>
      <c r="F38" t="str">
        <f>IF(MedText!F38="","",""""&amp;MedText!F38&amp;"""")</f>
        <v>"Esidep"</v>
      </c>
      <c r="G38" t="str">
        <f>IF(MedText!G38="","",""""&amp;MedText!G38&amp;"""")</f>
        <v/>
      </c>
      <c r="H38" t="str">
        <f>IF(MedText!H38="","",""""&amp;MedText!H38&amp;"""")</f>
        <v/>
      </c>
      <c r="I38" t="str">
        <f>IF(MedText!I38="","",""""&amp;MedText!I$1&amp;""":"""&amp;MedText!I38&amp;""",")</f>
        <v>"Dosage form":"tab",</v>
      </c>
      <c r="J38" t="str">
        <f>IF(MedText!J38="","",""""&amp;MedText!J$1&amp;""":"""&amp;MedText!J38&amp;"""")</f>
        <v>"unit":"mg"</v>
      </c>
      <c r="K38" t="str">
        <f>IF(MedText!K38="","",""""&amp;MedText!K38&amp;"""")</f>
        <v>"10"</v>
      </c>
      <c r="L38" t="str">
        <f>IF(MedText!L38="","",""""&amp;MedText!L38&amp;"""")</f>
        <v/>
      </c>
      <c r="M38" t="str">
        <f>IF(MedText!M38="","",""""&amp;MedText!M38&amp;"""")</f>
        <v/>
      </c>
      <c r="N38" t="str">
        <f>IF(MedText!N38="","",""""&amp;MedText!N38&amp;"""")</f>
        <v/>
      </c>
      <c r="O38" t="str">
        <f t="shared" si="3"/>
        <v>"keyword":["Esidep"],</v>
      </c>
      <c r="P38" t="str">
        <f t="shared" si="4"/>
        <v>"dose":["10"],</v>
      </c>
      <c r="Q3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{"Text":"Escitalopram (Esidep®, Lexapro®)","Type":"Antidepressants","Trade name":"Lexapro","Generic name":"Escitalopram","keyword":["Esidep"],"Dosage form":"tab","dose":["10"],"unit":"mg"},</v>
      </c>
      <c r="R38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</v>
      </c>
    </row>
    <row r="39" spans="1:18" x14ac:dyDescent="0.2">
      <c r="A39" t="str">
        <f>IF(MedText!A39="","",""""&amp;MedText!A$1&amp;""":"""&amp;MedText!A39&amp;""",")</f>
        <v>"Text":"Desvenlafaxine (Pristiq®)",</v>
      </c>
      <c r="B39" t="str">
        <f>IF(MedText!B39="","",""""&amp;MedText!B$1&amp;""":"""&amp;MedText!B39&amp;""",")</f>
        <v>"Type":"Antidepressants",</v>
      </c>
      <c r="C39" t="str">
        <f>IF(MedText!C39="","",""""&amp;MedText!C$1&amp;""":"""&amp;MedText!C39&amp;""",")</f>
        <v>"Trade name":"Pristiq",</v>
      </c>
      <c r="D39" t="str">
        <f>IF(MedText!D39="","",""""&amp;MedText!D$1&amp;""":"""&amp;MedText!D39&amp;""",")</f>
        <v>"Generic name":"Desvenlafaxine",</v>
      </c>
      <c r="E39" t="str">
        <f>IF(MedText!E39="","",""""&amp;MedText!E$1&amp;""":"""&amp;MedText!E39&amp;""",")</f>
        <v/>
      </c>
      <c r="F39" t="str">
        <f>IF(MedText!F39="","",""""&amp;MedText!F39&amp;"""")</f>
        <v/>
      </c>
      <c r="G39" t="str">
        <f>IF(MedText!G39="","",""""&amp;MedText!G39&amp;"""")</f>
        <v/>
      </c>
      <c r="H39" t="str">
        <f>IF(MedText!H39="","",""""&amp;MedText!H39&amp;"""")</f>
        <v/>
      </c>
      <c r="I39" t="str">
        <f>IF(MedText!I39="","",""""&amp;MedText!I$1&amp;""":"""&amp;MedText!I39&amp;""",")</f>
        <v>"Dosage form":"tab",</v>
      </c>
      <c r="J39" t="str">
        <f>IF(MedText!J39="","",""""&amp;MedText!J$1&amp;""":"""&amp;MedText!J39&amp;"""")</f>
        <v>"unit":"mg"</v>
      </c>
      <c r="K39" t="str">
        <f>IF(MedText!K39="","",""""&amp;MedText!K39&amp;"""")</f>
        <v>"50"</v>
      </c>
      <c r="L39" t="str">
        <f>IF(MedText!L39="","",""""&amp;MedText!L39&amp;"""")</f>
        <v/>
      </c>
      <c r="M39" t="str">
        <f>IF(MedText!M39="","",""""&amp;MedText!M39&amp;"""")</f>
        <v/>
      </c>
      <c r="N39" t="str">
        <f>IF(MedText!N39="","",""""&amp;MedText!N39&amp;"""")</f>
        <v/>
      </c>
      <c r="O39" t="str">
        <f t="shared" si="3"/>
        <v/>
      </c>
      <c r="P39" t="str">
        <f t="shared" si="4"/>
        <v>"dose":["50"],</v>
      </c>
      <c r="Q3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{"Text":"Desvenlafaxine (Pristiq®)","Type":"Antidepressants","Trade name":"Pristiq","Generic name":"Desvenlafaxine","Dosage form":"tab","dose":["50"],"unit":"mg"},</v>
      </c>
      <c r="R39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</v>
      </c>
    </row>
    <row r="40" spans="1:18" x14ac:dyDescent="0.2">
      <c r="A40" t="str">
        <f>IF(MedText!A40="","",""""&amp;MedText!A$1&amp;""":"""&amp;MedText!A40&amp;""",")</f>
        <v>"Text":"Clozapine (Clopaze®)",</v>
      </c>
      <c r="B40" t="str">
        <f>IF(MedText!B40="","",""""&amp;MedText!B$1&amp;""":"""&amp;MedText!B40&amp;""",")</f>
        <v>"Type":"Antipsychotics",</v>
      </c>
      <c r="C40" t="str">
        <f>IF(MedText!C40="","",""""&amp;MedText!C$1&amp;""":"""&amp;MedText!C40&amp;""",")</f>
        <v>"Trade name":"Clopaze",</v>
      </c>
      <c r="D40" t="str">
        <f>IF(MedText!D40="","",""""&amp;MedText!D$1&amp;""":"""&amp;MedText!D40&amp;""",")</f>
        <v>"Generic name":"Clozapine",</v>
      </c>
      <c r="E40" t="str">
        <f>IF(MedText!E40="","",""""&amp;MedText!E$1&amp;""":"""&amp;MedText!E40&amp;""",")</f>
        <v/>
      </c>
      <c r="F40" t="str">
        <f>IF(MedText!F40="","",""""&amp;MedText!F40&amp;"""")</f>
        <v/>
      </c>
      <c r="G40" t="str">
        <f>IF(MedText!G40="","",""""&amp;MedText!G40&amp;"""")</f>
        <v/>
      </c>
      <c r="H40" t="str">
        <f>IF(MedText!H40="","",""""&amp;MedText!H40&amp;"""")</f>
        <v/>
      </c>
      <c r="I40" t="str">
        <f>IF(MedText!I40="","",""""&amp;MedText!I$1&amp;""":"""&amp;MedText!I40&amp;""",")</f>
        <v>"Dosage form":"tab",</v>
      </c>
      <c r="J40" t="str">
        <f>IF(MedText!J40="","",""""&amp;MedText!J$1&amp;""":"""&amp;MedText!J40&amp;"""")</f>
        <v>"unit":"mg"</v>
      </c>
      <c r="K40" t="str">
        <f>IF(MedText!K40="","",""""&amp;MedText!K40&amp;"""")</f>
        <v>"25"</v>
      </c>
      <c r="L40" t="str">
        <f>IF(MedText!L40="","",""""&amp;MedText!L40&amp;"""")</f>
        <v>"100"</v>
      </c>
      <c r="M40" t="str">
        <f>IF(MedText!M40="","",""""&amp;MedText!M40&amp;"""")</f>
        <v/>
      </c>
      <c r="N40" t="str">
        <f>IF(MedText!N40="","",""""&amp;MedText!N40&amp;"""")</f>
        <v/>
      </c>
      <c r="O40" t="str">
        <f t="shared" si="3"/>
        <v/>
      </c>
      <c r="P40" t="str">
        <f t="shared" si="4"/>
        <v>"dose":["25","100"],</v>
      </c>
      <c r="Q4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{"Text":"Clozapine (Clopaze®)","Type":"Antipsychotics","Trade name":"Clopaze","Generic name":"Clozapine","Dosage form":"tab","dose":["25","100"],"unit":"mg"},</v>
      </c>
      <c r="R40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</v>
      </c>
    </row>
    <row r="41" spans="1:18" x14ac:dyDescent="0.2">
      <c r="A41" t="str">
        <f>IF(MedText!A41="","",""""&amp;MedText!A$1&amp;""":"""&amp;MedText!A41&amp;""",")</f>
        <v>"Text":"Clozapine (Clozaril®)",</v>
      </c>
      <c r="B41" t="str">
        <f>IF(MedText!B41="","",""""&amp;MedText!B$1&amp;""":"""&amp;MedText!B41&amp;""",")</f>
        <v>"Type":"Antipsychotics",</v>
      </c>
      <c r="C41" t="str">
        <f>IF(MedText!C41="","",""""&amp;MedText!C$1&amp;""":"""&amp;MedText!C41&amp;""",")</f>
        <v>"Trade name":"Clozaril",</v>
      </c>
      <c r="D41" t="str">
        <f>IF(MedText!D41="","",""""&amp;MedText!D$1&amp;""":"""&amp;MedText!D41&amp;""",")</f>
        <v>"Generic name":"Clozapine",</v>
      </c>
      <c r="E41" t="str">
        <f>IF(MedText!E41="","",""""&amp;MedText!E$1&amp;""":"""&amp;MedText!E41&amp;""",")</f>
        <v/>
      </c>
      <c r="F41" t="str">
        <f>IF(MedText!F41="","",""""&amp;MedText!F41&amp;"""")</f>
        <v/>
      </c>
      <c r="G41" t="str">
        <f>IF(MedText!G41="","",""""&amp;MedText!G41&amp;"""")</f>
        <v/>
      </c>
      <c r="H41" t="str">
        <f>IF(MedText!H41="","",""""&amp;MedText!H41&amp;"""")</f>
        <v/>
      </c>
      <c r="I41" t="str">
        <f>IF(MedText!I41="","",""""&amp;MedText!I$1&amp;""":"""&amp;MedText!I41&amp;""",")</f>
        <v>"Dosage form":"tab",</v>
      </c>
      <c r="J41" t="str">
        <f>IF(MedText!J41="","",""""&amp;MedText!J$1&amp;""":"""&amp;MedText!J41&amp;"""")</f>
        <v>"unit":"mg"</v>
      </c>
      <c r="K41" t="str">
        <f>IF(MedText!K41="","",""""&amp;MedText!K41&amp;"""")</f>
        <v>"25"</v>
      </c>
      <c r="L41" t="str">
        <f>IF(MedText!L41="","",""""&amp;MedText!L41&amp;"""")</f>
        <v>"100"</v>
      </c>
      <c r="M41" t="str">
        <f>IF(MedText!M41="","",""""&amp;MedText!M41&amp;"""")</f>
        <v/>
      </c>
      <c r="N41" t="str">
        <f>IF(MedText!N41="","",""""&amp;MedText!N41&amp;"""")</f>
        <v/>
      </c>
      <c r="O41" t="str">
        <f t="shared" si="3"/>
        <v/>
      </c>
      <c r="P41" t="str">
        <f t="shared" si="4"/>
        <v>"dose":["25","100"],</v>
      </c>
      <c r="Q4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{"Text":"Clozapine (Clozaril®)","Type":"Antipsychotics","Trade name":"Clozaril","Generic name":"Clozapine","Dosage form":"tab","dose":["25","100"],"unit":"mg"},</v>
      </c>
      <c r="R41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</v>
      </c>
    </row>
    <row r="42" spans="1:18" x14ac:dyDescent="0.2">
      <c r="A42" t="str">
        <f>IF(MedText!A42="","",""""&amp;MedText!A$1&amp;""":"""&amp;MedText!A42&amp;""",")</f>
        <v>"Text":"Melatonin (Circadin®)",</v>
      </c>
      <c r="B42" t="str">
        <f>IF(MedText!B42="","",""""&amp;MedText!B$1&amp;""":"""&amp;MedText!B42&amp;""",")</f>
        <v>"Type":"Hypnotic",</v>
      </c>
      <c r="C42" t="str">
        <f>IF(MedText!C42="","",""""&amp;MedText!C$1&amp;""":"""&amp;MedText!C42&amp;""",")</f>
        <v>"Trade name":"Circadin PR",</v>
      </c>
      <c r="D42" t="str">
        <f>IF(MedText!D42="","",""""&amp;MedText!D$1&amp;""":"""&amp;MedText!D42&amp;""",")</f>
        <v>"Generic name":"Melatonin",</v>
      </c>
      <c r="E42" t="str">
        <f>IF(MedText!E42="","",""""&amp;MedText!E$1&amp;""":"""&amp;MedText!E42&amp;""",")</f>
        <v/>
      </c>
      <c r="F42" t="str">
        <f>IF(MedText!F42="","",""""&amp;MedText!F42&amp;"""")</f>
        <v/>
      </c>
      <c r="G42" t="str">
        <f>IF(MedText!G42="","",""""&amp;MedText!G42&amp;"""")</f>
        <v/>
      </c>
      <c r="H42" t="str">
        <f>IF(MedText!H42="","",""""&amp;MedText!H42&amp;"""")</f>
        <v/>
      </c>
      <c r="I42" t="str">
        <f>IF(MedText!I42="","",""""&amp;MedText!I$1&amp;""":"""&amp;MedText!I42&amp;""",")</f>
        <v>"Dosage form":"tab",</v>
      </c>
      <c r="J42" t="str">
        <f>IF(MedText!J42="","",""""&amp;MedText!J$1&amp;""":"""&amp;MedText!J42&amp;"""")</f>
        <v>"unit":"mg"</v>
      </c>
      <c r="K42" t="str">
        <f>IF(MedText!K42="","",""""&amp;MedText!K42&amp;"""")</f>
        <v>"2"</v>
      </c>
      <c r="L42" t="str">
        <f>IF(MedText!L42="","",""""&amp;MedText!L42&amp;"""")</f>
        <v/>
      </c>
      <c r="M42" t="str">
        <f>IF(MedText!M42="","",""""&amp;MedText!M42&amp;"""")</f>
        <v/>
      </c>
      <c r="N42" t="str">
        <f>IF(MedText!N42="","",""""&amp;MedText!N42&amp;"""")</f>
        <v/>
      </c>
      <c r="O42" t="str">
        <f t="shared" si="3"/>
        <v/>
      </c>
      <c r="P42" t="str">
        <f t="shared" si="4"/>
        <v>"dose":["2"],</v>
      </c>
      <c r="Q4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{"Text":"Melatonin (Circadin®)","Type":"Hypnotic","Trade name":"Circadin PR","Generic name":"Melatonin","Dosage form":"tab","dose":["2"],"unit":"mg"},</v>
      </c>
      <c r="R42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</v>
      </c>
    </row>
    <row r="43" spans="1:18" x14ac:dyDescent="0.2">
      <c r="A43" t="str">
        <f>IF(MedText!A43="","",""""&amp;MedText!A$1&amp;""":"""&amp;MedText!A43&amp;""",")</f>
        <v>"Text":"Zopidem (Ambien®)",</v>
      </c>
      <c r="B43" t="str">
        <f>IF(MedText!B43="","",""""&amp;MedText!B$1&amp;""":"""&amp;MedText!B43&amp;""",")</f>
        <v>"Type":"Hypnotic",</v>
      </c>
      <c r="C43" t="str">
        <f>IF(MedText!C43="","",""""&amp;MedText!C$1&amp;""":"""&amp;MedText!C43&amp;""",")</f>
        <v>"Trade name":"Ambien",</v>
      </c>
      <c r="D43" t="str">
        <f>IF(MedText!D43="","",""""&amp;MedText!D$1&amp;""":"""&amp;MedText!D43&amp;""",")</f>
        <v>"Generic name":"Zopidem",</v>
      </c>
      <c r="E43" t="str">
        <f>IF(MedText!E43="","",""""&amp;MedText!E$1&amp;""":"""&amp;MedText!E43&amp;""",")</f>
        <v/>
      </c>
      <c r="F43" t="str">
        <f>IF(MedText!F43="","",""""&amp;MedText!F43&amp;"""")</f>
        <v/>
      </c>
      <c r="G43" t="str">
        <f>IF(MedText!G43="","",""""&amp;MedText!G43&amp;"""")</f>
        <v/>
      </c>
      <c r="H43" t="str">
        <f>IF(MedText!H43="","",""""&amp;MedText!H43&amp;"""")</f>
        <v/>
      </c>
      <c r="I43" t="str">
        <f>IF(MedText!I43="","",""""&amp;MedText!I$1&amp;""":"""&amp;MedText!I43&amp;""",")</f>
        <v>"Dosage form":"tab",</v>
      </c>
      <c r="J43" t="str">
        <f>IF(MedText!J43="","",""""&amp;MedText!J$1&amp;""":"""&amp;MedText!J43&amp;"""")</f>
        <v>"unit":"mg"</v>
      </c>
      <c r="K43" t="str">
        <f>IF(MedText!K43="","",""""&amp;MedText!K43&amp;"""")</f>
        <v>"5"</v>
      </c>
      <c r="L43" t="str">
        <f>IF(MedText!L43="","",""""&amp;MedText!L43&amp;"""")</f>
        <v>"10"</v>
      </c>
      <c r="M43" t="str">
        <f>IF(MedText!M43="","",""""&amp;MedText!M43&amp;"""")</f>
        <v/>
      </c>
      <c r="N43" t="str">
        <f>IF(MedText!N43="","",""""&amp;MedText!N43&amp;"""")</f>
        <v/>
      </c>
      <c r="O43" t="str">
        <f t="shared" si="3"/>
        <v/>
      </c>
      <c r="P43" t="str">
        <f t="shared" si="4"/>
        <v>"dose":["5","10"],</v>
      </c>
      <c r="Q4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{"Text":"Zopidem (Ambien®)","Type":"Hypnotic","Trade name":"Ambien","Generic name":"Zopidem","Dosage form":"tab","dose":["5","10"],"unit":"mg"},</v>
      </c>
      <c r="R43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</v>
      </c>
    </row>
    <row r="44" spans="1:18" x14ac:dyDescent="0.2">
      <c r="A44" t="str">
        <f>IF(MedText!A44="","",""""&amp;MedText!A$1&amp;""":"""&amp;MedText!A44&amp;""",")</f>
        <v>"Text":"Trazodone (Dezodone®, Desirel®)",</v>
      </c>
      <c r="B44" t="str">
        <f>IF(MedText!B44="","",""""&amp;MedText!B$1&amp;""":"""&amp;MedText!B44&amp;""",")</f>
        <v>"Type":"Antidepressants",</v>
      </c>
      <c r="C44" t="str">
        <f>IF(MedText!C44="","",""""&amp;MedText!C$1&amp;""":"""&amp;MedText!C44&amp;""",")</f>
        <v>"Trade name":"Desirel",</v>
      </c>
      <c r="D44" t="str">
        <f>IF(MedText!D44="","",""""&amp;MedText!D$1&amp;""":"""&amp;MedText!D44&amp;""",")</f>
        <v>"Generic name":"Trazodone",</v>
      </c>
      <c r="E44" t="str">
        <f>IF(MedText!E44="","",""""&amp;MedText!E$1&amp;""":"""&amp;MedText!E44&amp;""",")</f>
        <v/>
      </c>
      <c r="F44" t="str">
        <f>IF(MedText!F44="","",""""&amp;MedText!F44&amp;"""")</f>
        <v>"Dezodone"</v>
      </c>
      <c r="G44" t="str">
        <f>IF(MedText!G44="","",""""&amp;MedText!G44&amp;"""")</f>
        <v/>
      </c>
      <c r="H44" t="str">
        <f>IF(MedText!H44="","",""""&amp;MedText!H44&amp;"""")</f>
        <v/>
      </c>
      <c r="I44" t="str">
        <f>IF(MedText!I44="","",""""&amp;MedText!I$1&amp;""":"""&amp;MedText!I44&amp;""",")</f>
        <v>"Dosage form":"tab",</v>
      </c>
      <c r="J44" t="str">
        <f>IF(MedText!J44="","",""""&amp;MedText!J$1&amp;""":"""&amp;MedText!J44&amp;"""")</f>
        <v>"unit":"mg"</v>
      </c>
      <c r="K44" t="str">
        <f>IF(MedText!K44="","",""""&amp;MedText!K44&amp;"""")</f>
        <v>"50"</v>
      </c>
      <c r="L44" t="str">
        <f>IF(MedText!L44="","",""""&amp;MedText!L44&amp;"""")</f>
        <v/>
      </c>
      <c r="M44" t="str">
        <f>IF(MedText!M44="","",""""&amp;MedText!M44&amp;"""")</f>
        <v/>
      </c>
      <c r="N44" t="str">
        <f>IF(MedText!N44="","",""""&amp;MedText!N44&amp;"""")</f>
        <v/>
      </c>
      <c r="O44" t="str">
        <f t="shared" si="3"/>
        <v>"keyword":["Dezodone"],</v>
      </c>
      <c r="P44" t="str">
        <f t="shared" si="4"/>
        <v>"dose":["50"],</v>
      </c>
      <c r="Q4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{"Text":"Trazodone (Dezodone®, Desirel®)","Type":"Antidepressants","Trade name":"Desirel","Generic name":"Trazodone","keyword":["Dezodone"],"Dosage form":"tab","dose":["50"],"unit":"mg"},</v>
      </c>
      <c r="R44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</v>
      </c>
    </row>
    <row r="45" spans="1:18" x14ac:dyDescent="0.2">
      <c r="A45" t="str">
        <f>IF(MedText!A45="","",""""&amp;MedText!A$1&amp;""":"""&amp;MedText!A45&amp;""",")</f>
        <v>"Text":"Pimavaserin (Nuplazid®)",</v>
      </c>
      <c r="B45" t="str">
        <f>IF(MedText!B45="","",""""&amp;MedText!B$1&amp;""":"""&amp;MedText!B45&amp;""",")</f>
        <v>"Type":"Antipsychotics",</v>
      </c>
      <c r="C45" t="str">
        <f>IF(MedText!C45="","",""""&amp;MedText!C$1&amp;""":"""&amp;MedText!C45&amp;""",")</f>
        <v>"Trade name":"Nuplazid",</v>
      </c>
      <c r="D45" t="str">
        <f>IF(MedText!D45="","",""""&amp;MedText!D$1&amp;""":"""&amp;MedText!D45&amp;""",")</f>
        <v>"Generic name":"Pimavaserin",</v>
      </c>
      <c r="E45" t="str">
        <f>IF(MedText!E45="","",""""&amp;MedText!E$1&amp;""":"""&amp;MedText!E45&amp;""",")</f>
        <v/>
      </c>
      <c r="F45" t="str">
        <f>IF(MedText!F45="","",""""&amp;MedText!F45&amp;"""")</f>
        <v/>
      </c>
      <c r="G45" t="str">
        <f>IF(MedText!G45="","",""""&amp;MedText!G45&amp;"""")</f>
        <v/>
      </c>
      <c r="H45" t="str">
        <f>IF(MedText!H45="","",""""&amp;MedText!H45&amp;"""")</f>
        <v/>
      </c>
      <c r="I45" t="str">
        <f>IF(MedText!I45="","",""""&amp;MedText!I$1&amp;""":"""&amp;MedText!I45&amp;""",")</f>
        <v>"Dosage form":"tab",</v>
      </c>
      <c r="J45" t="str">
        <f>IF(MedText!J45="","",""""&amp;MedText!J$1&amp;""":"""&amp;MedText!J45&amp;"""")</f>
        <v>"unit":"mg"</v>
      </c>
      <c r="K45" t="str">
        <f>IF(MedText!K45="","",""""&amp;MedText!K45&amp;"""")</f>
        <v>"17"</v>
      </c>
      <c r="L45" t="str">
        <f>IF(MedText!L45="","",""""&amp;MedText!L45&amp;"""")</f>
        <v/>
      </c>
      <c r="M45" t="str">
        <f>IF(MedText!M45="","",""""&amp;MedText!M45&amp;"""")</f>
        <v/>
      </c>
      <c r="N45" t="str">
        <f>IF(MedText!N45="","",""""&amp;MedText!N45&amp;"""")</f>
        <v/>
      </c>
      <c r="O45" t="str">
        <f t="shared" si="3"/>
        <v/>
      </c>
      <c r="P45" t="str">
        <f t="shared" si="4"/>
        <v>"dose":["17"],</v>
      </c>
      <c r="Q4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{"Text":"Pimavaserin (Nuplazid®)","Type":"Antipsychotics","Trade name":"Nuplazid","Generic name":"Pimavaserin","Dosage form":"tab","dose":["17"],"unit":"mg"},</v>
      </c>
      <c r="R45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</v>
      </c>
    </row>
    <row r="46" spans="1:18" x14ac:dyDescent="0.2">
      <c r="A46" t="str">
        <f>IF(MedText!A46="","",""""&amp;MedText!A$1&amp;""":"""&amp;MedText!A46&amp;""",")</f>
        <v>"Text":"Modafinil (Provigil®)",</v>
      </c>
      <c r="B46" t="str">
        <f>IF(MedText!B46="","",""""&amp;MedText!B$1&amp;""":"""&amp;MedText!B46&amp;""",")</f>
        <v>"Type":"CNS Stimulant",</v>
      </c>
      <c r="C46" t="str">
        <f>IF(MedText!C46="","",""""&amp;MedText!C$1&amp;""":"""&amp;MedText!C46&amp;""",")</f>
        <v>"Trade name":"Provigil",</v>
      </c>
      <c r="D46" t="str">
        <f>IF(MedText!D46="","",""""&amp;MedText!D$1&amp;""":"""&amp;MedText!D46&amp;""",")</f>
        <v>"Generic name":"Modafinil",</v>
      </c>
      <c r="E46" t="str">
        <f>IF(MedText!E46="","",""""&amp;MedText!E$1&amp;""":"""&amp;MedText!E46&amp;""",")</f>
        <v/>
      </c>
      <c r="F46" t="str">
        <f>IF(MedText!F46="","",""""&amp;MedText!F46&amp;"""")</f>
        <v/>
      </c>
      <c r="G46" t="str">
        <f>IF(MedText!G46="","",""""&amp;MedText!G46&amp;"""")</f>
        <v/>
      </c>
      <c r="H46" t="str">
        <f>IF(MedText!H46="","",""""&amp;MedText!H46&amp;"""")</f>
        <v/>
      </c>
      <c r="I46" t="str">
        <f>IF(MedText!I46="","",""""&amp;MedText!I$1&amp;""":"""&amp;MedText!I46&amp;""",")</f>
        <v>"Dosage form":"tab",</v>
      </c>
      <c r="J46" t="str">
        <f>IF(MedText!J46="","",""""&amp;MedText!J$1&amp;""":"""&amp;MedText!J46&amp;"""")</f>
        <v>"unit":"mg"</v>
      </c>
      <c r="K46" t="str">
        <f>IF(MedText!K46="","",""""&amp;MedText!K46&amp;"""")</f>
        <v>"100"</v>
      </c>
      <c r="L46" t="str">
        <f>IF(MedText!L46="","",""""&amp;MedText!L46&amp;"""")</f>
        <v>"200"</v>
      </c>
      <c r="M46" t="str">
        <f>IF(MedText!M46="","",""""&amp;MedText!M46&amp;"""")</f>
        <v/>
      </c>
      <c r="N46" t="str">
        <f>IF(MedText!N46="","",""""&amp;MedText!N46&amp;"""")</f>
        <v/>
      </c>
      <c r="O46" t="str">
        <f t="shared" si="3"/>
        <v/>
      </c>
      <c r="P46" t="str">
        <f t="shared" si="4"/>
        <v>"dose":["100","200"],</v>
      </c>
      <c r="Q4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{"Text":"Modafinil (Provigil®)","Type":"CNS Stimulant","Trade name":"Provigil","Generic name":"Modafinil","Dosage form":"tab","dose":["100","200"],"unit":"mg"},</v>
      </c>
      <c r="R46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</v>
      </c>
    </row>
    <row r="47" spans="1:18" x14ac:dyDescent="0.2">
      <c r="A47" t="str">
        <f>IF(MedText!A47="","",""""&amp;MedText!A$1&amp;""":"""&amp;MedText!A47&amp;""",")</f>
        <v>"Text":"Betahistine dihydrochloride (SERC®, Betaserc®)",</v>
      </c>
      <c r="B47" t="str">
        <f>IF(MedText!B47="","",""""&amp;MedText!B$1&amp;""":"""&amp;MedText!B47&amp;""",")</f>
        <v>"Type":"AntiVertigo",</v>
      </c>
      <c r="C47" t="str">
        <f>IF(MedText!C47="","",""""&amp;MedText!C$1&amp;""":"""&amp;MedText!C47&amp;""",")</f>
        <v>"Trade name":"SERC",</v>
      </c>
      <c r="D47" t="str">
        <f>IF(MedText!D47="","",""""&amp;MedText!D$1&amp;""":"""&amp;MedText!D47&amp;""",")</f>
        <v>"Generic name":"Betahistine dihydrochloride",</v>
      </c>
      <c r="E47" t="str">
        <f>IF(MedText!E47="","",""""&amp;MedText!E$1&amp;""":"""&amp;MedText!E47&amp;""",")</f>
        <v/>
      </c>
      <c r="F47" t="str">
        <f>IF(MedText!F47="","",""""&amp;MedText!F47&amp;"""")</f>
        <v>"Betaserc"</v>
      </c>
      <c r="G47" t="str">
        <f>IF(MedText!G47="","",""""&amp;MedText!G47&amp;"""")</f>
        <v/>
      </c>
      <c r="H47" t="str">
        <f>IF(MedText!H47="","",""""&amp;MedText!H47&amp;"""")</f>
        <v/>
      </c>
      <c r="I47" t="str">
        <f>IF(MedText!I47="","",""""&amp;MedText!I$1&amp;""":"""&amp;MedText!I47&amp;""",")</f>
        <v>"Dosage form":"tab",</v>
      </c>
      <c r="J47" t="str">
        <f>IF(MedText!J47="","",""""&amp;MedText!J$1&amp;""":"""&amp;MedText!J47&amp;"""")</f>
        <v>"unit":"mg"</v>
      </c>
      <c r="K47" t="str">
        <f>IF(MedText!K47="","",""""&amp;MedText!K47&amp;"""")</f>
        <v>"16"</v>
      </c>
      <c r="L47" t="str">
        <f>IF(MedText!L47="","",""""&amp;MedText!L47&amp;"""")</f>
        <v>"24"</v>
      </c>
      <c r="M47" t="str">
        <f>IF(MedText!M47="","",""""&amp;MedText!M47&amp;"""")</f>
        <v/>
      </c>
      <c r="N47" t="str">
        <f>IF(MedText!N47="","",""""&amp;MedText!N47&amp;"""")</f>
        <v/>
      </c>
      <c r="O47" t="str">
        <f t="shared" si="3"/>
        <v>"keyword":["Betaserc"],</v>
      </c>
      <c r="P47" t="str">
        <f t="shared" si="4"/>
        <v>"dose":["16","24"],</v>
      </c>
      <c r="Q4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{"Text":"Betahistine dihydrochloride (SERC®, Betaserc®)","Type":"AntiVertigo","Trade name":"SERC","Generic name":"Betahistine dihydrochloride","keyword":["Betaserc"],"Dosage form":"tab","dose":["16","24"],"unit":"mg"},</v>
      </c>
      <c r="R47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</v>
      </c>
    </row>
    <row r="48" spans="1:18" x14ac:dyDescent="0.2">
      <c r="A48" t="str">
        <f>IF(MedText!A48="","",""""&amp;MedText!A$1&amp;""":"""&amp;MedText!A48&amp;""",")</f>
        <v>"Text":"Betahistine nesylate (Merislon®)",</v>
      </c>
      <c r="B48" t="str">
        <f>IF(MedText!B48="","",""""&amp;MedText!B$1&amp;""":"""&amp;MedText!B48&amp;""",")</f>
        <v>"Type":"AntiVertigo",</v>
      </c>
      <c r="C48" t="str">
        <f>IF(MedText!C48="","",""""&amp;MedText!C$1&amp;""":"""&amp;MedText!C48&amp;""",")</f>
        <v>"Trade name":"Merislon",</v>
      </c>
      <c r="D48" t="str">
        <f>IF(MedText!D48="","",""""&amp;MedText!D$1&amp;""":"""&amp;MedText!D48&amp;""",")</f>
        <v>"Generic name":"Betahistine nesylate",</v>
      </c>
      <c r="E48" t="str">
        <f>IF(MedText!E48="","",""""&amp;MedText!E$1&amp;""":"""&amp;MedText!E48&amp;""",")</f>
        <v/>
      </c>
      <c r="F48" t="str">
        <f>IF(MedText!F48="","",""""&amp;MedText!F48&amp;"""")</f>
        <v/>
      </c>
      <c r="G48" t="str">
        <f>IF(MedText!G48="","",""""&amp;MedText!G48&amp;"""")</f>
        <v/>
      </c>
      <c r="H48" t="str">
        <f>IF(MedText!H48="","",""""&amp;MedText!H48&amp;"""")</f>
        <v/>
      </c>
      <c r="I48" t="str">
        <f>IF(MedText!I48="","",""""&amp;MedText!I$1&amp;""":"""&amp;MedText!I48&amp;""",")</f>
        <v>"Dosage form":"tab",</v>
      </c>
      <c r="J48" t="str">
        <f>IF(MedText!J48="","",""""&amp;MedText!J$1&amp;""":"""&amp;MedText!J48&amp;"""")</f>
        <v>"unit":"mg"</v>
      </c>
      <c r="K48" t="str">
        <f>IF(MedText!K48="","",""""&amp;MedText!K48&amp;"""")</f>
        <v>"6"</v>
      </c>
      <c r="L48" t="str">
        <f>IF(MedText!L48="","",""""&amp;MedText!L48&amp;"""")</f>
        <v>"12"</v>
      </c>
      <c r="M48" t="str">
        <f>IF(MedText!M48="","",""""&amp;MedText!M48&amp;"""")</f>
        <v/>
      </c>
      <c r="N48" t="str">
        <f>IF(MedText!N48="","",""""&amp;MedText!N48&amp;"""")</f>
        <v/>
      </c>
      <c r="O48" t="str">
        <f t="shared" si="3"/>
        <v/>
      </c>
      <c r="P48" t="str">
        <f t="shared" si="4"/>
        <v>"dose":["6","12"],</v>
      </c>
      <c r="Q4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{"Text":"Betahistine nesylate (Merislon®)","Type":"AntiVertigo","Trade name":"Merislon","Generic name":"Betahistine nesylate","Dosage form":"tab","dose":["6","12"],"unit":"mg"},</v>
      </c>
      <c r="R48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</v>
      </c>
    </row>
    <row r="49" spans="1:18" x14ac:dyDescent="0.2">
      <c r="A49" t="str">
        <f>IF(MedText!A49="","",""""&amp;MedText!A$1&amp;""":"""&amp;MedText!A49&amp;""",")</f>
        <v>"Text":"Dimenhydrinate (Navamin tablet®)",</v>
      </c>
      <c r="B49" t="str">
        <f>IF(MedText!B49="","",""""&amp;MedText!B$1&amp;""":"""&amp;MedText!B49&amp;""",")</f>
        <v>"Type":"AntiVertigo",</v>
      </c>
      <c r="C49" t="str">
        <f>IF(MedText!C49="","",""""&amp;MedText!C$1&amp;""":"""&amp;MedText!C49&amp;""",")</f>
        <v>"Trade name":"Navamin",</v>
      </c>
      <c r="D49" t="str">
        <f>IF(MedText!D49="","",""""&amp;MedText!D$1&amp;""":"""&amp;MedText!D49&amp;""",")</f>
        <v>"Generic name":"Dimenhydrinate",</v>
      </c>
      <c r="E49" t="str">
        <f>IF(MedText!E49="","",""""&amp;MedText!E$1&amp;""":"""&amp;MedText!E49&amp;""",")</f>
        <v/>
      </c>
      <c r="F49" t="str">
        <f>IF(MedText!F49="","",""""&amp;MedText!F49&amp;"""")</f>
        <v/>
      </c>
      <c r="G49" t="str">
        <f>IF(MedText!G49="","",""""&amp;MedText!G49&amp;"""")</f>
        <v/>
      </c>
      <c r="H49" t="str">
        <f>IF(MedText!H49="","",""""&amp;MedText!H49&amp;"""")</f>
        <v/>
      </c>
      <c r="I49" t="str">
        <f>IF(MedText!I49="","",""""&amp;MedText!I$1&amp;""":"""&amp;MedText!I49&amp;""",")</f>
        <v>"Dosage form":"tab",</v>
      </c>
      <c r="J49" t="str">
        <f>IF(MedText!J49="","",""""&amp;MedText!J$1&amp;""":"""&amp;MedText!J49&amp;"""")</f>
        <v>"unit":"mg"</v>
      </c>
      <c r="K49" t="str">
        <f>IF(MedText!K49="","",""""&amp;MedText!K49&amp;"""")</f>
        <v>"50"</v>
      </c>
      <c r="L49" t="str">
        <f>IF(MedText!L49="","",""""&amp;MedText!L49&amp;"""")</f>
        <v/>
      </c>
      <c r="M49" t="str">
        <f>IF(MedText!M49="","",""""&amp;MedText!M49&amp;"""")</f>
        <v/>
      </c>
      <c r="N49" t="str">
        <f>IF(MedText!N49="","",""""&amp;MedText!N49&amp;"""")</f>
        <v/>
      </c>
      <c r="O49" t="str">
        <f t="shared" si="3"/>
        <v/>
      </c>
      <c r="P49" t="str">
        <f t="shared" si="4"/>
        <v>"dose":["50"],</v>
      </c>
      <c r="Q4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{"Text":"Dimenhydrinate (Navamin tablet®)","Type":"AntiVertigo","Trade name":"Navamin","Generic name":"Dimenhydrinate","Dosage form":"tab","dose":["50"],"unit":"mg"},</v>
      </c>
      <c r="R49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</v>
      </c>
    </row>
    <row r="50" spans="1:18" x14ac:dyDescent="0.2">
      <c r="A50" t="str">
        <f>IF(MedText!A50="","",""""&amp;MedText!A$1&amp;""":"""&amp;MedText!A50&amp;""",")</f>
        <v>"Text":"Dimen (Dimovit injection®)",</v>
      </c>
      <c r="B50" t="str">
        <f>IF(MedText!B50="","",""""&amp;MedText!B$1&amp;""":"""&amp;MedText!B50&amp;""",")</f>
        <v>"Type":"AntiVertigo",</v>
      </c>
      <c r="C50" t="str">
        <f>IF(MedText!C50="","",""""&amp;MedText!C$1&amp;""":"""&amp;MedText!C50&amp;""",")</f>
        <v>"Trade name":"Dimeno",</v>
      </c>
      <c r="D50" t="str">
        <f>IF(MedText!D50="","",""""&amp;MedText!D$1&amp;""":"""&amp;MedText!D50&amp;""",")</f>
        <v>"Generic name":"Dimenhydrinate",</v>
      </c>
      <c r="E50" t="str">
        <f>IF(MedText!E50="","",""""&amp;MedText!E$1&amp;""":"""&amp;MedText!E50&amp;""",")</f>
        <v/>
      </c>
      <c r="F50" t="str">
        <f>IF(MedText!F50="","",""""&amp;MedText!F50&amp;"""")</f>
        <v>"Dimovit"</v>
      </c>
      <c r="G50" t="str">
        <f>IF(MedText!G50="","",""""&amp;MedText!G50&amp;"""")</f>
        <v/>
      </c>
      <c r="H50" t="str">
        <f>IF(MedText!H50="","",""""&amp;MedText!H50&amp;"""")</f>
        <v/>
      </c>
      <c r="I50" t="str">
        <f>IF(MedText!I50="","",""""&amp;MedText!I$1&amp;""":"""&amp;MedText!I50&amp;""",")</f>
        <v>"Dosage form":"inj",</v>
      </c>
      <c r="J50" t="str">
        <f>IF(MedText!J50="","",""""&amp;MedText!J$1&amp;""":"""&amp;MedText!J50&amp;"""")</f>
        <v>"unit":"mg/mL"</v>
      </c>
      <c r="K50" t="str">
        <f>IF(MedText!K50="","",""""&amp;MedText!K50&amp;"""")</f>
        <v>"50"</v>
      </c>
      <c r="L50" t="str">
        <f>IF(MedText!L50="","",""""&amp;MedText!L50&amp;"""")</f>
        <v/>
      </c>
      <c r="M50" t="str">
        <f>IF(MedText!M50="","",""""&amp;MedText!M50&amp;"""")</f>
        <v/>
      </c>
      <c r="N50" t="str">
        <f>IF(MedText!N50="","",""""&amp;MedText!N50&amp;"""")</f>
        <v/>
      </c>
      <c r="O50" t="str">
        <f t="shared" si="3"/>
        <v>"keyword":["Dimovit"],</v>
      </c>
      <c r="P50" t="str">
        <f t="shared" si="4"/>
        <v>"dose":["50"],</v>
      </c>
      <c r="Q5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{"Text":"Dimen (Dimovit injection®)","Type":"AntiVertigo","Trade name":"Dimeno","Generic name":"Dimenhydrinate","keyword":["Dimovit"],"Dosage form":"inj","dose":["50"],"unit":"mg/mL"},</v>
      </c>
      <c r="R50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</v>
      </c>
    </row>
    <row r="51" spans="1:18" x14ac:dyDescent="0.2">
      <c r="A51" t="str">
        <f>IF(MedText!A51="","",""""&amp;MedText!A$1&amp;""":"""&amp;MedText!A51&amp;""",")</f>
        <v>"Text":"Paracetamol",</v>
      </c>
      <c r="B51" t="str">
        <f>IF(MedText!B51="","",""""&amp;MedText!B$1&amp;""":"""&amp;MedText!B51&amp;""",")</f>
        <v>"Type":"Analgesics",</v>
      </c>
      <c r="C51" t="str">
        <f>IF(MedText!C51="","",""""&amp;MedText!C$1&amp;""":"""&amp;MedText!C51&amp;""",")</f>
        <v>"Trade name":"Sara",</v>
      </c>
      <c r="D51" t="str">
        <f>IF(MedText!D51="","",""""&amp;MedText!D$1&amp;""":"""&amp;MedText!D51&amp;""",")</f>
        <v>"Generic name":"Paracetamol",</v>
      </c>
      <c r="E51" t="str">
        <f>IF(MedText!E51="","",""""&amp;MedText!E$1&amp;""":"""&amp;MedText!E51&amp;""",")</f>
        <v/>
      </c>
      <c r="F51" t="str">
        <f>IF(MedText!F51="","",""""&amp;MedText!F51&amp;"""")</f>
        <v>"Pamol"</v>
      </c>
      <c r="G51" t="str">
        <f>IF(MedText!G51="","",""""&amp;MedText!G51&amp;"""")</f>
        <v>"Poro"</v>
      </c>
      <c r="H51" t="str">
        <f>IF(MedText!H51="","",""""&amp;MedText!H51&amp;"""")</f>
        <v>"Tylenol"</v>
      </c>
      <c r="I51" t="str">
        <f>IF(MedText!I51="","",""""&amp;MedText!I$1&amp;""":"""&amp;MedText!I51&amp;""",")</f>
        <v>"Dosage form":"tab",</v>
      </c>
      <c r="J51" t="str">
        <f>IF(MedText!J51="","",""""&amp;MedText!J$1&amp;""":"""&amp;MedText!J51&amp;"""")</f>
        <v>"unit":"mg"</v>
      </c>
      <c r="K51" t="str">
        <f>IF(MedText!K51="","",""""&amp;MedText!K51&amp;"""")</f>
        <v>"325"</v>
      </c>
      <c r="L51" t="str">
        <f>IF(MedText!L51="","",""""&amp;MedText!L51&amp;"""")</f>
        <v>"500"</v>
      </c>
      <c r="M51" t="str">
        <f>IF(MedText!M51="","",""""&amp;MedText!M51&amp;"""")</f>
        <v/>
      </c>
      <c r="N51" t="str">
        <f>IF(MedText!N51="","",""""&amp;MedText!N51&amp;"""")</f>
        <v/>
      </c>
      <c r="O51" t="str">
        <f t="shared" si="3"/>
        <v>"keyword":["Pamol","Poro","Tylenol"],</v>
      </c>
      <c r="P51" t="str">
        <f t="shared" si="4"/>
        <v>"dose":["325","500"],</v>
      </c>
      <c r="Q5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{"Text":"Paracetamol","Type":"Analgesics","Trade name":"Sara","Generic name":"Paracetamol","keyword":["Pamol","Poro","Tylenol"],"Dosage form":"tab","dose":["325","500"],"unit":"mg"},</v>
      </c>
      <c r="R51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</v>
      </c>
    </row>
    <row r="52" spans="1:18" x14ac:dyDescent="0.2">
      <c r="A52" t="str">
        <f>IF(MedText!A52="","",""""&amp;MedText!A$1&amp;""":"""&amp;MedText!A52&amp;""",")</f>
        <v>"Text":"Tramadol",</v>
      </c>
      <c r="B52" t="str">
        <f>IF(MedText!B52="","",""""&amp;MedText!B$1&amp;""":"""&amp;MedText!B52&amp;""",")</f>
        <v>"Type":"Analgesics",</v>
      </c>
      <c r="C52" t="str">
        <f>IF(MedText!C52="","",""""&amp;MedText!C$1&amp;""":"""&amp;MedText!C52&amp;""",")</f>
        <v>"Trade name":"Tramal",</v>
      </c>
      <c r="D52" t="str">
        <f>IF(MedText!D52="","",""""&amp;MedText!D$1&amp;""":"""&amp;MedText!D52&amp;""",")</f>
        <v>"Generic name":"Tramadol",</v>
      </c>
      <c r="E52" t="str">
        <f>IF(MedText!E52="","",""""&amp;MedText!E$1&amp;""":"""&amp;MedText!E52&amp;""",")</f>
        <v/>
      </c>
      <c r="F52" t="str">
        <f>IF(MedText!F52="","",""""&amp;MedText!F52&amp;"""")</f>
        <v>"Tramadol Stada"</v>
      </c>
      <c r="G52" t="str">
        <f>IF(MedText!G52="","",""""&amp;MedText!G52&amp;"""")</f>
        <v/>
      </c>
      <c r="H52" t="str">
        <f>IF(MedText!H52="","",""""&amp;MedText!H52&amp;"""")</f>
        <v/>
      </c>
      <c r="I52" t="str">
        <f>IF(MedText!I52="","",""""&amp;MedText!I$1&amp;""":"""&amp;MedText!I52&amp;""",")</f>
        <v>"Dosage form":"cap",</v>
      </c>
      <c r="J52" t="str">
        <f>IF(MedText!J52="","",""""&amp;MedText!J$1&amp;""":"""&amp;MedText!J52&amp;"""")</f>
        <v>"unit":"mg"</v>
      </c>
      <c r="K52" t="str">
        <f>IF(MedText!K52="","",""""&amp;MedText!K52&amp;"""")</f>
        <v>"50"</v>
      </c>
      <c r="L52" t="str">
        <f>IF(MedText!L52="","",""""&amp;MedText!L52&amp;"""")</f>
        <v/>
      </c>
      <c r="M52" t="str">
        <f>IF(MedText!M52="","",""""&amp;MedText!M52&amp;"""")</f>
        <v/>
      </c>
      <c r="N52" t="str">
        <f>IF(MedText!N52="","",""""&amp;MedText!N52&amp;"""")</f>
        <v/>
      </c>
      <c r="O52" t="str">
        <f t="shared" si="3"/>
        <v>"keyword":["Tramadol Stada"],</v>
      </c>
      <c r="P52" t="str">
        <f t="shared" si="4"/>
        <v>"dose":["50"],</v>
      </c>
      <c r="Q5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{"Text":"Tramadol","Type":"Analgesics","Trade name":"Tramal","Generic name":"Tramadol","keyword":["Tramadol Stada"],"Dosage form":"cap","dose":["50"],"unit":"mg"},</v>
      </c>
      <c r="R52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</v>
      </c>
    </row>
    <row r="53" spans="1:18" x14ac:dyDescent="0.2">
      <c r="A53" t="str">
        <f>IF(MedText!A53="","",""""&amp;MedText!A$1&amp;""":"""&amp;MedText!A53&amp;""",")</f>
        <v>"Text":"Norgesic",</v>
      </c>
      <c r="B53" t="str">
        <f>IF(MedText!B53="","",""""&amp;MedText!B$1&amp;""":"""&amp;MedText!B53&amp;""",")</f>
        <v>"Type":"Analgesics",</v>
      </c>
      <c r="C53" t="str">
        <f>IF(MedText!C53="","",""""&amp;MedText!C$1&amp;""":"""&amp;MedText!C53&amp;""",")</f>
        <v>"Trade name":"Norgesic",</v>
      </c>
      <c r="D53" t="str">
        <f>IF(MedText!D53="","",""""&amp;MedText!D$1&amp;""":"""&amp;MedText!D53&amp;""",")</f>
        <v>"Generic name":"Paracetamol/Orphenadrine",</v>
      </c>
      <c r="E53" t="str">
        <f>IF(MedText!E53="","",""""&amp;MedText!E$1&amp;""":"""&amp;MedText!E53&amp;""",")</f>
        <v/>
      </c>
      <c r="F53" t="str">
        <f>IF(MedText!F53="","",""""&amp;MedText!F53&amp;"""")</f>
        <v>"Orphenadrine"</v>
      </c>
      <c r="G53" t="str">
        <f>IF(MedText!G53="","",""""&amp;MedText!G53&amp;"""")</f>
        <v/>
      </c>
      <c r="H53" t="str">
        <f>IF(MedText!H53="","",""""&amp;MedText!H53&amp;"""")</f>
        <v/>
      </c>
      <c r="I53" t="str">
        <f>IF(MedText!I53="","",""""&amp;MedText!I$1&amp;""":"""&amp;MedText!I53&amp;""",")</f>
        <v>"Dosage form":"tab",</v>
      </c>
      <c r="J53" t="str">
        <f>IF(MedText!J53="","",""""&amp;MedText!J$1&amp;""":"""&amp;MedText!J53&amp;"""")</f>
        <v>"unit":"mg"</v>
      </c>
      <c r="K53" t="str">
        <f>IF(MedText!K53="","",""""&amp;MedText!K53&amp;"""")</f>
        <v>"35/450"</v>
      </c>
      <c r="L53" t="str">
        <f>IF(MedText!L53="","",""""&amp;MedText!L53&amp;"""")</f>
        <v/>
      </c>
      <c r="M53" t="str">
        <f>IF(MedText!M53="","",""""&amp;MedText!M53&amp;"""")</f>
        <v/>
      </c>
      <c r="N53" t="str">
        <f>IF(MedText!N53="","",""""&amp;MedText!N53&amp;"""")</f>
        <v/>
      </c>
      <c r="O53" t="str">
        <f t="shared" si="3"/>
        <v>"keyword":["Orphenadrine"],</v>
      </c>
      <c r="P53" t="str">
        <f t="shared" si="4"/>
        <v>"dose":["35/450"],</v>
      </c>
      <c r="Q5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{"Text":"Norgesic","Type":"Analgesics","Trade name":"Norgesic","Generic name":"Paracetamol/Orphenadrine","keyword":["Orphenadrine"],"Dosage form":"tab","dose":["35/450"],"unit":"mg"},</v>
      </c>
      <c r="R53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</v>
      </c>
    </row>
    <row r="54" spans="1:18" x14ac:dyDescent="0.2">
      <c r="A54" t="str">
        <f>IF(MedText!A54="","",""""&amp;MedText!A$1&amp;""":"""&amp;MedText!A54&amp;""",")</f>
        <v>"Text":"Gabapentin (Gabapentin Sandoz®, Neurontin®)",</v>
      </c>
      <c r="B54" t="str">
        <f>IF(MedText!B54="","",""""&amp;MedText!B$1&amp;""":"""&amp;MedText!B54&amp;""",")</f>
        <v>"Type":"Analgesics",</v>
      </c>
      <c r="C54" t="str">
        <f>IF(MedText!C54="","",""""&amp;MedText!C$1&amp;""":"""&amp;MedText!C54&amp;""",")</f>
        <v>"Trade name":"Gabapentin Sandoz",</v>
      </c>
      <c r="D54" t="str">
        <f>IF(MedText!D54="","",""""&amp;MedText!D$1&amp;""":"""&amp;MedText!D54&amp;""",")</f>
        <v>"Generic name":"Gabapentin",</v>
      </c>
      <c r="E54" t="str">
        <f>IF(MedText!E54="","",""""&amp;MedText!E$1&amp;""":"""&amp;MedText!E54&amp;""",")</f>
        <v/>
      </c>
      <c r="F54" t="str">
        <f>IF(MedText!F54="","",""""&amp;MedText!F54&amp;"""")</f>
        <v>"Neurontin"</v>
      </c>
      <c r="G54" t="str">
        <f>IF(MedText!G54="","",""""&amp;MedText!G54&amp;"""")</f>
        <v/>
      </c>
      <c r="H54" t="str">
        <f>IF(MedText!H54="","",""""&amp;MedText!H54&amp;"""")</f>
        <v/>
      </c>
      <c r="I54" t="str">
        <f>IF(MedText!I54="","",""""&amp;MedText!I$1&amp;""":"""&amp;MedText!I54&amp;""",")</f>
        <v>"Dosage form":"cap",</v>
      </c>
      <c r="J54" t="str">
        <f>IF(MedText!J54="","",""""&amp;MedText!J$1&amp;""":"""&amp;MedText!J54&amp;"""")</f>
        <v>"unit":"mg"</v>
      </c>
      <c r="K54" t="str">
        <f>IF(MedText!K54="","",""""&amp;MedText!K54&amp;"""")</f>
        <v>"100"</v>
      </c>
      <c r="L54" t="str">
        <f>IF(MedText!L54="","",""""&amp;MedText!L54&amp;"""")</f>
        <v>"300"</v>
      </c>
      <c r="M54" t="str">
        <f>IF(MedText!M54="","",""""&amp;MedText!M54&amp;"""")</f>
        <v/>
      </c>
      <c r="N54" t="str">
        <f>IF(MedText!N54="","",""""&amp;MedText!N54&amp;"""")</f>
        <v/>
      </c>
      <c r="O54" t="str">
        <f t="shared" si="3"/>
        <v>"keyword":["Neurontin"],</v>
      </c>
      <c r="P54" t="str">
        <f t="shared" si="4"/>
        <v>"dose":["100","300"],</v>
      </c>
      <c r="Q5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{"Text":"Gabapentin (Gabapentin Sandoz®, Neurontin®)","Type":"Analgesics","Trade name":"Gabapentin Sandoz","Generic name":"Gabapentin","keyword":["Neurontin"],"Dosage form":"cap","dose":["100","300"],"unit":"mg"},</v>
      </c>
      <c r="R54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</v>
      </c>
    </row>
    <row r="55" spans="1:18" x14ac:dyDescent="0.2">
      <c r="A55" t="str">
        <f>IF(MedText!A55="","",""""&amp;MedText!A$1&amp;""":"""&amp;MedText!A55&amp;""",")</f>
        <v>"Text":"Gabapentin (Rontin®, Neurontin®)",</v>
      </c>
      <c r="B55" t="str">
        <f>IF(MedText!B55="","",""""&amp;MedText!B$1&amp;""":"""&amp;MedText!B55&amp;""",")</f>
        <v>"Type":"Analgesics",</v>
      </c>
      <c r="C55" t="str">
        <f>IF(MedText!C55="","",""""&amp;MedText!C$1&amp;""":"""&amp;MedText!C55&amp;""",")</f>
        <v>"Trade name":"Rontin",</v>
      </c>
      <c r="D55" t="str">
        <f>IF(MedText!D55="","",""""&amp;MedText!D$1&amp;""":"""&amp;MedText!D55&amp;""",")</f>
        <v>"Generic name":"Gabapentin",</v>
      </c>
      <c r="E55" t="str">
        <f>IF(MedText!E55="","",""""&amp;MedText!E$1&amp;""":"""&amp;MedText!E55&amp;""",")</f>
        <v/>
      </c>
      <c r="F55" t="str">
        <f>IF(MedText!F55="","",""""&amp;MedText!F55&amp;"""")</f>
        <v>"Neurontin"</v>
      </c>
      <c r="G55" t="str">
        <f>IF(MedText!G55="","",""""&amp;MedText!G55&amp;"""")</f>
        <v/>
      </c>
      <c r="H55" t="str">
        <f>IF(MedText!H55="","",""""&amp;MedText!H55&amp;"""")</f>
        <v/>
      </c>
      <c r="I55" t="str">
        <f>IF(MedText!I55="","",""""&amp;MedText!I$1&amp;""":"""&amp;MedText!I55&amp;""",")</f>
        <v>"Dosage form":"tab",</v>
      </c>
      <c r="J55" t="str">
        <f>IF(MedText!J55="","",""""&amp;MedText!J$1&amp;""":"""&amp;MedText!J55&amp;"""")</f>
        <v>"unit":"mg"</v>
      </c>
      <c r="K55" t="str">
        <f>IF(MedText!K55="","",""""&amp;MedText!K55&amp;"""")</f>
        <v>"600"</v>
      </c>
      <c r="L55" t="str">
        <f>IF(MedText!L55="","",""""&amp;MedText!L55&amp;"""")</f>
        <v/>
      </c>
      <c r="M55" t="str">
        <f>IF(MedText!M55="","",""""&amp;MedText!M55&amp;"""")</f>
        <v/>
      </c>
      <c r="N55" t="str">
        <f>IF(MedText!N55="","",""""&amp;MedText!N55&amp;"""")</f>
        <v/>
      </c>
      <c r="O55" t="str">
        <f t="shared" si="3"/>
        <v>"keyword":["Neurontin"],</v>
      </c>
      <c r="P55" t="str">
        <f t="shared" si="4"/>
        <v>"dose":["600"],</v>
      </c>
      <c r="Q5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{"Text":"Gabapentin (Rontin®, Neurontin®)","Type":"Analgesics","Trade name":"Rontin","Generic name":"Gabapentin","keyword":["Neurontin"],"Dosage form":"tab","dose":["600"],"unit":"mg"},</v>
      </c>
      <c r="R55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</v>
      </c>
    </row>
    <row r="56" spans="1:18" x14ac:dyDescent="0.2">
      <c r="A56" t="str">
        <f>IF(MedText!A56="","",""""&amp;MedText!A$1&amp;""":"""&amp;MedText!A56&amp;""",")</f>
        <v>"Text":"Pregabalin (Lyrica®)",</v>
      </c>
      <c r="B56" t="str">
        <f>IF(MedText!B56="","",""""&amp;MedText!B$1&amp;""":"""&amp;MedText!B56&amp;""",")</f>
        <v>"Type":"Analgesics",</v>
      </c>
      <c r="C56" t="str">
        <f>IF(MedText!C56="","",""""&amp;MedText!C$1&amp;""":"""&amp;MedText!C56&amp;""",")</f>
        <v>"Trade name":"Lyrica",</v>
      </c>
      <c r="D56" t="str">
        <f>IF(MedText!D56="","",""""&amp;MedText!D$1&amp;""":"""&amp;MedText!D56&amp;""",")</f>
        <v>"Generic name":"Pregabalin",</v>
      </c>
      <c r="E56" t="str">
        <f>IF(MedText!E56="","",""""&amp;MedText!E$1&amp;""":"""&amp;MedText!E56&amp;""",")</f>
        <v/>
      </c>
      <c r="F56" t="str">
        <f>IF(MedText!F56="","",""""&amp;MedText!F56&amp;"""")</f>
        <v>"Pregabalin Sandoz"</v>
      </c>
      <c r="G56" t="str">
        <f>IF(MedText!G56="","",""""&amp;MedText!G56&amp;"""")</f>
        <v>"Brillor"</v>
      </c>
      <c r="H56" t="str">
        <f>IF(MedText!H56="","",""""&amp;MedText!H56&amp;"""")</f>
        <v/>
      </c>
      <c r="I56" t="str">
        <f>IF(MedText!I56="","",""""&amp;MedText!I$1&amp;""":"""&amp;MedText!I56&amp;""",")</f>
        <v>"Dosage form":"cap",</v>
      </c>
      <c r="J56" t="str">
        <f>IF(MedText!J56="","",""""&amp;MedText!J$1&amp;""":"""&amp;MedText!J56&amp;"""")</f>
        <v>"unit":"mg"</v>
      </c>
      <c r="K56" t="str">
        <f>IF(MedText!K56="","",""""&amp;MedText!K56&amp;"""")</f>
        <v>"25"</v>
      </c>
      <c r="L56" t="str">
        <f>IF(MedText!L56="","",""""&amp;MedText!L56&amp;"""")</f>
        <v>"75"</v>
      </c>
      <c r="M56" t="str">
        <f>IF(MedText!M56="","",""""&amp;MedText!M56&amp;"""")</f>
        <v>"150"</v>
      </c>
      <c r="N56" t="str">
        <f>IF(MedText!N56="","",""""&amp;MedText!N56&amp;"""")</f>
        <v/>
      </c>
      <c r="O56" t="str">
        <f t="shared" si="3"/>
        <v>"keyword":["Pregabalin Sandoz","Brillor"],</v>
      </c>
      <c r="P56" t="str">
        <f t="shared" si="4"/>
        <v>"dose":["25","75","150"],</v>
      </c>
      <c r="Q5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{"Text":"Pregabalin (Lyrica®)","Type":"Analgesics","Trade name":"Lyrica","Generic name":"Pregabalin","keyword":["Pregabalin Sandoz","Brillor"],"Dosage form":"cap","dose":["25","75","150"],"unit":"mg"},</v>
      </c>
      <c r="R56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</v>
      </c>
    </row>
    <row r="57" spans="1:18" x14ac:dyDescent="0.2">
      <c r="A57" t="str">
        <f>IF(MedText!A57="","",""""&amp;MedText!A$1&amp;""":"""&amp;MedText!A57&amp;""",")</f>
        <v>"Text":"Naproxen (Naprosyn®, Naproxen GPO®)",</v>
      </c>
      <c r="B57" t="str">
        <f>IF(MedText!B57="","",""""&amp;MedText!B$1&amp;""":"""&amp;MedText!B57&amp;""",")</f>
        <v>"Type":"Analgesics",</v>
      </c>
      <c r="C57" t="str">
        <f>IF(MedText!C57="","",""""&amp;MedText!C$1&amp;""":"""&amp;MedText!C57&amp;""",")</f>
        <v>"Trade name":"Naprosyn",</v>
      </c>
      <c r="D57" t="str">
        <f>IF(MedText!D57="","",""""&amp;MedText!D$1&amp;""":"""&amp;MedText!D57&amp;""",")</f>
        <v>"Generic name":"Naproxen",</v>
      </c>
      <c r="E57" t="str">
        <f>IF(MedText!E57="","",""""&amp;MedText!E$1&amp;""":"""&amp;MedText!E57&amp;""",")</f>
        <v/>
      </c>
      <c r="F57" t="str">
        <f>IF(MedText!F57="","",""""&amp;MedText!F57&amp;"""")</f>
        <v>"Naproxen Gpo"</v>
      </c>
      <c r="G57" t="str">
        <f>IF(MedText!G57="","",""""&amp;MedText!G57&amp;"""")</f>
        <v/>
      </c>
      <c r="H57" t="str">
        <f>IF(MedText!H57="","",""""&amp;MedText!H57&amp;"""")</f>
        <v/>
      </c>
      <c r="I57" t="str">
        <f>IF(MedText!I57="","",""""&amp;MedText!I$1&amp;""":"""&amp;MedText!I57&amp;""",")</f>
        <v>"Dosage form":"tab",</v>
      </c>
      <c r="J57" t="str">
        <f>IF(MedText!J57="","",""""&amp;MedText!J$1&amp;""":"""&amp;MedText!J57&amp;"""")</f>
        <v>"unit":"mg"</v>
      </c>
      <c r="K57" t="str">
        <f>IF(MedText!K57="","",""""&amp;MedText!K57&amp;"""")</f>
        <v>"250"</v>
      </c>
      <c r="L57" t="str">
        <f>IF(MedText!L57="","",""""&amp;MedText!L57&amp;"""")</f>
        <v/>
      </c>
      <c r="M57" t="str">
        <f>IF(MedText!M57="","",""""&amp;MedText!M57&amp;"""")</f>
        <v/>
      </c>
      <c r="N57" t="str">
        <f>IF(MedText!N57="","",""""&amp;MedText!N57&amp;"""")</f>
        <v/>
      </c>
      <c r="O57" t="str">
        <f t="shared" si="3"/>
        <v>"keyword":["Naproxen Gpo"],</v>
      </c>
      <c r="P57" t="str">
        <f t="shared" si="4"/>
        <v>"dose":["250"],</v>
      </c>
      <c r="Q5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{"Text":"Naproxen (Naprosyn®, Naproxen GPO®)","Type":"Analgesics","Trade name":"Naprosyn","Generic name":"Naproxen","keyword":["Naproxen Gpo"],"Dosage form":"tab","dose":["250"],"unit":"mg"},</v>
      </c>
      <c r="R57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</v>
      </c>
    </row>
    <row r="58" spans="1:18" x14ac:dyDescent="0.2">
      <c r="A58" t="str">
        <f>IF(MedText!A58="","",""""&amp;MedText!A$1&amp;""":"""&amp;MedText!A58&amp;""",")</f>
        <v>"Text":"Celecoxib (Celebrex®)",</v>
      </c>
      <c r="B58" t="str">
        <f>IF(MedText!B58="","",""""&amp;MedText!B$1&amp;""":"""&amp;MedText!B58&amp;""",")</f>
        <v>"Type":"Analgesics",</v>
      </c>
      <c r="C58" t="str">
        <f>IF(MedText!C58="","",""""&amp;MedText!C$1&amp;""":"""&amp;MedText!C58&amp;""",")</f>
        <v>"Trade name":"Celebrex",</v>
      </c>
      <c r="D58" t="str">
        <f>IF(MedText!D58="","",""""&amp;MedText!D$1&amp;""":"""&amp;MedText!D58&amp;""",")</f>
        <v>"Generic name":"Celecoxib",</v>
      </c>
      <c r="E58" t="str">
        <f>IF(MedText!E58="","",""""&amp;MedText!E$1&amp;""":"""&amp;MedText!E58&amp;""",")</f>
        <v/>
      </c>
      <c r="F58" t="str">
        <f>IF(MedText!F58="","",""""&amp;MedText!F58&amp;"""")</f>
        <v/>
      </c>
      <c r="G58" t="str">
        <f>IF(MedText!G58="","",""""&amp;MedText!G58&amp;"""")</f>
        <v/>
      </c>
      <c r="H58" t="str">
        <f>IF(MedText!H58="","",""""&amp;MedText!H58&amp;"""")</f>
        <v/>
      </c>
      <c r="I58" t="str">
        <f>IF(MedText!I58="","",""""&amp;MedText!I$1&amp;""":"""&amp;MedText!I58&amp;""",")</f>
        <v>"Dosage form":"cap",</v>
      </c>
      <c r="J58" t="str">
        <f>IF(MedText!J58="","",""""&amp;MedText!J$1&amp;""":"""&amp;MedText!J58&amp;"""")</f>
        <v>"unit":"mg"</v>
      </c>
      <c r="K58" t="str">
        <f>IF(MedText!K58="","",""""&amp;MedText!K58&amp;"""")</f>
        <v>"200"</v>
      </c>
      <c r="L58" t="str">
        <f>IF(MedText!L58="","",""""&amp;MedText!L58&amp;"""")</f>
        <v>"400"</v>
      </c>
      <c r="M58" t="str">
        <f>IF(MedText!M58="","",""""&amp;MedText!M58&amp;"""")</f>
        <v/>
      </c>
      <c r="N58" t="str">
        <f>IF(MedText!N58="","",""""&amp;MedText!N58&amp;"""")</f>
        <v/>
      </c>
      <c r="O58" t="str">
        <f t="shared" si="3"/>
        <v/>
      </c>
      <c r="P58" t="str">
        <f t="shared" si="4"/>
        <v>"dose":["200","400"],</v>
      </c>
      <c r="Q5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{"Text":"Celecoxib (Celebrex®)","Type":"Analgesics","Trade name":"Celebrex","Generic name":"Celecoxib","Dosage form":"cap","dose":["200","400"],"unit":"mg"},</v>
      </c>
      <c r="R58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</v>
      </c>
    </row>
    <row r="59" spans="1:18" x14ac:dyDescent="0.2">
      <c r="A59" t="str">
        <f>IF(MedText!A59="","",""""&amp;MedText!A$1&amp;""":"""&amp;MedText!A59&amp;""",")</f>
        <v>"Text":"Ibuprofen (Heidi®)",</v>
      </c>
      <c r="B59" t="str">
        <f>IF(MedText!B59="","",""""&amp;MedText!B$1&amp;""":"""&amp;MedText!B59&amp;""",")</f>
        <v>"Type":"Analgesics",</v>
      </c>
      <c r="C59" t="str">
        <f>IF(MedText!C59="","",""""&amp;MedText!C$1&amp;""":"""&amp;MedText!C59&amp;""",")</f>
        <v>"Trade name":"Heidi",</v>
      </c>
      <c r="D59" t="str">
        <f>IF(MedText!D59="","",""""&amp;MedText!D$1&amp;""":"""&amp;MedText!D59&amp;""",")</f>
        <v>"Generic name":"Ibuprofen",</v>
      </c>
      <c r="E59" t="str">
        <f>IF(MedText!E59="","",""""&amp;MedText!E$1&amp;""":"""&amp;MedText!E59&amp;""",")</f>
        <v/>
      </c>
      <c r="F59" t="str">
        <f>IF(MedText!F59="","",""""&amp;MedText!F59&amp;"""")</f>
        <v>"Nurofen"</v>
      </c>
      <c r="G59" t="str">
        <f>IF(MedText!G59="","",""""&amp;MedText!G59&amp;"""")</f>
        <v/>
      </c>
      <c r="H59" t="str">
        <f>IF(MedText!H59="","",""""&amp;MedText!H59&amp;"""")</f>
        <v/>
      </c>
      <c r="I59" t="str">
        <f>IF(MedText!I59="","",""""&amp;MedText!I$1&amp;""":"""&amp;MedText!I59&amp;""",")</f>
        <v>"Dosage form":"tab",</v>
      </c>
      <c r="J59" t="str">
        <f>IF(MedText!J59="","",""""&amp;MedText!J$1&amp;""":"""&amp;MedText!J59&amp;"""")</f>
        <v>"unit":"mg"</v>
      </c>
      <c r="K59" t="str">
        <f>IF(MedText!K59="","",""""&amp;MedText!K59&amp;"""")</f>
        <v>"200"</v>
      </c>
      <c r="L59" t="str">
        <f>IF(MedText!L59="","",""""&amp;MedText!L59&amp;"""")</f>
        <v>"400"</v>
      </c>
      <c r="M59" t="str">
        <f>IF(MedText!M59="","",""""&amp;MedText!M59&amp;"""")</f>
        <v/>
      </c>
      <c r="N59" t="str">
        <f>IF(MedText!N59="","",""""&amp;MedText!N59&amp;"""")</f>
        <v/>
      </c>
      <c r="O59" t="str">
        <f t="shared" si="3"/>
        <v>"keyword":["Nurofen"],</v>
      </c>
      <c r="P59" t="str">
        <f t="shared" si="4"/>
        <v>"dose":["200","400"],</v>
      </c>
      <c r="Q5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{"Text":"Ibuprofen (Heidi®)","Type":"Analgesics","Trade name":"Heidi","Generic name":"Ibuprofen","keyword":["Nurofen"],"Dosage form":"tab","dose":["200","400"],"unit":"mg"},</v>
      </c>
      <c r="R59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</v>
      </c>
    </row>
    <row r="60" spans="1:18" x14ac:dyDescent="0.2">
      <c r="A60" t="str">
        <f>IF(MedText!A60="","",""""&amp;MedText!A$1&amp;""":"""&amp;MedText!A60&amp;""",")</f>
        <v>"Text":"Tolperisone (Biocalm®, Mydocalm®)",</v>
      </c>
      <c r="B60" t="str">
        <f>IF(MedText!B60="","",""""&amp;MedText!B$1&amp;""":"""&amp;MedText!B60&amp;""",")</f>
        <v>"Type":"Analgesics",</v>
      </c>
      <c r="C60" t="str">
        <f>IF(MedText!C60="","",""""&amp;MedText!C$1&amp;""":"""&amp;MedText!C60&amp;""",")</f>
        <v>"Trade name":"Biocalm",</v>
      </c>
      <c r="D60" t="str">
        <f>IF(MedText!D60="","",""""&amp;MedText!D$1&amp;""":"""&amp;MedText!D60&amp;""",")</f>
        <v>"Generic name":"Tolperisone",</v>
      </c>
      <c r="E60" t="str">
        <f>IF(MedText!E60="","",""""&amp;MedText!E$1&amp;""":"""&amp;MedText!E60&amp;""",")</f>
        <v/>
      </c>
      <c r="F60" t="str">
        <f>IF(MedText!F60="","",""""&amp;MedText!F60&amp;"""")</f>
        <v>"Mydocalm"</v>
      </c>
      <c r="G60" t="str">
        <f>IF(MedText!G60="","",""""&amp;MedText!G60&amp;"""")</f>
        <v/>
      </c>
      <c r="H60" t="str">
        <f>IF(MedText!H60="","",""""&amp;MedText!H60&amp;"""")</f>
        <v/>
      </c>
      <c r="I60" t="str">
        <f>IF(MedText!I60="","",""""&amp;MedText!I$1&amp;""":"""&amp;MedText!I60&amp;""",")</f>
        <v>"Dosage form":"tab",</v>
      </c>
      <c r="J60" t="str">
        <f>IF(MedText!J60="","",""""&amp;MedText!J$1&amp;""":"""&amp;MedText!J60&amp;"""")</f>
        <v>"unit":"mg"</v>
      </c>
      <c r="K60" t="str">
        <f>IF(MedText!K60="","",""""&amp;MedText!K60&amp;"""")</f>
        <v>"50"</v>
      </c>
      <c r="L60" t="str">
        <f>IF(MedText!L60="","",""""&amp;MedText!L60&amp;"""")</f>
        <v/>
      </c>
      <c r="M60" t="str">
        <f>IF(MedText!M60="","",""""&amp;MedText!M60&amp;"""")</f>
        <v/>
      </c>
      <c r="N60" t="str">
        <f>IF(MedText!N60="","",""""&amp;MedText!N60&amp;"""")</f>
        <v/>
      </c>
      <c r="O60" t="str">
        <f t="shared" si="3"/>
        <v>"keyword":["Mydocalm"],</v>
      </c>
      <c r="P60" t="str">
        <f t="shared" si="4"/>
        <v>"dose":["50"],</v>
      </c>
      <c r="Q6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{"Text":"Tolperisone (Biocalm®, Mydocalm®)","Type":"Analgesics","Trade name":"Biocalm","Generic name":"Tolperisone","keyword":["Mydocalm"],"Dosage form":"tab","dose":["50"],"unit":"mg"},</v>
      </c>
      <c r="R60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</v>
      </c>
    </row>
    <row r="61" spans="1:18" x14ac:dyDescent="0.2">
      <c r="A61" t="str">
        <f>IF(MedText!A61="","",""""&amp;MedText!A$1&amp;""":"""&amp;MedText!A61&amp;""",")</f>
        <v>"Text":"Omeprazole (Miracid®)",</v>
      </c>
      <c r="B61" t="str">
        <f>IF(MedText!B61="","",""""&amp;MedText!B$1&amp;""":"""&amp;MedText!B61&amp;""",")</f>
        <v>"Type":"PU prophylaxis",</v>
      </c>
      <c r="C61" t="str">
        <f>IF(MedText!C61="","",""""&amp;MedText!C$1&amp;""":"""&amp;MedText!C61&amp;""",")</f>
        <v>"Trade name":"Miracid",</v>
      </c>
      <c r="D61" t="str">
        <f>IF(MedText!D61="","",""""&amp;MedText!D$1&amp;""":"""&amp;MedText!D61&amp;""",")</f>
        <v>"Generic name":"Omeprazole",</v>
      </c>
      <c r="E61" t="str">
        <f>IF(MedText!E61="","",""""&amp;MedText!E$1&amp;""":"""&amp;MedText!E61&amp;""",")</f>
        <v/>
      </c>
      <c r="F61" t="str">
        <f>IF(MedText!F61="","",""""&amp;MedText!F61&amp;"""")</f>
        <v/>
      </c>
      <c r="G61" t="str">
        <f>IF(MedText!G61="","",""""&amp;MedText!G61&amp;"""")</f>
        <v/>
      </c>
      <c r="H61" t="str">
        <f>IF(MedText!H61="","",""""&amp;MedText!H61&amp;"""")</f>
        <v/>
      </c>
      <c r="I61" t="str">
        <f>IF(MedText!I61="","",""""&amp;MedText!I$1&amp;""":"""&amp;MedText!I61&amp;""",")</f>
        <v>"Dosage form":"cap",</v>
      </c>
      <c r="J61" t="str">
        <f>IF(MedText!J61="","",""""&amp;MedText!J$1&amp;""":"""&amp;MedText!J61&amp;"""")</f>
        <v>"unit":"mg"</v>
      </c>
      <c r="K61" t="str">
        <f>IF(MedText!K61="","",""""&amp;MedText!K61&amp;"""")</f>
        <v>"20"</v>
      </c>
      <c r="L61" t="str">
        <f>IF(MedText!L61="","",""""&amp;MedText!L61&amp;"""")</f>
        <v/>
      </c>
      <c r="M61" t="str">
        <f>IF(MedText!M61="","",""""&amp;MedText!M61&amp;"""")</f>
        <v/>
      </c>
      <c r="N61" t="str">
        <f>IF(MedText!N61="","",""""&amp;MedText!N61&amp;"""")</f>
        <v/>
      </c>
      <c r="O61" t="str">
        <f t="shared" si="3"/>
        <v/>
      </c>
      <c r="P61" t="str">
        <f t="shared" si="4"/>
        <v>"dose":["20"],</v>
      </c>
      <c r="Q6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{"Text":"Omeprazole (Miracid®)","Type":"PU prophylaxis","Trade name":"Miracid","Generic name":"Omeprazole","Dosage form":"cap","dose":["20"],"unit":"mg"},</v>
      </c>
      <c r="R61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</v>
      </c>
    </row>
    <row r="62" spans="1:18" x14ac:dyDescent="0.2">
      <c r="A62" t="str">
        <f>IF(MedText!A62="","",""""&amp;MedText!A$1&amp;""":"""&amp;MedText!A62&amp;""",")</f>
        <v>"Text":"Pantoprazole (Controloc®)",</v>
      </c>
      <c r="B62" t="str">
        <f>IF(MedText!B62="","",""""&amp;MedText!B$1&amp;""":"""&amp;MedText!B62&amp;""",")</f>
        <v>"Type":"PU prophylaxis",</v>
      </c>
      <c r="C62" t="str">
        <f>IF(MedText!C62="","",""""&amp;MedText!C$1&amp;""":"""&amp;MedText!C62&amp;""",")</f>
        <v>"Trade name":"Controloc",</v>
      </c>
      <c r="D62" t="str">
        <f>IF(MedText!D62="","",""""&amp;MedText!D$1&amp;""":"""&amp;MedText!D62&amp;""",")</f>
        <v>"Generic name":"Pantoprazole",</v>
      </c>
      <c r="E62" t="str">
        <f>IF(MedText!E62="","",""""&amp;MedText!E$1&amp;""":"""&amp;MedText!E62&amp;""",")</f>
        <v/>
      </c>
      <c r="F62" t="str">
        <f>IF(MedText!F62="","",""""&amp;MedText!F62&amp;"""")</f>
        <v/>
      </c>
      <c r="G62" t="str">
        <f>IF(MedText!G62="","",""""&amp;MedText!G62&amp;"""")</f>
        <v/>
      </c>
      <c r="H62" t="str">
        <f>IF(MedText!H62="","",""""&amp;MedText!H62&amp;"""")</f>
        <v/>
      </c>
      <c r="I62" t="str">
        <f>IF(MedText!I62="","",""""&amp;MedText!I$1&amp;""":"""&amp;MedText!I62&amp;""",")</f>
        <v>"Dosage form":"tab",</v>
      </c>
      <c r="J62" t="str">
        <f>IF(MedText!J62="","",""""&amp;MedText!J$1&amp;""":"""&amp;MedText!J62&amp;"""")</f>
        <v>"unit":"mg"</v>
      </c>
      <c r="K62" t="str">
        <f>IF(MedText!K62="","",""""&amp;MedText!K62&amp;"""")</f>
        <v>"20"</v>
      </c>
      <c r="L62" t="str">
        <f>IF(MedText!L62="","",""""&amp;MedText!L62&amp;"""")</f>
        <v>"40"</v>
      </c>
      <c r="M62" t="str">
        <f>IF(MedText!M62="","",""""&amp;MedText!M62&amp;"""")</f>
        <v/>
      </c>
      <c r="N62" t="str">
        <f>IF(MedText!N62="","",""""&amp;MedText!N62&amp;"""")</f>
        <v/>
      </c>
      <c r="O62" t="str">
        <f t="shared" si="3"/>
        <v/>
      </c>
      <c r="P62" t="str">
        <f t="shared" si="4"/>
        <v>"dose":["20","40"],</v>
      </c>
      <c r="Q6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{"Text":"Pantoprazole (Controloc®)","Type":"PU prophylaxis","Trade name":"Controloc","Generic name":"Pantoprazole","Dosage form":"tab","dose":["20","40"],"unit":"mg"},</v>
      </c>
      <c r="R62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</v>
      </c>
    </row>
    <row r="63" spans="1:18" x14ac:dyDescent="0.2">
      <c r="A63" t="str">
        <f>IF(MedText!A63="","",""""&amp;MedText!A$1&amp;""":"""&amp;MedText!A63&amp;""",")</f>
        <v>"Text":"Esomeprazole (Nexium®)",</v>
      </c>
      <c r="B63" t="str">
        <f>IF(MedText!B63="","",""""&amp;MedText!B$1&amp;""":"""&amp;MedText!B63&amp;""",")</f>
        <v>"Type":"PU prophylaxis",</v>
      </c>
      <c r="C63" t="str">
        <f>IF(MedText!C63="","",""""&amp;MedText!C$1&amp;""":"""&amp;MedText!C63&amp;""",")</f>
        <v>"Trade name":"Nexium",</v>
      </c>
      <c r="D63" t="str">
        <f>IF(MedText!D63="","",""""&amp;MedText!D$1&amp;""":"""&amp;MedText!D63&amp;""",")</f>
        <v>"Generic name":"Esomeprazole",</v>
      </c>
      <c r="E63" t="str">
        <f>IF(MedText!E63="","",""""&amp;MedText!E$1&amp;""":"""&amp;MedText!E63&amp;""",")</f>
        <v/>
      </c>
      <c r="F63" t="str">
        <f>IF(MedText!F63="","",""""&amp;MedText!F63&amp;"""")</f>
        <v/>
      </c>
      <c r="G63" t="str">
        <f>IF(MedText!G63="","",""""&amp;MedText!G63&amp;"""")</f>
        <v/>
      </c>
      <c r="H63" t="str">
        <f>IF(MedText!H63="","",""""&amp;MedText!H63&amp;"""")</f>
        <v/>
      </c>
      <c r="I63" t="str">
        <f>IF(MedText!I63="","",""""&amp;MedText!I$1&amp;""":"""&amp;MedText!I63&amp;""",")</f>
        <v>"Dosage form":"tab",</v>
      </c>
      <c r="J63" t="str">
        <f>IF(MedText!J63="","",""""&amp;MedText!J$1&amp;""":"""&amp;MedText!J63&amp;"""")</f>
        <v>"unit":"mg"</v>
      </c>
      <c r="K63" t="str">
        <f>IF(MedText!K63="","",""""&amp;MedText!K63&amp;"""")</f>
        <v>"20"</v>
      </c>
      <c r="L63" t="str">
        <f>IF(MedText!L63="","",""""&amp;MedText!L63&amp;"""")</f>
        <v>"40"</v>
      </c>
      <c r="M63" t="str">
        <f>IF(MedText!M63="","",""""&amp;MedText!M63&amp;"""")</f>
        <v/>
      </c>
      <c r="N63" t="str">
        <f>IF(MedText!N63="","",""""&amp;MedText!N63&amp;"""")</f>
        <v/>
      </c>
      <c r="O63" t="str">
        <f t="shared" si="3"/>
        <v/>
      </c>
      <c r="P63" t="str">
        <f t="shared" si="4"/>
        <v>"dose":["20","40"],</v>
      </c>
      <c r="Q6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{"Text":"Esomeprazole (Nexium®)","Type":"PU prophylaxis","Trade name":"Nexium","Generic name":"Esomeprazole","Dosage form":"tab","dose":["20","40"],"unit":"mg"},</v>
      </c>
      <c r="R63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</v>
      </c>
    </row>
    <row r="64" spans="1:18" x14ac:dyDescent="0.2">
      <c r="A64" t="str">
        <f>IF(MedText!A64="","",""""&amp;MedText!A$1&amp;""":"""&amp;MedText!A64&amp;""",")</f>
        <v>"Text":"Ranitidine (Zanidine®)",</v>
      </c>
      <c r="B64" t="str">
        <f>IF(MedText!B64="","",""""&amp;MedText!B$1&amp;""":"""&amp;MedText!B64&amp;""",")</f>
        <v>"Type":"PU prophylaxis",</v>
      </c>
      <c r="C64" t="str">
        <f>IF(MedText!C64="","",""""&amp;MedText!C$1&amp;""":"""&amp;MedText!C64&amp;""",")</f>
        <v>"Trade name":"Zanidine",</v>
      </c>
      <c r="D64" t="str">
        <f>IF(MedText!D64="","",""""&amp;MedText!D$1&amp;""":"""&amp;MedText!D64&amp;""",")</f>
        <v>"Generic name":"Ranitidine",</v>
      </c>
      <c r="E64" t="str">
        <f>IF(MedText!E64="","",""""&amp;MedText!E$1&amp;""":"""&amp;MedText!E64&amp;""",")</f>
        <v/>
      </c>
      <c r="F64" t="str">
        <f>IF(MedText!F64="","",""""&amp;MedText!F64&amp;"""")</f>
        <v/>
      </c>
      <c r="G64" t="str">
        <f>IF(MedText!G64="","",""""&amp;MedText!G64&amp;"""")</f>
        <v/>
      </c>
      <c r="H64" t="str">
        <f>IF(MedText!H64="","",""""&amp;MedText!H64&amp;"""")</f>
        <v/>
      </c>
      <c r="I64" t="str">
        <f>IF(MedText!I64="","",""""&amp;MedText!I$1&amp;""":"""&amp;MedText!I64&amp;""",")</f>
        <v>"Dosage form":"tab",</v>
      </c>
      <c r="J64" t="str">
        <f>IF(MedText!J64="","",""""&amp;MedText!J$1&amp;""":"""&amp;MedText!J64&amp;"""")</f>
        <v>"unit":"mg"</v>
      </c>
      <c r="K64" t="str">
        <f>IF(MedText!K64="","",""""&amp;MedText!K64&amp;"""")</f>
        <v>"150"</v>
      </c>
      <c r="L64" t="str">
        <f>IF(MedText!L64="","",""""&amp;MedText!L64&amp;"""")</f>
        <v/>
      </c>
      <c r="M64" t="str">
        <f>IF(MedText!M64="","",""""&amp;MedText!M64&amp;"""")</f>
        <v/>
      </c>
      <c r="N64" t="str">
        <f>IF(MedText!N64="","",""""&amp;MedText!N64&amp;"""")</f>
        <v/>
      </c>
      <c r="O64" t="str">
        <f t="shared" si="3"/>
        <v/>
      </c>
      <c r="P64" t="str">
        <f t="shared" si="4"/>
        <v>"dose":["150"],</v>
      </c>
      <c r="Q6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{"Text":"Ranitidine (Zanidine®)","Type":"PU prophylaxis","Trade name":"Zanidine","Generic name":"Ranitidine","Dosage form":"tab","dose":["150"],"unit":"mg"},</v>
      </c>
      <c r="R64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</v>
      </c>
    </row>
    <row r="65" spans="1:18" x14ac:dyDescent="0.2">
      <c r="A65" t="str">
        <f>IF(MedText!A65="","",""""&amp;MedText!A$1&amp;""":"""&amp;MedText!A65&amp;""",")</f>
        <v>"Text":"Fludrocortisone (Florinef®)",</v>
      </c>
      <c r="B65" t="str">
        <f>IF(MedText!B65="","",""""&amp;MedText!B$1&amp;""":"""&amp;MedText!B65&amp;""",")</f>
        <v>"Type":"Corticosteroid",</v>
      </c>
      <c r="C65" t="str">
        <f>IF(MedText!C65="","",""""&amp;MedText!C$1&amp;""":"""&amp;MedText!C65&amp;""",")</f>
        <v>"Trade name":"Florinef",</v>
      </c>
      <c r="D65" t="str">
        <f>IF(MedText!D65="","",""""&amp;MedText!D$1&amp;""":"""&amp;MedText!D65&amp;""",")</f>
        <v>"Generic name":"Fludrocortisone",</v>
      </c>
      <c r="E65" t="str">
        <f>IF(MedText!E65="","",""""&amp;MedText!E$1&amp;""":"""&amp;MedText!E65&amp;""",")</f>
        <v/>
      </c>
      <c r="F65" t="str">
        <f>IF(MedText!F65="","",""""&amp;MedText!F65&amp;"""")</f>
        <v/>
      </c>
      <c r="G65" t="str">
        <f>IF(MedText!G65="","",""""&amp;MedText!G65&amp;"""")</f>
        <v/>
      </c>
      <c r="H65" t="str">
        <f>IF(MedText!H65="","",""""&amp;MedText!H65&amp;"""")</f>
        <v/>
      </c>
      <c r="I65" t="str">
        <f>IF(MedText!I65="","",""""&amp;MedText!I$1&amp;""":"""&amp;MedText!I65&amp;""",")</f>
        <v>"Dosage form":"tab",</v>
      </c>
      <c r="J65" t="str">
        <f>IF(MedText!J65="","",""""&amp;MedText!J$1&amp;""":"""&amp;MedText!J65&amp;"""")</f>
        <v>"unit":"mg"</v>
      </c>
      <c r="K65" t="str">
        <f>IF(MedText!K65="","",""""&amp;MedText!K65&amp;"""")</f>
        <v>"0.1"</v>
      </c>
      <c r="L65" t="str">
        <f>IF(MedText!L65="","",""""&amp;MedText!L65&amp;"""")</f>
        <v/>
      </c>
      <c r="M65" t="str">
        <f>IF(MedText!M65="","",""""&amp;MedText!M65&amp;"""")</f>
        <v/>
      </c>
      <c r="N65" t="str">
        <f>IF(MedText!N65="","",""""&amp;MedText!N65&amp;"""")</f>
        <v/>
      </c>
      <c r="O65" t="str">
        <f t="shared" si="3"/>
        <v/>
      </c>
      <c r="P65" t="str">
        <f t="shared" si="4"/>
        <v>"dose":["0.1"],</v>
      </c>
      <c r="Q6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{"Text":"Fludrocortisone (Florinef®)","Type":"Corticosteroid","Trade name":"Florinef","Generic name":"Fludrocortisone","Dosage form":"tab","dose":["0.1"],"unit":"mg"},</v>
      </c>
      <c r="R65" t="str">
        <f t="shared" si="2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</v>
      </c>
    </row>
    <row r="66" spans="1:18" x14ac:dyDescent="0.2">
      <c r="A66" t="str">
        <f>IF(MedText!A66="","",""""&amp;MedText!A$1&amp;""":"""&amp;MedText!A66&amp;""",")</f>
        <v>"Text":"Midorine (Midorine®)",</v>
      </c>
      <c r="B66" t="str">
        <f>IF(MedText!B66="","",""""&amp;MedText!B$1&amp;""":"""&amp;MedText!B66&amp;""",")</f>
        <v>"Type":"Orthostatic hypotension",</v>
      </c>
      <c r="C66" t="str">
        <f>IF(MedText!C66="","",""""&amp;MedText!C$1&amp;""":"""&amp;MedText!C66&amp;""",")</f>
        <v>"Trade name":"Midorine",</v>
      </c>
      <c r="D66" t="str">
        <f>IF(MedText!D66="","",""""&amp;MedText!D$1&amp;""":"""&amp;MedText!D66&amp;""",")</f>
        <v>"Generic name":"Midorine",</v>
      </c>
      <c r="E66" t="str">
        <f>IF(MedText!E66="","",""""&amp;MedText!E$1&amp;""":"""&amp;MedText!E66&amp;""",")</f>
        <v/>
      </c>
      <c r="F66" t="str">
        <f>IF(MedText!F66="","",""""&amp;MedText!F66&amp;"""")</f>
        <v/>
      </c>
      <c r="G66" t="str">
        <f>IF(MedText!G66="","",""""&amp;MedText!G66&amp;"""")</f>
        <v/>
      </c>
      <c r="H66" t="str">
        <f>IF(MedText!H66="","",""""&amp;MedText!H66&amp;"""")</f>
        <v/>
      </c>
      <c r="I66" t="str">
        <f>IF(MedText!I66="","",""""&amp;MedText!I$1&amp;""":"""&amp;MedText!I66&amp;""",")</f>
        <v>"Dosage form":"tab",</v>
      </c>
      <c r="J66" t="str">
        <f>IF(MedText!J66="","",""""&amp;MedText!J$1&amp;""":"""&amp;MedText!J66&amp;"""")</f>
        <v>"unit":"mg"</v>
      </c>
      <c r="K66" t="str">
        <f>IF(MedText!K66="","",""""&amp;MedText!K66&amp;"""")</f>
        <v>"2.5"</v>
      </c>
      <c r="L66" t="str">
        <f>IF(MedText!L66="","",""""&amp;MedText!L66&amp;"""")</f>
        <v>"5"</v>
      </c>
      <c r="M66" t="str">
        <f>IF(MedText!M66="","",""""&amp;MedText!M66&amp;"""")</f>
        <v>"10"</v>
      </c>
      <c r="N66" t="str">
        <f>IF(MedText!N66="","",""""&amp;MedText!N66&amp;"""")</f>
        <v/>
      </c>
      <c r="O66" t="str">
        <f t="shared" ref="O66:O100" si="5">IF(F66="","","""keyword"":["&amp;F66&amp;IF(G66="","",","&amp;G66)&amp;IF(H66="","",","&amp;H66)&amp;"],")</f>
        <v/>
      </c>
      <c r="P66" t="str">
        <f t="shared" ref="P66:P100" si="6">IF(K66="","","""dose"":["&amp;K66&amp;IF(L66="","",","&amp;L66)&amp;IF(M66="","",","&amp;M66)&amp;IF(N66="","",","&amp;N66)&amp;"],")</f>
        <v>"dose":["2.5","5","10"],</v>
      </c>
      <c r="Q6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{"Text":"Midorine (Midorine®)","Type":"Orthostatic hypotension","Trade name":"Midorine","Generic name":"Midorine","Dosage form":"tab","dose":["2.5","5","10"],"unit":"mg"},</v>
      </c>
      <c r="R66" t="str">
        <f t="shared" ref="R66:R100" si="7">R65&amp;Q66</f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</v>
      </c>
    </row>
    <row r="67" spans="1:18" x14ac:dyDescent="0.2">
      <c r="A67" t="str">
        <f>IF(MedText!A67="","",""""&amp;MedText!A$1&amp;""":"""&amp;MedText!A67&amp;""",")</f>
        <v>"Text":"Droxidopa",</v>
      </c>
      <c r="B67" t="str">
        <f>IF(MedText!B67="","",""""&amp;MedText!B$1&amp;""":"""&amp;MedText!B67&amp;""",")</f>
        <v>"Type":"Orthostatic hypotension",</v>
      </c>
      <c r="C67" t="str">
        <f>IF(MedText!C67="","",""""&amp;MedText!C$1&amp;""":"""&amp;MedText!C67&amp;""",")</f>
        <v>"Trade name":"Northera",</v>
      </c>
      <c r="D67" t="str">
        <f>IF(MedText!D67="","",""""&amp;MedText!D$1&amp;""":"""&amp;MedText!D67&amp;""",")</f>
        <v>"Generic name":"Droxidopa",</v>
      </c>
      <c r="E67" t="str">
        <f>IF(MedText!E67="","",""""&amp;MedText!E$1&amp;""":"""&amp;MedText!E67&amp;""",")</f>
        <v/>
      </c>
      <c r="F67" t="str">
        <f>IF(MedText!F67="","",""""&amp;MedText!F67&amp;"""")</f>
        <v/>
      </c>
      <c r="G67" t="str">
        <f>IF(MedText!G67="","",""""&amp;MedText!G67&amp;"""")</f>
        <v/>
      </c>
      <c r="H67" t="str">
        <f>IF(MedText!H67="","",""""&amp;MedText!H67&amp;"""")</f>
        <v/>
      </c>
      <c r="I67" t="str">
        <f>IF(MedText!I67="","",""""&amp;MedText!I$1&amp;""":"""&amp;MedText!I67&amp;""",")</f>
        <v>"Dosage form":"cap",</v>
      </c>
      <c r="J67" t="str">
        <f>IF(MedText!J67="","",""""&amp;MedText!J$1&amp;""":"""&amp;MedText!J67&amp;"""")</f>
        <v>"unit":"mg"</v>
      </c>
      <c r="K67" t="str">
        <f>IF(MedText!K67="","",""""&amp;MedText!K67&amp;"""")</f>
        <v>"100"</v>
      </c>
      <c r="L67" t="str">
        <f>IF(MedText!L67="","",""""&amp;MedText!L67&amp;"""")</f>
        <v>"200"</v>
      </c>
      <c r="M67" t="str">
        <f>IF(MedText!M67="","",""""&amp;MedText!M67&amp;"""")</f>
        <v>"300"</v>
      </c>
      <c r="N67" t="str">
        <f>IF(MedText!N67="","",""""&amp;MedText!N67&amp;"""")</f>
        <v/>
      </c>
      <c r="O67" t="str">
        <f t="shared" si="5"/>
        <v/>
      </c>
      <c r="P67" t="str">
        <f t="shared" si="6"/>
        <v>"dose":["100","200","300"],</v>
      </c>
      <c r="Q6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{"Text":"Droxidopa","Type":"Orthostatic hypotension","Trade name":"Northera","Generic name":"Droxidopa","Dosage form":"cap","dose":["100","200","300"],"unit":"mg"},</v>
      </c>
      <c r="R67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</v>
      </c>
    </row>
    <row r="68" spans="1:18" x14ac:dyDescent="0.2">
      <c r="A68" t="str">
        <f>IF(MedText!A68="","",""""&amp;MedText!A$1&amp;""":"""&amp;MedText!A68&amp;""",")</f>
        <v>"Text":"Sodium chloride (Soride®)",</v>
      </c>
      <c r="B68" t="str">
        <f>IF(MedText!B68="","",""""&amp;MedText!B$1&amp;""":"""&amp;MedText!B68&amp;""",")</f>
        <v>"Type":"Miscellaneous",</v>
      </c>
      <c r="C68" t="str">
        <f>IF(MedText!C68="","",""""&amp;MedText!C$1&amp;""":"""&amp;MedText!C68&amp;""",")</f>
        <v>"Trade name":"Soride",</v>
      </c>
      <c r="D68" t="str">
        <f>IF(MedText!D68="","",""""&amp;MedText!D$1&amp;""":"""&amp;MedText!D68&amp;""",")</f>
        <v>"Generic name":"Sodium chloride",</v>
      </c>
      <c r="E68" t="str">
        <f>IF(MedText!E68="","",""""&amp;MedText!E$1&amp;""":"""&amp;MedText!E68&amp;""",")</f>
        <v/>
      </c>
      <c r="F68" t="str">
        <f>IF(MedText!F68="","",""""&amp;MedText!F68&amp;"""")</f>
        <v>"Salt tab"</v>
      </c>
      <c r="G68" t="str">
        <f>IF(MedText!G68="","",""""&amp;MedText!G68&amp;"""")</f>
        <v/>
      </c>
      <c r="H68" t="str">
        <f>IF(MedText!H68="","",""""&amp;MedText!H68&amp;"""")</f>
        <v/>
      </c>
      <c r="I68" t="str">
        <f>IF(MedText!I68="","",""""&amp;MedText!I$1&amp;""":"""&amp;MedText!I68&amp;""",")</f>
        <v>"Dosage form":"tab",</v>
      </c>
      <c r="J68" t="str">
        <f>IF(MedText!J68="","",""""&amp;MedText!J$1&amp;""":"""&amp;MedText!J68&amp;"""")</f>
        <v>"unit":"mg"</v>
      </c>
      <c r="K68" t="str">
        <f>IF(MedText!K68="","",""""&amp;MedText!K68&amp;"""")</f>
        <v>"300"</v>
      </c>
      <c r="L68" t="str">
        <f>IF(MedText!L68="","",""""&amp;MedText!L68&amp;"""")</f>
        <v/>
      </c>
      <c r="M68" t="str">
        <f>IF(MedText!M68="","",""""&amp;MedText!M68&amp;"""")</f>
        <v/>
      </c>
      <c r="N68" t="str">
        <f>IF(MedText!N68="","",""""&amp;MedText!N68&amp;"""")</f>
        <v/>
      </c>
      <c r="O68" t="str">
        <f t="shared" si="5"/>
        <v>"keyword":["Salt tab"],</v>
      </c>
      <c r="P68" t="str">
        <f t="shared" si="6"/>
        <v>"dose":["300"],</v>
      </c>
      <c r="Q6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{"Text":"Sodium chloride (Soride®)","Type":"Miscellaneous","Trade name":"Soride","Generic name":"Sodium chloride","keyword":["Salt tab"],"Dosage form":"tab","dose":["300"],"unit":"mg"},</v>
      </c>
      <c r="R68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</v>
      </c>
    </row>
    <row r="69" spans="1:18" x14ac:dyDescent="0.2">
      <c r="A69" t="str">
        <f>IF(MedText!A69="","",""""&amp;MedText!A$1&amp;""":"""&amp;MedText!A69&amp;""",")</f>
        <v>"Text":"Glycopyrrolate",</v>
      </c>
      <c r="B69" t="str">
        <f>IF(MedText!B69="","",""""&amp;MedText!B$1&amp;""":"""&amp;MedText!B69&amp;""",")</f>
        <v>"Type":"PU prophylaxis",</v>
      </c>
      <c r="C69" t="str">
        <f>IF(MedText!C69="","",""""&amp;MedText!C$1&amp;""":"""&amp;MedText!C69&amp;""",")</f>
        <v>"Trade name":"Glycop",</v>
      </c>
      <c r="D69" t="str">
        <f>IF(MedText!D69="","",""""&amp;MedText!D$1&amp;""":"""&amp;MedText!D69&amp;""",")</f>
        <v>"Generic name":"Glycopyrrolate",</v>
      </c>
      <c r="E69" t="str">
        <f>IF(MedText!E69="","",""""&amp;MedText!E$1&amp;""":"""&amp;MedText!E69&amp;""",")</f>
        <v/>
      </c>
      <c r="F69" t="str">
        <f>IF(MedText!F69="","",""""&amp;MedText!F69&amp;"""")</f>
        <v/>
      </c>
      <c r="G69" t="str">
        <f>IF(MedText!G69="","",""""&amp;MedText!G69&amp;"""")</f>
        <v/>
      </c>
      <c r="H69" t="str">
        <f>IF(MedText!H69="","",""""&amp;MedText!H69&amp;"""")</f>
        <v/>
      </c>
      <c r="I69" t="str">
        <f>IF(MedText!I69="","",""""&amp;MedText!I$1&amp;""":"""&amp;MedText!I69&amp;""",")</f>
        <v>"Dosage form":"inj",</v>
      </c>
      <c r="J69" t="str">
        <f>IF(MedText!J69="","",""""&amp;MedText!J$1&amp;""":"""&amp;MedText!J69&amp;"""")</f>
        <v>"unit":"mg/mL"</v>
      </c>
      <c r="K69" t="str">
        <f>IF(MedText!K69="","",""""&amp;MedText!K69&amp;"""")</f>
        <v>"0.2"</v>
      </c>
      <c r="L69" t="str">
        <f>IF(MedText!L69="","",""""&amp;MedText!L69&amp;"""")</f>
        <v/>
      </c>
      <c r="M69" t="str">
        <f>IF(MedText!M69="","",""""&amp;MedText!M69&amp;"""")</f>
        <v/>
      </c>
      <c r="N69" t="str">
        <f>IF(MedText!N69="","",""""&amp;MedText!N69&amp;"""")</f>
        <v/>
      </c>
      <c r="O69" t="str">
        <f t="shared" si="5"/>
        <v/>
      </c>
      <c r="P69" t="str">
        <f t="shared" si="6"/>
        <v>"dose":["0.2"],</v>
      </c>
      <c r="Q6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{"Text":"Glycopyrrolate","Type":"PU prophylaxis","Trade name":"Glycop","Generic name":"Glycopyrrolate","Dosage form":"inj","dose":["0.2"],"unit":"mg/mL"},</v>
      </c>
      <c r="R69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</v>
      </c>
    </row>
    <row r="70" spans="1:18" x14ac:dyDescent="0.2">
      <c r="A70" t="str">
        <f>IF(MedText!A70="","",""""&amp;MedText!A$1&amp;""":"""&amp;MedText!A70&amp;""",")</f>
        <v>"Text":"Sildenafil (Elonza®)",</v>
      </c>
      <c r="B70" t="str">
        <f>IF(MedText!B70="","",""""&amp;MedText!B$1&amp;""":"""&amp;MedText!B70&amp;""",")</f>
        <v>"Type":"Miscellaneous",</v>
      </c>
      <c r="C70" t="str">
        <f>IF(MedText!C70="","",""""&amp;MedText!C$1&amp;""":"""&amp;MedText!C70&amp;""",")</f>
        <v>"Trade name":"Elonza",</v>
      </c>
      <c r="D70" t="str">
        <f>IF(MedText!D70="","",""""&amp;MedText!D$1&amp;""":"""&amp;MedText!D70&amp;""",")</f>
        <v>"Generic name":"Sildenafil",</v>
      </c>
      <c r="E70" t="str">
        <f>IF(MedText!E70="","",""""&amp;MedText!E$1&amp;""":"""&amp;MedText!E70&amp;""",")</f>
        <v/>
      </c>
      <c r="F70" t="str">
        <f>IF(MedText!F70="","",""""&amp;MedText!F70&amp;"""")</f>
        <v>"Revatio"</v>
      </c>
      <c r="G70" t="str">
        <f>IF(MedText!G70="","",""""&amp;MedText!G70&amp;"""")</f>
        <v>"Silatio"</v>
      </c>
      <c r="H70" t="str">
        <f>IF(MedText!H70="","",""""&amp;MedText!H70&amp;"""")</f>
        <v>"Viagra"</v>
      </c>
      <c r="I70" t="str">
        <f>IF(MedText!I70="","",""""&amp;MedText!I$1&amp;""":"""&amp;MedText!I70&amp;""",")</f>
        <v>"Dosage form":"tab",</v>
      </c>
      <c r="J70" t="str">
        <f>IF(MedText!J70="","",""""&amp;MedText!J$1&amp;""":"""&amp;MedText!J70&amp;"""")</f>
        <v>"unit":"mg"</v>
      </c>
      <c r="K70" t="str">
        <f>IF(MedText!K70="","",""""&amp;MedText!K70&amp;"""")</f>
        <v>"50"</v>
      </c>
      <c r="L70" t="str">
        <f>IF(MedText!L70="","",""""&amp;MedText!L70&amp;"""")</f>
        <v/>
      </c>
      <c r="M70" t="str">
        <f>IF(MedText!M70="","",""""&amp;MedText!M70&amp;"""")</f>
        <v/>
      </c>
      <c r="N70" t="str">
        <f>IF(MedText!N70="","",""""&amp;MedText!N70&amp;"""")</f>
        <v/>
      </c>
      <c r="O70" t="str">
        <f t="shared" si="5"/>
        <v>"keyword":["Revatio","Silatio","Viagra"],</v>
      </c>
      <c r="P70" t="str">
        <f t="shared" si="6"/>
        <v>"dose":["50"],</v>
      </c>
      <c r="Q7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{"Text":"Sildenafil (Elonza®)","Type":"Miscellaneous","Trade name":"Elonza","Generic name":"Sildenafil","keyword":["Revatio","Silatio","Viagra"],"Dosage form":"tab","dose":["50"],"unit":"mg"},</v>
      </c>
      <c r="R70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</v>
      </c>
    </row>
    <row r="71" spans="1:18" x14ac:dyDescent="0.2">
      <c r="A71" t="str">
        <f>IF(MedText!A71="","",""""&amp;MedText!A$1&amp;""":"""&amp;MedText!A71&amp;""",")</f>
        <v>"Text":"Sildenafil (Viagra®)",</v>
      </c>
      <c r="B71" t="str">
        <f>IF(MedText!B71="","",""""&amp;MedText!B$1&amp;""":"""&amp;MedText!B71&amp;""",")</f>
        <v>"Type":"Miscellaneous",</v>
      </c>
      <c r="C71" t="str">
        <f>IF(MedText!C71="","",""""&amp;MedText!C$1&amp;""":"""&amp;MedText!C71&amp;""",")</f>
        <v>"Trade name":"Viagra",</v>
      </c>
      <c r="D71" t="str">
        <f>IF(MedText!D71="","",""""&amp;MedText!D$1&amp;""":"""&amp;MedText!D71&amp;""",")</f>
        <v>"Generic name":"Sildenafil",</v>
      </c>
      <c r="E71" t="str">
        <f>IF(MedText!E71="","",""""&amp;MedText!E$1&amp;""":"""&amp;MedText!E71&amp;""",")</f>
        <v/>
      </c>
      <c r="F71" t="str">
        <f>IF(MedText!F71="","",""""&amp;MedText!F71&amp;"""")</f>
        <v>"Revatio"</v>
      </c>
      <c r="G71" t="str">
        <f>IF(MedText!G71="","",""""&amp;MedText!G71&amp;"""")</f>
        <v>"Silatio"</v>
      </c>
      <c r="H71" t="str">
        <f>IF(MedText!H71="","",""""&amp;MedText!H71&amp;"""")</f>
        <v>"Elonza"</v>
      </c>
      <c r="I71" t="str">
        <f>IF(MedText!I71="","",""""&amp;MedText!I$1&amp;""":"""&amp;MedText!I71&amp;""",")</f>
        <v>"Dosage form":"tab",</v>
      </c>
      <c r="J71" t="str">
        <f>IF(MedText!J71="","",""""&amp;MedText!J$1&amp;""":"""&amp;MedText!J71&amp;"""")</f>
        <v>"unit":"mg"</v>
      </c>
      <c r="K71" t="str">
        <f>IF(MedText!K71="","",""""&amp;MedText!K71&amp;"""")</f>
        <v>"50"</v>
      </c>
      <c r="L71" t="str">
        <f>IF(MedText!L71="","",""""&amp;MedText!L71&amp;"""")</f>
        <v>"100"</v>
      </c>
      <c r="M71" t="str">
        <f>IF(MedText!M71="","",""""&amp;MedText!M71&amp;"""")</f>
        <v/>
      </c>
      <c r="N71" t="str">
        <f>IF(MedText!N71="","",""""&amp;MedText!N71&amp;"""")</f>
        <v/>
      </c>
      <c r="O71" t="str">
        <f t="shared" si="5"/>
        <v>"keyword":["Revatio","Silatio","Elonza"],</v>
      </c>
      <c r="P71" t="str">
        <f t="shared" si="6"/>
        <v>"dose":["50","100"],</v>
      </c>
      <c r="Q7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{"Text":"Sildenafil (Viagra®)","Type":"Miscellaneous","Trade name":"Viagra","Generic name":"Sildenafil","keyword":["Revatio","Silatio","Elonza"],"Dosage form":"tab","dose":["50","100"],"unit":"mg"},</v>
      </c>
      <c r="R71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</v>
      </c>
    </row>
    <row r="72" spans="1:18" x14ac:dyDescent="0.2">
      <c r="A72" t="str">
        <f>IF(MedText!A72="","",""""&amp;MedText!A$1&amp;""":"""&amp;MedText!A72&amp;""",")</f>
        <v>"Text":"Senokot (senna®)",</v>
      </c>
      <c r="B72" t="str">
        <f>IF(MedText!B72="","",""""&amp;MedText!B$1&amp;""":"""&amp;MedText!B72&amp;""",")</f>
        <v>"Type":"Laxative",</v>
      </c>
      <c r="C72" t="str">
        <f>IF(MedText!C72="","",""""&amp;MedText!C$1&amp;""":"""&amp;MedText!C72&amp;""",")</f>
        <v>"Trade name":"senna",</v>
      </c>
      <c r="D72" t="str">
        <f>IF(MedText!D72="","",""""&amp;MedText!D$1&amp;""":"""&amp;MedText!D72&amp;""",")</f>
        <v>"Generic name":"Senokot",</v>
      </c>
      <c r="E72" t="str">
        <f>IF(MedText!E72="","",""""&amp;MedText!E$1&amp;""":"""&amp;MedText!E72&amp;""",")</f>
        <v/>
      </c>
      <c r="F72" t="str">
        <f>IF(MedText!F72="","",""""&amp;MedText!F72&amp;"""")</f>
        <v/>
      </c>
      <c r="G72" t="str">
        <f>IF(MedText!G72="","",""""&amp;MedText!G72&amp;"""")</f>
        <v/>
      </c>
      <c r="H72" t="str">
        <f>IF(MedText!H72="","",""""&amp;MedText!H72&amp;"""")</f>
        <v/>
      </c>
      <c r="I72" t="str">
        <f>IF(MedText!I72="","",""""&amp;MedText!I$1&amp;""":"""&amp;MedText!I72&amp;""",")</f>
        <v>"Dosage form":"tab",</v>
      </c>
      <c r="J72" t="str">
        <f>IF(MedText!J72="","",""""&amp;MedText!J$1&amp;""":"""&amp;MedText!J72&amp;"""")</f>
        <v>"unit":"mg"</v>
      </c>
      <c r="K72" t="str">
        <f>IF(MedText!K72="","",""""&amp;MedText!K72&amp;"""")</f>
        <v/>
      </c>
      <c r="L72" t="str">
        <f>IF(MedText!L72="","",""""&amp;MedText!L72&amp;"""")</f>
        <v/>
      </c>
      <c r="M72" t="str">
        <f>IF(MedText!M72="","",""""&amp;MedText!M72&amp;"""")</f>
        <v/>
      </c>
      <c r="N72" t="str">
        <f>IF(MedText!N72="","",""""&amp;MedText!N72&amp;"""")</f>
        <v/>
      </c>
      <c r="O72" t="str">
        <f t="shared" si="5"/>
        <v/>
      </c>
      <c r="P72" t="str">
        <f t="shared" si="6"/>
        <v/>
      </c>
      <c r="Q7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{"Text":"Senokot (senna®)","Type":"Laxative","Trade name":"senna","Generic name":"Senokot","Dosage form":"tab","unit":"mg"},</v>
      </c>
      <c r="R72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</v>
      </c>
    </row>
    <row r="73" spans="1:18" x14ac:dyDescent="0.2">
      <c r="A73" t="str">
        <f>IF(MedText!A73="","",""""&amp;MedText!A$1&amp;""":"""&amp;MedText!A73&amp;""",")</f>
        <v>"Text":"Bisacodyl (Dulcolax®, Gencolax®)",</v>
      </c>
      <c r="B73" t="str">
        <f>IF(MedText!B73="","",""""&amp;MedText!B$1&amp;""":"""&amp;MedText!B73&amp;""",")</f>
        <v>"Type":"Laxative",</v>
      </c>
      <c r="C73" t="str">
        <f>IF(MedText!C73="","",""""&amp;MedText!C$1&amp;""":"""&amp;MedText!C73&amp;""",")</f>
        <v>"Trade name":"Dulcolax",</v>
      </c>
      <c r="D73" t="str">
        <f>IF(MedText!D73="","",""""&amp;MedText!D$1&amp;""":"""&amp;MedText!D73&amp;""",")</f>
        <v>"Generic name":"Bisacodyl",</v>
      </c>
      <c r="E73" t="str">
        <f>IF(MedText!E73="","",""""&amp;MedText!E$1&amp;""":"""&amp;MedText!E73&amp;""",")</f>
        <v/>
      </c>
      <c r="F73" t="str">
        <f>IF(MedText!F73="","",""""&amp;MedText!F73&amp;"""")</f>
        <v>"Gencolax"</v>
      </c>
      <c r="G73" t="str">
        <f>IF(MedText!G73="","",""""&amp;MedText!G73&amp;"""")</f>
        <v/>
      </c>
      <c r="H73" t="str">
        <f>IF(MedText!H73="","",""""&amp;MedText!H73&amp;"""")</f>
        <v/>
      </c>
      <c r="I73" t="str">
        <f>IF(MedText!I73="","",""""&amp;MedText!I$1&amp;""":"""&amp;MedText!I73&amp;""",")</f>
        <v>"Dosage form":"tab",</v>
      </c>
      <c r="J73" t="str">
        <f>IF(MedText!J73="","",""""&amp;MedText!J$1&amp;""":"""&amp;MedText!J73&amp;"""")</f>
        <v>"unit":"mg"</v>
      </c>
      <c r="K73" t="str">
        <f>IF(MedText!K73="","",""""&amp;MedText!K73&amp;"""")</f>
        <v>"5"</v>
      </c>
      <c r="L73" t="str">
        <f>IF(MedText!L73="","",""""&amp;MedText!L73&amp;"""")</f>
        <v/>
      </c>
      <c r="M73" t="str">
        <f>IF(MedText!M73="","",""""&amp;MedText!M73&amp;"""")</f>
        <v/>
      </c>
      <c r="N73" t="str">
        <f>IF(MedText!N73="","",""""&amp;MedText!N73&amp;"""")</f>
        <v/>
      </c>
      <c r="O73" t="str">
        <f t="shared" si="5"/>
        <v>"keyword":["Gencolax"],</v>
      </c>
      <c r="P73" t="str">
        <f t="shared" si="6"/>
        <v>"dose":["5"],</v>
      </c>
      <c r="Q7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{"Text":"Bisacodyl (Dulcolax®, Gencolax®)","Type":"Laxative","Trade name":"Dulcolax","Generic name":"Bisacodyl","keyword":["Gencolax"],"Dosage form":"tab","dose":["5"],"unit":"mg"},</v>
      </c>
      <c r="R73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</v>
      </c>
    </row>
    <row r="74" spans="1:18" x14ac:dyDescent="0.2">
      <c r="A74" t="str">
        <f>IF(MedText!A74="","",""""&amp;MedText!A$1&amp;""":"""&amp;MedText!A74&amp;""",")</f>
        <v>"Text":"Bisacodyl (Dulcolax suppo®)",</v>
      </c>
      <c r="B74" t="str">
        <f>IF(MedText!B74="","",""""&amp;MedText!B$1&amp;""":"""&amp;MedText!B74&amp;""",")</f>
        <v>"Type":"Laxative",</v>
      </c>
      <c r="C74" t="str">
        <f>IF(MedText!C74="","",""""&amp;MedText!C$1&amp;""":"""&amp;MedText!C74&amp;""",")</f>
        <v>"Trade name":"Dulcolax suppo",</v>
      </c>
      <c r="D74" t="str">
        <f>IF(MedText!D74="","",""""&amp;MedText!D$1&amp;""":"""&amp;MedText!D74&amp;""",")</f>
        <v>"Generic name":"Bisacodyl",</v>
      </c>
      <c r="E74" t="str">
        <f>IF(MedText!E74="","",""""&amp;MedText!E$1&amp;""":"""&amp;MedText!E74&amp;""",")</f>
        <v/>
      </c>
      <c r="F74" t="str">
        <f>IF(MedText!F74="","",""""&amp;MedText!F74&amp;"""")</f>
        <v/>
      </c>
      <c r="G74" t="str">
        <f>IF(MedText!G74="","",""""&amp;MedText!G74&amp;"""")</f>
        <v/>
      </c>
      <c r="H74" t="str">
        <f>IF(MedText!H74="","",""""&amp;MedText!H74&amp;"""")</f>
        <v/>
      </c>
      <c r="I74" t="str">
        <f>IF(MedText!I74="","",""""&amp;MedText!I$1&amp;""":"""&amp;MedText!I74&amp;""",")</f>
        <v>"Dosage form":"suppo",</v>
      </c>
      <c r="J74" t="str">
        <f>IF(MedText!J74="","",""""&amp;MedText!J$1&amp;""":"""&amp;MedText!J74&amp;"""")</f>
        <v>"unit":"mg"</v>
      </c>
      <c r="K74" t="str">
        <f>IF(MedText!K74="","",""""&amp;MedText!K74&amp;"""")</f>
        <v>"10"</v>
      </c>
      <c r="L74" t="str">
        <f>IF(MedText!L74="","",""""&amp;MedText!L74&amp;"""")</f>
        <v/>
      </c>
      <c r="M74" t="str">
        <f>IF(MedText!M74="","",""""&amp;MedText!M74&amp;"""")</f>
        <v/>
      </c>
      <c r="N74" t="str">
        <f>IF(MedText!N74="","",""""&amp;MedText!N74&amp;"""")</f>
        <v/>
      </c>
      <c r="O74" t="str">
        <f t="shared" si="5"/>
        <v/>
      </c>
      <c r="P74" t="str">
        <f t="shared" si="6"/>
        <v>"dose":["10"],</v>
      </c>
      <c r="Q7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{"Text":"Bisacodyl (Dulcolax suppo®)","Type":"Laxative","Trade name":"Dulcolax suppo","Generic name":"Bisacodyl","Dosage form":"suppo","dose":["10"],"unit":"mg"},</v>
      </c>
      <c r="R74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</v>
      </c>
    </row>
    <row r="75" spans="1:18" x14ac:dyDescent="0.2">
      <c r="A75" t="str">
        <f>IF(MedText!A75="","",""""&amp;MedText!A$1&amp;""":"""&amp;MedText!A75&amp;""",")</f>
        <v>"Text":"Lactulose (Duphalac®)",</v>
      </c>
      <c r="B75" t="str">
        <f>IF(MedText!B75="","",""""&amp;MedText!B$1&amp;""":"""&amp;MedText!B75&amp;""",")</f>
        <v>"Type":"Laxative",</v>
      </c>
      <c r="C75" t="str">
        <f>IF(MedText!C75="","",""""&amp;MedText!C$1&amp;""":"""&amp;MedText!C75&amp;""",")</f>
        <v>"Trade name":"Duphalac",</v>
      </c>
      <c r="D75" t="str">
        <f>IF(MedText!D75="","",""""&amp;MedText!D$1&amp;""":"""&amp;MedText!D75&amp;""",")</f>
        <v>"Generic name":"Lactulose",</v>
      </c>
      <c r="E75" t="str">
        <f>IF(MedText!E75="","",""""&amp;MedText!E$1&amp;""":"""&amp;MedText!E75&amp;""",")</f>
        <v/>
      </c>
      <c r="F75" t="str">
        <f>IF(MedText!F75="","",""""&amp;MedText!F75&amp;"""")</f>
        <v/>
      </c>
      <c r="G75" t="str">
        <f>IF(MedText!G75="","",""""&amp;MedText!G75&amp;"""")</f>
        <v/>
      </c>
      <c r="H75" t="str">
        <f>IF(MedText!H75="","",""""&amp;MedText!H75&amp;"""")</f>
        <v/>
      </c>
      <c r="I75" t="str">
        <f>IF(MedText!I75="","",""""&amp;MedText!I$1&amp;""":"""&amp;MedText!I75&amp;""",")</f>
        <v>"Dosage form":"syr",</v>
      </c>
      <c r="J75" t="str">
        <f>IF(MedText!J75="","",""""&amp;MedText!J$1&amp;""":"""&amp;MedText!J75&amp;"""")</f>
        <v>"unit":"mL"</v>
      </c>
      <c r="K75" t="str">
        <f>IF(MedText!K75="","",""""&amp;MedText!K75&amp;"""")</f>
        <v>"100"</v>
      </c>
      <c r="L75" t="str">
        <f>IF(MedText!L75="","",""""&amp;MedText!L75&amp;"""")</f>
        <v/>
      </c>
      <c r="M75" t="str">
        <f>IF(MedText!M75="","",""""&amp;MedText!M75&amp;"""")</f>
        <v/>
      </c>
      <c r="N75" t="str">
        <f>IF(MedText!N75="","",""""&amp;MedText!N75&amp;"""")</f>
        <v/>
      </c>
      <c r="O75" t="str">
        <f t="shared" si="5"/>
        <v/>
      </c>
      <c r="P75" t="str">
        <f t="shared" si="6"/>
        <v>"dose":["100"],</v>
      </c>
      <c r="Q7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{"Text":"Lactulose (Duphalac®)","Type":"Laxative","Trade name":"Duphalac","Generic name":"Lactulose","Dosage form":"syr","dose":["100"],"unit":"mL"},</v>
      </c>
      <c r="R75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</v>
      </c>
    </row>
    <row r="76" spans="1:18" x14ac:dyDescent="0.2">
      <c r="A76" t="str">
        <f>IF(MedText!A76="","",""""&amp;MedText!A$1&amp;""":"""&amp;MedText!A76&amp;""",")</f>
        <v>"Text":"Milk of magnesia tablets",</v>
      </c>
      <c r="B76" t="str">
        <f>IF(MedText!B76="","",""""&amp;MedText!B$1&amp;""":"""&amp;MedText!B76&amp;""",")</f>
        <v>"Type":"Laxative",</v>
      </c>
      <c r="C76" t="str">
        <f>IF(MedText!C76="","",""""&amp;MedText!C$1&amp;""":"""&amp;MedText!C76&amp;""",")</f>
        <v>"Trade name":"Milk of magnesia",</v>
      </c>
      <c r="D76" t="str">
        <f>IF(MedText!D76="","",""""&amp;MedText!D$1&amp;""":"""&amp;MedText!D76&amp;""",")</f>
        <v>"Generic name":"Magnesium Hydroxide",</v>
      </c>
      <c r="E76" t="str">
        <f>IF(MedText!E76="","",""""&amp;MedText!E$1&amp;""":"""&amp;MedText!E76&amp;""",")</f>
        <v/>
      </c>
      <c r="F76" t="str">
        <f>IF(MedText!F76="","",""""&amp;MedText!F76&amp;"""")</f>
        <v>"MOM"</v>
      </c>
      <c r="G76" t="str">
        <f>IF(MedText!G76="","",""""&amp;MedText!G76&amp;"""")</f>
        <v>"Antacids"</v>
      </c>
      <c r="H76" t="str">
        <f>IF(MedText!H76="","",""""&amp;MedText!H76&amp;"""")</f>
        <v/>
      </c>
      <c r="I76" t="str">
        <f>IF(MedText!I76="","",""""&amp;MedText!I$1&amp;""":"""&amp;MedText!I76&amp;""",")</f>
        <v>"Dosage form":"tab",</v>
      </c>
      <c r="J76" t="str">
        <f>IF(MedText!J76="","",""""&amp;MedText!J$1&amp;""":"""&amp;MedText!J76&amp;"""")</f>
        <v>"unit":"mg"</v>
      </c>
      <c r="K76" t="str">
        <f>IF(MedText!K76="","",""""&amp;MedText!K76&amp;"""")</f>
        <v>"300"</v>
      </c>
      <c r="L76" t="str">
        <f>IF(MedText!L76="","",""""&amp;MedText!L76&amp;"""")</f>
        <v/>
      </c>
      <c r="M76" t="str">
        <f>IF(MedText!M76="","",""""&amp;MedText!M76&amp;"""")</f>
        <v/>
      </c>
      <c r="N76" t="str">
        <f>IF(MedText!N76="","",""""&amp;MedText!N76&amp;"""")</f>
        <v/>
      </c>
      <c r="O76" t="str">
        <f t="shared" si="5"/>
        <v>"keyword":["MOM","Antacids"],</v>
      </c>
      <c r="P76" t="str">
        <f t="shared" si="6"/>
        <v>"dose":["300"],</v>
      </c>
      <c r="Q7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{"Text":"Milk of magnesia tablets","Type":"Laxative","Trade name":"Milk of magnesia","Generic name":"Magnesium Hydroxide","keyword":["MOM","Antacids"],"Dosage form":"tab","dose":["300"],"unit":"mg"},</v>
      </c>
      <c r="R76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</v>
      </c>
    </row>
    <row r="77" spans="1:18" x14ac:dyDescent="0.2">
      <c r="A77" t="str">
        <f>IF(MedText!A77="","",""""&amp;MedText!A$1&amp;""":"""&amp;MedText!A77&amp;""",")</f>
        <v>"Text":"Milk of magnesia suspension",</v>
      </c>
      <c r="B77" t="str">
        <f>IF(MedText!B77="","",""""&amp;MedText!B$1&amp;""":"""&amp;MedText!B77&amp;""",")</f>
        <v>"Type":"Laxative",</v>
      </c>
      <c r="C77" t="str">
        <f>IF(MedText!C77="","",""""&amp;MedText!C$1&amp;""":"""&amp;MedText!C77&amp;""",")</f>
        <v>"Trade name":"Milk of magnesia",</v>
      </c>
      <c r="D77" t="str">
        <f>IF(MedText!D77="","",""""&amp;MedText!D$1&amp;""":"""&amp;MedText!D77&amp;""",")</f>
        <v>"Generic name":"Magnesium Hydroxide",</v>
      </c>
      <c r="E77" t="str">
        <f>IF(MedText!E77="","",""""&amp;MedText!E$1&amp;""":"""&amp;MedText!E77&amp;""",")</f>
        <v/>
      </c>
      <c r="F77" t="str">
        <f>IF(MedText!F77="","",""""&amp;MedText!F77&amp;"""")</f>
        <v>"MOM"</v>
      </c>
      <c r="G77" t="str">
        <f>IF(MedText!G77="","",""""&amp;MedText!G77&amp;"""")</f>
        <v>"Antacids"</v>
      </c>
      <c r="H77" t="str">
        <f>IF(MedText!H77="","",""""&amp;MedText!H77&amp;"""")</f>
        <v/>
      </c>
      <c r="I77" t="str">
        <f>IF(MedText!I77="","",""""&amp;MedText!I$1&amp;""":"""&amp;MedText!I77&amp;""",")</f>
        <v>"Dosage form":"susp",</v>
      </c>
      <c r="J77" t="str">
        <f>IF(MedText!J77="","",""""&amp;MedText!J$1&amp;""":"""&amp;MedText!J77&amp;"""")</f>
        <v>"unit":"mL"</v>
      </c>
      <c r="K77" t="str">
        <f>IF(MedText!K77="","",""""&amp;MedText!K77&amp;"""")</f>
        <v>"240"</v>
      </c>
      <c r="L77" t="str">
        <f>IF(MedText!L77="","",""""&amp;MedText!L77&amp;"""")</f>
        <v/>
      </c>
      <c r="M77" t="str">
        <f>IF(MedText!M77="","",""""&amp;MedText!M77&amp;"""")</f>
        <v/>
      </c>
      <c r="N77" t="str">
        <f>IF(MedText!N77="","",""""&amp;MedText!N77&amp;"""")</f>
        <v/>
      </c>
      <c r="O77" t="str">
        <f t="shared" si="5"/>
        <v>"keyword":["MOM","Antacids"],</v>
      </c>
      <c r="P77" t="str">
        <f t="shared" si="6"/>
        <v>"dose":["240"],</v>
      </c>
      <c r="Q7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{"Text":"Milk of magnesia suspension","Type":"Laxative","Trade name":"Milk of magnesia","Generic name":"Magnesium Hydroxide","keyword":["MOM","Antacids"],"Dosage form":"susp","dose":["240"],"unit":"mL"},</v>
      </c>
      <c r="R77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</v>
      </c>
    </row>
    <row r="78" spans="1:18" x14ac:dyDescent="0.2">
      <c r="A78" t="str">
        <f>IF(MedText!A78="","",""""&amp;MedText!A$1&amp;""":"""&amp;MedText!A78&amp;""",")</f>
        <v>"Text":"Unison enema",</v>
      </c>
      <c r="B78" t="str">
        <f>IF(MedText!B78="","",""""&amp;MedText!B$1&amp;""":"""&amp;MedText!B78&amp;""",")</f>
        <v>"Type":"Laxative",</v>
      </c>
      <c r="C78" t="str">
        <f>IF(MedText!C78="","",""""&amp;MedText!C$1&amp;""":"""&amp;MedText!C78&amp;""",")</f>
        <v>"Trade name":"Unima",</v>
      </c>
      <c r="D78" t="str">
        <f>IF(MedText!D78="","",""""&amp;MedText!D$1&amp;""":"""&amp;MedText!D78&amp;""",")</f>
        <v>"Generic name":"Sodium Phosphate, Monobasic &amp; Dibasic",</v>
      </c>
      <c r="E78" t="str">
        <f>IF(MedText!E78="","",""""&amp;MedText!E$1&amp;""":"""&amp;MedText!E78&amp;""",")</f>
        <v/>
      </c>
      <c r="F78" t="str">
        <f>IF(MedText!F78="","",""""&amp;MedText!F78&amp;"""")</f>
        <v>"Unison enema"</v>
      </c>
      <c r="G78" t="str">
        <f>IF(MedText!G78="","",""""&amp;MedText!G78&amp;"""")</f>
        <v>"enema"</v>
      </c>
      <c r="H78" t="str">
        <f>IF(MedText!H78="","",""""&amp;MedText!H78&amp;"""")</f>
        <v/>
      </c>
      <c r="I78" t="str">
        <f>IF(MedText!I78="","",""""&amp;MedText!I$1&amp;""":"""&amp;MedText!I78&amp;""",")</f>
        <v>"Dosage form":"enema",</v>
      </c>
      <c r="J78" t="str">
        <f>IF(MedText!J78="","",""""&amp;MedText!J$1&amp;""":"""&amp;MedText!J78&amp;"""")</f>
        <v>"unit":"mL"</v>
      </c>
      <c r="K78" t="str">
        <f>IF(MedText!K78="","",""""&amp;MedText!K78&amp;"""")</f>
        <v>"133"</v>
      </c>
      <c r="L78" t="str">
        <f>IF(MedText!L78="","",""""&amp;MedText!L78&amp;"""")</f>
        <v/>
      </c>
      <c r="M78" t="str">
        <f>IF(MedText!M78="","",""""&amp;MedText!M78&amp;"""")</f>
        <v/>
      </c>
      <c r="N78" t="str">
        <f>IF(MedText!N78="","",""""&amp;MedText!N78&amp;"""")</f>
        <v/>
      </c>
      <c r="O78" t="str">
        <f t="shared" si="5"/>
        <v>"keyword":["Unison enema","enema"],</v>
      </c>
      <c r="P78" t="str">
        <f t="shared" si="6"/>
        <v>"dose":["133"],</v>
      </c>
      <c r="Q7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{"Text":"Unison enema","Type":"Laxative","Trade name":"Unima","Generic name":"Sodium Phosphate, Monobasic &amp; Dibasic","keyword":["Unison enema","enema"],"Dosage form":"enema","dose":["133"],"unit":"mL"},</v>
      </c>
      <c r="R78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</v>
      </c>
    </row>
    <row r="79" spans="1:18" x14ac:dyDescent="0.2">
      <c r="A79" t="str">
        <f>IF(MedText!A79="","",""""&amp;MedText!A$1&amp;""":"""&amp;MedText!A79&amp;""",")</f>
        <v>"Text":"Motilium tab(Molax®)",</v>
      </c>
      <c r="B79" t="str">
        <f>IF(MedText!B79="","",""""&amp;MedText!B$1&amp;""":"""&amp;MedText!B79&amp;""",")</f>
        <v>"Type":"AntiVomitting",</v>
      </c>
      <c r="C79" t="str">
        <f>IF(MedText!C79="","",""""&amp;MedText!C$1&amp;""":"""&amp;MedText!C79&amp;""",")</f>
        <v>"Trade name":"Molax-m",</v>
      </c>
      <c r="D79" t="str">
        <f>IF(MedText!D79="","",""""&amp;MedText!D$1&amp;""":"""&amp;MedText!D79&amp;""",")</f>
        <v>"Generic name":"Domperidone",</v>
      </c>
      <c r="E79" t="str">
        <f>IF(MedText!E79="","",""""&amp;MedText!E$1&amp;""":"""&amp;MedText!E79&amp;""",")</f>
        <v/>
      </c>
      <c r="F79" t="str">
        <f>IF(MedText!F79="","",""""&amp;MedText!F79&amp;"""")</f>
        <v>"Motilium-m"</v>
      </c>
      <c r="G79" t="str">
        <f>IF(MedText!G79="","",""""&amp;MedText!G79&amp;"""")</f>
        <v>"Dominox"</v>
      </c>
      <c r="H79" t="str">
        <f>IF(MedText!H79="","",""""&amp;MedText!H79&amp;"""")</f>
        <v/>
      </c>
      <c r="I79" t="str">
        <f>IF(MedText!I79="","",""""&amp;MedText!I$1&amp;""":"""&amp;MedText!I79&amp;""",")</f>
        <v>"Dosage form":"tab",</v>
      </c>
      <c r="J79" t="str">
        <f>IF(MedText!J79="","",""""&amp;MedText!J$1&amp;""":"""&amp;MedText!J79&amp;"""")</f>
        <v>"unit":"mg"</v>
      </c>
      <c r="K79" t="str">
        <f>IF(MedText!K79="","",""""&amp;MedText!K79&amp;"""")</f>
        <v>"10"</v>
      </c>
      <c r="L79" t="str">
        <f>IF(MedText!L79="","",""""&amp;MedText!L79&amp;"""")</f>
        <v/>
      </c>
      <c r="M79" t="str">
        <f>IF(MedText!M79="","",""""&amp;MedText!M79&amp;"""")</f>
        <v/>
      </c>
      <c r="N79" t="str">
        <f>IF(MedText!N79="","",""""&amp;MedText!N79&amp;"""")</f>
        <v/>
      </c>
      <c r="O79" t="str">
        <f t="shared" si="5"/>
        <v>"keyword":["Motilium-m","Dominox"],</v>
      </c>
      <c r="P79" t="str">
        <f t="shared" si="6"/>
        <v>"dose":["10"],</v>
      </c>
      <c r="Q7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{"Text":"Motilium tab(Molax®)","Type":"AntiVomitting","Trade name":"Molax-m","Generic name":"Domperidone","keyword":["Motilium-m","Dominox"],"Dosage form":"tab","dose":["10"],"unit":"mg"},</v>
      </c>
      <c r="R79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</v>
      </c>
    </row>
    <row r="80" spans="1:18" x14ac:dyDescent="0.2">
      <c r="A80" t="str">
        <f>IF(MedText!A80="","",""""&amp;MedText!A$1&amp;""":"""&amp;MedText!A80&amp;""",")</f>
        <v>"Text":"Motilium susp(Molax®)",</v>
      </c>
      <c r="B80" t="str">
        <f>IF(MedText!B80="","",""""&amp;MedText!B$1&amp;""":"""&amp;MedText!B80&amp;""",")</f>
        <v>"Type":"AntiVomitting",</v>
      </c>
      <c r="C80" t="str">
        <f>IF(MedText!C80="","",""""&amp;MedText!C$1&amp;""":"""&amp;MedText!C80&amp;""",")</f>
        <v>"Trade name":"Molax-m",</v>
      </c>
      <c r="D80" t="str">
        <f>IF(MedText!D80="","",""""&amp;MedText!D$1&amp;""":"""&amp;MedText!D80&amp;""",")</f>
        <v>"Generic name":"Domperidone",</v>
      </c>
      <c r="E80" t="str">
        <f>IF(MedText!E80="","",""""&amp;MedText!E$1&amp;""":"""&amp;MedText!E80&amp;""",")</f>
        <v/>
      </c>
      <c r="F80" t="str">
        <f>IF(MedText!F80="","",""""&amp;MedText!F80&amp;"""")</f>
        <v>"Motilium-m"</v>
      </c>
      <c r="G80" t="str">
        <f>IF(MedText!G80="","",""""&amp;MedText!G80&amp;"""")</f>
        <v>"Dominox"</v>
      </c>
      <c r="H80" t="str">
        <f>IF(MedText!H80="","",""""&amp;MedText!H80&amp;"""")</f>
        <v/>
      </c>
      <c r="I80" t="str">
        <f>IF(MedText!I80="","",""""&amp;MedText!I$1&amp;""":"""&amp;MedText!I80&amp;""",")</f>
        <v>"Dosage form":"susp",</v>
      </c>
      <c r="J80" t="str">
        <f>IF(MedText!J80="","",""""&amp;MedText!J$1&amp;""":"""&amp;MedText!J80&amp;"""")</f>
        <v>"unit":"mL"</v>
      </c>
      <c r="K80" t="str">
        <f>IF(MedText!K80="","",""""&amp;MedText!K80&amp;"""")</f>
        <v>"30"</v>
      </c>
      <c r="L80" t="str">
        <f>IF(MedText!L80="","",""""&amp;MedText!L80&amp;"""")</f>
        <v/>
      </c>
      <c r="M80" t="str">
        <f>IF(MedText!M80="","",""""&amp;MedText!M80&amp;"""")</f>
        <v/>
      </c>
      <c r="N80" t="str">
        <f>IF(MedText!N80="","",""""&amp;MedText!N80&amp;"""")</f>
        <v/>
      </c>
      <c r="O80" t="str">
        <f t="shared" si="5"/>
        <v>"keyword":["Motilium-m","Dominox"],</v>
      </c>
      <c r="P80" t="str">
        <f t="shared" si="6"/>
        <v>"dose":["30"],</v>
      </c>
      <c r="Q8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{"Text":"Motilium susp(Molax®)","Type":"AntiVomitting","Trade name":"Molax-m","Generic name":"Domperidone","keyword":["Motilium-m","Dominox"],"Dosage form":"susp","dose":["30"],"unit":"mL"},</v>
      </c>
      <c r="R80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</v>
      </c>
    </row>
    <row r="81" spans="1:18" x14ac:dyDescent="0.2">
      <c r="A81" t="str">
        <f>IF(MedText!A81="","",""""&amp;MedText!A$1&amp;""":"""&amp;MedText!A81&amp;""",")</f>
        <v>"Text":"Metoclopramide (nausil®)",</v>
      </c>
      <c r="B81" t="str">
        <f>IF(MedText!B81="","",""""&amp;MedText!B$1&amp;""":"""&amp;MedText!B81&amp;""",")</f>
        <v>"Type":"AntiVomitting",</v>
      </c>
      <c r="C81" t="str">
        <f>IF(MedText!C81="","",""""&amp;MedText!C$1&amp;""":"""&amp;MedText!C81&amp;""",")</f>
        <v>"Trade name":"nausil",</v>
      </c>
      <c r="D81" t="str">
        <f>IF(MedText!D81="","",""""&amp;MedText!D$1&amp;""":"""&amp;MedText!D81&amp;""",")</f>
        <v>"Generic name":"Metoclopramide",</v>
      </c>
      <c r="E81" t="str">
        <f>IF(MedText!E81="","",""""&amp;MedText!E$1&amp;""":"""&amp;MedText!E81&amp;""",")</f>
        <v/>
      </c>
      <c r="F81" t="str">
        <f>IF(MedText!F81="","",""""&amp;MedText!F81&amp;"""")</f>
        <v>"vomitin"</v>
      </c>
      <c r="G81" t="str">
        <f>IF(MedText!G81="","",""""&amp;MedText!G81&amp;"""")</f>
        <v/>
      </c>
      <c r="H81" t="str">
        <f>IF(MedText!H81="","",""""&amp;MedText!H81&amp;"""")</f>
        <v/>
      </c>
      <c r="I81" t="str">
        <f>IF(MedText!I81="","",""""&amp;MedText!I$1&amp;""":"""&amp;MedText!I81&amp;""",")</f>
        <v/>
      </c>
      <c r="J81" t="str">
        <f>IF(MedText!J81="","",""""&amp;MedText!J$1&amp;""":"""&amp;MedText!J81&amp;"""")</f>
        <v>"unit":"mg"</v>
      </c>
      <c r="K81" t="str">
        <f>IF(MedText!K81="","",""""&amp;MedText!K81&amp;"""")</f>
        <v>"10"</v>
      </c>
      <c r="L81" t="str">
        <f>IF(MedText!L81="","",""""&amp;MedText!L81&amp;"""")</f>
        <v/>
      </c>
      <c r="M81" t="str">
        <f>IF(MedText!M81="","",""""&amp;MedText!M81&amp;"""")</f>
        <v/>
      </c>
      <c r="N81" t="str">
        <f>IF(MedText!N81="","",""""&amp;MedText!N81&amp;"""")</f>
        <v/>
      </c>
      <c r="O81" t="str">
        <f t="shared" si="5"/>
        <v>"keyword":["vomitin"],</v>
      </c>
      <c r="P81" t="str">
        <f t="shared" si="6"/>
        <v>"dose":["10"],</v>
      </c>
      <c r="Q8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{"Text":"Metoclopramide (nausil®)","Type":"AntiVomitting","Trade name":"nausil","Generic name":"Metoclopramide","keyword":["vomitin"],"dose":["10"],"unit":"mg"},</v>
      </c>
      <c r="R81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</v>
      </c>
    </row>
    <row r="82" spans="1:18" x14ac:dyDescent="0.2">
      <c r="A82" t="str">
        <f>IF(MedText!A82="","",""""&amp;MedText!A$1&amp;""":"""&amp;MedText!A82&amp;""",")</f>
        <v>"Text":"Polyethylene glycol (Glycolax®)",</v>
      </c>
      <c r="B82" t="str">
        <f>IF(MedText!B82="","",""""&amp;MedText!B$1&amp;""":"""&amp;MedText!B82&amp;""",")</f>
        <v>"Type":"Laxative",</v>
      </c>
      <c r="C82" t="str">
        <f>IF(MedText!C82="","",""""&amp;MedText!C$1&amp;""":"""&amp;MedText!C82&amp;""",")</f>
        <v>"Trade name":"Glycolax",</v>
      </c>
      <c r="D82" t="str">
        <f>IF(MedText!D82="","",""""&amp;MedText!D$1&amp;""":"""&amp;MedText!D82&amp;""",")</f>
        <v>"Generic name":"Polyethylene glycol",</v>
      </c>
      <c r="E82" t="str">
        <f>IF(MedText!E82="","",""""&amp;MedText!E$1&amp;""":"""&amp;MedText!E82&amp;""",")</f>
        <v/>
      </c>
      <c r="F82" t="str">
        <f>IF(MedText!F82="","",""""&amp;MedText!F82&amp;"""")</f>
        <v/>
      </c>
      <c r="G82" t="str">
        <f>IF(MedText!G82="","",""""&amp;MedText!G82&amp;"""")</f>
        <v/>
      </c>
      <c r="H82" t="str">
        <f>IF(MedText!H82="","",""""&amp;MedText!H82&amp;"""")</f>
        <v/>
      </c>
      <c r="I82" t="str">
        <f>IF(MedText!I82="","",""""&amp;MedText!I$1&amp;""":"""&amp;MedText!I82&amp;""",")</f>
        <v>"Dosage form":"powder",</v>
      </c>
      <c r="J82" t="str">
        <f>IF(MedText!J82="","",""""&amp;MedText!J$1&amp;""":"""&amp;MedText!J82&amp;"""")</f>
        <v>"unit":"oz"</v>
      </c>
      <c r="K82" t="str">
        <f>IF(MedText!K82="","",""""&amp;MedText!K82&amp;"""")</f>
        <v>"14"</v>
      </c>
      <c r="L82" t="str">
        <f>IF(MedText!L82="","",""""&amp;MedText!L82&amp;"""")</f>
        <v>"24"</v>
      </c>
      <c r="M82" t="str">
        <f>IF(MedText!M82="","",""""&amp;MedText!M82&amp;"""")</f>
        <v>"26"</v>
      </c>
      <c r="N82" t="str">
        <f>IF(MedText!N82="","",""""&amp;MedText!N82&amp;"""")</f>
        <v/>
      </c>
      <c r="O82" t="str">
        <f t="shared" si="5"/>
        <v/>
      </c>
      <c r="P82" t="str">
        <f t="shared" si="6"/>
        <v>"dose":["14","24","26"],</v>
      </c>
      <c r="Q8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{"Text":"Polyethylene glycol (Glycolax®)","Type":"Laxative","Trade name":"Glycolax","Generic name":"Polyethylene glycol","Dosage form":"powder","dose":["14","24","26"],"unit":"oz"},</v>
      </c>
      <c r="R82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</v>
      </c>
    </row>
    <row r="83" spans="1:18" x14ac:dyDescent="0.2">
      <c r="A83" t="str">
        <f>IF(MedText!A83="","",""""&amp;MedText!A$1&amp;""":"""&amp;MedText!A83&amp;""",")</f>
        <v>"Text":"Memantine (Neumantine tablet®)",</v>
      </c>
      <c r="B83" t="str">
        <f>IF(MedText!B83="","",""""&amp;MedText!B$1&amp;""":"""&amp;MedText!B83&amp;""",")</f>
        <v>"Type":"AntiDementia",</v>
      </c>
      <c r="C83" t="str">
        <f>IF(MedText!C83="","",""""&amp;MedText!C$1&amp;""":"""&amp;MedText!C83&amp;""",")</f>
        <v>"Trade name":"Neumantine tablet",</v>
      </c>
      <c r="D83" t="str">
        <f>IF(MedText!D83="","",""""&amp;MedText!D$1&amp;""":"""&amp;MedText!D83&amp;""",")</f>
        <v>"Generic name":"Memantine",</v>
      </c>
      <c r="E83" t="str">
        <f>IF(MedText!E83="","",""""&amp;MedText!E$1&amp;""":"""&amp;MedText!E83&amp;""",")</f>
        <v/>
      </c>
      <c r="F83" t="str">
        <f>IF(MedText!F83="","",""""&amp;MedText!F83&amp;"""")</f>
        <v/>
      </c>
      <c r="G83" t="str">
        <f>IF(MedText!G83="","",""""&amp;MedText!G83&amp;"""")</f>
        <v/>
      </c>
      <c r="H83" t="str">
        <f>IF(MedText!H83="","",""""&amp;MedText!H83&amp;"""")</f>
        <v/>
      </c>
      <c r="I83" t="str">
        <f>IF(MedText!I83="","",""""&amp;MedText!I$1&amp;""":"""&amp;MedText!I83&amp;""",")</f>
        <v>"Dosage form":"tab",</v>
      </c>
      <c r="J83" t="str">
        <f>IF(MedText!J83="","",""""&amp;MedText!J$1&amp;""":"""&amp;MedText!J83&amp;"""")</f>
        <v>"unit":"mg"</v>
      </c>
      <c r="K83" t="str">
        <f>IF(MedText!K83="","",""""&amp;MedText!K83&amp;"""")</f>
        <v>"10"</v>
      </c>
      <c r="L83" t="str">
        <f>IF(MedText!L83="","",""""&amp;MedText!L83&amp;"""")</f>
        <v/>
      </c>
      <c r="M83" t="str">
        <f>IF(MedText!M83="","",""""&amp;MedText!M83&amp;"""")</f>
        <v/>
      </c>
      <c r="N83" t="str">
        <f>IF(MedText!N83="","",""""&amp;MedText!N83&amp;"""")</f>
        <v/>
      </c>
      <c r="O83" t="str">
        <f t="shared" si="5"/>
        <v/>
      </c>
      <c r="P83" t="str">
        <f t="shared" si="6"/>
        <v>"dose":["10"],</v>
      </c>
      <c r="Q8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{"Text":"Memantine (Neumantine tablet®)","Type":"AntiDementia","Trade name":"Neumantine tablet","Generic name":"Memantine","Dosage form":"tab","dose":["10"],"unit":"mg"},</v>
      </c>
      <c r="R83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</v>
      </c>
    </row>
    <row r="84" spans="1:18" x14ac:dyDescent="0.2">
      <c r="A84" t="str">
        <f>IF(MedText!A84="","",""""&amp;MedText!A$1&amp;""":"""&amp;MedText!A84&amp;""",")</f>
        <v>"Text":"Memantine (Ebixa tablet®)",</v>
      </c>
      <c r="B84" t="str">
        <f>IF(MedText!B84="","",""""&amp;MedText!B$1&amp;""":"""&amp;MedText!B84&amp;""",")</f>
        <v>"Type":"AntiDementia",</v>
      </c>
      <c r="C84" t="str">
        <f>IF(MedText!C84="","",""""&amp;MedText!C$1&amp;""":"""&amp;MedText!C84&amp;""",")</f>
        <v>"Trade name":"Ebixa tablet",</v>
      </c>
      <c r="D84" t="str">
        <f>IF(MedText!D84="","",""""&amp;MedText!D$1&amp;""":"""&amp;MedText!D84&amp;""",")</f>
        <v>"Generic name":"Memantine",</v>
      </c>
      <c r="E84" t="str">
        <f>IF(MedText!E84="","",""""&amp;MedText!E$1&amp;""":"""&amp;MedText!E84&amp;""",")</f>
        <v/>
      </c>
      <c r="F84" t="str">
        <f>IF(MedText!F84="","",""""&amp;MedText!F84&amp;"""")</f>
        <v/>
      </c>
      <c r="G84" t="str">
        <f>IF(MedText!G84="","",""""&amp;MedText!G84&amp;"""")</f>
        <v/>
      </c>
      <c r="H84" t="str">
        <f>IF(MedText!H84="","",""""&amp;MedText!H84&amp;"""")</f>
        <v/>
      </c>
      <c r="I84" t="str">
        <f>IF(MedText!I84="","",""""&amp;MedText!I$1&amp;""":"""&amp;MedText!I84&amp;""",")</f>
        <v>"Dosage form":"tab",</v>
      </c>
      <c r="J84" t="str">
        <f>IF(MedText!J84="","",""""&amp;MedText!J$1&amp;""":"""&amp;MedText!J84&amp;"""")</f>
        <v>"unit":"mg"</v>
      </c>
      <c r="K84" t="str">
        <f>IF(MedText!K84="","",""""&amp;MedText!K84&amp;"""")</f>
        <v>"10"</v>
      </c>
      <c r="L84" t="str">
        <f>IF(MedText!L84="","",""""&amp;MedText!L84&amp;"""")</f>
        <v/>
      </c>
      <c r="M84" t="str">
        <f>IF(MedText!M84="","",""""&amp;MedText!M84&amp;"""")</f>
        <v/>
      </c>
      <c r="N84" t="str">
        <f>IF(MedText!N84="","",""""&amp;MedText!N84&amp;"""")</f>
        <v/>
      </c>
      <c r="O84" t="str">
        <f t="shared" si="5"/>
        <v/>
      </c>
      <c r="P84" t="str">
        <f t="shared" si="6"/>
        <v>"dose":["10"],</v>
      </c>
      <c r="Q8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{"Text":"Memantine (Ebixa tablet®)","Type":"AntiDementia","Trade name":"Ebixa tablet","Generic name":"Memantine","Dosage form":"tab","dose":["10"],"unit":"mg"},</v>
      </c>
      <c r="R84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</v>
      </c>
    </row>
    <row r="85" spans="1:18" x14ac:dyDescent="0.2">
      <c r="A85" t="str">
        <f>IF(MedText!A85="","",""""&amp;MedText!A$1&amp;""":"""&amp;MedText!A85&amp;""",")</f>
        <v>"Text":"Memantine (Ebixa solution®)",</v>
      </c>
      <c r="B85" t="str">
        <f>IF(MedText!B85="","",""""&amp;MedText!B$1&amp;""":"""&amp;MedText!B85&amp;""",")</f>
        <v>"Type":"AntiDementia",</v>
      </c>
      <c r="C85" t="str">
        <f>IF(MedText!C85="","",""""&amp;MedText!C$1&amp;""":"""&amp;MedText!C85&amp;""",")</f>
        <v>"Trade name":"Ebixa solution",</v>
      </c>
      <c r="D85" t="str">
        <f>IF(MedText!D85="","",""""&amp;MedText!D$1&amp;""":"""&amp;MedText!D85&amp;""",")</f>
        <v>"Generic name":"Memantine",</v>
      </c>
      <c r="E85" t="str">
        <f>IF(MedText!E85="","",""""&amp;MedText!E$1&amp;""":"""&amp;MedText!E85&amp;""",")</f>
        <v/>
      </c>
      <c r="F85" t="str">
        <f>IF(MedText!F85="","",""""&amp;MedText!F85&amp;"""")</f>
        <v/>
      </c>
      <c r="G85" t="str">
        <f>IF(MedText!G85="","",""""&amp;MedText!G85&amp;"""")</f>
        <v/>
      </c>
      <c r="H85" t="str">
        <f>IF(MedText!H85="","",""""&amp;MedText!H85&amp;"""")</f>
        <v/>
      </c>
      <c r="I85" t="str">
        <f>IF(MedText!I85="","",""""&amp;MedText!I$1&amp;""":"""&amp;MedText!I85&amp;""",")</f>
        <v>"Dosage form":"sol",</v>
      </c>
      <c r="J85" t="str">
        <f>IF(MedText!J85="","",""""&amp;MedText!J$1&amp;""":"""&amp;MedText!J85&amp;"""")</f>
        <v>"unit":"mg/pump"</v>
      </c>
      <c r="K85" t="str">
        <f>IF(MedText!K85="","",""""&amp;MedText!K85&amp;"""")</f>
        <v>"5"</v>
      </c>
      <c r="L85" t="str">
        <f>IF(MedText!L85="","",""""&amp;MedText!L85&amp;"""")</f>
        <v/>
      </c>
      <c r="M85" t="str">
        <f>IF(MedText!M85="","",""""&amp;MedText!M85&amp;"""")</f>
        <v/>
      </c>
      <c r="N85" t="str">
        <f>IF(MedText!N85="","",""""&amp;MedText!N85&amp;"""")</f>
        <v/>
      </c>
      <c r="O85" t="str">
        <f t="shared" si="5"/>
        <v/>
      </c>
      <c r="P85" t="str">
        <f t="shared" si="6"/>
        <v>"dose":["5"],</v>
      </c>
      <c r="Q8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{"Text":"Memantine (Ebixa solution®)","Type":"AntiDementia","Trade name":"Ebixa solution","Generic name":"Memantine","Dosage form":"sol","dose":["5"],"unit":"mg/pump"},</v>
      </c>
      <c r="R85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</v>
      </c>
    </row>
    <row r="86" spans="1:18" x14ac:dyDescent="0.2">
      <c r="A86" t="str">
        <f>IF(MedText!A86="","",""""&amp;MedText!A$1&amp;""":"""&amp;MedText!A86&amp;""",")</f>
        <v>"Text":"Galantamine (Reminyl®)",</v>
      </c>
      <c r="B86" t="str">
        <f>IF(MedText!B86="","",""""&amp;MedText!B$1&amp;""":"""&amp;MedText!B86&amp;""",")</f>
        <v>"Type":"AntiDementia",</v>
      </c>
      <c r="C86" t="str">
        <f>IF(MedText!C86="","",""""&amp;MedText!C$1&amp;""":"""&amp;MedText!C86&amp;""",")</f>
        <v>"Trade name":"Reminyl",</v>
      </c>
      <c r="D86" t="str">
        <f>IF(MedText!D86="","",""""&amp;MedText!D$1&amp;""":"""&amp;MedText!D86&amp;""",")</f>
        <v>"Generic name":"Galantamine",</v>
      </c>
      <c r="E86" t="str">
        <f>IF(MedText!E86="","",""""&amp;MedText!E$1&amp;""":"""&amp;MedText!E86&amp;""",")</f>
        <v/>
      </c>
      <c r="F86" t="str">
        <f>IF(MedText!F86="","",""""&amp;MedText!F86&amp;"""")</f>
        <v/>
      </c>
      <c r="G86" t="str">
        <f>IF(MedText!G86="","",""""&amp;MedText!G86&amp;"""")</f>
        <v/>
      </c>
      <c r="H86" t="str">
        <f>IF(MedText!H86="","",""""&amp;MedText!H86&amp;"""")</f>
        <v/>
      </c>
      <c r="I86" t="str">
        <f>IF(MedText!I86="","",""""&amp;MedText!I$1&amp;""":"""&amp;MedText!I86&amp;""",")</f>
        <v>"Dosage form":"cap",</v>
      </c>
      <c r="J86" t="str">
        <f>IF(MedText!J86="","",""""&amp;MedText!J$1&amp;""":"""&amp;MedText!J86&amp;"""")</f>
        <v>"unit":"mg"</v>
      </c>
      <c r="K86" t="str">
        <f>IF(MedText!K86="","",""""&amp;MedText!K86&amp;"""")</f>
        <v>"8"</v>
      </c>
      <c r="L86" t="str">
        <f>IF(MedText!L86="","",""""&amp;MedText!L86&amp;"""")</f>
        <v>"16"</v>
      </c>
      <c r="M86" t="str">
        <f>IF(MedText!M86="","",""""&amp;MedText!M86&amp;"""")</f>
        <v/>
      </c>
      <c r="N86" t="str">
        <f>IF(MedText!N86="","",""""&amp;MedText!N86&amp;"""")</f>
        <v/>
      </c>
      <c r="O86" t="str">
        <f t="shared" si="5"/>
        <v/>
      </c>
      <c r="P86" t="str">
        <f t="shared" si="6"/>
        <v>"dose":["8","16"],</v>
      </c>
      <c r="Q8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{"Text":"Galantamine (Reminyl®)","Type":"AntiDementia","Trade name":"Reminyl","Generic name":"Galantamine","Dosage form":"cap","dose":["8","16"],"unit":"mg"},</v>
      </c>
      <c r="R86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</v>
      </c>
    </row>
    <row r="87" spans="1:18" x14ac:dyDescent="0.2">
      <c r="A87" t="str">
        <f>IF(MedText!A87="","",""""&amp;MedText!A$1&amp;""":"""&amp;MedText!A87&amp;""",")</f>
        <v>"Text":"Rivastigmine Hydrogen tartrate (Exelon capsule®)",</v>
      </c>
      <c r="B87" t="str">
        <f>IF(MedText!B87="","",""""&amp;MedText!B$1&amp;""":"""&amp;MedText!B87&amp;""",")</f>
        <v>"Type":"AntiDementia",</v>
      </c>
      <c r="C87" t="str">
        <f>IF(MedText!C87="","",""""&amp;MedText!C$1&amp;""":"""&amp;MedText!C87&amp;""",")</f>
        <v>"Trade name":"Exelon capsule",</v>
      </c>
      <c r="D87" t="str">
        <f>IF(MedText!D87="","",""""&amp;MedText!D$1&amp;""":"""&amp;MedText!D87&amp;""",")</f>
        <v>"Generic name":"Rivastigmine",</v>
      </c>
      <c r="E87" t="str">
        <f>IF(MedText!E87="","",""""&amp;MedText!E$1&amp;""":"""&amp;MedText!E87&amp;""",")</f>
        <v/>
      </c>
      <c r="F87" t="str">
        <f>IF(MedText!F87="","",""""&amp;MedText!F87&amp;"""")</f>
        <v/>
      </c>
      <c r="G87" t="str">
        <f>IF(MedText!G87="","",""""&amp;MedText!G87&amp;"""")</f>
        <v/>
      </c>
      <c r="H87" t="str">
        <f>IF(MedText!H87="","",""""&amp;MedText!H87&amp;"""")</f>
        <v/>
      </c>
      <c r="I87" t="str">
        <f>IF(MedText!I87="","",""""&amp;MedText!I$1&amp;""":"""&amp;MedText!I87&amp;""",")</f>
        <v>"Dosage form":"cap",</v>
      </c>
      <c r="J87" t="str">
        <f>IF(MedText!J87="","",""""&amp;MedText!J$1&amp;""":"""&amp;MedText!J87&amp;"""")</f>
        <v>"unit":"mg"</v>
      </c>
      <c r="K87" t="str">
        <f>IF(MedText!K87="","",""""&amp;MedText!K87&amp;"""")</f>
        <v>"1.5"</v>
      </c>
      <c r="L87" t="str">
        <f>IF(MedText!L87="","",""""&amp;MedText!L87&amp;"""")</f>
        <v>"3"</v>
      </c>
      <c r="M87" t="str">
        <f>IF(MedText!M87="","",""""&amp;MedText!M87&amp;"""")</f>
        <v>"4.5"</v>
      </c>
      <c r="N87" t="str">
        <f>IF(MedText!N87="","",""""&amp;MedText!N87&amp;"""")</f>
        <v>"6"</v>
      </c>
      <c r="O87" t="str">
        <f t="shared" si="5"/>
        <v/>
      </c>
      <c r="P87" t="str">
        <f t="shared" si="6"/>
        <v>"dose":["1.5","3","4.5","6"],</v>
      </c>
      <c r="Q8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{"Text":"Rivastigmine Hydrogen tartrate (Exelon capsule®)","Type":"AntiDementia","Trade name":"Exelon capsule","Generic name":"Rivastigmine","Dosage form":"cap","dose":["1.5","3","4.5","6"],"unit":"mg"},</v>
      </c>
      <c r="R87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</v>
      </c>
    </row>
    <row r="88" spans="1:18" x14ac:dyDescent="0.2">
      <c r="A88" t="str">
        <f>IF(MedText!A88="","",""""&amp;MedText!A$1&amp;""":"""&amp;MedText!A88&amp;""",")</f>
        <v>"Text":"Rivastigmine solution (Exelon solution®)",</v>
      </c>
      <c r="B88" t="str">
        <f>IF(MedText!B88="","",""""&amp;MedText!B$1&amp;""":"""&amp;MedText!B88&amp;""",")</f>
        <v>"Type":"AntiDementia",</v>
      </c>
      <c r="C88" t="str">
        <f>IF(MedText!C88="","",""""&amp;MedText!C$1&amp;""":"""&amp;MedText!C88&amp;""",")</f>
        <v>"Trade name":"Exelon solution",</v>
      </c>
      <c r="D88" t="str">
        <f>IF(MedText!D88="","",""""&amp;MedText!D$1&amp;""":"""&amp;MedText!D88&amp;""",")</f>
        <v>"Generic name":"Rivastigmine",</v>
      </c>
      <c r="E88" t="str">
        <f>IF(MedText!E88="","",""""&amp;MedText!E$1&amp;""":"""&amp;MedText!E88&amp;""",")</f>
        <v/>
      </c>
      <c r="F88" t="str">
        <f>IF(MedText!F88="","",""""&amp;MedText!F88&amp;"""")</f>
        <v/>
      </c>
      <c r="G88" t="str">
        <f>IF(MedText!G88="","",""""&amp;MedText!G88&amp;"""")</f>
        <v/>
      </c>
      <c r="H88" t="str">
        <f>IF(MedText!H88="","",""""&amp;MedText!H88&amp;"""")</f>
        <v/>
      </c>
      <c r="I88" t="str">
        <f>IF(MedText!I88="","",""""&amp;MedText!I$1&amp;""":"""&amp;MedText!I88&amp;""",")</f>
        <v>"Dosage form":"sol",</v>
      </c>
      <c r="J88" t="str">
        <f>IF(MedText!J88="","",""""&amp;MedText!J$1&amp;""":"""&amp;MedText!J88&amp;"""")</f>
        <v>"unit":"mg/mL"</v>
      </c>
      <c r="K88" t="str">
        <f>IF(MedText!K88="","",""""&amp;MedText!K88&amp;"""")</f>
        <v>"2"</v>
      </c>
      <c r="L88" t="str">
        <f>IF(MedText!L88="","",""""&amp;MedText!L88&amp;"""")</f>
        <v/>
      </c>
      <c r="M88" t="str">
        <f>IF(MedText!M88="","",""""&amp;MedText!M88&amp;"""")</f>
        <v/>
      </c>
      <c r="N88" t="str">
        <f>IF(MedText!N88="","",""""&amp;MedText!N88&amp;"""")</f>
        <v/>
      </c>
      <c r="O88" t="str">
        <f t="shared" si="5"/>
        <v/>
      </c>
      <c r="P88" t="str">
        <f t="shared" si="6"/>
        <v>"dose":["2"],</v>
      </c>
      <c r="Q8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{"Text":"Rivastigmine solution (Exelon solution®)","Type":"AntiDementia","Trade name":"Exelon solution","Generic name":"Rivastigmine","Dosage form":"sol","dose":["2"],"unit":"mg/mL"},</v>
      </c>
      <c r="R88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</v>
      </c>
    </row>
    <row r="89" spans="1:18" x14ac:dyDescent="0.2">
      <c r="A89" t="str">
        <f>IF(MedText!A89="","",""""&amp;MedText!A$1&amp;""":"""&amp;MedText!A89&amp;""",")</f>
        <v>"Text":"Rivastigmine patch (Exelon patch®)",</v>
      </c>
      <c r="B89" t="str">
        <f>IF(MedText!B89="","",""""&amp;MedText!B$1&amp;""":"""&amp;MedText!B89&amp;""",")</f>
        <v>"Type":"AntiDementia",</v>
      </c>
      <c r="C89" t="str">
        <f>IF(MedText!C89="","",""""&amp;MedText!C$1&amp;""":"""&amp;MedText!C89&amp;""",")</f>
        <v>"Trade name":"Exelon patch",</v>
      </c>
      <c r="D89" t="str">
        <f>IF(MedText!D89="","",""""&amp;MedText!D$1&amp;""":"""&amp;MedText!D89&amp;""",")</f>
        <v>"Generic name":"Rivastigmine",</v>
      </c>
      <c r="E89" t="str">
        <f>IF(MedText!E89="","",""""&amp;MedText!E$1&amp;""":"""&amp;MedText!E89&amp;""",")</f>
        <v/>
      </c>
      <c r="F89" t="str">
        <f>IF(MedText!F89="","",""""&amp;MedText!F89&amp;"""")</f>
        <v/>
      </c>
      <c r="G89" t="str">
        <f>IF(MedText!G89="","",""""&amp;MedText!G89&amp;"""")</f>
        <v/>
      </c>
      <c r="H89" t="str">
        <f>IF(MedText!H89="","",""""&amp;MedText!H89&amp;"""")</f>
        <v/>
      </c>
      <c r="I89" t="str">
        <f>IF(MedText!I89="","",""""&amp;MedText!I$1&amp;""":"""&amp;MedText!I89&amp;""",")</f>
        <v>"Dosage form":"patch",</v>
      </c>
      <c r="J89" t="str">
        <f>IF(MedText!J89="","",""""&amp;MedText!J$1&amp;""":"""&amp;MedText!J89&amp;"""")</f>
        <v>"unit":"mg/patch"</v>
      </c>
      <c r="K89" t="str">
        <f>IF(MedText!K89="","",""""&amp;MedText!K89&amp;"""")</f>
        <v>"4.6"</v>
      </c>
      <c r="L89" t="str">
        <f>IF(MedText!L89="","",""""&amp;MedText!L89&amp;"""")</f>
        <v>"9.5"</v>
      </c>
      <c r="M89" t="str">
        <f>IF(MedText!M89="","",""""&amp;MedText!M89&amp;"""")</f>
        <v>"13.3"</v>
      </c>
      <c r="N89" t="str">
        <f>IF(MedText!N89="","",""""&amp;MedText!N89&amp;"""")</f>
        <v/>
      </c>
      <c r="O89" t="str">
        <f t="shared" si="5"/>
        <v/>
      </c>
      <c r="P89" t="str">
        <f t="shared" si="6"/>
        <v>"dose":["4.6","9.5","13.3"],</v>
      </c>
      <c r="Q8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{"Text":"Rivastigmine patch (Exelon patch®)","Type":"AntiDementia","Trade name":"Exelon patch","Generic name":"Rivastigmine","Dosage form":"patch","dose":["4.6","9.5","13.3"],"unit":"mg/patch"},</v>
      </c>
      <c r="R89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</v>
      </c>
    </row>
    <row r="90" spans="1:18" x14ac:dyDescent="0.2">
      <c r="A90" t="str">
        <f>IF(MedText!A90="","",""""&amp;MedText!A$1&amp;""":"""&amp;MedText!A90&amp;""",")</f>
        <v>"Text":"Donepazil HCl (Aricept Evess®, Dozemo®)",</v>
      </c>
      <c r="B90" t="str">
        <f>IF(MedText!B90="","",""""&amp;MedText!B$1&amp;""":"""&amp;MedText!B90&amp;""",")</f>
        <v>"Type":"AntiDementia",</v>
      </c>
      <c r="C90" t="str">
        <f>IF(MedText!C90="","",""""&amp;MedText!C$1&amp;""":"""&amp;MedText!C90&amp;""",")</f>
        <v>"Trade name":"Aricept Evess",</v>
      </c>
      <c r="D90" t="str">
        <f>IF(MedText!D90="","",""""&amp;MedText!D$1&amp;""":"""&amp;MedText!D90&amp;""",")</f>
        <v>"Generic name":"Donepazil",</v>
      </c>
      <c r="E90" t="str">
        <f>IF(MedText!E90="","",""""&amp;MedText!E$1&amp;""":"""&amp;MedText!E90&amp;""",")</f>
        <v/>
      </c>
      <c r="F90" t="str">
        <f>IF(MedText!F90="","",""""&amp;MedText!F90&amp;"""")</f>
        <v>"Dozemo"</v>
      </c>
      <c r="G90" t="str">
        <f>IF(MedText!G90="","",""""&amp;MedText!G90&amp;"""")</f>
        <v/>
      </c>
      <c r="H90" t="str">
        <f>IF(MedText!H90="","",""""&amp;MedText!H90&amp;"""")</f>
        <v/>
      </c>
      <c r="I90" t="str">
        <f>IF(MedText!I90="","",""""&amp;MedText!I$1&amp;""":"""&amp;MedText!I90&amp;""",")</f>
        <v>"Dosage form":"tab",</v>
      </c>
      <c r="J90" t="str">
        <f>IF(MedText!J90="","",""""&amp;MedText!J$1&amp;""":"""&amp;MedText!J90&amp;"""")</f>
        <v>"unit":"mg"</v>
      </c>
      <c r="K90" t="str">
        <f>IF(MedText!K90="","",""""&amp;MedText!K90&amp;"""")</f>
        <v>"5"</v>
      </c>
      <c r="L90" t="str">
        <f>IF(MedText!L90="","",""""&amp;MedText!L90&amp;"""")</f>
        <v>"10"</v>
      </c>
      <c r="M90" t="str">
        <f>IF(MedText!M90="","",""""&amp;MedText!M90&amp;"""")</f>
        <v/>
      </c>
      <c r="N90" t="str">
        <f>IF(MedText!N90="","",""""&amp;MedText!N90&amp;"""")</f>
        <v/>
      </c>
      <c r="O90" t="str">
        <f t="shared" si="5"/>
        <v>"keyword":["Dozemo"],</v>
      </c>
      <c r="P90" t="str">
        <f t="shared" si="6"/>
        <v>"dose":["5","10"],</v>
      </c>
      <c r="Q9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{"Text":"Donepazil HCl (Aricept Evess®, Dozemo®)","Type":"AntiDementia","Trade name":"Aricept Evess","Generic name":"Donepazil","keyword":["Dozemo"],"Dosage form":"tab","dose":["5","10"],"unit":"mg"},</v>
      </c>
      <c r="R90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</v>
      </c>
    </row>
    <row r="91" spans="1:18" x14ac:dyDescent="0.2">
      <c r="A91" t="str">
        <f>IF(MedText!A91="","",""""&amp;MedText!A$1&amp;""":"""&amp;MedText!A91&amp;""",")</f>
        <v>"Text":"(Aricept extended release®)",</v>
      </c>
      <c r="B91" t="str">
        <f>IF(MedText!B91="","",""""&amp;MedText!B$1&amp;""":"""&amp;MedText!B91&amp;""",")</f>
        <v>"Type":"AntiDementia",</v>
      </c>
      <c r="C91" t="str">
        <f>IF(MedText!C91="","",""""&amp;MedText!C$1&amp;""":"""&amp;MedText!C91&amp;""",")</f>
        <v>"Trade name":"Aricept extended release",</v>
      </c>
      <c r="D91" t="str">
        <f>IF(MedText!D91="","",""""&amp;MedText!D$1&amp;""":"""&amp;MedText!D91&amp;""",")</f>
        <v>"Generic name":"Donepazil",</v>
      </c>
      <c r="E91" t="str">
        <f>IF(MedText!E91="","",""""&amp;MedText!E$1&amp;""":"""&amp;MedText!E91&amp;""",")</f>
        <v>"Note":"extended release",</v>
      </c>
      <c r="F91" t="str">
        <f>IF(MedText!F91="","",""""&amp;MedText!F91&amp;"""")</f>
        <v/>
      </c>
      <c r="G91" t="str">
        <f>IF(MedText!G91="","",""""&amp;MedText!G91&amp;"""")</f>
        <v/>
      </c>
      <c r="H91" t="str">
        <f>IF(MedText!H91="","",""""&amp;MedText!H91&amp;"""")</f>
        <v/>
      </c>
      <c r="I91" t="str">
        <f>IF(MedText!I91="","",""""&amp;MedText!I$1&amp;""":"""&amp;MedText!I91&amp;""",")</f>
        <v>"Dosage form":"tab",</v>
      </c>
      <c r="J91" t="str">
        <f>IF(MedText!J91="","",""""&amp;MedText!J$1&amp;""":"""&amp;MedText!J91&amp;"""")</f>
        <v>"unit":"mg"</v>
      </c>
      <c r="K91" t="str">
        <f>IF(MedText!K91="","",""""&amp;MedText!K91&amp;"""")</f>
        <v>"23"</v>
      </c>
      <c r="L91" t="str">
        <f>IF(MedText!L91="","",""""&amp;MedText!L91&amp;"""")</f>
        <v/>
      </c>
      <c r="M91" t="str">
        <f>IF(MedText!M91="","",""""&amp;MedText!M91&amp;"""")</f>
        <v/>
      </c>
      <c r="N91" t="str">
        <f>IF(MedText!N91="","",""""&amp;MedText!N91&amp;"""")</f>
        <v/>
      </c>
      <c r="O91" t="str">
        <f t="shared" si="5"/>
        <v/>
      </c>
      <c r="P91" t="str">
        <f t="shared" si="6"/>
        <v>"dose":["23"],</v>
      </c>
      <c r="Q91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{"Text":"(Aricept extended release®)","Type":"AntiDementia","Trade name":"Aricept extended release","Generic name":"Donepazil","Note":"extended release","Dosage form":"tab","dose":["23"],"unit":"mg"},</v>
      </c>
      <c r="R91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</v>
      </c>
    </row>
    <row r="92" spans="1:18" x14ac:dyDescent="0.2">
      <c r="A92" t="str">
        <f>IF(MedText!A92="","",""""&amp;MedText!A$1&amp;""":"""&amp;MedText!A92&amp;""",")</f>
        <v>"Text":"Vitamin B1-6-12 (Neurobion®, one-six-twelve®, Princi B forte®, Sambee®, Vitaboin®)",</v>
      </c>
      <c r="B92" t="str">
        <f>IF(MedText!B92="","",""""&amp;MedText!B$1&amp;""":"""&amp;MedText!B92&amp;""",")</f>
        <v>"Type":"Vitamins",</v>
      </c>
      <c r="C92" t="str">
        <f>IF(MedText!C92="","",""""&amp;MedText!C$1&amp;""":"""&amp;MedText!C92&amp;""",")</f>
        <v>"Trade name":"one-six-twelve",</v>
      </c>
      <c r="D92" t="str">
        <f>IF(MedText!D92="","",""""&amp;MedText!D$1&amp;""":"""&amp;MedText!D92&amp;""",")</f>
        <v>"Generic name":"Vitamin B1-6-12",</v>
      </c>
      <c r="E92" t="str">
        <f>IF(MedText!E92="","",""""&amp;MedText!E$1&amp;""":"""&amp;MedText!E92&amp;""",")</f>
        <v/>
      </c>
      <c r="F92" t="str">
        <f>IF(MedText!F92="","",""""&amp;MedText!F92&amp;"""")</f>
        <v>"Vit B1-6-12"</v>
      </c>
      <c r="G92" t="str">
        <f>IF(MedText!G92="","",""""&amp;MedText!G92&amp;"""")</f>
        <v>"B1-6-12"</v>
      </c>
      <c r="H92" t="str">
        <f>IF(MedText!H92="","",""""&amp;MedText!H92&amp;"""")</f>
        <v/>
      </c>
      <c r="I92" t="str">
        <f>IF(MedText!I92="","",""""&amp;MedText!I$1&amp;""":"""&amp;MedText!I92&amp;""",")</f>
        <v>"Dosage form":"tab",</v>
      </c>
      <c r="J92" t="str">
        <f>IF(MedText!J92="","",""""&amp;MedText!J$1&amp;""":"""&amp;MedText!J92&amp;"""")</f>
        <v>"unit":"mg"</v>
      </c>
      <c r="K92" t="str">
        <f>IF(MedText!K92="","",""""&amp;MedText!K92&amp;"""")</f>
        <v>"100/5/50"</v>
      </c>
      <c r="L92" t="str">
        <f>IF(MedText!L92="","",""""&amp;MedText!L92&amp;"""")</f>
        <v/>
      </c>
      <c r="M92" t="str">
        <f>IF(MedText!M92="","",""""&amp;MedText!M92&amp;"""")</f>
        <v/>
      </c>
      <c r="N92" t="str">
        <f>IF(MedText!N92="","",""""&amp;MedText!N92&amp;"""")</f>
        <v/>
      </c>
      <c r="O92" t="str">
        <f t="shared" si="5"/>
        <v>"keyword":["Vit B1-6-12","B1-6-12"],</v>
      </c>
      <c r="P92" t="str">
        <f t="shared" si="6"/>
        <v>"dose":["100/5/50"],</v>
      </c>
      <c r="Q92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{"Text":"Vitamin B1-6-12 (Neurobion®, one-six-twelve®, Princi B forte®, Sambee®, Vitaboin®)","Type":"Vitamins","Trade name":"one-six-twelve","Generic name":"Vitamin B1-6-12","keyword":["Vit B1-6-12","B1-6-12"],"Dosage form":"tab","dose":["100/5/50"],"unit":"mg"},</v>
      </c>
      <c r="R92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</v>
      </c>
    </row>
    <row r="93" spans="1:18" x14ac:dyDescent="0.2">
      <c r="A93" t="str">
        <f>IF(MedText!A93="","",""""&amp;MedText!A$1&amp;""":"""&amp;MedText!A93&amp;""",")</f>
        <v>"Text":"Vitamin B complex (B co-ed®, Biotaplex-BC®)",</v>
      </c>
      <c r="B93" t="str">
        <f>IF(MedText!B93="","",""""&amp;MedText!B$1&amp;""":"""&amp;MedText!B93&amp;""",")</f>
        <v>"Type":"Vitamins",</v>
      </c>
      <c r="C93" t="str">
        <f>IF(MedText!C93="","",""""&amp;MedText!C$1&amp;""":"""&amp;MedText!C93&amp;""",")</f>
        <v>"Trade name":"B co-ed",</v>
      </c>
      <c r="D93" t="str">
        <f>IF(MedText!D93="","",""""&amp;MedText!D$1&amp;""":"""&amp;MedText!D93&amp;""",")</f>
        <v>"Generic name":"Vitamin B complex",</v>
      </c>
      <c r="E93" t="str">
        <f>IF(MedText!E93="","",""""&amp;MedText!E$1&amp;""":"""&amp;MedText!E93&amp;""",")</f>
        <v/>
      </c>
      <c r="F93" t="str">
        <f>IF(MedText!F93="","",""""&amp;MedText!F93&amp;"""")</f>
        <v>"Metaplex"</v>
      </c>
      <c r="G93" t="str">
        <f>IF(MedText!G93="","",""""&amp;MedText!G93&amp;"""")</f>
        <v>"Biotaplex"</v>
      </c>
      <c r="H93" t="str">
        <f>IF(MedText!H93="","",""""&amp;MedText!H93&amp;"""")</f>
        <v/>
      </c>
      <c r="I93" t="str">
        <f>IF(MedText!I93="","",""""&amp;MedText!I$1&amp;""":"""&amp;MedText!I93&amp;""",")</f>
        <v>"Dosage form":"tab",</v>
      </c>
      <c r="J93" t="str">
        <f>IF(MedText!J93="","",""""&amp;MedText!J$1&amp;""":"""&amp;MedText!J93&amp;"""")</f>
        <v>"unit":"mg"</v>
      </c>
      <c r="K93" t="str">
        <f>IF(MedText!K93="","",""""&amp;MedText!K93&amp;"""")</f>
        <v>"x"</v>
      </c>
      <c r="L93" t="str">
        <f>IF(MedText!L93="","",""""&amp;MedText!L93&amp;"""")</f>
        <v/>
      </c>
      <c r="M93" t="str">
        <f>IF(MedText!M93="","",""""&amp;MedText!M93&amp;"""")</f>
        <v/>
      </c>
      <c r="N93" t="str">
        <f>IF(MedText!N93="","",""""&amp;MedText!N93&amp;"""")</f>
        <v/>
      </c>
      <c r="O93" t="str">
        <f t="shared" si="5"/>
        <v>"keyword":["Metaplex","Biotaplex"],</v>
      </c>
      <c r="P93" t="str">
        <f t="shared" si="6"/>
        <v>"dose":["x"],</v>
      </c>
      <c r="Q93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{"Text":"Vitamin B complex (B co-ed®, Biotaplex-BC®)","Type":"Vitamins","Trade name":"B co-ed","Generic name":"Vitamin B complex","keyword":["Metaplex","Biotaplex"],"Dosage form":"tab","dose":["x"],"unit":"mg"},</v>
      </c>
      <c r="R93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</v>
      </c>
    </row>
    <row r="94" spans="1:18" x14ac:dyDescent="0.2">
      <c r="A94" t="str">
        <f>IF(MedText!A94="","",""""&amp;MedText!A$1&amp;""":"""&amp;MedText!A94&amp;""",")</f>
        <v>"Text":"Pyridoxine HCl (Vitamin B6®)",</v>
      </c>
      <c r="B94" t="str">
        <f>IF(MedText!B94="","",""""&amp;MedText!B$1&amp;""":"""&amp;MedText!B94&amp;""",")</f>
        <v>"Type":"Vitamins",</v>
      </c>
      <c r="C94" t="str">
        <f>IF(MedText!C94="","",""""&amp;MedText!C$1&amp;""":"""&amp;MedText!C94&amp;""",")</f>
        <v>"Trade name":"Vitamin B6",</v>
      </c>
      <c r="D94" t="str">
        <f>IF(MedText!D94="","",""""&amp;MedText!D$1&amp;""":"""&amp;MedText!D94&amp;""",")</f>
        <v>"Generic name":"Pyridoxine HCl",</v>
      </c>
      <c r="E94" t="str">
        <f>IF(MedText!E94="","",""""&amp;MedText!E$1&amp;""":"""&amp;MedText!E94&amp;""",")</f>
        <v/>
      </c>
      <c r="F94" t="str">
        <f>IF(MedText!F94="","",""""&amp;MedText!F94&amp;"""")</f>
        <v>"B6-50"</v>
      </c>
      <c r="G94" t="str">
        <f>IF(MedText!G94="","",""""&amp;MedText!G94&amp;"""")</f>
        <v>"BESIX"</v>
      </c>
      <c r="H94" t="str">
        <f>IF(MedText!H94="","",""""&amp;MedText!H94&amp;"""")</f>
        <v/>
      </c>
      <c r="I94" t="str">
        <f>IF(MedText!I94="","",""""&amp;MedText!I$1&amp;""":"""&amp;MedText!I94&amp;""",")</f>
        <v>"Dosage form":"tab",</v>
      </c>
      <c r="J94" t="str">
        <f>IF(MedText!J94="","",""""&amp;MedText!J$1&amp;""":"""&amp;MedText!J94&amp;"""")</f>
        <v>"unit":"mg"</v>
      </c>
      <c r="K94" t="str">
        <f>IF(MedText!K94="","",""""&amp;MedText!K94&amp;"""")</f>
        <v>"50"</v>
      </c>
      <c r="L94" t="str">
        <f>IF(MedText!L94="","",""""&amp;MedText!L94&amp;"""")</f>
        <v>"100"</v>
      </c>
      <c r="M94" t="str">
        <f>IF(MedText!M94="","",""""&amp;MedText!M94&amp;"""")</f>
        <v/>
      </c>
      <c r="N94" t="str">
        <f>IF(MedText!N94="","",""""&amp;MedText!N94&amp;"""")</f>
        <v/>
      </c>
      <c r="O94" t="str">
        <f t="shared" si="5"/>
        <v>"keyword":["B6-50","BESIX"],</v>
      </c>
      <c r="P94" t="str">
        <f t="shared" si="6"/>
        <v>"dose":["50","100"],</v>
      </c>
      <c r="Q94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{"Text":"Pyridoxine HCl (Vitamin B6®)","Type":"Vitamins","Trade name":"Vitamin B6","Generic name":"Pyridoxine HCl","keyword":["B6-50","BESIX"],"Dosage form":"tab","dose":["50","100"],"unit":"mg"},</v>
      </c>
      <c r="R94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</v>
      </c>
    </row>
    <row r="95" spans="1:18" x14ac:dyDescent="0.2">
      <c r="A95" t="str">
        <f>IF(MedText!A95="","",""""&amp;MedText!A$1&amp;""":"""&amp;MedText!A95&amp;""",")</f>
        <v>"Text":"Amoxycillin &amp; clavulanic acid (Augmentin®, Cavumox®)",</v>
      </c>
      <c r="B95" t="str">
        <f>IF(MedText!B95="","",""""&amp;MedText!B$1&amp;""":"""&amp;MedText!B95&amp;""",")</f>
        <v>"Type":"Antibiotics",</v>
      </c>
      <c r="C95" t="str">
        <f>IF(MedText!C95="","",""""&amp;MedText!C$1&amp;""":"""&amp;MedText!C95&amp;""",")</f>
        <v>"Trade name":"Augmentin",</v>
      </c>
      <c r="D95" t="str">
        <f>IF(MedText!D95="","",""""&amp;MedText!D$1&amp;""":"""&amp;MedText!D95&amp;""",")</f>
        <v>"Generic name":"Amoxycillin &amp; clavulanic acid",</v>
      </c>
      <c r="E95" t="str">
        <f>IF(MedText!E95="","",""""&amp;MedText!E$1&amp;""":"""&amp;MedText!E95&amp;""",")</f>
        <v/>
      </c>
      <c r="F95" t="str">
        <f>IF(MedText!F95="","",""""&amp;MedText!F95&amp;"""")</f>
        <v>"Cavumox"</v>
      </c>
      <c r="G95" t="str">
        <f>IF(MedText!G95="","",""""&amp;MedText!G95&amp;"""")</f>
        <v/>
      </c>
      <c r="H95" t="str">
        <f>IF(MedText!H95="","",""""&amp;MedText!H95&amp;"""")</f>
        <v/>
      </c>
      <c r="I95" t="str">
        <f>IF(MedText!I95="","",""""&amp;MedText!I$1&amp;""":"""&amp;MedText!I95&amp;""",")</f>
        <v>"Dosage form":"tab",</v>
      </c>
      <c r="J95" t="str">
        <f>IF(MedText!J95="","",""""&amp;MedText!J$1&amp;""":"""&amp;MedText!J95&amp;"""")</f>
        <v>"unit":"mg"</v>
      </c>
      <c r="K95" t="str">
        <f>IF(MedText!K95="","",""""&amp;MedText!K95&amp;"""")</f>
        <v>"625"</v>
      </c>
      <c r="L95" t="str">
        <f>IF(MedText!L95="","",""""&amp;MedText!L95&amp;"""")</f>
        <v/>
      </c>
      <c r="M95" t="str">
        <f>IF(MedText!M95="","",""""&amp;MedText!M95&amp;"""")</f>
        <v/>
      </c>
      <c r="N95" t="str">
        <f>IF(MedText!N95="","",""""&amp;MedText!N95&amp;"""")</f>
        <v/>
      </c>
      <c r="O95" t="str">
        <f t="shared" si="5"/>
        <v>"keyword":["Cavumox"],</v>
      </c>
      <c r="P95" t="str">
        <f t="shared" si="6"/>
        <v>"dose":["625"],</v>
      </c>
      <c r="Q95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{"Text":"Amoxycillin &amp; clavulanic acid (Augmentin®, Cavumox®)","Type":"Antibiotics","Trade name":"Augmentin","Generic name":"Amoxycillin &amp; clavulanic acid","keyword":["Cavumox"],"Dosage form":"tab","dose":["625"],"unit":"mg"},</v>
      </c>
      <c r="R95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form":"tab","dose":["50","100"],"unit":"mg"},{"Text":"Amoxycillin &amp; clavulanic acid (Augmentin®, Cavumox®)","Type":"Antibiotics","Trade name":"Augmentin","Generic name":"Amoxycillin &amp; clavulanic acid","keyword":["Cavumox"],"Dosage form":"tab","dose":["625"],"unit":"mg"},</v>
      </c>
    </row>
    <row r="96" spans="1:18" x14ac:dyDescent="0.2">
      <c r="A96" t="str">
        <f>IF(MedText!A96="","",""""&amp;MedText!A$1&amp;""":"""&amp;MedText!A96&amp;""",")</f>
        <v>"Text":"Amoxycillin &amp; clavulanic acid (Augmentin SR®, Cavumox®, Curam solutab®)",</v>
      </c>
      <c r="B96" t="str">
        <f>IF(MedText!B96="","",""""&amp;MedText!B$1&amp;""":"""&amp;MedText!B96&amp;""",")</f>
        <v>"Type":"Antibiotics",</v>
      </c>
      <c r="C96" t="str">
        <f>IF(MedText!C96="","",""""&amp;MedText!C$1&amp;""":"""&amp;MedText!C96&amp;""",")</f>
        <v>"Trade name":"Augmentin SR",</v>
      </c>
      <c r="D96" t="str">
        <f>IF(MedText!D96="","",""""&amp;MedText!D$1&amp;""":"""&amp;MedText!D96&amp;""",")</f>
        <v>"Generic name":"Amoxycillin &amp; clavulanic acid",</v>
      </c>
      <c r="E96" t="str">
        <f>IF(MedText!E96="","",""""&amp;MedText!E$1&amp;""":"""&amp;MedText!E96&amp;""",")</f>
        <v>"Note":"extended release",</v>
      </c>
      <c r="F96" t="str">
        <f>IF(MedText!F96="","",""""&amp;MedText!F96&amp;"""")</f>
        <v>"Cavumox"</v>
      </c>
      <c r="G96" t="str">
        <f>IF(MedText!G96="","",""""&amp;MedText!G96&amp;"""")</f>
        <v>"Curam"</v>
      </c>
      <c r="H96" t="str">
        <f>IF(MedText!H96="","",""""&amp;MedText!H96&amp;"""")</f>
        <v/>
      </c>
      <c r="I96" t="str">
        <f>IF(MedText!I96="","",""""&amp;MedText!I$1&amp;""":"""&amp;MedText!I96&amp;""",")</f>
        <v>"Dosage form":"tab",</v>
      </c>
      <c r="J96" t="str">
        <f>IF(MedText!J96="","",""""&amp;MedText!J$1&amp;""":"""&amp;MedText!J96&amp;"""")</f>
        <v>"unit":"mg"</v>
      </c>
      <c r="K96" t="str">
        <f>IF(MedText!K96="","",""""&amp;MedText!K96&amp;"""")</f>
        <v>"62.5/1000"</v>
      </c>
      <c r="L96" t="str">
        <f>IF(MedText!L96="","",""""&amp;MedText!L96&amp;"""")</f>
        <v/>
      </c>
      <c r="M96" t="str">
        <f>IF(MedText!M96="","",""""&amp;MedText!M96&amp;"""")</f>
        <v/>
      </c>
      <c r="N96" t="str">
        <f>IF(MedText!N96="","",""""&amp;MedText!N96&amp;"""")</f>
        <v/>
      </c>
      <c r="O96" t="str">
        <f t="shared" si="5"/>
        <v>"keyword":["Cavumox","Curam"],</v>
      </c>
      <c r="P96" t="str">
        <f t="shared" si="6"/>
        <v>"dose":["62.5/1000"],</v>
      </c>
      <c r="Q96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{"Text":"Amoxycillin &amp; clavulanic acid (Augmentin SR®, Cavumox®, Curam solutab®)","Type":"Antibiotics","Trade name":"Augmentin SR","Generic name":"Amoxycillin &amp; clavulanic acid","Note":"extended release","keyword":["Cavumox","Curam"],"Dosage form":"tab","dose":["62.5/1000"],"unit":"mg"},</v>
      </c>
      <c r="R96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form":"tab","dose":["50","100"],"unit":"mg"},{"Text":"Amoxycillin &amp; clavulanic acid (Augmentin®, Cavumox®)","Type":"Antibiotics","Trade name":"Augmentin","Generic name":"Amoxycillin &amp; clavulanic acid","keyword":["Cavumox"],"Dosage form":"tab","dose":["625"],"unit":"mg"},{"Text":"Amoxycillin &amp; clavulanic acid (Augmentin SR®, Cavumox®, Curam solutab®)","Type":"Antibiotics","Trade name":"Augmentin SR","Generic name":"Amoxycillin &amp; clavulanic acid","Note":"extended release","keyword":["Cavumox","Curam"],"Dosage form":"tab","dose":["62.5/1000"],"unit":"mg"},</v>
      </c>
    </row>
    <row r="97" spans="1:18" x14ac:dyDescent="0.2">
      <c r="A97" t="str">
        <f>IF(MedText!A97="","",""""&amp;MedText!A$1&amp;""":"""&amp;MedText!A97&amp;""",")</f>
        <v>"Text":"Amoxycillin (Siamox®)",</v>
      </c>
      <c r="B97" t="str">
        <f>IF(MedText!B97="","",""""&amp;MedText!B$1&amp;""":"""&amp;MedText!B97&amp;""",")</f>
        <v>"Type":"Antibiotics",</v>
      </c>
      <c r="C97" t="str">
        <f>IF(MedText!C97="","",""""&amp;MedText!C$1&amp;""":"""&amp;MedText!C97&amp;""",")</f>
        <v>"Trade name":"Siamox",</v>
      </c>
      <c r="D97" t="str">
        <f>IF(MedText!D97="","",""""&amp;MedText!D$1&amp;""":"""&amp;MedText!D97&amp;""",")</f>
        <v>"Generic name":"Amoxycillin",</v>
      </c>
      <c r="E97" t="str">
        <f>IF(MedText!E97="","",""""&amp;MedText!E$1&amp;""":"""&amp;MedText!E97&amp;""",")</f>
        <v/>
      </c>
      <c r="F97" t="str">
        <f>IF(MedText!F97="","",""""&amp;MedText!F97&amp;"""")</f>
        <v>"Coamox"</v>
      </c>
      <c r="G97" t="str">
        <f>IF(MedText!G97="","",""""&amp;MedText!G97&amp;"""")</f>
        <v/>
      </c>
      <c r="H97" t="str">
        <f>IF(MedText!H97="","",""""&amp;MedText!H97&amp;"""")</f>
        <v/>
      </c>
      <c r="I97" t="str">
        <f>IF(MedText!I97="","",""""&amp;MedText!I$1&amp;""":"""&amp;MedText!I97&amp;""",")</f>
        <v>"Dosage form":"cap",</v>
      </c>
      <c r="J97" t="str">
        <f>IF(MedText!J97="","",""""&amp;MedText!J$1&amp;""":"""&amp;MedText!J97&amp;"""")</f>
        <v>"unit":"mg"</v>
      </c>
      <c r="K97" t="str">
        <f>IF(MedText!K97="","",""""&amp;MedText!K97&amp;"""")</f>
        <v>"250"</v>
      </c>
      <c r="L97" t="str">
        <f>IF(MedText!L97="","",""""&amp;MedText!L97&amp;"""")</f>
        <v>"500"</v>
      </c>
      <c r="M97" t="str">
        <f>IF(MedText!M97="","",""""&amp;MedText!M97&amp;"""")</f>
        <v/>
      </c>
      <c r="N97" t="str">
        <f>IF(MedText!N97="","",""""&amp;MedText!N97&amp;"""")</f>
        <v/>
      </c>
      <c r="O97" t="str">
        <f t="shared" si="5"/>
        <v>"keyword":["Coamox"],</v>
      </c>
      <c r="P97" t="str">
        <f t="shared" si="6"/>
        <v>"dose":["250","500"],</v>
      </c>
      <c r="Q97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{"Text":"Amoxycillin (Siamox®)","Type":"Antibiotics","Trade name":"Siamox","Generic name":"Amoxycillin","keyword":["Coamox"],"Dosage form":"cap","dose":["250","500"],"unit":"mg"},</v>
      </c>
      <c r="R97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form":"tab","dose":["50","100"],"unit":"mg"},{"Text":"Amoxycillin &amp; clavulanic acid (Augmentin®, Cavumox®)","Type":"Antibiotics","Trade name":"Augmentin","Generic name":"Amoxycillin &amp; clavulanic acid","keyword":["Cavumox"],"Dosage form":"tab","dose":["625"],"unit":"mg"},{"Text":"Amoxycillin &amp; clavulanic acid (Augmentin SR®, Cavumox®, Curam solutab®)","Type":"Antibiotics","Trade name":"Augmentin SR","Generic name":"Amoxycillin &amp; clavulanic acid","Note":"extended release","keyword":["Cavumox","Curam"],"Dosage form":"tab","dose":["62.5/1000"],"unit":"mg"},{"Text":"Amoxycillin (Siamox®)","Type":"Antibiotics","Trade name":"Siamox","Generic name":"Amoxycillin","keyword":["Coamox"],"Dosage form":"cap","dose":["250","500"],"unit":"mg"},</v>
      </c>
    </row>
    <row r="98" spans="1:18" x14ac:dyDescent="0.2">
      <c r="A98" t="str">
        <f>IF(MedText!A98="","",""""&amp;MedText!A$1&amp;""":"""&amp;MedText!A98&amp;""",")</f>
        <v>"Text":"Ciprofloxacin (Cifloxin®, Ciprobay®)",</v>
      </c>
      <c r="B98" t="str">
        <f>IF(MedText!B98="","",""""&amp;MedText!B$1&amp;""":"""&amp;MedText!B98&amp;""",")</f>
        <v>"Type":"Antibiotics",</v>
      </c>
      <c r="C98" t="str">
        <f>IF(MedText!C98="","",""""&amp;MedText!C$1&amp;""":"""&amp;MedText!C98&amp;""",")</f>
        <v>"Trade name":"Cifloxin",</v>
      </c>
      <c r="D98" t="str">
        <f>IF(MedText!D98="","",""""&amp;MedText!D$1&amp;""":"""&amp;MedText!D98&amp;""",")</f>
        <v>"Generic name":"Ciprofloxacin",</v>
      </c>
      <c r="E98" t="str">
        <f>IF(MedText!E98="","",""""&amp;MedText!E$1&amp;""":"""&amp;MedText!E98&amp;""",")</f>
        <v/>
      </c>
      <c r="F98" t="str">
        <f>IF(MedText!F98="","",""""&amp;MedText!F98&amp;"""")</f>
        <v>"Ciprobay"</v>
      </c>
      <c r="G98" t="str">
        <f>IF(MedText!G98="","",""""&amp;MedText!G98&amp;"""")</f>
        <v/>
      </c>
      <c r="H98" t="str">
        <f>IF(MedText!H98="","",""""&amp;MedText!H98&amp;"""")</f>
        <v/>
      </c>
      <c r="I98" t="str">
        <f>IF(MedText!I98="","",""""&amp;MedText!I$1&amp;""":"""&amp;MedText!I98&amp;""",")</f>
        <v>"Dosage form":"tab",</v>
      </c>
      <c r="J98" t="str">
        <f>IF(MedText!J98="","",""""&amp;MedText!J$1&amp;""":"""&amp;MedText!J98&amp;"""")</f>
        <v>"unit":"mg"</v>
      </c>
      <c r="K98" t="str">
        <f>IF(MedText!K98="","",""""&amp;MedText!K98&amp;"""")</f>
        <v>"250"</v>
      </c>
      <c r="L98" t="str">
        <f>IF(MedText!L98="","",""""&amp;MedText!L98&amp;"""")</f>
        <v>"500"</v>
      </c>
      <c r="M98" t="str">
        <f>IF(MedText!M98="","",""""&amp;MedText!M98&amp;"""")</f>
        <v/>
      </c>
      <c r="N98" t="str">
        <f>IF(MedText!N98="","",""""&amp;MedText!N98&amp;"""")</f>
        <v/>
      </c>
      <c r="O98" t="str">
        <f t="shared" si="5"/>
        <v>"keyword":["Ciprobay"],</v>
      </c>
      <c r="P98" t="str">
        <f t="shared" si="6"/>
        <v>"dose":["250","500"],</v>
      </c>
      <c r="Q98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{"Text":"Ciprofloxacin (Cifloxin®, Ciprobay®)","Type":"Antibiotics","Trade name":"Cifloxin","Generic name":"Ciprofloxacin","keyword":["Ciprobay"],"Dosage form":"tab","dose":["250","500"],"unit":"mg"},</v>
      </c>
      <c r="R98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form":"tab","dose":["50","100"],"unit":"mg"},{"Text":"Amoxycillin &amp; clavulanic acid (Augmentin®, Cavumox®)","Type":"Antibiotics","Trade name":"Augmentin","Generic name":"Amoxycillin &amp; clavulanic acid","keyword":["Cavumox"],"Dosage form":"tab","dose":["625"],"unit":"mg"},{"Text":"Amoxycillin &amp; clavulanic acid (Augmentin SR®, Cavumox®, Curam solutab®)","Type":"Antibiotics","Trade name":"Augmentin SR","Generic name":"Amoxycillin &amp; clavulanic acid","Note":"extended release","keyword":["Cavumox","Curam"],"Dosage form":"tab","dose":["62.5/1000"],"unit":"mg"},{"Text":"Amoxycillin (Siamox®)","Type":"Antibiotics","Trade name":"Siamox","Generic name":"Amoxycillin","keyword":["Coamox"],"Dosage form":"cap","dose":["250","500"],"unit":"mg"},{"Text":"Ciprofloxacin (Cifloxin®, Ciprobay®)","Type":"Antibiotics","Trade name":"Cifloxin","Generic name":"Ciprofloxacin","keyword":["Ciprobay"],"Dosage form":"tab","dose":["250","500"],"unit":"mg"},</v>
      </c>
    </row>
    <row r="99" spans="1:18" x14ac:dyDescent="0.2">
      <c r="A99" t="str">
        <f>IF(MedText!A99="","",""""&amp;MedText!A$1&amp;""":"""&amp;MedText!A99&amp;""",")</f>
        <v>"Text":"Norfloxacin (Norxacin®)",</v>
      </c>
      <c r="B99" t="str">
        <f>IF(MedText!B99="","",""""&amp;MedText!B$1&amp;""":"""&amp;MedText!B99&amp;""",")</f>
        <v>"Type":"Antibiotics",</v>
      </c>
      <c r="C99" t="str">
        <f>IF(MedText!C99="","",""""&amp;MedText!C$1&amp;""":"""&amp;MedText!C99&amp;""",")</f>
        <v>"Trade name":"Norxacin",</v>
      </c>
      <c r="D99" t="str">
        <f>IF(MedText!D99="","",""""&amp;MedText!D$1&amp;""":"""&amp;MedText!D99&amp;""",")</f>
        <v>"Generic name":"Norfloxacin",</v>
      </c>
      <c r="E99" t="str">
        <f>IF(MedText!E99="","",""""&amp;MedText!E$1&amp;""":"""&amp;MedText!E99&amp;""",")</f>
        <v/>
      </c>
      <c r="F99" t="str">
        <f>IF(MedText!F99="","",""""&amp;MedText!F99&amp;"""")</f>
        <v/>
      </c>
      <c r="G99" t="str">
        <f>IF(MedText!G99="","",""""&amp;MedText!G99&amp;"""")</f>
        <v/>
      </c>
      <c r="H99" t="str">
        <f>IF(MedText!H99="","",""""&amp;MedText!H99&amp;"""")</f>
        <v/>
      </c>
      <c r="I99" t="str">
        <f>IF(MedText!I99="","",""""&amp;MedText!I$1&amp;""":"""&amp;MedText!I99&amp;""",")</f>
        <v>"Dosage form":"tab",</v>
      </c>
      <c r="J99" t="str">
        <f>IF(MedText!J99="","",""""&amp;MedText!J$1&amp;""":"""&amp;MedText!J99&amp;"""")</f>
        <v>"unit":"mg"</v>
      </c>
      <c r="K99" t="str">
        <f>IF(MedText!K99="","",""""&amp;MedText!K99&amp;"""")</f>
        <v>"100"</v>
      </c>
      <c r="L99" t="str">
        <f>IF(MedText!L99="","",""""&amp;MedText!L99&amp;"""")</f>
        <v>"400"</v>
      </c>
      <c r="M99" t="str">
        <f>IF(MedText!M99="","",""""&amp;MedText!M99&amp;"""")</f>
        <v/>
      </c>
      <c r="N99" t="str">
        <f>IF(MedText!N99="","",""""&amp;MedText!N99&amp;"""")</f>
        <v/>
      </c>
      <c r="O99" t="str">
        <f t="shared" si="5"/>
        <v/>
      </c>
      <c r="P99" t="str">
        <f t="shared" si="6"/>
        <v>"dose":["100","400"],</v>
      </c>
      <c r="Q99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{"Text":"Norfloxacin (Norxacin®)","Type":"Antibiotics","Trade name":"Norxacin","Generic name":"Norfloxacin","Dosage form":"tab","dose":["100","400"],"unit":"mg"},</v>
      </c>
      <c r="R99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form":"tab","dose":["50","100"],"unit":"mg"},{"Text":"Amoxycillin &amp; clavulanic acid (Augmentin®, Cavumox®)","Type":"Antibiotics","Trade name":"Augmentin","Generic name":"Amoxycillin &amp; clavulanic acid","keyword":["Cavumox"],"Dosage form":"tab","dose":["625"],"unit":"mg"},{"Text":"Amoxycillin &amp; clavulanic acid (Augmentin SR®, Cavumox®, Curam solutab®)","Type":"Antibiotics","Trade name":"Augmentin SR","Generic name":"Amoxycillin &amp; clavulanic acid","Note":"extended release","keyword":["Cavumox","Curam"],"Dosage form":"tab","dose":["62.5/1000"],"unit":"mg"},{"Text":"Amoxycillin (Siamox®)","Type":"Antibiotics","Trade name":"Siamox","Generic name":"Amoxycillin","keyword":["Coamox"],"Dosage form":"cap","dose":["250","500"],"unit":"mg"},{"Text":"Ciprofloxacin (Cifloxin®, Ciprobay®)","Type":"Antibiotics","Trade name":"Cifloxin","Generic name":"Ciprofloxacin","keyword":["Ciprobay"],"Dosage form":"tab","dose":["250","500"],"unit":"mg"},{"Text":"Norfloxacin (Norxacin®)","Type":"Antibiotics","Trade name":"Norxacin","Generic name":"Norfloxacin","Dosage form":"tab","dose":["100","400"],"unit":"mg"},</v>
      </c>
    </row>
    <row r="100" spans="1:18" x14ac:dyDescent="0.2">
      <c r="A100" t="str">
        <f>IF(MedText!A100="","",""""&amp;MedText!A$1&amp;""":"""&amp;MedText!A100&amp;""",")</f>
        <v>"Text":"Cefdinir (Omnicef®)",</v>
      </c>
      <c r="B100" t="str">
        <f>IF(MedText!B100="","",""""&amp;MedText!B$1&amp;""":"""&amp;MedText!B100&amp;""",")</f>
        <v>"Type":"Antibiotics",</v>
      </c>
      <c r="C100" t="str">
        <f>IF(MedText!C100="","",""""&amp;MedText!C$1&amp;""":"""&amp;MedText!C100&amp;""",")</f>
        <v>"Trade name":"Omnicef",</v>
      </c>
      <c r="D100" t="str">
        <f>IF(MedText!D100="","",""""&amp;MedText!D$1&amp;""":"""&amp;MedText!D100&amp;""",")</f>
        <v>"Generic name":"Cefdinir",</v>
      </c>
      <c r="E100" t="str">
        <f>IF(MedText!E100="","",""""&amp;MedText!E$1&amp;""":"""&amp;MedText!E100&amp;""",")</f>
        <v/>
      </c>
      <c r="F100" t="str">
        <f>IF(MedText!F100="","",""""&amp;MedText!F100&amp;"""")</f>
        <v>"Samnir"</v>
      </c>
      <c r="G100" t="str">
        <f>IF(MedText!G100="","",""""&amp;MedText!G100&amp;"""")</f>
        <v/>
      </c>
      <c r="H100" t="str">
        <f>IF(MedText!H100="","",""""&amp;MedText!H100&amp;"""")</f>
        <v/>
      </c>
      <c r="I100" t="str">
        <f>IF(MedText!I100="","",""""&amp;MedText!I$1&amp;""":"""&amp;MedText!I100&amp;""",")</f>
        <v>"Dosage form":"tab",</v>
      </c>
      <c r="J100" t="str">
        <f>IF(MedText!J100="","",""""&amp;MedText!J$1&amp;""":"""&amp;MedText!J100&amp;"""")</f>
        <v>"unit":"mg"</v>
      </c>
      <c r="K100" t="str">
        <f>IF(MedText!K100="","",""""&amp;MedText!K100&amp;"""")</f>
        <v>"100"</v>
      </c>
      <c r="L100" t="str">
        <f>IF(MedText!L100="","",""""&amp;MedText!L100&amp;"""")</f>
        <v/>
      </c>
      <c r="M100" t="str">
        <f>IF(MedText!M100="","",""""&amp;MedText!M100&amp;"""")</f>
        <v/>
      </c>
      <c r="N100" t="str">
        <f>IF(MedText!N100="","",""""&amp;MedText!N100&amp;"""")</f>
        <v/>
      </c>
      <c r="O100" t="str">
        <f t="shared" si="5"/>
        <v>"keyword":["Samnir"],</v>
      </c>
      <c r="P100" t="str">
        <f t="shared" si="6"/>
        <v>"dose":["100"],</v>
      </c>
      <c r="Q100" t="str">
        <f>"{"&amp;Table1[[#This Row],[Column1]]&amp;Table1[[#This Row],[Column2]]&amp;Table1[[#This Row],[Column3]]&amp;Table1[[#This Row],[Column4]]&amp;Table1[[#This Row],[Column5]]&amp;Table1[[#This Row],[Column17]]&amp;Table1[[#This Row],[Column9]]&amp;Table1[[#This Row],[Column18]]&amp;Table1[[#This Row],[Column10]]&amp;"},"</f>
        <v>{"Text":"Cefdinir (Omnicef®)","Type":"Antibiotics","Trade name":"Omnicef","Generic name":"Cefdinir","keyword":["Samnir"],"Dosage form":"tab","dose":["100"],"unit":"mg"},</v>
      </c>
      <c r="R100" t="str">
        <f t="shared" si="7"/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form":"tab","dose":["50","100"],"unit":"mg"},{"Text":"Amoxycillin &amp; clavulanic acid (Augmentin®, Cavumox®)","Type":"Antibiotics","Trade name":"Augmentin","Generic name":"Amoxycillin &amp; clavulanic acid","keyword":["Cavumox"],"Dosage form":"tab","dose":["625"],"unit":"mg"},{"Text":"Amoxycillin &amp; clavulanic acid (Augmentin SR®, Cavumox®, Curam solutab®)","Type":"Antibiotics","Trade name":"Augmentin SR","Generic name":"Amoxycillin &amp; clavulanic acid","Note":"extended release","keyword":["Cavumox","Curam"],"Dosage form":"tab","dose":["62.5/1000"],"unit":"mg"},{"Text":"Amoxycillin (Siamox®)","Type":"Antibiotics","Trade name":"Siamox","Generic name":"Amoxycillin","keyword":["Coamox"],"Dosage form":"cap","dose":["250","500"],"unit":"mg"},{"Text":"Ciprofloxacin (Cifloxin®, Ciprobay®)","Type":"Antibiotics","Trade name":"Cifloxin","Generic name":"Ciprofloxacin","keyword":["Ciprobay"],"Dosage form":"tab","dose":["250","500"],"unit":"mg"},{"Text":"Norfloxacin (Norxacin®)","Type":"Antibiotics","Trade name":"Norxacin","Generic name":"Norfloxacin","Dosage form":"tab","dose":["100","400"],"unit":"mg"},{"Text":"Cefdinir (Omnicef®)","Type":"Antibiotics","Trade name":"Omnicef","Generic name":"Cefdinir","keyword":["Samnir"],"Dosage form":"tab","dose":["100"],"unit":"mg"},</v>
      </c>
    </row>
    <row r="101" spans="1:18" x14ac:dyDescent="0.2">
      <c r="A101" t="str">
        <f>IF(MedText!A101="","",MedText!A$1&amp;":"""&amp;MedText!A101&amp;""",")</f>
        <v/>
      </c>
      <c r="B101" t="str">
        <f>IF(MedText!B101="","",MedText!B$1&amp;":"""&amp;MedText!B101&amp;""",")</f>
        <v/>
      </c>
      <c r="C101" t="str">
        <f>IF(MedText!C101="","",MedText!C$1&amp;":"""&amp;MedText!C101&amp;""",")</f>
        <v/>
      </c>
      <c r="D101" t="str">
        <f>IF(MedText!D101="","",MedText!D$1&amp;":"""&amp;MedText!D101&amp;""",")</f>
        <v/>
      </c>
      <c r="E101" t="str">
        <f>IF(MedText!E101="","",MedText!E$1&amp;":"""&amp;MedText!E101&amp;""",")</f>
        <v/>
      </c>
      <c r="F101" t="str">
        <f>IF(MedText!F101="","",MedText!F$1&amp;":"""&amp;MedText!F101&amp;""",")</f>
        <v/>
      </c>
      <c r="G101" t="str">
        <f>IF(MedText!G101="","",MedText!G$1&amp;":"""&amp;MedText!G101&amp;""",")</f>
        <v/>
      </c>
      <c r="H101" t="str">
        <f>IF(MedText!H101="","",MedText!H$1&amp;":"""&amp;MedText!H101&amp;""",")</f>
        <v/>
      </c>
      <c r="I101" t="str">
        <f>IF(MedText!I101="","",MedText!I$1&amp;":"""&amp;MedText!I101&amp;""",")</f>
        <v/>
      </c>
      <c r="J101" t="str">
        <f>IF(MedText!J101="","",MedText!J$1&amp;":"""&amp;MedText!J101&amp;""",")</f>
        <v/>
      </c>
      <c r="K101" t="str">
        <f>IF(MedText!K101="","",MedText!K$1&amp;":"""&amp;MedText!K101&amp;""",")</f>
        <v/>
      </c>
      <c r="L101" t="str">
        <f>IF(MedText!L101="","",MedText!L$1&amp;":"""&amp;MedText!L101&amp;""",")</f>
        <v/>
      </c>
      <c r="M101" t="str">
        <f>IF(MedText!M101="","",MedText!M$1&amp;":"""&amp;MedText!M101&amp;""",")</f>
        <v/>
      </c>
      <c r="N101" t="str">
        <f>IF(MedText!N101="","",MedText!N$1&amp;":"""&amp;MedText!N101&amp;""",")</f>
        <v/>
      </c>
      <c r="Q101" t="s">
        <v>436</v>
      </c>
      <c r="R101" t="str">
        <f>R100&amp;Q101</f>
        <v>[{"Text":"Carbidopa/levodopa immediate-release (Sinemet®)","Type":"DOPA decarboxylase/L-dopa","Trade name":"Sinemet","Generic name":"Carbidopa/levodopa","Note":"immediate-release","keyword":["Carbidopa","Levodopa"],"Dosage form":"tab","dose":["25/100"],"unit":"mg"},{"Text":"Carbidopa/levodopa enteral solution (Duopa®)","Type":"DOPA decarboxylase/L-dopa","Trade name":"Duopa","Generic name":"Carbidopa/levodopa","Note":"enteral solution","keyword":["Carbidopa","Levodopa"],"Dosage form":"enteral solution","dose":["5/20"],"unit":"mg"},{"Text":"Carbidopa/levodopa/entacapone (Stalevo®)","Type":"DOPA decarboxylase/L-dopa/COMT","Trade name":"Stalevo","Generic name":"Carbidopa/levodopa/entacapone","keyword":["Carbidopa","Levodopa","Entacapone"],"Dosage form":"tab","dose":["25/100/200","37.5/150/200"],"unit":"mg"},{"Text":"Levodopa/benserazide (Vopar®)","Type":"DOPA decarboxylase/L-dopa","Trade name":"Vopar","Generic name":"Levodopa/benserazide","keyword":["Levodopa","Benserazide"],"Dosage form":"tab","dose":["50/200"],"unit":"mg"},{"Text":"Levodopa/benserazide (Madopar®)","Type":"DOPA decarboxylase/L-dopa","Trade name":"Madopar","Generic name":"Levodopa/benserazide","keyword":["Levodopa","Benserazide"],"Dosage form":"tab","dose":["50/200"],"unit":"mg"},{"Text":"Madopar Dispersible","Type":"DOPA decarboxylase/L-dopa","Trade name":"Madopar Dispersible","Generic name":"Levodopa/benserazide","keyword":["Levodopa","Benserazide","Dispersible"],"Dosage form":"tab","dose":["25/100"],"unit":"mg"},{"Text":"Madopar HBS controlled release","Type":"DOPA decarboxylase/L-dopa","Trade name":"Madopar HBS","Generic name":"Levodopa/benserazide","keyword":["Levodopa","Benserazide","HBS"],"Dosage form":"cap","dose":["25/100"],"unit":"mg"},{"Text":"Selegiline HCl (Julab®)","Type":"MAO-B","Trade name":"Julab","Generic name":"Selegiline HCl","Dosage form":"tab","dose":["5"],"unit":"mg"},{"Text":"Rasagiline (Azilect®)","Type":"MAO-B","Trade name":"Azilect","Generic name":"Rasagiline","Dosage form":"tab","dose":["1"],"unit":"mg"},{"Text":"Entacapone (Comtan®)","Type":"COMT","Trade name":"Comtan","Generic name":"Entacapone","Dosage form":"tab","dose":["200"],"unit":"mg"},{"Text":"Trihexyphenidyl HCl (ACA, Benzhexol,pozhexol®)","Type":"Anticholinergics","Trade name":"ACA","Generic name":"Trihexyphenidyl HCl","keyword":["Benzhexol","pozhexol"],"Dosage form":"tab","dose":["2","5"],"unit":"mg"},{"Text":"Clonazepam (Prenapril®)","Type":"Benzodiapepine","Trade name":"Prenapril","Generic name":"Clonazepam","keyword":["Rivotril"],"Dosage form":"tab","dose":["0.5","2"],"unit":"mg"},{"Text":"Clonazepam (Rivotril®)","Type":"Benzodiapepine","Trade name":"Rivotril","Generic name":"Clonazepam","keyword":["Prenapril"],"Dosage form":"tab","dose":["0.5","2"],"unit":"mg"},{"Text":"Ropinirole (Requip®)","Type":"Dopamine agonists","Trade name":"Requip PD 24 Hour","Generic name":"Ropinirole","Dosage form":"tab","dose":["2","4","8"],"unit":"mg"},{"Text":"Pramipexole (Sifrol®)","Type":"Dopamine agonists","Trade name":"Sifrol","Generic name":"Pramipexole","Dosage form":"tab","dose":["0.25","1"],"unit":"mg"},{"Text":"Pramipexole (Sifrol ER®)","Type":"Dopamine agonists","Trade name":"Sifrol ER","Generic name":"Pramipexole","Note":"extended-release","keyword":["Extended Release"],"Dosage form":"tab","dose":["0.375","1.5","3"],"unit":"mg"},{"Text":"Rotigotine (Neupro®)","Type":"Dopamine agonists","Trade name":"Neupro","Generic name":"Rotigotine","Dosage form":"patch","dose":["2","4","6","8"],"unit":"mg/24 hr"},{"Text":"Apomorphine (APO-GO®)","Type":"Dopamine agonists","Trade name":"APO-GO","Generic name":"Apomorphine","Dosage form":"inj","dose":["10"],"unit":"mg/mL"},{"Text":"Piribedil (Trivastal Retard®)","Type":"Dopamine agonists","Trade name":"Trivastal Retard","Generic name":"Piribedil","Dosage form":"tab","dose":["50"],"unit":"mg"},{"Text":"Bromocriptine (Bromergon®)","Type":"Dopamine agonists","Trade name":"Bromergon","Generic name":"Bromocriptine","Dosage form":"tab","dose":["2.5"],"unit":"mg"},{"Text":"Alprazolam (Alprazolam®)","Type":"Benzodiapepine","Trade name":"Alprazolam","Generic name":"Alprazolam","Dosage form":"tab","dose":["0.25","0.5","1"],"unit":"mg"},{"Text":"Nortriptyline (Ortrip®)","Type":"Antidepressants","Trade name":"Ortrip","Generic name":"Nortriptyline","Dosage form":"tab","dose":["10","25"],"unit":"mg"},{"Text":"Amitriptyline (Tripta®)","Type":"Antidepressants","Trade name":"Tripta","Generic name":"Amitriptyline","Dosage form":"tab","dose":["10","25","50"],"unit":"mg"},{"Text":"Quetiapine (Quantia®)","Type":"Antidepressants","Trade name":"Quantia","Generic name":"Quetiapine","Dosage form":"tab","dose":["25","100","200"],"unit":"mg"},{"Text":"Quetiapine (Seroquel®)","Type":"Antidepressants","Trade name":"Seroquel","Generic name":"Quetiapine","Dosage form":"tab","dose":["25"],"unit":"mg"},{"Text":"Quetiapine (Seoquel XR®)","Type":"Antidepressants","Trade name":"Seoquel XR","Generic name":"Quetiapine","Dosage form":"tab","dose":["50","150","300"],"unit":"mg"},{"Text":"Aripiprazole (Abilify tablet®)","Type":"Antipsychotics","Trade name":"Abilify tablet","Generic name":"Aripiprazole","Dosage form":"tab","dose":["2"],"unit":"mg"},{"Text":"Aripiprazole (Abilify maintena®)","Type":"Antipsychotics","Trade name":"Abilify maintena","Generic name":"Aripiprazole","Dosage form":"tab","dose":["300","400"],"unit":"mg"},{"Text":"Aripiprazole (Abilify discmelt®)","Type":"Antipsychotics","Trade name":"Abilify discmelt","Generic name":"Aripiprazole","Dosage form":"tab","dose":["10","15"],"unit":"mg"},{"Text":"Aripiprazole (Abilify solution®)","Type":"Antipsychotics","Trade name":"Abilify solution","Generic name":"Aripiprazole","Dosage form":"oral sol","dose":["1"],"unit":"mg/mL"},{"Text":"Sertraline (Serlift®)","Type":"Antipsychotics","Trade name":"Serlift","Generic name":"Sertraline","Dosage form":"tab","dose":["50"],"unit":"mg"},{"Text":"Sertraline (Zoloft®)","Type":"Antipsychotics","Trade name":"Zoloft","Generic name":"Sertraline","Dosage form":"tab","dose":["50"],"unit":"mg"},{"Text":"Venlafaxine (Vasoline®)","Type":"Antidepressants","Trade name":"Valsoline","Generic name":"Venlafaxine","Dosage form":"cap","dose":["75"],"unit":"mg"},{"Text":"Venlafaxine (Efexor XR®)","Type":"Antidepressants","Trade name":"Efexor XR","Generic name":"Venlafaxine","Dosage form":"cap","dose":["37.5","75"],"unit":"mg"},{"Text":"Agomelatine (Valdoxan®)","Type":"Antidepressants","Trade name":"Valdoxan","Generic name":"Agomelatine","Dosage form":"tab","dose":["25"],"unit":"mg"},{"Text":"Paroxetine (Seroxat®)","Type":"Antidepressants","Trade name":"Seroxat","Generic name":"Paroxetine","Dosage form":"tab","dose":["20"],"unit":"mg"},{"Text":"Escitalopram (Esidep®, Lexapro®)","Type":"Antidepressants","Trade name":"Lexapro","Generic name":"Escitalopram","keyword":["Esidep"],"Dosage form":"tab","dose":["10"],"unit":"mg"},{"Text":"Desvenlafaxine (Pristiq®)","Type":"Antidepressants","Trade name":"Pristiq","Generic name":"Desvenlafaxine","Dosage form":"tab","dose":["50"],"unit":"mg"},{"Text":"Clozapine (Clopaze®)","Type":"Antipsychotics","Trade name":"Clopaze","Generic name":"Clozapine","Dosage form":"tab","dose":["25","100"],"unit":"mg"},{"Text":"Clozapine (Clozaril®)","Type":"Antipsychotics","Trade name":"Clozaril","Generic name":"Clozapine","Dosage form":"tab","dose":["25","100"],"unit":"mg"},{"Text":"Melatonin (Circadin®)","Type":"Hypnotic","Trade name":"Circadin PR","Generic name":"Melatonin","Dosage form":"tab","dose":["2"],"unit":"mg"},{"Text":"Zopidem (Ambien®)","Type":"Hypnotic","Trade name":"Ambien","Generic name":"Zopidem","Dosage form":"tab","dose":["5","10"],"unit":"mg"},{"Text":"Trazodone (Dezodone®, Desirel®)","Type":"Antidepressants","Trade name":"Desirel","Generic name":"Trazodone","keyword":["Dezodone"],"Dosage form":"tab","dose":["50"],"unit":"mg"},{"Text":"Pimavaserin (Nuplazid®)","Type":"Antipsychotics","Trade name":"Nuplazid","Generic name":"Pimavaserin","Dosage form":"tab","dose":["17"],"unit":"mg"},{"Text":"Modafinil (Provigil®)","Type":"CNS Stimulant","Trade name":"Provigil","Generic name":"Modafinil","Dosage form":"tab","dose":["100","200"],"unit":"mg"},{"Text":"Betahistine dihydrochloride (SERC®, Betaserc®)","Type":"AntiVertigo","Trade name":"SERC","Generic name":"Betahistine dihydrochloride","keyword":["Betaserc"],"Dosage form":"tab","dose":["16","24"],"unit":"mg"},{"Text":"Betahistine nesylate (Merislon®)","Type":"AntiVertigo","Trade name":"Merislon","Generic name":"Betahistine nesylate","Dosage form":"tab","dose":["6","12"],"unit":"mg"},{"Text":"Dimenhydrinate (Navamin tablet®)","Type":"AntiVertigo","Trade name":"Navamin","Generic name":"Dimenhydrinate","Dosage form":"tab","dose":["50"],"unit":"mg"},{"Text":"Dimen (Dimovit injection®)","Type":"AntiVertigo","Trade name":"Dimeno","Generic name":"Dimenhydrinate","keyword":["Dimovit"],"Dosage form":"inj","dose":["50"],"unit":"mg/mL"},{"Text":"Paracetamol","Type":"Analgesics","Trade name":"Sara","Generic name":"Paracetamol","keyword":["Pamol","Poro","Tylenol"],"Dosage form":"tab","dose":["325","500"],"unit":"mg"},{"Text":"Tramadol","Type":"Analgesics","Trade name":"Tramal","Generic name":"Tramadol","keyword":["Tramadol Stada"],"Dosage form":"cap","dose":["50"],"unit":"mg"},{"Text":"Norgesic","Type":"Analgesics","Trade name":"Norgesic","Generic name":"Paracetamol/Orphenadrine","keyword":["Orphenadrine"],"Dosage form":"tab","dose":["35/450"],"unit":"mg"},{"Text":"Gabapentin (Gabapentin Sandoz®, Neurontin®)","Type":"Analgesics","Trade name":"Gabapentin Sandoz","Generic name":"Gabapentin","keyword":["Neurontin"],"Dosage form":"cap","dose":["100","300"],"unit":"mg"},{"Text":"Gabapentin (Rontin®, Neurontin®)","Type":"Analgesics","Trade name":"Rontin","Generic name":"Gabapentin","keyword":["Neurontin"],"Dosage form":"tab","dose":["600"],"unit":"mg"},{"Text":"Pregabalin (Lyrica®)","Type":"Analgesics","Trade name":"Lyrica","Generic name":"Pregabalin","keyword":["Pregabalin Sandoz","Brillor"],"Dosage form":"cap","dose":["25","75","150"],"unit":"mg"},{"Text":"Naproxen (Naprosyn®, Naproxen GPO®)","Type":"Analgesics","Trade name":"Naprosyn","Generic name":"Naproxen","keyword":["Naproxen Gpo"],"Dosage form":"tab","dose":["250"],"unit":"mg"},{"Text":"Celecoxib (Celebrex®)","Type":"Analgesics","Trade name":"Celebrex","Generic name":"Celecoxib","Dosage form":"cap","dose":["200","400"],"unit":"mg"},{"Text":"Ibuprofen (Heidi®)","Type":"Analgesics","Trade name":"Heidi","Generic name":"Ibuprofen","keyword":["Nurofen"],"Dosage form":"tab","dose":["200","400"],"unit":"mg"},{"Text":"Tolperisone (Biocalm®, Mydocalm®)","Type":"Analgesics","Trade name":"Biocalm","Generic name":"Tolperisone","keyword":["Mydocalm"],"Dosage form":"tab","dose":["50"],"unit":"mg"},{"Text":"Omeprazole (Miracid®)","Type":"PU prophylaxis","Trade name":"Miracid","Generic name":"Omeprazole","Dosage form":"cap","dose":["20"],"unit":"mg"},{"Text":"Pantoprazole (Controloc®)","Type":"PU prophylaxis","Trade name":"Controloc","Generic name":"Pantoprazole","Dosage form":"tab","dose":["20","40"],"unit":"mg"},{"Text":"Esomeprazole (Nexium®)","Type":"PU prophylaxis","Trade name":"Nexium","Generic name":"Esomeprazole","Dosage form":"tab","dose":["20","40"],"unit":"mg"},{"Text":"Ranitidine (Zanidine®)","Type":"PU prophylaxis","Trade name":"Zanidine","Generic name":"Ranitidine","Dosage form":"tab","dose":["150"],"unit":"mg"},{"Text":"Fludrocortisone (Florinef®)","Type":"Corticosteroid","Trade name":"Florinef","Generic name":"Fludrocortisone","Dosage form":"tab","dose":["0.1"],"unit":"mg"},{"Text":"Midorine (Midorine®)","Type":"Orthostatic hypotension","Trade name":"Midorine","Generic name":"Midorine","Dosage form":"tab","dose":["2.5","5","10"],"unit":"mg"},{"Text":"Droxidopa","Type":"Orthostatic hypotension","Trade name":"Northera","Generic name":"Droxidopa","Dosage form":"cap","dose":["100","200","300"],"unit":"mg"},{"Text":"Sodium chloride (Soride®)","Type":"Miscellaneous","Trade name":"Soride","Generic name":"Sodium chloride","keyword":["Salt tab"],"Dosage form":"tab","dose":["300"],"unit":"mg"},{"Text":"Glycopyrrolate","Type":"PU prophylaxis","Trade name":"Glycop","Generic name":"Glycopyrrolate","Dosage form":"inj","dose":["0.2"],"unit":"mg/mL"},{"Text":"Sildenafil (Elonza®)","Type":"Miscellaneous","Trade name":"Elonza","Generic name":"Sildenafil","keyword":["Revatio","Silatio","Viagra"],"Dosage form":"tab","dose":["50"],"unit":"mg"},{"Text":"Sildenafil (Viagra®)","Type":"Miscellaneous","Trade name":"Viagra","Generic name":"Sildenafil","keyword":["Revatio","Silatio","Elonza"],"Dosage form":"tab","dose":["50","100"],"unit":"mg"},{"Text":"Senokot (senna®)","Type":"Laxative","Trade name":"senna","Generic name":"Senokot","Dosage form":"tab","unit":"mg"},{"Text":"Bisacodyl (Dulcolax®, Gencolax®)","Type":"Laxative","Trade name":"Dulcolax","Generic name":"Bisacodyl","keyword":["Gencolax"],"Dosage form":"tab","dose":["5"],"unit":"mg"},{"Text":"Bisacodyl (Dulcolax suppo®)","Type":"Laxative","Trade name":"Dulcolax suppo","Generic name":"Bisacodyl","Dosage form":"suppo","dose":["10"],"unit":"mg"},{"Text":"Lactulose (Duphalac®)","Type":"Laxative","Trade name":"Duphalac","Generic name":"Lactulose","Dosage form":"syr","dose":["100"],"unit":"mL"},{"Text":"Milk of magnesia tablets","Type":"Laxative","Trade name":"Milk of magnesia","Generic name":"Magnesium Hydroxide","keyword":["MOM","Antacids"],"Dosage form":"tab","dose":["300"],"unit":"mg"},{"Text":"Milk of magnesia suspension","Type":"Laxative","Trade name":"Milk of magnesia","Generic name":"Magnesium Hydroxide","keyword":["MOM","Antacids"],"Dosage form":"susp","dose":["240"],"unit":"mL"},{"Text":"Unison enema","Type":"Laxative","Trade name":"Unima","Generic name":"Sodium Phosphate, Monobasic &amp; Dibasic","keyword":["Unison enema","enema"],"Dosage form":"enema","dose":["133"],"unit":"mL"},{"Text":"Motilium tab(Molax®)","Type":"AntiVomitting","Trade name":"Molax-m","Generic name":"Domperidone","keyword":["Motilium-m","Dominox"],"Dosage form":"tab","dose":["10"],"unit":"mg"},{"Text":"Motilium susp(Molax®)","Type":"AntiVomitting","Trade name":"Molax-m","Generic name":"Domperidone","keyword":["Motilium-m","Dominox"],"Dosage form":"susp","dose":["30"],"unit":"mL"},{"Text":"Metoclopramide (nausil®)","Type":"AntiVomitting","Trade name":"nausil","Generic name":"Metoclopramide","keyword":["vomitin"],"dose":["10"],"unit":"mg"},{"Text":"Polyethylene glycol (Glycolax®)","Type":"Laxative","Trade name":"Glycolax","Generic name":"Polyethylene glycol","Dosage form":"powder","dose":["14","24","26"],"unit":"oz"},{"Text":"Memantine (Neumantine tablet®)","Type":"AntiDementia","Trade name":"Neumantine tablet","Generic name":"Memantine","Dosage form":"tab","dose":["10"],"unit":"mg"},{"Text":"Memantine (Ebixa tablet®)","Type":"AntiDementia","Trade name":"Ebixa tablet","Generic name":"Memantine","Dosage form":"tab","dose":["10"],"unit":"mg"},{"Text":"Memantine (Ebixa solution®)","Type":"AntiDementia","Trade name":"Ebixa solution","Generic name":"Memantine","Dosage form":"sol","dose":["5"],"unit":"mg/pump"},{"Text":"Galantamine (Reminyl®)","Type":"AntiDementia","Trade name":"Reminyl","Generic name":"Galantamine","Dosage form":"cap","dose":["8","16"],"unit":"mg"},{"Text":"Rivastigmine Hydrogen tartrate (Exelon capsule®)","Type":"AntiDementia","Trade name":"Exelon capsule","Generic name":"Rivastigmine","Dosage form":"cap","dose":["1.5","3","4.5","6"],"unit":"mg"},{"Text":"Rivastigmine solution (Exelon solution®)","Type":"AntiDementia","Trade name":"Exelon solution","Generic name":"Rivastigmine","Dosage form":"sol","dose":["2"],"unit":"mg/mL"},{"Text":"Rivastigmine patch (Exelon patch®)","Type":"AntiDementia","Trade name":"Exelon patch","Generic name":"Rivastigmine","Dosage form":"patch","dose":["4.6","9.5","13.3"],"unit":"mg/patch"},{"Text":"Donepazil HCl (Aricept Evess®, Dozemo®)","Type":"AntiDementia","Trade name":"Aricept Evess","Generic name":"Donepazil","keyword":["Dozemo"],"Dosage form":"tab","dose":["5","10"],"unit":"mg"},{"Text":"(Aricept extended release®)","Type":"AntiDementia","Trade name":"Aricept extended release","Generic name":"Donepazil","Note":"extended release","Dosage form":"tab","dose":["23"],"unit":"mg"},{"Text":"Vitamin B1-6-12 (Neurobion®, one-six-twelve®, Princi B forte®, Sambee®, Vitaboin®)","Type":"Vitamins","Trade name":"one-six-twelve","Generic name":"Vitamin B1-6-12","keyword":["Vit B1-6-12","B1-6-12"],"Dosage form":"tab","dose":["100/5/50"],"unit":"mg"},{"Text":"Vitamin B complex (B co-ed®, Biotaplex-BC®)","Type":"Vitamins","Trade name":"B co-ed","Generic name":"Vitamin B complex","keyword":["Metaplex","Biotaplex"],"Dosage form":"tab","dose":["x"],"unit":"mg"},{"Text":"Pyridoxine HCl (Vitamin B6®)","Type":"Vitamins","Trade name":"Vitamin B6","Generic name":"Pyridoxine HCl","keyword":["B6-50","BESIX"],"Dosage form":"tab","dose":["50","100"],"unit":"mg"},{"Text":"Amoxycillin &amp; clavulanic acid (Augmentin®, Cavumox®)","Type":"Antibiotics","Trade name":"Augmentin","Generic name":"Amoxycillin &amp; clavulanic acid","keyword":["Cavumox"],"Dosage form":"tab","dose":["625"],"unit":"mg"},{"Text":"Amoxycillin &amp; clavulanic acid (Augmentin SR®, Cavumox®, Curam solutab®)","Type":"Antibiotics","Trade name":"Augmentin SR","Generic name":"Amoxycillin &amp; clavulanic acid","Note":"extended release","keyword":["Cavumox","Curam"],"Dosage form":"tab","dose":["62.5/1000"],"unit":"mg"},{"Text":"Amoxycillin (Siamox®)","Type":"Antibiotics","Trade name":"Siamox","Generic name":"Amoxycillin","keyword":["Coamox"],"Dosage form":"cap","dose":["250","500"],"unit":"mg"},{"Text":"Ciprofloxacin (Cifloxin®, Ciprobay®)","Type":"Antibiotics","Trade name":"Cifloxin","Generic name":"Ciprofloxacin","keyword":["Ciprobay"],"Dosage form":"tab","dose":["250","500"],"unit":"mg"},{"Text":"Norfloxacin (Norxacin®)","Type":"Antibiotics","Trade name":"Norxacin","Generic name":"Norfloxacin","Dosage form":"tab","dose":["100","400"],"unit":"mg"},{"Text":"Cefdinir (Omnicef®)","Type":"Antibiotics","Trade name":"Omnicef","Generic name":"Cefdinir","keyword":["Samnir"],"Dosage form":"tab","dose":["100"],"unit":"mg"},]</v>
      </c>
    </row>
    <row r="102" spans="1:18" x14ac:dyDescent="0.2">
      <c r="A102" t="str">
        <f>IF(MedText!A102="","",MedText!A$1&amp;":"""&amp;MedText!A102&amp;""",")</f>
        <v/>
      </c>
      <c r="B102" t="str">
        <f>IF(MedText!B102="","",MedText!B$1&amp;":"""&amp;MedText!B102&amp;""",")</f>
        <v/>
      </c>
      <c r="C102" t="str">
        <f>IF(MedText!C102="","",MedText!C$1&amp;":"""&amp;MedText!C102&amp;""",")</f>
        <v/>
      </c>
      <c r="D102" t="str">
        <f>IF(MedText!D102="","",MedText!D$1&amp;":"""&amp;MedText!D102&amp;""",")</f>
        <v/>
      </c>
      <c r="E102" t="str">
        <f>IF(MedText!E102="","",MedText!E$1&amp;":"""&amp;MedText!E102&amp;""",")</f>
        <v/>
      </c>
      <c r="F102" t="str">
        <f>IF(MedText!F102="","",MedText!F$1&amp;":"""&amp;MedText!F102&amp;""",")</f>
        <v/>
      </c>
      <c r="G102" t="str">
        <f>IF(MedText!G102="","",MedText!G$1&amp;":"""&amp;MedText!G102&amp;""",")</f>
        <v/>
      </c>
      <c r="H102" t="str">
        <f>IF(MedText!H102="","",MedText!H$1&amp;":"""&amp;MedText!H102&amp;""",")</f>
        <v/>
      </c>
      <c r="I102" t="str">
        <f>IF(MedText!I102="","",MedText!I$1&amp;":"""&amp;MedText!I102&amp;""",")</f>
        <v/>
      </c>
      <c r="J102" t="str">
        <f>IF(MedText!J102="","",MedText!J$1&amp;":"""&amp;MedText!J102&amp;""",")</f>
        <v/>
      </c>
      <c r="K102" t="str">
        <f>IF(MedText!K102="","",MedText!K$1&amp;":"""&amp;MedText!K102&amp;""",")</f>
        <v/>
      </c>
      <c r="L102" t="str">
        <f>IF(MedText!L102="","",MedText!L$1&amp;":"""&amp;MedText!L102&amp;""",")</f>
        <v/>
      </c>
      <c r="M102" t="str">
        <f>IF(MedText!M102="","",MedText!M$1&amp;":"""&amp;MedText!M102&amp;""",")</f>
        <v/>
      </c>
      <c r="N102" t="str">
        <f>IF(MedText!N102="","",MedText!N$1&amp;":"""&amp;MedText!N102&amp;""",")</f>
        <v/>
      </c>
    </row>
    <row r="103" spans="1:18" x14ac:dyDescent="0.2">
      <c r="A103" t="str">
        <f>IF(MedText!A103="","",MedText!A$1&amp;":"""&amp;MedText!A103&amp;""",")</f>
        <v/>
      </c>
      <c r="B103" t="str">
        <f>IF(MedText!B103="","",MedText!B$1&amp;":"""&amp;MedText!B103&amp;""",")</f>
        <v/>
      </c>
      <c r="C103" t="str">
        <f>IF(MedText!C103="","",MedText!C$1&amp;":"""&amp;MedText!C103&amp;""",")</f>
        <v/>
      </c>
      <c r="D103" t="str">
        <f>IF(MedText!D103="","",MedText!D$1&amp;":"""&amp;MedText!D103&amp;""",")</f>
        <v/>
      </c>
      <c r="E103" t="str">
        <f>IF(MedText!E103="","",MedText!E$1&amp;":"""&amp;MedText!E103&amp;""",")</f>
        <v/>
      </c>
      <c r="F103" t="str">
        <f>IF(MedText!F103="","",MedText!F$1&amp;":"""&amp;MedText!F103&amp;""",")</f>
        <v/>
      </c>
      <c r="G103" t="str">
        <f>IF(MedText!G103="","",MedText!G$1&amp;":"""&amp;MedText!G103&amp;""",")</f>
        <v/>
      </c>
      <c r="H103" t="str">
        <f>IF(MedText!H103="","",MedText!H$1&amp;":"""&amp;MedText!H103&amp;""",")</f>
        <v/>
      </c>
      <c r="I103" t="str">
        <f>IF(MedText!I103="","",MedText!I$1&amp;":"""&amp;MedText!I103&amp;""",")</f>
        <v/>
      </c>
      <c r="J103" t="str">
        <f>IF(MedText!J103="","",MedText!J$1&amp;":"""&amp;MedText!J103&amp;""",")</f>
        <v/>
      </c>
      <c r="K103" t="str">
        <f>IF(MedText!K103="","",MedText!K$1&amp;":"""&amp;MedText!K103&amp;""",")</f>
        <v/>
      </c>
      <c r="L103" t="str">
        <f>IF(MedText!L103="","",MedText!L$1&amp;":"""&amp;MedText!L103&amp;""",")</f>
        <v/>
      </c>
      <c r="M103" t="str">
        <f>IF(MedText!M103="","",MedText!M$1&amp;":"""&amp;MedText!M103&amp;""",")</f>
        <v/>
      </c>
      <c r="N103" t="str">
        <f>IF(MedText!N103="","",MedText!N$1&amp;":"""&amp;MedText!N103&amp;""",")</f>
        <v/>
      </c>
    </row>
    <row r="104" spans="1:18" x14ac:dyDescent="0.2">
      <c r="A104" t="str">
        <f>IF(MedText!A104="","",MedText!A$1&amp;":"""&amp;MedText!A104&amp;""",")</f>
        <v/>
      </c>
      <c r="B104" t="str">
        <f>IF(MedText!B104="","",MedText!B$1&amp;":"""&amp;MedText!B104&amp;""",")</f>
        <v/>
      </c>
      <c r="C104" t="str">
        <f>IF(MedText!C104="","",MedText!C$1&amp;":"""&amp;MedText!C104&amp;""",")</f>
        <v/>
      </c>
      <c r="D104" t="str">
        <f>IF(MedText!D104="","",MedText!D$1&amp;":"""&amp;MedText!D104&amp;""",")</f>
        <v/>
      </c>
      <c r="E104" t="str">
        <f>IF(MedText!E104="","",MedText!E$1&amp;":"""&amp;MedText!E104&amp;""",")</f>
        <v/>
      </c>
      <c r="F104" t="str">
        <f>IF(MedText!F104="","",MedText!F$1&amp;":"""&amp;MedText!F104&amp;""",")</f>
        <v/>
      </c>
      <c r="G104" t="str">
        <f>IF(MedText!G104="","",MedText!G$1&amp;":"""&amp;MedText!G104&amp;""",")</f>
        <v/>
      </c>
      <c r="H104" t="str">
        <f>IF(MedText!H104="","",MedText!H$1&amp;":"""&amp;MedText!H104&amp;""",")</f>
        <v/>
      </c>
      <c r="I104" t="str">
        <f>IF(MedText!I104="","",MedText!I$1&amp;":"""&amp;MedText!I104&amp;""",")</f>
        <v/>
      </c>
      <c r="J104" t="str">
        <f>IF(MedText!J104="","",MedText!J$1&amp;":"""&amp;MedText!J104&amp;""",")</f>
        <v/>
      </c>
      <c r="K104" t="str">
        <f>IF(MedText!K104="","",MedText!K$1&amp;":"""&amp;MedText!K104&amp;""",")</f>
        <v/>
      </c>
      <c r="L104" t="str">
        <f>IF(MedText!L104="","",MedText!L$1&amp;":"""&amp;MedText!L104&amp;""",")</f>
        <v/>
      </c>
      <c r="M104" t="str">
        <f>IF(MedText!M104="","",MedText!M$1&amp;":"""&amp;MedText!M104&amp;""",")</f>
        <v/>
      </c>
      <c r="N104" t="str">
        <f>IF(MedText!N104="","",MedText!N$1&amp;":"""&amp;MedText!N104&amp;""",")</f>
        <v/>
      </c>
    </row>
    <row r="105" spans="1:18" x14ac:dyDescent="0.2">
      <c r="A105" t="str">
        <f>IF(MedText!A105="","",MedText!A$1&amp;":"""&amp;MedText!A105&amp;""",")</f>
        <v/>
      </c>
      <c r="B105" t="str">
        <f>IF(MedText!B105="","",MedText!B$1&amp;":"""&amp;MedText!B105&amp;""",")</f>
        <v/>
      </c>
      <c r="C105" t="str">
        <f>IF(MedText!C105="","",MedText!C$1&amp;":"""&amp;MedText!C105&amp;""",")</f>
        <v/>
      </c>
      <c r="D105" t="str">
        <f>IF(MedText!D105="","",MedText!D$1&amp;":"""&amp;MedText!D105&amp;""",")</f>
        <v/>
      </c>
      <c r="E105" t="str">
        <f>IF(MedText!E105="","",MedText!E$1&amp;":"""&amp;MedText!E105&amp;""",")</f>
        <v/>
      </c>
      <c r="F105" t="str">
        <f>IF(MedText!F105="","",MedText!F$1&amp;":"""&amp;MedText!F105&amp;""",")</f>
        <v/>
      </c>
      <c r="G105" t="str">
        <f>IF(MedText!G105="","",MedText!G$1&amp;":"""&amp;MedText!G105&amp;""",")</f>
        <v/>
      </c>
      <c r="H105" t="str">
        <f>IF(MedText!H105="","",MedText!H$1&amp;":"""&amp;MedText!H105&amp;""",")</f>
        <v/>
      </c>
      <c r="I105" t="str">
        <f>IF(MedText!I105="","",MedText!I$1&amp;":"""&amp;MedText!I105&amp;""",")</f>
        <v/>
      </c>
      <c r="J105" t="str">
        <f>IF(MedText!J105="","",MedText!J$1&amp;":"""&amp;MedText!J105&amp;""",")</f>
        <v/>
      </c>
      <c r="K105" t="str">
        <f>IF(MedText!K105="","",MedText!K$1&amp;":"""&amp;MedText!K105&amp;""",")</f>
        <v/>
      </c>
      <c r="L105" t="str">
        <f>IF(MedText!L105="","",MedText!L$1&amp;":"""&amp;MedText!L105&amp;""",")</f>
        <v/>
      </c>
      <c r="M105" t="str">
        <f>IF(MedText!M105="","",MedText!M$1&amp;":"""&amp;MedText!M105&amp;""",")</f>
        <v/>
      </c>
      <c r="N105" t="str">
        <f>IF(MedText!N105="","",MedText!N$1&amp;":"""&amp;MedText!N105&amp;""",")</f>
        <v/>
      </c>
    </row>
    <row r="106" spans="1:18" x14ac:dyDescent="0.2">
      <c r="A106" t="str">
        <f>IF(MedText!A106="","",MedText!A$1&amp;":"""&amp;MedText!A106&amp;""",")</f>
        <v/>
      </c>
      <c r="B106" t="str">
        <f>IF(MedText!B106="","",MedText!B$1&amp;":"""&amp;MedText!B106&amp;""",")</f>
        <v/>
      </c>
      <c r="C106" t="str">
        <f>IF(MedText!C106="","",MedText!C$1&amp;":"""&amp;MedText!C106&amp;""",")</f>
        <v/>
      </c>
      <c r="D106" t="str">
        <f>IF(MedText!D106="","",MedText!D$1&amp;":"""&amp;MedText!D106&amp;""",")</f>
        <v/>
      </c>
      <c r="E106" t="str">
        <f>IF(MedText!E106="","",MedText!E$1&amp;":"""&amp;MedText!E106&amp;""",")</f>
        <v/>
      </c>
      <c r="F106" t="str">
        <f>IF(MedText!F106="","",MedText!F$1&amp;":"""&amp;MedText!F106&amp;""",")</f>
        <v/>
      </c>
      <c r="G106" t="str">
        <f>IF(MedText!G106="","",MedText!G$1&amp;":"""&amp;MedText!G106&amp;""",")</f>
        <v/>
      </c>
      <c r="H106" t="str">
        <f>IF(MedText!H106="","",MedText!H$1&amp;":"""&amp;MedText!H106&amp;""",")</f>
        <v/>
      </c>
      <c r="I106" t="str">
        <f>IF(MedText!I106="","",MedText!I$1&amp;":"""&amp;MedText!I106&amp;""",")</f>
        <v/>
      </c>
      <c r="J106" t="str">
        <f>IF(MedText!J106="","",MedText!J$1&amp;":"""&amp;MedText!J106&amp;""",")</f>
        <v/>
      </c>
      <c r="K106" t="str">
        <f>IF(MedText!K106="","",MedText!K$1&amp;":"""&amp;MedText!K106&amp;""",")</f>
        <v/>
      </c>
      <c r="L106" t="str">
        <f>IF(MedText!L106="","",MedText!L$1&amp;":"""&amp;MedText!L106&amp;""",")</f>
        <v/>
      </c>
      <c r="M106" t="str">
        <f>IF(MedText!M106="","",MedText!M$1&amp;":"""&amp;MedText!M106&amp;""",")</f>
        <v/>
      </c>
      <c r="N106" t="str">
        <f>IF(MedText!N106="","",MedText!N$1&amp;":"""&amp;MedText!N106&amp;""",")</f>
        <v/>
      </c>
    </row>
    <row r="107" spans="1:18" x14ac:dyDescent="0.2">
      <c r="A107" t="str">
        <f>IF(MedText!A107="","",MedText!A$1&amp;":"""&amp;MedText!A107&amp;""",")</f>
        <v/>
      </c>
      <c r="B107" t="str">
        <f>IF(MedText!B107="","",MedText!B$1&amp;":"""&amp;MedText!B107&amp;""",")</f>
        <v/>
      </c>
      <c r="C107" t="str">
        <f>IF(MedText!C107="","",MedText!C$1&amp;":"""&amp;MedText!C107&amp;""",")</f>
        <v/>
      </c>
      <c r="D107" t="str">
        <f>IF(MedText!D107="","",MedText!D$1&amp;":"""&amp;MedText!D107&amp;""",")</f>
        <v/>
      </c>
      <c r="E107" t="str">
        <f>IF(MedText!E107="","",MedText!E$1&amp;":"""&amp;MedText!E107&amp;""",")</f>
        <v/>
      </c>
      <c r="F107" t="str">
        <f>IF(MedText!F107="","",MedText!F$1&amp;":"""&amp;MedText!F107&amp;""",")</f>
        <v/>
      </c>
      <c r="G107" t="str">
        <f>IF(MedText!G107="","",MedText!G$1&amp;":"""&amp;MedText!G107&amp;""",")</f>
        <v/>
      </c>
      <c r="H107" t="str">
        <f>IF(MedText!H107="","",MedText!H$1&amp;":"""&amp;MedText!H107&amp;""",")</f>
        <v/>
      </c>
      <c r="I107" t="str">
        <f>IF(MedText!I107="","",MedText!I$1&amp;":"""&amp;MedText!I107&amp;""",")</f>
        <v/>
      </c>
      <c r="J107" t="str">
        <f>IF(MedText!J107="","",MedText!J$1&amp;":"""&amp;MedText!J107&amp;""",")</f>
        <v/>
      </c>
      <c r="K107" t="str">
        <f>IF(MedText!K107="","",MedText!K$1&amp;":"""&amp;MedText!K107&amp;""",")</f>
        <v/>
      </c>
      <c r="L107" t="str">
        <f>IF(MedText!L107="","",MedText!L$1&amp;":"""&amp;MedText!L107&amp;""",")</f>
        <v/>
      </c>
      <c r="M107" t="str">
        <f>IF(MedText!M107="","",MedText!M$1&amp;":"""&amp;MedText!M107&amp;""",")</f>
        <v/>
      </c>
      <c r="N107" t="str">
        <f>IF(MedText!N107="","",MedText!N$1&amp;":"""&amp;MedText!N107&amp;""",")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58A9-CB97-468A-9668-93AC6D79498C}">
  <dimension ref="A1:B37"/>
  <sheetViews>
    <sheetView tabSelected="1" topLeftCell="A16" workbookViewId="0">
      <selection activeCell="B35" sqref="B35"/>
    </sheetView>
  </sheetViews>
  <sheetFormatPr defaultRowHeight="14.25" x14ac:dyDescent="0.2"/>
  <cols>
    <col min="1" max="1" width="13.125" bestFit="1" customWidth="1"/>
  </cols>
  <sheetData>
    <row r="1" spans="1:2" x14ac:dyDescent="0.2">
      <c r="A1" t="s">
        <v>419</v>
      </c>
    </row>
    <row r="2" spans="1:2" x14ac:dyDescent="0.2">
      <c r="A2" t="s">
        <v>438</v>
      </c>
    </row>
    <row r="3" spans="1:2" x14ac:dyDescent="0.2">
      <c r="A3" t="s">
        <v>439</v>
      </c>
    </row>
    <row r="4" spans="1:2" x14ac:dyDescent="0.2">
      <c r="A4" t="s">
        <v>440</v>
      </c>
    </row>
    <row r="5" spans="1:2" x14ac:dyDescent="0.2">
      <c r="A5" t="s">
        <v>441</v>
      </c>
    </row>
    <row r="6" spans="1:2" x14ac:dyDescent="0.2">
      <c r="A6" t="s">
        <v>442</v>
      </c>
    </row>
    <row r="7" spans="1:2" x14ac:dyDescent="0.2">
      <c r="A7" t="s">
        <v>443</v>
      </c>
    </row>
    <row r="8" spans="1:2" x14ac:dyDescent="0.2">
      <c r="A8" t="s">
        <v>444</v>
      </c>
    </row>
    <row r="9" spans="1:2" x14ac:dyDescent="0.2">
      <c r="A9" t="s">
        <v>445</v>
      </c>
    </row>
    <row r="10" spans="1:2" x14ac:dyDescent="0.2">
      <c r="A10" t="s">
        <v>446</v>
      </c>
    </row>
    <row r="11" spans="1:2" x14ac:dyDescent="0.2">
      <c r="A11" t="s">
        <v>447</v>
      </c>
    </row>
    <row r="12" spans="1:2" x14ac:dyDescent="0.2">
      <c r="A12" t="s">
        <v>448</v>
      </c>
    </row>
    <row r="13" spans="1:2" x14ac:dyDescent="0.2">
      <c r="A13" t="s">
        <v>449</v>
      </c>
    </row>
    <row r="14" spans="1:2" x14ac:dyDescent="0.2">
      <c r="A14" t="s">
        <v>450</v>
      </c>
      <c r="B14" t="s">
        <v>451</v>
      </c>
    </row>
    <row r="15" spans="1:2" x14ac:dyDescent="0.2">
      <c r="A15" t="s">
        <v>470</v>
      </c>
      <c r="B15" t="s">
        <v>451</v>
      </c>
    </row>
    <row r="16" spans="1:2" x14ac:dyDescent="0.2">
      <c r="A16" t="s">
        <v>473</v>
      </c>
      <c r="B16" t="s">
        <v>451</v>
      </c>
    </row>
    <row r="17" spans="1:2" x14ac:dyDescent="0.2">
      <c r="A17" t="s">
        <v>474</v>
      </c>
      <c r="B17" t="s">
        <v>451</v>
      </c>
    </row>
    <row r="18" spans="1:2" x14ac:dyDescent="0.2">
      <c r="A18" t="s">
        <v>475</v>
      </c>
      <c r="B18" t="s">
        <v>476</v>
      </c>
    </row>
    <row r="19" spans="1:2" x14ac:dyDescent="0.2">
      <c r="A19" t="s">
        <v>472</v>
      </c>
      <c r="B19" t="s">
        <v>451</v>
      </c>
    </row>
    <row r="20" spans="1:2" x14ac:dyDescent="0.2">
      <c r="A20" t="s">
        <v>469</v>
      </c>
      <c r="B20" t="s">
        <v>471</v>
      </c>
    </row>
    <row r="21" spans="1:2" x14ac:dyDescent="0.2">
      <c r="A21" t="s">
        <v>453</v>
      </c>
    </row>
    <row r="22" spans="1:2" x14ac:dyDescent="0.2">
      <c r="A22" t="s">
        <v>452</v>
      </c>
    </row>
    <row r="23" spans="1:2" x14ac:dyDescent="0.2">
      <c r="A23" t="s">
        <v>455</v>
      </c>
    </row>
    <row r="24" spans="1:2" x14ac:dyDescent="0.2">
      <c r="A24" t="s">
        <v>456</v>
      </c>
    </row>
    <row r="25" spans="1:2" x14ac:dyDescent="0.2">
      <c r="A25" t="s">
        <v>454</v>
      </c>
    </row>
    <row r="26" spans="1:2" x14ac:dyDescent="0.2">
      <c r="A26" t="s">
        <v>457</v>
      </c>
    </row>
    <row r="27" spans="1:2" x14ac:dyDescent="0.2">
      <c r="A27" t="s">
        <v>458</v>
      </c>
    </row>
    <row r="28" spans="1:2" x14ac:dyDescent="0.2">
      <c r="A28" t="s">
        <v>459</v>
      </c>
    </row>
    <row r="29" spans="1:2" x14ac:dyDescent="0.2">
      <c r="A29" t="s">
        <v>460</v>
      </c>
      <c r="B29" t="s">
        <v>462</v>
      </c>
    </row>
    <row r="30" spans="1:2" x14ac:dyDescent="0.2">
      <c r="A30" t="s">
        <v>461</v>
      </c>
    </row>
    <row r="31" spans="1:2" x14ac:dyDescent="0.2">
      <c r="A31" t="s">
        <v>463</v>
      </c>
    </row>
    <row r="32" spans="1:2" x14ac:dyDescent="0.2">
      <c r="A32" t="s">
        <v>464</v>
      </c>
    </row>
    <row r="33" spans="1:2" x14ac:dyDescent="0.2">
      <c r="A33" t="s">
        <v>465</v>
      </c>
    </row>
    <row r="34" spans="1:2" x14ac:dyDescent="0.2">
      <c r="A34" t="s">
        <v>485</v>
      </c>
      <c r="B34" t="s">
        <v>486</v>
      </c>
    </row>
    <row r="35" spans="1:2" x14ac:dyDescent="0.2">
      <c r="A35" t="s">
        <v>482</v>
      </c>
    </row>
    <row r="36" spans="1:2" x14ac:dyDescent="0.2">
      <c r="A36" t="s">
        <v>483</v>
      </c>
    </row>
    <row r="37" spans="1:2" x14ac:dyDescent="0.2">
      <c r="A37" t="s">
        <v>484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3C35-8D8F-4716-BAE3-BA5414C0C112}">
  <dimension ref="A1:A10"/>
  <sheetViews>
    <sheetView workbookViewId="0">
      <selection activeCell="A16" sqref="A16"/>
    </sheetView>
  </sheetViews>
  <sheetFormatPr defaultRowHeight="14.25" x14ac:dyDescent="0.2"/>
  <cols>
    <col min="1" max="1" width="14.75" bestFit="1" customWidth="1"/>
  </cols>
  <sheetData>
    <row r="1" spans="1:1" x14ac:dyDescent="0.2">
      <c r="A1" t="s">
        <v>477</v>
      </c>
    </row>
    <row r="2" spans="1:1" x14ac:dyDescent="0.2">
      <c r="A2" t="s">
        <v>466</v>
      </c>
    </row>
    <row r="3" spans="1:1" x14ac:dyDescent="0.2">
      <c r="A3" t="s">
        <v>467</v>
      </c>
    </row>
    <row r="4" spans="1:1" x14ac:dyDescent="0.2">
      <c r="A4" t="s">
        <v>478</v>
      </c>
    </row>
    <row r="5" spans="1:1" x14ac:dyDescent="0.2">
      <c r="A5" t="s">
        <v>468</v>
      </c>
    </row>
    <row r="7" spans="1:1" x14ac:dyDescent="0.2">
      <c r="A7" t="s">
        <v>479</v>
      </c>
    </row>
    <row r="8" spans="1:1" x14ac:dyDescent="0.2">
      <c r="A8" t="s">
        <v>466</v>
      </c>
    </row>
    <row r="9" spans="1:1" x14ac:dyDescent="0.2">
      <c r="A9" t="s">
        <v>480</v>
      </c>
    </row>
    <row r="10" spans="1:1" x14ac:dyDescent="0.2">
      <c r="A10" t="s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MedText</vt:lpstr>
      <vt:lpstr>MedFormula</vt:lpstr>
      <vt:lpstr>DemographicText</vt:lpstr>
      <vt:lpstr>OtherEvent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2019-04-26T09:50:54Z</dcterms:created>
  <dcterms:modified xsi:type="dcterms:W3CDTF">2019-04-27T04:00:27Z</dcterms:modified>
</cp:coreProperties>
</file>