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filterPrivacy="1" defaultThemeVersion="164011"/>
  <bookViews>
    <workbookView xWindow="0" yWindow="0" windowWidth="19875" windowHeight="6945"/>
  </bookViews>
  <sheets>
    <sheet name="DATAS" sheetId="1" r:id="rId1"/>
    <sheet name="Feuil8" sheetId="9" r:id="rId2"/>
    <sheet name="Feuil7" sheetId="8" r:id="rId3"/>
    <sheet name="Themes" sheetId="10" r:id="rId4"/>
    <sheet name="oldThemes" sheetId="11" r:id="rId5"/>
    <sheet name="SQL EN" sheetId="2" r:id="rId6"/>
    <sheet name="SQL FR" sheetId="3" r:id="rId7"/>
  </sheets>
  <definedNames>
    <definedName name="_xlnm._FilterDatabase" localSheetId="0" hidden="1">DATAS!$A$1:$T$84</definedName>
    <definedName name="_xlnm._FilterDatabase" localSheetId="5" hidden="1">'SQL EN'!$A$1:$B$82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2" i="1"/>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2" i="2"/>
</calcChain>
</file>

<file path=xl/sharedStrings.xml><?xml version="1.0" encoding="utf-8"?>
<sst xmlns="http://schemas.openxmlformats.org/spreadsheetml/2006/main" count="933" uniqueCount="427">
  <si>
    <t>Type</t>
  </si>
  <si>
    <t>Date</t>
  </si>
  <si>
    <t>Eng title</t>
  </si>
  <si>
    <t>Eng details</t>
  </si>
  <si>
    <t>Fr title</t>
  </si>
  <si>
    <t>Fr details</t>
  </si>
  <si>
    <t>autor</t>
  </si>
  <si>
    <t>validated</t>
  </si>
  <si>
    <t>CAF</t>
  </si>
  <si>
    <t>THOUSANDS RETURNING HOME AFTER VIOLENCE</t>
  </si>
  <si>
    <t>Around 3,000 of the 15,000 people who sought refuge at the base of the UN peacekeeping mission, MINUSMA, in the northern Kaga-Bandoro town have returned home. They had been forced to flee for safety following armed violence that rocked the area in October 2016. Humanitarian organizations are providing shelter, water, health and sanitation services to the returnees. Social cohesion and community dialogue efforts are also underway.</t>
  </si>
  <si>
    <t>NER</t>
  </si>
  <si>
    <t>DECREASE IN MIGRATION FROM WEST AFRICA</t>
  </si>
  <si>
    <t xml:space="preserve">Since July 2016, IOM monitoring points registered a decreasing trend of migrants from the West Africa region including Niger passing through the northern region of Agadez. From 48,000 migrants registered at the borders with Libya and Algeria in July, the number dropped to 1,525 in November. According to IOM, the decrease could be attributed to the implementation of measures taken by the Government to prevent the passage of the borders by people without valid travel documents. </t>
  </si>
  <si>
    <t>NGA</t>
  </si>
  <si>
    <t>VISIT OF RC/HC TO BORNO AND YOBE STATES</t>
  </si>
  <si>
    <t xml:space="preserve">From 12 to 18 January, Resident and Humanitarian Coordinator Edward Kallon is visiting Adamawa, Borno and Yobe states. In Maiduguri, he met with Borno Governor Kashim Shettima who thanked the humanitarian community for its work. RC Kallon stressed that while the immediate humanitarian needs of the people were being met, efforts had to be made to provide support to people and communities to recover and rebuild in the long term. He also explained that the region was grappling with a protection and food security crisis compounded by the depletion of livelihood opportunities and destruction and devastation of economic infrastructure in the region. </t>
  </si>
  <si>
    <t>GMB</t>
  </si>
  <si>
    <t>MEDIATION FAILS TO CONVINCE PRESIDENT TO STEP DOWN</t>
  </si>
  <si>
    <t>The latest efforts from ECOWAS on 13 January by West African leaders to convince President Yahya Jammeh to step down bore no fruit. After attending the France-Africa summit in Bamako, President-elect Barrow arrived in Dakar on 15 January. The African Union said it will cease to recognize Jammeh as the legitimate President as of 19 January, the date he is due to hand over power. Many civilians have reportedly moved from the greater Banjul area to villages up-country, and UNHCR reports several thousands of people, mainly children, crossing into neighbouring Senegal. Schools throughout the country remain closed.</t>
  </si>
  <si>
    <t>other</t>
  </si>
  <si>
    <t>election</t>
  </si>
  <si>
    <t>PLUS DE 70 000 DEPLACES PAR DE NOUVEAUX TROUBLES</t>
  </si>
  <si>
    <t>Le 12 janvier, le président Touadéra a déclaré que plus de 70 000 personnes ont été déplacées depuis la résurgence de la violence dans certaines parties du pays en septembre 2016. Les attaques et les combats entre les groupes armés ont causé une nouvelle dévastation aux populations déjà frappées par des conflits récurrents, entravant également l'accès humanitaire. Le président a également exprimé sa préoccupation face à l'insuffisance des fonds qui risquent d'interrompre l'aide alimentaire du PAM d'ici la fin du mois. Plus de 400 000 personnes, dont 140 000 déplacés et 9 900 réfugiés, risquent d'être affectées par le manque de fonds du budget de 21,5 millions de dollars de l'agence. Plusieurs des 70 000 personnes ont été déplacées à plusieurs reprises.</t>
  </si>
  <si>
    <t>DES MILLIERS DE PERSONNES RETOURNENT CHEZ ELLES APRES LES VIOLENCES</t>
  </si>
  <si>
    <t>Environ 3 000 des 15 000 personnes ayant trouvé refuge dans la base de la mission de maintien de la paix de l'ONU, la MINUSMA, dans la ville de Kaga-Bandoro, au nord, sont rentrées chez elles. Elles ont été forcées de fuir pour leur sécurité après la violence armée qui a secoué la région en octobre 2016. Les organisations humanitaires fournissent des services d'abris, d'eau, de santé et d'assainissement aux retournés. Des efforts de cohésion sociale et de dialogue communautaire sont également en cours.</t>
  </si>
  <si>
    <t>BAISSE DU NOMBRE DE MIGRANTS D’AFRIQUE DE L’OUEST</t>
  </si>
  <si>
    <t>Depuis juillet 2016, les points de contrôle de l'OIM enregistrent une tendance à la baisse des migrants de la région de l'Afrique de l‘Ouest, y compris du Niger, passant par la région d'Agadez, dans le nord. Le nombre de migrants enregistrés aux frontières avec la Libye et l'Algérie en juillet, est passé de 48 000 à 1 525 en novembre. Selon l’OIM, cette baisse pourrait être attribuée à la mise en œuvre des mesures prises par le gouvernement pour empêcher le passage aux frontières de personnes dépourvues de documents de voyage valables.</t>
  </si>
  <si>
    <t>VISITE DU CR/COH DANS LES ETATS DE BORNO ET YOBE</t>
  </si>
  <si>
    <t>Du 12 au 18 janvier, le Coordonnateur résident et Coordonnateur de l’action humanitaire, Edward Kallon, se rend dans les états d'Adamawa, de Borno et de Yobe. À Maiduguri, il a rencontré le gouverneur de Borno, Kashim Shettima, qui a remercié la communauté humanitaire pour son travail. M. Kallon a souligné que même si les besoins humanitaires immédiats de la population étaient satisfaits, des efforts devaient être déployés pour aider les populations et les communautés à se rétablir et à se reconstruire sur le long terme. Il a également expliqué que la région faisait face à une crise de protection et de sécurité alimentaire aggravée par l'épuisement des possibilités de subsistance et la destruction et la dévastation des infrastructures économiques dans la région.</t>
  </si>
  <si>
    <t>LA MEDIATION ECHOUE A CONVAINCRE LE PRESIDENT DE DEMISSIONNER</t>
  </si>
  <si>
    <t>Les derniers efforts déployés par la CEDEAO le 13 janvier pour convaincre le président Yahya Jammeh de démissionner n'ont pas abouti. Après avoir assisté au sommet Afrique-France à Bamako, le président élu Barrow est arrivé à Dakar le 15 janvier. L'Union africaine a déclaré qu'elle cesserait de reconnaître Jammeh comme le président légitime à compter du 19 janvier, date à laquelle la passation de pouvoirs doit avoir lieu. De nombreux civils auraient quitté la région de Banjul pour des villages dans le pays, et le HCR a signalé que plusieurs milliers de personnes, principalement des enfants, traversaient la frontière vers le Sénégal voisin. Les écoles du pays restent fermées.</t>
  </si>
  <si>
    <t xml:space="preserve">VIOLENT CLASHES IN BRIA AND BAMBARI  </t>
  </si>
  <si>
    <t xml:space="preserve">Clashes between armed groups on the Bria-Ippy axis and in Bakala continue to affect the situation in Bria and Bambari, in the middle and eastern parts of the country. High insecurity impedes commercial and humanitarian convoys to go through this vital route. Civilians are fleeing towards Bria, where an increase in food prices is feared to further worsen the humanitarian situation. An interagency mission on 19 January established that 3,730 newly displaced persons had reached two spontaneous sites in Ippy. UNICEF, WHO and WFP have started providing support. In Bambari, the situation is likely to deteriorate as elements of armed groups continue to gather in anticipation of a possible return of violence. </t>
  </si>
  <si>
    <t xml:space="preserve">IDP RETURNS THREATENED BY NEW ARMED GROUP IN BANGUI  </t>
  </si>
  <si>
    <t xml:space="preserve">The criminal activities of a newly-formed armed group in the 3rd district of Bangui are hampering the returns of IDPs from M’Poko IDP site. More than 14,000 IDPs are currently living at the site which was to be closed by the end of January 2017, according to the Government. </t>
  </si>
  <si>
    <t>2 KILLED IN BOKO HARAM ATTACK</t>
  </si>
  <si>
    <t xml:space="preserve">On 22 January, two Nigerien soldiers were killed and seven injured by suspected Boko Haram elements in the village of Gueskerou, in the Diffa region. The attack did not result in new population displacement or the suspension of humanitarian activities. The region of Diffa has recorded over 440 civilians killed, injured or abducted in the departments of Bosso, Diffa, Goudoumaria, Mainé Soroa and Nguigmi, since the first Boko Haram attacks on Nigerien soil in February 2015. </t>
  </si>
  <si>
    <t xml:space="preserve">On 17 January, a Nigerian military jet accidentally bombed a site in Rann locality, Borno state. The site hosts more than 43,000 internally displaced people. At least 90 civilians, including six Nigerian Red Cross workers, were killed and more than 100 others injured. UNHAS helicopters were immediately deployed to evacuate victims to Maiduguri, the state capital, and transport medical supplies and doctors to Rann. The emergency response continues. </t>
  </si>
  <si>
    <t xml:space="preserve">The political crisis in The Gambia came to an end on 21 January as former President Yahya Jammeh left the country. The winner of the December election, Adama Barrow, was sworn in on 19 January at the Gambian Embassy in Dakar. He is expected to return to The Gambia in the coming days.  Since the end of the crisis, Gambians are returning from neighbouring Senegal from both the North and South bank border crossings. Free buses have been dispatched by the Gambian Immigration Services and National Disaster Management Agency. More than 45,000 persons had fled to Senegal, according to the authorities. Food assistance has been provided, and humanitarian partners continue to monitor the situation close to the border. </t>
  </si>
  <si>
    <t>DOZENS KILLED IN ACCIDENTAL BOMBING BY NIGERIAN FORCES</t>
  </si>
  <si>
    <t>RETURNS AFTER POLITICAL CRISIS ENDS</t>
  </si>
  <si>
    <t>VIOLENTS AFFRONTEMENTS À BRIA ET BAMBARI</t>
  </si>
  <si>
    <t>Les affrontements entre groupes armés sur l'axe Bria-Ippy et à Bakala continuent d'affecter la situation à Bria et Bambari, dans le centre et l'est du pays. Une forte insécurité empêche les convois commerciaux et humanitaires de traverser cette route vitale. Les civils fuient vers Bria, où l'on craint qu’une hausse des prix des produits alimentaires n’aggrave davantage la situation humanitaire. Le 19 janvier, une mission inter institutions a établi que 3 730 personnes nouvellement déplacées avaient atteint deux sites spontanés à Ippy. L'UNICEF, l'OMS et le PAM ont commencé à apporter leur soutien. À Bambari, la situation risque de se détériorer à mesure que des éléments des groupes armés continueront de se rassembler en prévision d'un possible retour de la violence</t>
  </si>
  <si>
    <t>LES DÉPLACÉS SONT MENACÉS PAR UN NOUVEAU GROUPE ARMÉ À BANGUI</t>
  </si>
  <si>
    <t>Les activités criminelles d'un groupe armé nouvellement formé dans le 3ème district de Bangui entravent le retour des personnes déplacées au site de M'Poko. Plus de 14 000 personnes déplacées vivent actuellement sur le site qui devrait être fermé d'ici la fin janvier 2017, selon le gouvernement.</t>
  </si>
  <si>
    <t>2 TUÉS DANS UNE ATTAQUE DE BOKO HARAM</t>
  </si>
  <si>
    <t>Le 22 janvier, deux soldats nigériens ont été tués et sept blessés par des éléments présumés de Boko Haram dans le village de Gueskerou, dans la région de Diffa. L'attaque n'a pas entraîné de nouveaux déplacements de population ni la suspension des activités humanitaires. La région de Diffa a enregistré de nombreuses victimes civiles dans les départements de Bosso, Diffa, Goudoumaria, Mainé Soroa et Nguigmi. Plus de 440 personnes auraient été tuées, blessées ou enlevées depuis les premières attaques de Boko Haram sur le sol nigérien en février 2015.</t>
  </si>
  <si>
    <t>DES DIZAINES DE PERSONNES TUÉES DANS DES BOMBARDEMENTS ACCIDENTELS</t>
  </si>
  <si>
    <t>Le 17 janvier, un avion militaire nigérian en mission pour combattre Boko Haram a accidentellement bombardé la localité de Rann, dans l'état de Borno. Le site accueille plus de 43 000 personnes déplacées. Au moins 90 personnes, dont six travailleurs de la Croix-Rouge nigériane, ont été tuées et plus de 100 autres blessées. Des hélicoptères UNHAS ont été immédiatement déployés pour évacuer les victimes vers Maiduguri, la capitale de l'État, et transporter des fournitures médicales et des médecins à Rann. La réponse d'urgence continue.</t>
  </si>
  <si>
    <t>RETOURS DE PERSONNES DÉPLACÉES APRÈS LA FIN DE LA CRISE POLITIQUE</t>
  </si>
  <si>
    <t>La crise politique en Gambie a pris fin le 21 janvier avec le départ en exil de l'ancien président Yahya Jammeh. Le gagnant de l'élection présidentielle de décembre, Adama Barrow, a prêté serment le 19 janvier à l'ambassade de Gambie à Dakar, au Sénégal. Il devrait rentrer en Gambie dans les prochains jours. Depuis la fin de la crise, les Gambiens reviennent du Sénégal voisin en passant par les frontières nord et sud. Des autocars gratuits ont été expédiés par les Services d'immigration de la Gambie et l'Agence nationale de gestion des catastrophes. Plus de 45 000 personnes ont fui au Sénégal, selon les autorités. L'aide alimentaire a été fournie dans les zones accueillant la plupart des déplacés et les partenaires humanitaires continuent de surveiller la situation à proximité de la frontière.</t>
  </si>
  <si>
    <t>CMR</t>
  </si>
  <si>
    <t>COD</t>
  </si>
  <si>
    <t>epidemic</t>
  </si>
  <si>
    <t>SECURITY WORSENS IN THE OUAKA PREFECTURE</t>
  </si>
  <si>
    <t>On 29 January, armed groups resumed their confrontations on the Bakala-Ndassima axis, where violent clashes had occurred in December. The security situation in the central Ouaka Prefecture continues to deteriorate after an upsurge of violence the previous week in Bria and Bambari. Between 11 and 25 January, the number of IDPs in the region increased from 65,610 to 68,192</t>
  </si>
  <si>
    <t xml:space="preserve">OVER 191,000 IDPs IN THE FAR NORTH </t>
  </si>
  <si>
    <t>There now are 191,908 internally displaced persons, 23,430 non-registered refugees, and 35,665 returnees in Cameroon’s Far North, according to the latest IOM-led Displacement Tracking Matrix (DTM), conducted in December 2016. More than 90 per cent of the assessed population was displaced as a result of conflict, while the remaining were forced to leave due to floods. Over half of the displaced were forced to move during the course of 2016, 29 per cent in 2015 and 20 per cent in 2014. Almost two in three reside with host communities, 23 per cent in rented housing and 10 per cent in spontaneous sites.</t>
  </si>
  <si>
    <t xml:space="preserve">3,000 FAMILIES AFFECTED BY FLOODS RECEIVE ASSISTANCE </t>
  </si>
  <si>
    <t xml:space="preserve">One month after severe flooding in the south-western town of Boma killed at least 50 people and caused extensive material damage, nearly 3,000 households - out of 3,400 affected - have received assistance from humanitarian organizations and provincial authorities, as well as private companies and Congolese citizens. Food, pharmaceuticals, and other necessary items were distributed during the past two weeks. Relief teams continue to advocate for psychosocial support for those who faced trauma. </t>
  </si>
  <si>
    <t>BORNO GOVERNMENT STARTS RELOCATION OF OVER 20,000 IDPs</t>
  </si>
  <si>
    <t xml:space="preserve">Borno’s State Emergency Management Agency (SEMA) announced plans to move 20,076 internally displaced persons - 3,614 households - from various camps including Bakassi, Kachallari, Teachers’ Village and NYSC Camp in Maiduguri to Mafa, Monguno, Damboa, Ngala, Nganzai and Kukawa local government areas (LGA) before the end of January. </t>
  </si>
  <si>
    <t>4.7 MILLION CHILDREN VACCINATED AGAINST MEASLES</t>
  </si>
  <si>
    <t xml:space="preserve">In a major vaccination campaign concluded on 29 January, 4.7 million children were vaccinated in response to a measles outbreak in the country’s north-east. Conducted by the Nigerian government, WHO, and several non-governmental organizations, the campaign covered the three states most affected by the Boko Haram conflict – Adamawa, Borno and Yobe – where insecurity has limited vaccination efforts. </t>
  </si>
  <si>
    <t>AGGRAVATION DE L’INSÉCURITÉ DANS LA PRÉFECTURE DE LA OUAKA</t>
  </si>
  <si>
    <t>Le 29 janvier, les groupes armés ont repris leurs affrontements sur l'axe Bakala-Ndassima, où des heurts violents se sont produits en décembre. La situation sécuritaire dans la Préfecture de la Ouaka, au centre du pays, continue de se détériorer après une recrudescence de la violence la semaine précédente à Bria et Bambari. Entre le 11 et le 25 janvier, le nombre de personnes déplacées dans la région est passé de 65 610 à 68 192.</t>
  </si>
  <si>
    <t>PLUS DE 191 000 PERSONNES DÉPLACÉES DANS L’EXTRÊME-NORD</t>
  </si>
  <si>
    <t>La région de l’Extrême-Nord compte désormais 191 908 personnes déplacées, 23 430 réfugiés non enregistrés et 35 665 retournés, selon la dernière matrice de suivi des déplacements (DTM) de l'OIM réalisé en décembre 2016. Plus de 92% de la population évaluée a été déplacée à la suite de conflits, tandis que les autres ont été déplacées à la suite d'inondations. Plus de la moitié des personnes déplacées ont dû déménager en 2016, 29% en 2015 et 20% en 2014. Environ deux déplacés sur trois vivent dans des communautés d'accueil, 23% dans des logements locatifs et 10% dans les sites spontanés.</t>
  </si>
  <si>
    <t>3 000 FAMILLES TOUCHÉES PAR LES INONDATIONS REÇOIVENT UNE AIDE</t>
  </si>
  <si>
    <t>Un mois après les graves inondations dans la ville de Boma, au sud-ouest, qui ont tué au moins 50 personnes et causé des dégâts matériels considérables, près de 3 000 ménages, sur 3 400 touchés, ont bénéficié de l'aide d'organisations humanitaires et provinciales, ainsi que de sociétés privées et de citoyens. La nourriture, les produits pharmaceutiques et autres articles nécessaires ont été distribués au cours des deux dernières semaines. Les équipes de secours plaident en faveur d'un soutien psychosocial pour ceux qui sont confrontés à un traumatisme.</t>
  </si>
  <si>
    <t>REINSTALLATION DE PLUS DE 20 000 PERSONNES DÉPLACÉES DANS BORNO</t>
  </si>
  <si>
    <t xml:space="preserve">L'Agence nationale de gestion des situations d'urgence de l’État de Borno (SEMA) a annoncé son intention de déplacer 20 076 personnes déplacées, soit 3 614 ménages, de divers camps, dont Bakassi, Kachallari, Teachers’ Village et NYSC à Maiduguri, aux zones de gouvernement locaux de Mafa, Monguno, Damboa, Ngala, Nganzai et Kukawa, avant la fin du mois de janvier. 
</t>
  </si>
  <si>
    <t>4,7 MILLIONS D'ENFANTS VACCINÉS CONTRE LA ROUGEOLE</t>
  </si>
  <si>
    <t>Lors d'une importante campagne de vaccination achevée le 29 janvier, 4,7 millions d'enfants ont été vaccinés en réponse à une épidémie de rougeole dans le nord-est du pays. La campagne a couvert les trois états les plus affectés par le conflit lié à Boko Haram, l’Adamawa, Borno et Yobe, où l'insécurité a limité les efforts de vaccination. La campagne a été menée en partenariat avec le gouvernement nigérian, l'OMS et plusieurs organisations non gouvernementales.</t>
  </si>
  <si>
    <t>24 to 30 Jan</t>
  </si>
  <si>
    <t>CHD</t>
  </si>
  <si>
    <t>GIN</t>
  </si>
  <si>
    <t>FUNDING GAP THREATENS FOOD ASSISTANCE TO CAR REFUGEES</t>
  </si>
  <si>
    <t>Lack of financial resources is jeopardizing WFP and partners’ ability to provide live-saving food assistance to the refugees in eastern Cameroon, leaving a US$16 million gap in funding. A complete gap is expected from June onwards, pending new food consignments. Since last October, a decline in funding had already forced WFP to cut food and cash assistance by half to some 156,000 CAR refugees, who are now surviving on a minimal food ration</t>
  </si>
  <si>
    <t xml:space="preserve">HEPATITIS E OUTBREAK WORSENS   </t>
  </si>
  <si>
    <t xml:space="preserve">Hundreds of people could die in south-eastern Chad as a months-long outbreak of hepatitis E worsens, MSF warned on 9 February, recording 70 cases and 11 deaths since September. Some 885 people in the Salamat region have been treated for symptoms of jaundice, which can indicate hepatitis E. Most patients are likely to be suffering from hepatitis E, the aid group said. The death toll from the outbreak could be higher due to cases which may not have been treated in health facilities, according to the World Health Organization. </t>
  </si>
  <si>
    <t>93 CASES OF MEASLES CONFIRMED</t>
  </si>
  <si>
    <t>93 measles cases have been confirmed since the beginning of the year in the affected districts of Nzérékoré, Guékedou, Coyah, Dubréka, Fria, Kindia and four communes in the capital Conakry. The Ministry of Health with support from UNICEF, ALIMA and other partners has immediately initiated vaccination campaigns in the affected regions. The outbreak is a direct consequence of the limited vaccination coverage during the Ebola outbreak which seriously affected the country’s health system in 2014-2015.</t>
  </si>
  <si>
    <t>PROJECTED RISE IN CONFLICT-RELATED NEEDS</t>
  </si>
  <si>
    <t xml:space="preserve">Humanitarian actors project that needs are likely to increase in the coming months. Last year, the number of displaced people increased from 1.6 to more than 2.1 million. Humanitarian organizations are already responding to respond to violent clashes in the southeastern province of Tanganyika, in the three provinces of Kasai and to the needs of new refugees from South Sudan in the north-eastern part of the country. Measles and cholera have become major recurring health issues. On 9 February, the humanitarian community and the Congolese authorities launched an appeal for US$748 million to assist 6.7 million people in 2017. </t>
  </si>
  <si>
    <t xml:space="preserve">ALMOST 150,000 PEOPLE FOUND FOOD INSECURE </t>
  </si>
  <si>
    <t xml:space="preserve">Over 148,500 persons – 8 per cent of the population - are food insecure and 0.6 per cent severely food insecure in The Gambia, according to a WFP report, an increase from 5.6 per cent in 2011. Rising food prices and natural disasters are the most prominent factors that have negatively affected Gambian households’ food access and put them at risk. On 9 February, the European Union allocated €75 million as an immediate support package to address markets and socio-economic development of the country, including food insecurity, unemployment and infrastructure. </t>
  </si>
  <si>
    <t xml:space="preserve">OVER 10,000 DISPLACED PEOPLE RETURN TO DAMASAK </t>
  </si>
  <si>
    <t xml:space="preserve">Over the past two weeks, more than 10,000 displaced people and refugees have returned to the Damasak local government area in the north of Borno state. The majority of them (70 per cent) return from neighbouring Niger and the rest from communities nearby. In recent weeks, an average of 100 families has been returning to Damasak every day. </t>
  </si>
  <si>
    <t xml:space="preserve">L’AIDE ALIMENTAIRE AUX RÉFUGIÉS MENACÉE PAR UN MANQUE DE FINANCEMENT </t>
  </si>
  <si>
    <t>Le manque de ressources financières met en péril la capacité du PAM et des partenaires à fournir une aide alimentaire vitale aux réfugiés dans l'est du Cameroun, avec un déficit de financement de 16 millions de dollars. Une insuffisance totale de fonds est à prévoir à partir de juin, en attendant de nouveaux envois de vivres. Depuis octobre dernier, le recul du financement a déjà obligé le PAM à réduire de moitié les vivres et l'aide en espèces à environ 156 000 réfugiés de la RCA, qui vivent actuellement d'une ration alimentaire minimale.</t>
  </si>
  <si>
    <t>L’ÉPIDÉMIE D’HÉPATITE E S’AGGRAVE</t>
  </si>
  <si>
    <t>Le 9 février, Médecins sans frontières a averti que des centaines de personnes pourraient mourir dans le sud-est du Tchad alors qu'une épidémie d'hépatite E qui dure depuis plusieurs mois s’aggrave, enregistrant 70 cas et 11 décès depuis septembre. Quelque 885 personnes dans la région de Salamat ont été traitées pour des symptômes de jaunisse, ce qui peut indiquer l'hépatite E. La plupart des patients sont susceptibles de souffrir d'hépatite E, a indiqué le groupe d'aide. Selon l'Organisation mondiale de la santé, le nombre de décès pourrait être plus élevé en raison de cas qui n'ont peut-être pas été traités dans des établissements de santé.</t>
  </si>
  <si>
    <t>93 CAS DE ROUGEOLE CONFIRMÉS</t>
  </si>
  <si>
    <t>Depuis le début de l’année, 93 cas de rougeole ont été confirmés dans les districts affectés de Nzérékoré, Guékédou, Coyah, Dubréka, Fria, Kindia et quatre communes de la capitale, Conakry. Le ministère de la Santé, avec l'appui de l'UNICEF, d'ALIMA et d'autres partenaires, a immédiatement lancé des campagnes de vaccination dans les régions touchées. L'épidémie est une conséquence directe de la couverture vaccinale limitée pendant l'épidémie d'Ebola qui a sérieusement affecté le système de santé du pays en 2014-2015.</t>
  </si>
  <si>
    <t>AUGMENTATION PRÉVUE DES BESOINS LIÉS AUX CONFLITS</t>
  </si>
  <si>
    <t>Les acteurs humanitaires estiment que les besoins vont probablement augmenter dans les prochains mois. L'année dernière, le nombre de personnes déplacées est passé de 1,6 à plus de 2,1 millions. Les organisations humanitaires réagissent déjà à des affrontements violents dans la province du Tanganyika, dans le sud-est, dans les trois provinces du Kasaï, ainsi qu'aux besoins des nouveaux réfugiés du Sud Soudan dans le nord-est du pays. La rougeole et le choléra sont devenus des problèmes de santé récurrents majeurs. Le 9 février, la communauté humanitaire et les autorités congolaises ont lancé un appel de 748 millions de dollars pour aider 6,7 millions de personnes en 2017.</t>
  </si>
  <si>
    <t>PRÈS DE 150 000 PERSONNES SOUFFRENT D’INSÉCURITÉ ALIMENTAIRE</t>
  </si>
  <si>
    <t>Selon un rapport du PAM, plus de 148 500 personnes,  8% de la population,  souffrent d'insécurité alimentaire et 0,6% d'insécurité alimentaire grave en Gambie, soit une hausse par rapport à 5,6% en 2011. La hausse des prix des denrées alimentaires et les catastrophes naturelles sont les facteurs principaux ayant eu un impact négatif sur l'accès alimentaire des ménages gambiens et les ayant mis en danger. Le 9 février, l'Union européenne a alloué 75 millions d'euros pour un soutien immédiat aux marchés et au développement socio-économique du pays, y compris l'insécurité alimentaire, le chômage et les infrastructures.</t>
  </si>
  <si>
    <t xml:space="preserve">PLUS DE 10,000 DÉPLACÉS RETOURNENT A DAMASAK 
</t>
  </si>
  <si>
    <t xml:space="preserve">Au cours des deux dernières semaines, plus de 10 000 personnes déplacées et réfugiées sont retournées dans la région du gouvernement local de Damasak, dans le nord de l‘état de Borno. La majorité d'entre elles (70%) reviennent du Niger et de communautés voisines. Au cours des dernières semaines, une centaine de familles revenaient tous les jours à Damasak.
</t>
  </si>
  <si>
    <t>07 to 13 Fev</t>
  </si>
  <si>
    <t>Period</t>
  </si>
  <si>
    <t>CIV</t>
  </si>
  <si>
    <t>?</t>
  </si>
  <si>
    <t xml:space="preserve">WORSENING SITUATION IN BAMBARI  </t>
  </si>
  <si>
    <t xml:space="preserve">Humanitarian partners fear that recurring clashes between factions in towns neighbouring Bambari in the country’s centre could spill over to the city, triggering a renewed humanitarian crisis. Flaring up since November 2016, violence between armed groups has reached the town of Ippy, on the road to Bambari. As a result, many families living in villages along the Bria – Ippy – Bambari axis have fled the area. Security measures have also been stepped up. Resumption of the conflict in Bambari could trigger large scale displacements, as the town is home to 160,000 people and 45,000 IDPs. </t>
  </si>
  <si>
    <t xml:space="preserve">21 CASES OF ‘SPOTTED FEVER’ IN THE FAR NORTH    </t>
  </si>
  <si>
    <t xml:space="preserve">The Ministry of Health reported two new cases of ‘spotted fever’ of unknown origin in the Far North region. A total of 21 cases and nine deaths among infants between 5 and 24 months have been recorded since January 2016. Experts suspect the fever to be a type of ‘monkey pox’, but await the upcoming results of laboratory tests. On 18 February, a rapid investigation team from the Ministry of Health comprised of epidemiological surveillance experts was deployed to the region. </t>
  </si>
  <si>
    <t xml:space="preserve">CASES OF AVIAN INFLUENZA REPORTED </t>
  </si>
  <si>
    <t>In early 2017, tests of ducks in a farm in the southern town of Bassam proved positive to virus H5N1. Other outbreaks have been identified since in Bouaké, in the centre, in the capital Abidjan, and in Agnibilékro, in the east. Over 72,000 poultry have been slaughtered and a 12-month response plan is ongoing. About 150 farmers have received a financial compensation but a strong indemnity programme is required to encourage farmers to report suspected cases. The Food and Agriculture organization has reinforced its team on the ground to support the Government.</t>
  </si>
  <si>
    <t>BOKO HARAM ATTACK TARGETS IDP CAMP</t>
  </si>
  <si>
    <t>On 16 February, suspected Boko Haram assailants launched a major attack using guns and explosives targeting a site that hosts more than 9,000 IDPs, and the ‘Muna Garage’ area, which serves as assembly point for aid convoys to be escorted out of Maiduguri. The number of civilian casualties remains unknown. Security agents from a nearby checkpoint reportedly repelled the attack in a gunfight that lasted hours. ‘Muna Garage’ has been a flashpoint of attacks in recent months.</t>
  </si>
  <si>
    <t>‘ARMYWORMS’ COULD SPREAD TO WEST AND CENTRAL AFRICA</t>
  </si>
  <si>
    <t xml:space="preserve">On 16 February, the UN warned that the invasion of ‘armyworms’ which already destroys cereal plantations in several Southern African countries, could quickly spread, threatening food security and trade. West Africa is on display, as the first specimens of this larva were spotted last year in Nigeria and Togo. Some experts suspect that they have crossed the Atlantic with air imports from South American plants, adding that it is probably only a matter of time before most of the region is affected. </t>
  </si>
  <si>
    <t>AGGRAVATION DE LA SITUATION À BAMBARI</t>
  </si>
  <si>
    <t>Les partenaires humanitaires craignent que des affrontements récurrents entre factions dans les villes voisines de Bambari, au centre du pays, puissent se répandre dans la ville, déclenchant une nouvelle crise humanitaire. La violence entre les groupes armés a atteint la ville d'Ippy, sur la route de Bambari. En conséquence, de nombreuses familles vivant dans des villages le long de l'axe Bria-Ippy-Bambari ont fui la région. Les mesures de sécurité ont également été renforcées. La reprise du conflit à Bambari pourrait déclencher des déplacements à grande échelle, car la ville abrite 160 000 personnes et 45 000 personnes déplacées.</t>
  </si>
  <si>
    <t>21 CAS DE FIÈVRE POURPRÉE DANS L’EXTRÊME-NORD</t>
  </si>
  <si>
    <t>Le ministère de la Santé a signalé deux nouveaux cas de «fièvre pourprée» d'origine inconnue dans la région de l’Extrême-Nord. Un total de 21 cas et neuf décès chez des nourrissons entre 5 et 24 mois a été enregistré depuis janvier 2016. Les experts soupçonnent la fièvre d'être un type de «variole du singe», mais attendent les résultats des tests de laboratoire. Le 18 février, une équipe d'enquête rapide du ministère de la Santé composée d'experts en surveillance épidémiologique a été déployée dans la région.</t>
  </si>
  <si>
    <t>DES CAS DE GRIPPE AVIAIRE ENREGISTRÉS</t>
  </si>
  <si>
    <t>Au début de 2017, des tests effectués sur des canards dans une ferme dans la ville de Bassam, au sud, se sont révélés positifs au virus H5N1. D'autres foyers ont été identifiés depuis à Bouaké, au centre, dans la capitale Abidjan, et à Agnibilékro, à l'est. Plus de 72 000 volailles ont été abattues et un plan d'intervention de 12 mois est en cours.  Environ 150 agriculteurs ont reçu une compensation financière, mais un programme d'indemnisation solide est nécessaire pour encourager les agriculteurs à signaler les cas suspects. La FAO a renforcé son équipe sur le terrain pour soutenir le gouvernement.</t>
  </si>
  <si>
    <t>DES ATTAQUES DE BOKO HARAM CIBLENT DES CAMPS DE DÉPLACÉS</t>
  </si>
  <si>
    <t>Le 16 février, des assaillants suspectés appartenir à Boko Haram ont lancé une attaque majeure à l'aide de fusils et d'explosifs visant un site qui accueille plus de 9 000 personnes déplacées et la zone de «Muna Garage» qui sert de point de rassemblement pour les convois d'aide escortés de Maiduguri. Le nombre de victimes civiles demeure inconnu. Les agents de sécurité d'un poste de contrôle voisin auraient repoussé l'attaque lors d’une fusillade qui a duré des heures. «Muna Garage» a fait l’objet d’attaques répétées ces derniers mois.</t>
  </si>
  <si>
    <t>RISQUE DE PROPAGATION DE CHENILLES LÉGIONNAIRES</t>
  </si>
  <si>
    <t>Le 16 février, l'ONU a averti que l'invasion de «chenilles légionnaires» qui détruisent déjà les plantations de céréales dans plusieurs pays d'Afrique australe pourrait rapidement se propager, menaçant la sécurité alimentaire et le commerce. L'Afrique de l'Ouest est exposée, car les premiers spécimens de cette larve ont été repérés l'an dernier au Nigeria et au Togo. Certains experts soupçonnent qu'ils ont traversé l'Atlantique avec des importations aériennes de plantes sud-américaines, ajoutant que ce n'est probablement qu'une question de temps avant que la majeure partie de la région ne soit affectée.</t>
  </si>
  <si>
    <t>14 to 20 Fev</t>
  </si>
  <si>
    <t>STP</t>
  </si>
  <si>
    <t xml:space="preserve">ARMED GROUPS LEAVE BAMBARI, FEAR OF ATTACKS PERSIST </t>
  </si>
  <si>
    <t xml:space="preserve">Following recent clashes on the main road leading to the central town of Bambari, the UN peacekeeping mission on 21 February issued a directive for all armed groups to leave the town. Although all the gunmen had left as of 24 February, the situation remains volatile and unpredictable as fear of attacks persist. </t>
  </si>
  <si>
    <t>FRESH CLASHES DISPLACE OVER 23,000</t>
  </si>
  <si>
    <t>On 22 and 23 February, new attacks by an armed group in the south-eastern Tanganyika province killed two people, injured four and forced nearly 5,300 to flee their villages and seek refuge in Kalemie, Moni and Kalunga areas. Some 7,000 IDPs in Bimbwi area were also forced to flee to unknown locations. Another attack in Sange, 75 km north-east of Kiambi, Manono Territory, prevented the distribution of food aid to some 1,500 IDPs. Separately, more than 11,000 people were forced to flee their homes in Kamandi Lake in Lubero territory, following clashes on 21 February between the Congolese army and another armed group. The displaced are sheltered with host families or in schools and churches, while others continue to arrive in the area due to fear of further clashes.</t>
  </si>
  <si>
    <t xml:space="preserve">228 CASES OF CHOLERA IN SOUTH KIVU </t>
  </si>
  <si>
    <t xml:space="preserve">Cholera has resurfaced in three health districts in the province of South Kivu, following three months without any reported cases. The areas of Uvira, Nundu and Fizi recorded 228 cases since 13 February, including one death in Fizi. Health and WASH actors are closely monitoring the outbreak and working on a response plan. </t>
  </si>
  <si>
    <t xml:space="preserve">US$672 MILLION PLEDGED FOR LAKE CHAD CRISIS </t>
  </si>
  <si>
    <t>On 24 February in Oslo, the Government of Norway hosted a humanitarian conference on Nigeria and the Lake Chad Region, in partnership with the Governments of Germany, Nigeria and the UN. Fourteen donor countries pledged $672 million over three years in emergency aid for people affected by Boko Haram violence in the Lake Chad region. Some 70 per cent of the pledges ($457 million) will be allocated for 2017 alone. Around $1.5 billion is needed this year to address the most pressing needs of an estimated 8 million people across the Lake Chad Basin region.</t>
  </si>
  <si>
    <t>OVER 300,000 IDPs RETURN HOME</t>
  </si>
  <si>
    <t xml:space="preserve">According to the National Emergency Management Agency, ongoing military operations have reopened access to some previously unreachable local government areas, allowing for the return home of camp-based IDPs to Dikwa (67,000), Bama (9,000), Konduga (54,000), Lassa (5,000), Damboa (52,000), Banki (52,000) and Gamboru-Ngala (71,000). As of 20 February, only 101,387 IDPs remain in camps across the capital of Borno, Maiduguri. The city hosts nearly 1 million IDPs, the large majority of which stay in host communities. </t>
  </si>
  <si>
    <t xml:space="preserve">OVER 1,300 INFECTED BY RARE DISEASE </t>
  </si>
  <si>
    <t xml:space="preserve">More than 1,300 cases of necrotizing cellulitis - a rare infection that causes skin decay – have been reported since September 2016. To date, all of the country's health districts have reported cases, and the country’s 193,000 inhabitants are at risk. Cases have been increasing but no deaths directly linked to the disease have been recorded. The Ministry of Health and WHO are working to curb the outbreak through surveillance and information campaigns. The mode of infection remains unknown.  </t>
  </si>
  <si>
    <t>LES GROUPES ARMÉS QUITTENT BAMBARI</t>
  </si>
  <si>
    <t>À la suite de récents affrontements sur la route principale menant à la ville de Bambari, au centre du pays, la mission de maintien de la paix de l'ONU (MINUSCA) a émis une directive le 21 février pour que tous les groupes armés quittent la ville. Bien que tous les assaillants avaient quitté la ville au 24 février, la situation reste volatile et imprévisible car la crainte d’attaques persiste.</t>
  </si>
  <si>
    <t>DE RÉCENTS AFFRONTEMENTS DÉPLACENT PLUS DE 23 000 PERSONNES</t>
  </si>
  <si>
    <t>Les 22 et 23 février, de nouvelles attaques par des groupes armés dans la province du Tanganyika, au sud-est, ont tué deux personnes, en ont blessé quatre et ont contraint près de 5 300 à fuir leurs villages et à se réfugier dans les régions de Kalemie, Moni et Kalunga. Quelque 7 000 personnes dans la zone de Bimbwi ont  aussi été contraintes de fuir vers des lieux inconnus. Une autre attaque à Sange, à 75 km au nord-est de Kiambi, dans le territoire de Manono, a empêché la distribution d‘une aide alimentaire à environ 1 500 personnes déplacées. Par ailleurs, plus de 11 000 personnes ont été contraintes de fuir leurs maisons vers le lac Kamandi, dans le territoire de Lubero, à la suite des affrontements du 21 février entre l'armée congolaise et un autre groupe armé. Les personnes déplacées sont hébergées par des familles d'accueil ou dans des écoles et des églises, tandis que d'autres continuent d'arriver dans la région en raison de la crainte d'autres affrontements.</t>
  </si>
  <si>
    <t>Le choléra a refait surface dans trois districts sanitaires de la province du Sud-Kivu, après trois mois sans aucun cas signalé. Les zones d'Uvira, Nundu et Fizi ont enregistré 228 cas depuis le 13 février, y compris un décès à Fizi. Les acteurs de la santé et du WASH surveillent étroitement l'épidémie et élaborent un plan d'intervention.</t>
  </si>
  <si>
    <t>228 CAS DE CHOLÉRA DANS LE SUD-KIVU</t>
  </si>
  <si>
    <t>672 MILLIONS DE DOLLARS POUR LA CRISE AU LAC TCHAD</t>
  </si>
  <si>
    <t xml:space="preserve">Le Gouvernement norvégien a organisé, le 24 février à Oslo, une conférence humanitaire sur le Nigeria et la région du lac Tchad, en partenariat avec les gouvernements de l'Allemagne, du Nigeria, et des Nations Unies. Quatorze pays donateurs ont promis 672 millions de dollars sur trois ans en aide d'urgence aux personnes touchées par la violence causée par Boko Haram dans la région du lac Tchad. Environ 70% des engagements (457 millions de dollars) seront alloués pour l’année 2017. Environ 1,5 milliard de dollars sont nécessaires cette année pour répondre aux besoins les plus urgents d'environ 8 millions de personnes dans la région du bassin du lac Tchad. </t>
  </si>
  <si>
    <t>PLUS DE 300 000 DÉPLACÉS RENTRENT CHEZ EUX</t>
  </si>
  <si>
    <t>Selon l'Agence nationale de gestion des situations d'urgence, les opérations militaires en cours ont rouvert l'accès à certaines zones de gouvernement local inaccessibles auparavant, ce qui a permis le retour chez elles de personnes déplacées à Dikwa (67 000), Bama (9 000), Konduga (54 000), Lassa (5 000), Damboa (52 000), Banki (52 000) et Gamboru-Ngala (71 000). Au 20 février, seules 101 387 personnes déplacées se trouvaient dans des camps situés dans la capitale de l’état de Borno, Maiduguri. La ville abrite plus d’un million de personnes déplacées dont la grande majorité est hébergée par les communautés d'accueil.</t>
  </si>
  <si>
    <t>PLUS DE 1 300 PERSONNES INFECTÉES PAR UNE MALADIE RARE</t>
  </si>
  <si>
    <t xml:space="preserve">Depuis septembre 2016, plus de 1 300 cas de cellulite nécrosante, une infection rare qui cause une décomposition de la peau, ont été signalés. A ce jour, tous les districts sanitaires du pays ont signalé des cas et les 193 000 habitants sont à risque. Les cas ont augmenté, mais aucun décès directement lié à la maladie n'a été enregistré. Le ministère de la Santé et l'OMS s'efforcent de freiner l'épidémie par des campagnes de surveillance et d'information. Le mode d'infection reste inconnu. </t>
  </si>
  <si>
    <t>21 to 27 Fev</t>
  </si>
  <si>
    <t>MLI</t>
  </si>
  <si>
    <t xml:space="preserve">FEVER OUTBREAK CLAIMS 16 CHILDREN SINCE JANUARY </t>
  </si>
  <si>
    <t xml:space="preserve">An eruption of fever and skin rash has sickened 43 children and caused 16 deaths in Cameroon’s Far North region since the start of the year. The cases are mainly infants younger than three years and reported in six health districts in the region. Symptoms include persistent fever, skin lesions and anaemia. Treatment, increase of surveillance and active search of patients within the communities are being undertaken as part of the response. </t>
  </si>
  <si>
    <t>THOUSANDS OF DISPLACED RELOCATE FROM UN BASE</t>
  </si>
  <si>
    <t>Thousands of people forced to flee violence in the northern Kaga Bandoro town last year are gradually returning to a site for the displaced that had been established but remained empty due to the unrest. As of 9 March, 3,051 displaced people had settled at the Lazare site after relocating from shelters near the UN peacekeeping mission’s base in the town. Registration and profiling of the displaced people has been ongoing despite restriction of movement owing to insecurity.</t>
  </si>
  <si>
    <t>OVER 300 FAMILIES DISPLACED BY VIOLENCE IN TANGANYIKA</t>
  </si>
  <si>
    <t>Some 310 families arrived in Kalonda Kibuyu in the eastern Maniema province between 1 and 8 March from neighbouring Tanganyika province where they fled intercommunity clashes that broke out in February. They add to some 640 households who also fled incursions by armed men within Maniema. Humanitarian actors are planning a mission to assess the needs.</t>
  </si>
  <si>
    <t>MORE THAN 22,400 RETURNEES REGISTERED IN DAMASAK TOWN</t>
  </si>
  <si>
    <t>As of 9 March, the National Emergency Management Agency and the Nigerian Immigration Service have registered more than 22,400 Nigerian refugees returning from neighbouring Niger. In recent weeks, around 100 returnees have been arriving daily in Damasak town in Nigeria’s north-eastern Borno state. More refugees are expected to arrive in the coming weeks following the signing on 2 March of a tripartite agreement between Nigeria, Cameroon and UNHCR on the voluntary return of Nigerian refugees in Cameroon. An inter-sector rapid assessment was conducted in Damasak on 10 March to prepare assistance to the new arrivals.</t>
  </si>
  <si>
    <t xml:space="preserve">RIGHTS EXPERT URGES BETTER HUMANITARIAN ACCESS </t>
  </si>
  <si>
    <t xml:space="preserve">Serious security threats in northern and central parts of Mali are putting civilians at risk and hampering their access to basic social services, UN independent human rights expert Suliman Baldo said on 9 March. He called on the signatories of the June 2015 peace agreement to continue fulfilling their commitments and ensure unhindered humanitarian access to the affected population and the protection of humanitarian personnel and their operations. </t>
  </si>
  <si>
    <t>07 to 13 Mar</t>
  </si>
  <si>
    <t>OVER 2,600 NIGERIAN REFUGEES FORCEFULLY RETURNED</t>
  </si>
  <si>
    <t>Cameroon has forcefully returned more than 2,600 Nigerian refugees since January, UNHCR reported on 21 March. Several groups of Nigerian refugees were also forced to return to conflict-hit north-east Nigeria last year. UNHCR urged Nigeria’s neighbours to continue keeping their borders open to grant access and asylum to people fleeing the conflict. On 2 March, Cameroon and Nigeria together with UNHCR signed a tripartite agreement on the voluntary repatriation of Nigerian refugees in Cameroon.</t>
  </si>
  <si>
    <t>POLIO VACCINATION TARGETS 4.2 MILLION CHILDREN</t>
  </si>
  <si>
    <t>Since 25 March, the Ministry of Public Health, UNICEF and WHO are conducting a four-day national immunization campaign against polio targeting 4.2 million children under five. Between 2010 and 2016, 51 immunization drives against polio have been conducted, reaching an average of 4 million children under five. Chad has reported no polio cases since June 2012. However, new cases erupted last year in Borno state in neighbouring Nigeria. Due to population movements in the area and low immunization coverage of children, the risk of infection spread is high. The latest vaccination campaign is part of a synchronized campaign in 13 African countries targeting more than 116 million children under five in an attempt at definitively eradicating polio in the continent.</t>
  </si>
  <si>
    <t>IDPs RELOCATE TO NEW SITE</t>
  </si>
  <si>
    <t xml:space="preserve">In the northern Kaga-Bandoro town, a site set up to host displaced people who had sought refuge near the MINUSCA peacekeepers’ base after the October 2016 violence is gradually filling up. As of 21 March, 2,750 people had relocated to the new site and about 8,000 others had returned to their neighbourhoods. </t>
  </si>
  <si>
    <t>OVER 3,400 MEASLES CASES RECORDED SINCE JANUARY</t>
  </si>
  <si>
    <t xml:space="preserve">More than 3,400 cases of measles and eight deaths have been reported since January. The outbreak has been reported in at least 17 health districts. As of 20 March, 148,133 children had been vaccinated in N’Zérékoré, prefecture in the country’s south. Vaccinations in other regions are to be limited to children younger than five years due to lack of finances and vaccines. There are worries that older children could be dangerously exposed. </t>
  </si>
  <si>
    <t>MORE THAN 50,000 TO FACE FAMINE IN JUNE - AUGUST</t>
  </si>
  <si>
    <t>More than 50,000 people risk famine in Adamawa, Borno and Yobe states between June - August if no adequate measures are taken, according to the Cadre Harmonisé food security assessment released on 23 March. Overall, some 5.2 million people across the three states are projected to face severe food insecurity, one third of them at “emergency” levels. Ongoing conflict and attacks have prevented farmers from growing crops for over three consecutive years triggering severe food crisis in the largely agrarian region.</t>
  </si>
  <si>
    <t>SUICIDE ATTACKS HIT DISPLACEMENT SITES</t>
  </si>
  <si>
    <t>Five suicide bombers on 22 March hit three locations at Muna Garage area in the north-eastern Maiduguri city, killing three people and injuring more than 20 others. Muna Garage hosts thousands of displaced people in informal settlements and also serves as assembly point for vehicles to be escorted outside the city. The area has been targeted repeatedly by suspected Boko Haram attackers.</t>
  </si>
  <si>
    <t>PLUS DE 2 600 RÉFUGIÉS NIGÉRIANS RENVOYÉS DE FORCE</t>
  </si>
  <si>
    <t>Le Cameroun a renvoyé de force plus de 2 600 réfugiés nigérians depuis janvier, a rapporté le HCR le 21 mars. L'an dernier, plusieurs groupes de réfugiés nigérians ont également été forcés de retourner dans la région du nord-est du Nigeria touchée par le conflit. Le HCR a exhorté les pays voisins du Nigeria à continuer à garder leurs frontières ouvertes pour permettre l'accès et l'asile aux personnes fuyant le conflit. Le 2 mars, le Cameroun et le Nigeria ont signé avec le HCR un accord tripartite sur le rapatriement volontaire des réfugiés nigérians au Cameroun.</t>
  </si>
  <si>
    <t>CAMPAGNE DE VACCINATION CONTRE LA POLIO</t>
  </si>
  <si>
    <t>Depuis le 25 mars, le ministère de la Santé publique, l'UNICEF et l'OMS mènent une campagne nationale de vaccination de quatre jours contre la poliomyélite visant 4,2 millions d'enfants de moins de cinq ans. Entre 2010 et 2016, 51 campagnes de vaccination contre la polio ont été menées, atteignant en moyenne 4 millions d'enfants de moins de cinq ans. Le Tchad n'a rapporté aucun cas de polio depuis juin 2012. Cependant, de nouveaux cas ont éclaté l'année dernière dans l'état de Borno au Nigeria voisin. En raison des mouvements de population dans la région et de la faible couverture vaccinale des enfants, le risque de propagation de l'infection est élevé. Cette récente campagne de vaccination fait partie d'une campagne synchronisée dans 13 pays africains visant plus de 116 millions d'enfants de moins de cinq ans dans le but d'éradiquer définitivement la poliomyélite sur le continent</t>
  </si>
  <si>
    <t>RÉINSTALLATION DE DÉPLACÉS DANS UN NOUVEAU SITE</t>
  </si>
  <si>
    <t>Dans la ville de Kaga Bandoro, au nord, un site mis en place pour accueillir des personnes déplacées qui avaient trouvé refuge près de la base de la MINUSCA après la violence d'octobre 2016 se remplit progressivement. Au 21 mars, 2 750 personnes y étaient installées et environ 8 000 autres étaient retournées chez elles.</t>
  </si>
  <si>
    <t>PLUS DE 3 400 CAS DE ROUGEOLE DEPUIS JANVIER</t>
  </si>
  <si>
    <t xml:space="preserve">Plus de 3 400 cas de rougeole et huit décès ont été signalés depuis janvier. L’épidémie a été signalée dans au moins 17 districts sanitaires. Au 20 mars, 148 133 enfants avaient été vaccinés dans la préfecture de N'Zérékoré, au sud du pays. Les vaccinations dans d'autres régions doivent être limitées aux enfants de moins de cinq ans en raison du manque de ressources financières et de vaccins. Il est à craindre que des enfants plus âgés puissent être dangereusement exposés. </t>
  </si>
  <si>
    <t>PLUS DE 50 000 PERSONNES DEVRAIENT FAIRE FACE À LA FAMINE DE JUIN À AOÛT</t>
  </si>
  <si>
    <t>Selon l'évaluation de la sécurité alimentaire du Cadre Harmonisé publiée le 23 mars, entre juin et août plus de 50 000 personnes risquent de faire face à la famine dans les états de l'Adamawa, de Borno et de Yobe si aucune mesure adéquate n'est prise. Globalement, environ 5,2 millions de personnes dans les trois états devraient faire face à une grave insécurité alimentaire, dont un tiers à des niveaux «d'urgence». Le conflit et les attaques continues ont empêché les agriculteurs de cultiver pendant plus de trois années consécutives, déclenchant une grave crise alimentaire dans la région essentiellement agricole.</t>
  </si>
  <si>
    <t>PLUSIEURS ATTAQUES SUICIDES FRAPPENT DES SITES DE DÉPLACÉS</t>
  </si>
  <si>
    <t>Le 22 mars, cinq kamikazes ont frappé trois sites dans les environs de Muna Garage, dans la ville de Maiduguri au nord-est, tuant trois personnes et en blessant plus de 20 autres. Muna Garage accueille des milliers de personnes déplacées dans des sites informels et sert également de point de rassemblement pour les véhicules devant être escortés en dehors de la ville. La zone a été ciblée à plusieurs reprises par des attaquants suspectés d’appartenir à Boko Haram.</t>
  </si>
  <si>
    <t>21 to 27 Mar</t>
  </si>
  <si>
    <t>LBR</t>
  </si>
  <si>
    <t>refugeeCamp</t>
  </si>
  <si>
    <t>floods</t>
  </si>
  <si>
    <t>HEAVY RAINS KILL THREE, WRECK HOUSES</t>
  </si>
  <si>
    <t xml:space="preserve">Recent heavy rains in southern Mandoul region killed three people and damaged more than 180 houses. A team from the country’s Social Affairs Services is in the region to assess the damage and provide assistance. Food, shelter and livelihood assistance are the main needs. </t>
  </si>
  <si>
    <t>FIRE DESTROYS IDP SITE IN KAGA BANDORO</t>
  </si>
  <si>
    <t>On 5 April, fire broke out at a site for the displaced near the UN peacekeepers’ base in the northern Kaga Bandoro town, destroying shelters and household property. Around 6,200 people were affected and 61 others hospitalized due to injuries. The site is home to at least 8,000 displaced people. Humanitarian organizations are providing assistance.</t>
  </si>
  <si>
    <t>NEW DISPLACEMENTS IN NORTH-WEST</t>
  </si>
  <si>
    <t>On 4 April, armed men attacked Ngaoundaye and Bang localities, in the north-western Ouham Péndé Prefecture. The violence caused the displacement of an estimated 20,000 persons. An inter-agency mission is planned to assess the humanitarian situation and most urgent needs.</t>
  </si>
  <si>
    <t>PRESIDENT’S PARTY WINS PARLIAMENTARY MAJORITY</t>
  </si>
  <si>
    <t>President Barrow’s United Democratic Party won 31 of the 53 seats in the 6 April legislative election, the first parliamentary poll since the defeat of long-time ruler Yahya Jammeh in December. The former ruling Alliance for Patriotic Reorientation and Construction party won only five seats. Fewer than half (42 per cent) of voters took part in the election, which observers deemed free and fair.</t>
  </si>
  <si>
    <t>OVER 22,000 IVORIANS REPATRIATED SINCE 2015</t>
  </si>
  <si>
    <t>UNCHR has launched a new phase of voluntary repatriation of Ivorian refugees in south-east Liberia. Some 152 refugees were recently repatriated to Côte d’Ivoire. The repatriation resumed on 18 December 2015 after being suspended for 18 months due to the Ebola outbreak. From December 2015 to December 2016, 19,843 Ivorian refugees were assisted by UNHCR to return home, and since the beginning of this year to the end of March, 1,989 refugees have been repatriated, bringing the number of refugees repatriated since December 2015 to 22,147. Around 16,000 Ivorian refugees are still in Liberia.</t>
  </si>
  <si>
    <t>MENINGITIS VACCINATION DRIVE UNDERWAY</t>
  </si>
  <si>
    <t>A vaccination campaign against meningitis was launched on 6 April in 19 states to stem the disease which has infected around 4,000 people. In Zamfara, the worst-affected state, 300,000 people aged 2 - 29 years will be immunized. UNICEF and WHO are supporting the Nigeria Centre for Disease Control to establish emergency operations centres across the affected states to scale-up emergency response. Meningitis has killed 438 people since December.</t>
  </si>
  <si>
    <t>SEVENTEEN KILLED IN ARMED RAIDS</t>
  </si>
  <si>
    <t>Boko Haram fighters on 8 April killed 17 people in two separate attacks. Eight civilians were killed in Molai settlement near Maiduguri as they were collecting firewood. The armed attackers also ambushed military patrols on 6 and 7 April in Bama and Mafa localities, killing nine soldiers. The raids have raised concerns about the safety of civilians returning to the two localities. Most people returning to their localities are stranded in small towns, unable to reach their villages due to insecurity.</t>
  </si>
  <si>
    <t>DE FORTES PLUIES TUENT TROIS PERSONNES ET DÉTRUISENT DES MAISONS</t>
  </si>
  <si>
    <t>De fortes pluies dans la région de Mandoul, au sud, ont tué trois personnes et ont endommagé plus de 180 maisons. Une équipe du Service aux affaires sociales du pays se trouve dans la région pour évaluer les dégâts et fournir de l'aide. L’aide alimentaire et aux moyens de subsistance, ainsi que les abris sont les principaux besoins.</t>
  </si>
  <si>
    <t>LE FEU DÉTRUIT UN SITE DE DÉPLACÉS À KAGA BANDORO</t>
  </si>
  <si>
    <t>Le 5 avril, un incendie a éclaté sur un site de déplacés près de la base des Casques bleus de l'ONU dans la ville de Kaga Bandoro, dans le nord, détruisant des abris et des biens ménagers. Environ 6 200 personnes ont été touchées et 61 autres ont été hospitalisées pour cause de blessures. Le site abrite au moins 8 000 personnes déplacées. Les organisations humanitaires fournissent une assistance.</t>
  </si>
  <si>
    <t>DE NOUVEAUX DÉPLACEMENTS DANS LE NORD-OUEST</t>
  </si>
  <si>
    <t>Le 4 avril, des hommes armés ont attaqué les localités de Ngaoundaye et Bang, dans la préfecture de l’Ouham Pendé, au nord-ouest. La violence a entraîné le déplacement d'environ 20 000 personnes. Une mission interorganisations est prévue pour évaluer la situation humanitaire et les besoins les plus urgents.</t>
  </si>
  <si>
    <t>LE PARTI PRÉSIDENTIEL GAGNE LA MAJORITÉ PARLEMENTAIRE</t>
  </si>
  <si>
    <t>Le Parti Démocrate Uni du président Barrow a remporté 31 des 53 sièges lors des élections législatives du 6 avril, la première élection parlementaire depuis la défaite du dirigeant de longue date Yahya Jammeh en décembre. L'ancien parti au pouvoir, l’Alliance pour la Réorientation et la Construction patriotique, a gagné seulement cinq sièges. Moins de la moitié (42%) des électeurs ont participé aux élections, lesquelles ont été jugées libres et équitables par les observateurs.</t>
  </si>
  <si>
    <t>PLUS DE 22 000 IVOIRIENS RAPATRIÉS DEPUIS 2015</t>
  </si>
  <si>
    <t>Le HCR a lancé une nouvelle phase de rapatriement volontaire des réfugiés ivoiriens au sud-est du Liberia. Quelque 152 réfugiés ont récemment été rapatriés en Côte d'Ivoire. Le rapatriement a repris le 18 décembre 2015 après avoir été suspendu pendant 18 mois en raison de l'épidémie d'Ebola. De décembre 2015 à décembre 2016, 19 843 réfugiés ivoiriens ont été assistés par le HCR pour rentrer chez eux, et depuis le début de cette année jusqu'à la fin du mois de mars, 1 989 réfugiés ont été rapatriés, ce qui porte le nombre de réfugiés rapatriés depuis décembre 2015 à 22 147. Environ 16 000 réfugiés ivoiriens sont encore au Liberia.</t>
  </si>
  <si>
    <t>CAMPAGNE DE VACCINATION CONTRE LA MÉNINGITE EN COURS</t>
  </si>
  <si>
    <t>Une campagne de vaccination contre la méningite a été lancée le 6 avril dans 19 États pour endiguer la maladie qui a infecté environ 4 000 personnes. À Zamfara, l'état le plus affecté, 300 000 personnes âgées de 2 à 29 ans seront vaccinées. L'UNICEF et l'OMS soutiennent le Centre nigerian pour le contrôle des maladies afin de mettre en place des centres d'opérations d'urgence dans les états touchés pour accroître leurs interventions d'urgence. La méningite a tué 438 personnes depuis décembre.</t>
  </si>
  <si>
    <t>17 PERSONNES TUÉES DANS DES RAIDS ARMÉS</t>
  </si>
  <si>
    <t>Le 8 avril, des combattants de Boko Haram ont tué 17 personnes dans deux attaques distinctes. Huit civils ont été tués dans le site de déplacés de Molai près de Maiduguri alors qu'ils ramassaient du bois de chauffage. Les assaillants armés ont également embusqué des patrouilles militaires les 6 et 7 avril dans les localités de Bama et Mafa, tuant neuf soldats. Les raids ont soulevé des inquiétudes au sujet de la sécurité des civils qui retournaient dans les deux localités. La plupart des personnes qui retournent dans leurs localités sont bloquées dans de petites villes, incapables d'atteindre leurs villages en raison de l'insécurité.</t>
  </si>
  <si>
    <t>10 to 16 Jan</t>
  </si>
  <si>
    <t>17 to 23 Jan</t>
  </si>
  <si>
    <t>04 to 10 Apr</t>
  </si>
  <si>
    <t xml:space="preserve">PERSISTING INSECURITY IN KAGA BANDORO </t>
  </si>
  <si>
    <t xml:space="preserve">The security situation remains alarming in Kaga Bandoro, in the Central Nana-Gribizi province, with reports of burglaries, hindrance to freedom of movement for people and goods both in the city and surrounding roads. Humanitarian partners are still assessing the situation to determine potential redeployment and full resumption of their activities in the region. On the Lazare relocation site, 4 of the 12 community shelters were vandalized. Efforts to rebuild the return areas are ongoing. Since September 2016, an upsurge of violence has affected the population of Kaga Bandoro. </t>
  </si>
  <si>
    <t xml:space="preserve">AVIATION SITE HEALTH CENTRE REOPENS IN BAMBARI </t>
  </si>
  <si>
    <t xml:space="preserve">The Bambari health centre aviation site, in the Ouaka province, hosting about 5,223 IDPs, reopened as of 2 January. The centre had closed as a consequence of the upsurge of violence in Bria, in the Haute-Kotto province, last November and humanitarian partners had temporarily suspended their activities. WHO has provided support with donations of medical kits and medicine, covering the needs of 1,000 people over a 3 month period. A trauma treatment unit has been established as well as a health center aimed at treating minor injuries and stabilizing serious cases. </t>
  </si>
  <si>
    <t>POST ELECTION CRISIS CONTINUES</t>
  </si>
  <si>
    <t xml:space="preserve">The post-election crisis in the Gambia further deepened in anticipation of the hearing on 10 January in front of the Supreme Court. President Jammeh rejects his defeat against opposition candidate Adama Barrow in 1 December poll. Nigerian President Buhari hosted on 9 January an emergency meeting with the Heads of state of Liberia, Ghana and Senegal. The Chairman of the ECOWAS and Liberian President Johnson Sirleaf said the organization will use a peaceful and diplomatic solution for the transfer of power in The Gambia. </t>
  </si>
  <si>
    <t>RECORD FODDER DEFICIT</t>
  </si>
  <si>
    <t>According to the results of the agro-pastoral production, Niger has recorded a fodder deficit of 12 million tons, representing 48 per cent of the country’s global need for 2017. Even in 2012, considered a year of crisis, the fodder deficit was estimated at 8 million tons. The government of Niger is developing an emergency plan to address the issue.</t>
  </si>
  <si>
    <t xml:space="preserve">MORE THAN 20 KILLED IN ATTACKS </t>
  </si>
  <si>
    <t xml:space="preserve">Between 5 and 8 January, Boko Haram attacks killed 20 people across the Local Government Area (LGA) of Gubio, Damboa, Mobbar and the capital, Maiduguri, hosting nearly one million IDPs. On 7 January, Boko Haram fighters launched a major attack on a military brigade in Buni Yadi, Gujba LGA, engaging soldiers in a shootout. With the return of more than 30,000 IDPs to the LGA since June 2016, the attack raises security concerns as humanitarian partners continue to scale up support to the populations. </t>
  </si>
  <si>
    <t xml:space="preserve">GOVERNMENT UNVEILS CONSTRUCTION PLANS IN THE NORTHEAST </t>
  </si>
  <si>
    <t>On 7 January, a three-phase reconstruction and rehabilitation plan for the region was unveiled by the Presidential Committee on Northeast Initiatives (PCNI), with an immediate focus on comprehensive relief efforts, social stabilization and early recovery to address the needs of seven million people in the next 12 months. The second phase will prioritize voluntary relocation, rehabilitation and resettlement of 2.4 million displaced people over the next 24 months. The third phase will focus on economic revitalization and development of the region within 5 years.</t>
  </si>
  <si>
    <t>INSÉCURITÉ PERSISTANTE À KAGA BANDORO</t>
  </si>
  <si>
    <t>La situation sécuritaire reste inquiétante à Kaga Bandoro, dans la préfecture centrale de Nana-Gribizi, avec des rapports de cambriolages, d'entraves à la liberté de circulation des personnes et des biens, tant dans la ville que sur les routes environnantes. Les partenaires humanitaires évaluent toujours la situation pour déterminer le redéploiement éventuel et la reprise complète de leurs activités dans la région. Sur le site de réinstallation de Lazare, 4 des 12 refuges communautaires ont été vandalisés. Les efforts pour reconstruire les zones de retour sont en cours. Depuis septembre 2016, une recrudescence de la violence a touché la population de Kaga Bandoro.</t>
  </si>
  <si>
    <t>LE CENTRE DE SANTÉ DU SITE DE L’AVIATON ROUVRE À BAMBARI</t>
  </si>
  <si>
    <t xml:space="preserve">Le centre de santé du site de déplacés de l‘aviation, accueillant environ 5 223 personnes déplacées à Bambari, dans la préfecture de la Ouaka, a rouvert ses portes le 2 janvier. Le centre avait fermé suite à la résurgence de la violence dans la ville de Bria, préfecture de la Haute-Kotto, en novembre dernier. Les partenaires humanitaires avaient alors temporairement suspendu leurs activités. L'OMS a apporté son soutien à travers des dons de kits médicaux et de médicaments, couvrant les besoins de 1 000 personnes sur une période de 3 mois. </t>
  </si>
  <si>
    <t>LA CRISE POST ÉLECTORALE CONTINUE</t>
  </si>
  <si>
    <t>La crise post-électorale en Gambie se poursuit en prévision de l'audience du 10 janvier devant la Cour suprême. Le Président Jammeh rejette sa défaite contre le candidat de l'opposition Adama Barrow au scrutin du 1er décembre. Le Président nigérian Buhari a accueilli le 9 janvier une réunion d'urgence avec les chefs d'État du Liberia, du Ghana et du Sénégal. La Présidente libérienne et Présidente en exercice de la CEDEAO Ellen Sirleaf a déclaré que l'organisation utiliserait une solution pacifique et diplomatique pour le transfert du pouvoir en Gambie.</t>
  </si>
  <si>
    <t>RECORD DE DÉFICIT FOURRAGER</t>
  </si>
  <si>
    <t>Selon les résultats de la production agro-pastorale, le Niger a enregistré un déficit fourrager de 12 millions de tonnes, représentant 48% des besoins globaux du pays pour 2017. Même en 2012, considérée comme une année de crise, le déficit fourrager était estimé à 8 millions de tonnes. Le gouvernement du Niger élabore actuellement un plan d'urgence pour y remédier.</t>
  </si>
  <si>
    <t>PLUS DE 20 PERSONNES TUÉES DANS DES ATTAQUES</t>
  </si>
  <si>
    <t>Entre le 5 et le 8 janvier, les attaques de Boko Haram ont tué 20 personnes à travers les zones de gouvernement local (LGA) de Gubio, Damboa, Mobbar et Maiduguri, la capitale de l’État de Borno, accueillant près d'un million de personnes déplacées. Le 7 janvier, les combattants de Boko Haram ont lancé une attaque majeure contre une brigade militaire à Buni Yadi, LGA de Gujba, engageant des soldats dans une fusillade. Avec le retour de plus de 30 000 personnes déplacées à la LGA depuis juin 2016, l'attaque suscite des inquiétudes en matière de sécurité, les partenaires humanitaires continuent de renforcer leur soutien aux populations.</t>
  </si>
  <si>
    <t>LE GOUVERNEMENT DÉVOILE DES PLANS DE CONSTRUCTION DANS LE NORD-EST</t>
  </si>
  <si>
    <t>Un plan triennal de reconstruction et de réhabilitation de la région a été présenté le 7 janvier par le Comité présidentiel sur les initiatives du nord-est (PCNI), avec une attention immédiate aux efforts de secours globaux, à la stabilisation sociale et au relèvement précoce pour répondre aux besoins de sept millions de personnes au cours des 12 prochains mois. La deuxième phase accordera la priorité à la relocalisation volontaire, à la réhabilitation et à la réinstallation de 2,4 millions de personnes déplacées au cours des 24 prochains mois. La troisième phase portera sur la revitalisation économique et le développement de la région d'ici cinq ans.</t>
  </si>
  <si>
    <t>03 to 09 Jan</t>
  </si>
  <si>
    <t>COG</t>
  </si>
  <si>
    <t>FIRE DESTROYS SHELTERS AT REFUGEE CAMP</t>
  </si>
  <si>
    <t xml:space="preserve">A rapid humanitarian response is underway following a fire at Dosseye refugee camp in southern Chad on 15 March. The fire, whose cause is still unknown, destroyed several huts, food stocks and household items. No casualties were reported. Dosseye camp hosts more than 12,000 refugees from the Central African Republic. </t>
  </si>
  <si>
    <t>MONKEYPOX INFECTS 20, KILLS THREE</t>
  </si>
  <si>
    <t>An outbreak of monkeypox has infected 20 people and caused three deaths in the northern Likouala department, the Ministry of Health confirmed on 16 March. Patients are receiving free medical care and the authorities have ramped up epidemiological surveillance and banned the handling of monkeys and other wild animals. Monkeypox is transmitted from an infected monkey to humans and then from one person to another. There is no vaccine against the virus and only the symptoms are treated. The country’s last outbreak was in 2003 in the same department.</t>
  </si>
  <si>
    <t>OVER 500 SUSPECTED MENINGITIS CASES</t>
  </si>
  <si>
    <t>Four health districts (Niamey 2, Niamey 3, Ouallam and Tillabéry) have reached the alert threshold for meningitis with more than 5 cases per 100,000 inhabitants per week. In total, health authorities have registered 511 suspected cases and 34 deaths between 2 January and 12 March. The meningitis epidemiological season runs from December to June.</t>
  </si>
  <si>
    <t>INSECURITY IMPEDES EDUCATION IN DIFFA</t>
  </si>
  <si>
    <t>School attendance continues to be hampered by insecurity and population movements in the southern Diffa region. Thirty schools hosting 1,280 students remain closed, while 121 schools were re-opened in October 2016 with the support of the Ministry of Education.</t>
  </si>
  <si>
    <t>ARMED GROUP SIGNS CHILD PROTECTION DEAL</t>
  </si>
  <si>
    <t>On 17 March, the Coordination des Mouvements de l’Azawad (CMA), a coalition of armed movements signatory to the June 2015 peace agreement, signed an action plan with the UN to end and prevent the recruitment and use, sexual violence and all other grave violations against children. The plan is binding on all CMA entities and includes concrete measures to end and prevent child recruitment and abuse.</t>
  </si>
  <si>
    <t>AID WORKERS ATTACKED</t>
  </si>
  <si>
    <t xml:space="preserve">Several attacks against local and international humanitarian workers have been reported between 11 and 13 March in Gao, Timbuktu and Mopti regions, killing one person and leaving several injured. Gunmen hijacked vehicles and equipment and ambushed trucks transporting food aid. The incidents have prompted affected organisations to seek alternative means to assist those in need. </t>
  </si>
  <si>
    <t>UN INCENDIE DÉTRUIT DES ABRIS DANS UN CAMP DE RÉFUGIÉS</t>
  </si>
  <si>
    <t>Une réponse humanitaire rapide est en cours à la suite d'un incendie, le 15 mars, dans le camp de réfugiés de Dosseye, au sud du Tchad. Le feu, dont la cause est encore inconnue, a détruit plusieurs abris, des vivres et des articles ménagers. Aucune victime n'a été signalée. Le camp de Dosseye accueille plus de 12 000 réfugiés de la République centrafricaine.</t>
  </si>
  <si>
    <t>20 PERSONNES INFECTÉES PAR LA VARIOLE DU SINGE, 3 DÉCÈS</t>
  </si>
  <si>
    <t>Une flambée de variole du singe a infecté 20 personnes et causé trois décès dans le département de Likouala, au nord, a confirmé le ministère de la Santé le 16 mars. Les patients reçoivent des soins médicaux gratuits et les autorités ont intensifié la surveillance épidémiologique et interdit la manipulation des singes et autres animaux sauvages. La variole du singe est transmise d'un singe infecté à l'homme, puis d'une personne à l'autre. Il n’existe pas de vaccin contre le virus et seuls les symptômes sont traités. La dernière épidémie a eu lieu en 2003 dans le même département.</t>
  </si>
  <si>
    <t>PLUS DE 500 CAS SUSPECTS DE MÉNINGITE</t>
  </si>
  <si>
    <t>Quatre districts sanitaires (Niamey 2, Niamey 3, Ouallam et Tillabéry) ont atteint le seuil d'alerte pour la méningite avec plus de 5 cas pour 100 000 habitants par semaine. Au total, les autorités sanitaires ont enregistré 511 cas suspects et 34 décès entre le 2 janvier et le 12 mars. La saison épidémiologique de la méningite s'étend de décembre à juin.</t>
  </si>
  <si>
    <t>L’INSÉCURITÉ ENTRAVE L’ACCÈS À L’ÉDUCATION À DIFFA</t>
  </si>
  <si>
    <t>La scolarisation continue d'être entravée par l'insécurité et les mouvements de population dans la région sud de Diffa. Trente écoles accueillant 1 280 écoliers restent fermées, tandis que 121 écoles ont été rouvertes en octobre 2016 avec le soutien du ministère de l'Éducation.</t>
  </si>
  <si>
    <t>UN GROUPE ARMÉ SIGNE UN ACCORD DE PROTECTION DES ENFANTS</t>
  </si>
  <si>
    <t>Le 17 mars, la Coordination des Mouvements de l'Azawad (CMA), une coalition de mouvements armés signataires de l'accord de paix de juin 2015, a signé un plan d'action avec l'ONU pour mettre fin et empêcher le recrutement et l'utilisation, la violence sexuelle et toutes les autres graves violations des droits de l'enfant. Le plan est contraignant pour toutes les entités de la CMA et comprend des mesures concrètes pour mettre fin et prévenir le recrutement et l'abus des enfants.</t>
  </si>
  <si>
    <t>DES TRAVAILLEURS HUMANITAIRES ATTAQUÉS</t>
  </si>
  <si>
    <t>Plusieurs attaques contre des travailleurs humanitaires locaux et internationaux ont été signalées entre le 11 et le 13 mars dans les régions de Gao, Tombouctou et Mopti, tuant une personne et faisant plusieurs blessés. Des hommes armés ont détourné des véhicules et des équipements et ont pris en embuscade des camions transportant de l'aide alimentaire. Les incidents ont incité les organisations concernées à chercher d'autres moyens d'aider les personnes affectées.</t>
  </si>
  <si>
    <t>education</t>
  </si>
  <si>
    <t>14 to 20 Mar</t>
  </si>
  <si>
    <t>OVER 2,000 DISPLACED BY FRESH UNREST</t>
  </si>
  <si>
    <t>Since 22 December, 2,721 displaced people from around 20 villages have fled to Poudjo town in the country’s central region following recent armed clashes. According to the displaced and the local authorities, many people are still hiding in the bush. Humanitarian response is being organized and a site to host the displaced is being planned. In the meantime the authorities are encouraging the displaced  to remain with the host families.</t>
  </si>
  <si>
    <t>ATTACKERS RAID AID GROUP’S PREMISES</t>
  </si>
  <si>
    <t>Armed assailants raided the base of an international NGO on New Year’s Day in the eastern Haut-Mbomou prefecture and stole money and other equipment. No one was injured in the incident, the latest in a string of attacks against humanitarian organizations in the country.</t>
  </si>
  <si>
    <t xml:space="preserve">HEAVY FLOODING KILLS AT LEAST 50 </t>
  </si>
  <si>
    <t>Heavy flooding sparked by torrential rains and surging river waters on 26 - 27 December killed at least 50 people and left thousands more homeless in the country’s south-western region. The heavy rains caused the Kalamu river, which flows through the city of Boma into the River Congo, to overflow for two hours before the waters receded. The waters left parts of the city covered in up to a metre of mud. The search for victims that may have been buried continues.</t>
  </si>
  <si>
    <t>AID WORKER KIDNAPPED IN GAO</t>
  </si>
  <si>
    <t>An aid worker was kidnapped on 24 December in the northern Gao town by unknown assailants. There was no immediate claim of responsibility. Insecurity and attacks have persisted in Mali’s restive northern region, complicating aid operations and  restricting the movement of civilians and daily livelihood activities.</t>
  </si>
  <si>
    <t>SUICIDE BLAST HITS CATTLE MARKET</t>
  </si>
  <si>
    <t>A suicide bomber attacked a cattle market on 26 December in the north-eastern Borno state. Police said the female bomber, who struck the Kasuwan Shanu market in Kasuwa locality, was the only person killed in the blast. A second would-be bomber was lynched by a mob, according to the police. The attack came two days after President Muhammadu Buhari said that the army had captured Boko Haram’s last enclave in Borno’s Sambisa forest. However, suspected members of the group have continued to stage suicide bombings in north-eastern Nigeria and in neighbouring Niger and Cameroon.</t>
  </si>
  <si>
    <t>27 dec 2016 to 02 Jan 2017</t>
  </si>
  <si>
    <t xml:space="preserve">AGREEMENT ON VOLUNTARY REFUGEE RETURN SIGNED </t>
  </si>
  <si>
    <t xml:space="preserve">The Governments of Cameroon and Nigeria together with UNHCR on 2 March signed a tripartite agreement on the voluntary repatriation of Nigerian refugees in Cameroon. The parties agreed to provide people wishing to return with clear information on the situation prevailing in their areas of return, particularly in Nigerian north-eastern states of Adamawa, Borno and Yobe to allow them make well-informed and voluntary decisions. This includes, among others, information on the security and economic situation as well as access to basic services. More than 85,000 Nigerians have sought refuge in Cameroon’s Far North Region. </t>
  </si>
  <si>
    <t>OVER 280 MEASLES CASES RECORDED IN TANGANYIKA</t>
  </si>
  <si>
    <t>Between 20 and 26 February, 288 cases of measles were recorded in the south-eastern Tanganyika province. They include 84 cases and 40 deaths among internally displaced people from the Twa community in Kansimba health district. An international NGO is running mobile clinics to attend to cases and offer primary healthcare. A vaccination campaign is being planned for the entire province.</t>
  </si>
  <si>
    <t>PESTS DESTROY OVER 50,000 HECTARES OF CROP</t>
  </si>
  <si>
    <t xml:space="preserve">Insects commonly known as whiteflies have ravaged more than 50,000 hectares of crop in Kailo, Kasongo, Kibombo and Pangi areas in the eastern Maniema province. Around 60 per cent of farmers have been affected by the destruction. Food scarcity could worsen in Kailo and Kibombo areas where residents are facing “emergency” levels of food insecurity. Moderate acute malnutrition in Kailo is already over 17 per cent.  </t>
  </si>
  <si>
    <t>STATE OF EMERGENCY DECLARED IN BORDER REGIONS</t>
  </si>
  <si>
    <t>The Government on 3 March declared a state of emergency in seven departments in the western Tillabery and Tahoua regions bordering Mali in the wake of attacks in recent months by armed assailants suspected to be from northern Mali. In February, 16 Nigerien soldiers were killed and 18 others wounded in an attack in Tillabery. In October 2016, a site hosting Malian refugees in Tahoua was ambushed and 22 soldiers killed. More than 547,000 people, or about 29 per cent of people in need of humanitarian assistance in the country, require humanitarian aid in Tillabery and Tahoua.</t>
  </si>
  <si>
    <t xml:space="preserve">SPATE OF ATTACKS TRIGGER DISPLACEMENTS </t>
  </si>
  <si>
    <t>Boko Haram gunmen on 1 March waylaid vehicles heading to a local market in Askira district of Chibok locality in the north-eastern Borno state. They stole one vehicle and injured one person. The incident is the latest in a string of attacks targeting civilians in newly accessible areas of Borno. Some 4,500 people have fled their communities since 25 February in Chibok, according to IOM. Similar attacks have occurred in other newly accessible areas including Ngala, Dikwa, and Damboa</t>
  </si>
  <si>
    <t>EMERGENCY RESPONSE FOR NECROTIZING CELLULITIS</t>
  </si>
  <si>
    <t>WHO has activated Grade 2 emergency response to an outbreak of necrotizing cellulitis - an acute skin infection - that has affected 1,331 people since September 2016. Grade 2 emergency entails moderate operational response primarily in the form of technical assistance and deployment of a multidisciplinary team. No deaths directly attributable to the outbreak have been reported so far. Its cause and mode of transmission remain unknown.</t>
  </si>
  <si>
    <t>28 Feb to 06 Mar</t>
  </si>
  <si>
    <t xml:space="preserve">CERF ALLOCATES US$55 MILLION TO THE REGION </t>
  </si>
  <si>
    <t>On 30 January, the UN Central Emergency Response Fund (CERF) released US$49 million to assist over 3 million people in Nigeria ($22 million), Cameroon ($10 million), Niger ($10 million) and Mali ($7 million), as part of the 2017 first underfunded emergencies round. In the Central African Republic, US$ 6 million were released to support the humanitarian response to new food-related emergencies in the country. This will enable WFP to assist 36,800 people facing food insecurity in the Kaga Bandoro, Bambari and Bria areas following the successive crises that hit the region in recent months.</t>
  </si>
  <si>
    <t>HUMANITARIAN CONFERENCE ON NIGERIA AND THE LAKE CHAD REGION</t>
  </si>
  <si>
    <t>On 24 February in Oslo, the Government of Norway will host a humanitarian conference on Nigeria and the Lake Chad Region, in partnership with the Governments of Germany and Nigeria. The conference aims to raise political and material support for the humanitarian response in the Lake Chad Basin region. Three thematic segments will focus on education, food security and protection/access. The conference will be preceded by a civil society forum on 23 February.</t>
  </si>
  <si>
    <t>53,000 DISPLACED FOUND WITH ACUTE NEEDS</t>
  </si>
  <si>
    <t>An assessment led by humanitarian partners on 23-28 January in Moba territory in the country’s south-eastern Tanganyika region identified over 53,000 displaced persons, some requiring urgent food and WASH assistance. An assessment will take place in the province next week to identify ways to expand the response and prevent the rapid deterioration of the humanitarian situation following a worsening of the inter-communal conflict that has been affecting the region over the past months.</t>
  </si>
  <si>
    <t>OVER 1,000 REFUGEES RELOCATED FROM TAZALIT</t>
  </si>
  <si>
    <t>Funding</t>
  </si>
  <si>
    <t xml:space="preserve">On 31 January, UNHCR completed a ten-day operation to relocate 1,025 out of 3,600 targeted refugees from the Tazalit IDP camp, in the country’s western Tahoua region, to the Intikane hosting area further south. The location had been attacked by armed assailants in October 2016, resulting in the deaths of 22 Nigerien military officers. In November, the Government announced the closing of the site, giving the refugees the option to move to Intikane, where over 18,000 refugees are already hosted. </t>
  </si>
  <si>
    <t>58 CASES OF MENINGITIS</t>
  </si>
  <si>
    <t>According to local health authorities, 58 suspected cases of meningitis, resulting in two deaths, were registered in Niger in January in the regions of Diffa and Agadez. With a lethality rate estimated at 3.4 per cent, the alert or epidemic thresholds have not yet been reached. During the same reporting period last year, some 155 cases and 15 deaths had been reported.</t>
  </si>
  <si>
    <t>31 Jan to 06 Feb</t>
  </si>
  <si>
    <t xml:space="preserve">16 ENFANTS MEURENT À LA SUITE D’UNE ÉRUPTION DE FIÈVRE </t>
  </si>
  <si>
    <t>Une éruption de fièvre et d’irritations cutanées a rendu 43 enfants malades et causé 16 décès dans la région de l’Extrême-Nord du Cameroun depuis le début de l'année. Les cas sont principalement des nourrissons de moins de trois ans et signalés dans six districts sanitaires de la région. Les symptômes comprennent une fièvre persistante, des lésions cutanées et une anémie. Le traitement, l'augmentation de la surveillance et la recherche active des patients au sein des communautés sont en cours dans le cadre de la réponse.</t>
  </si>
  <si>
    <t>DES MILLIERS DE DÉPLACÉS QUITTENT UNE BASE DES NATIONS UNIES</t>
  </si>
  <si>
    <t>Des milliers de personnes forcées de fuir la violence dans la ville de Kaga Bandoro, au nord, ont progressivement regagné un site pour les déplacés établi depuis mais resté vide à cause des troubles. Au 9 mars, 3 051 personnes déplacées s'étaient installées sur le site de Lazare après avoir déménagé des environs de la base de la MINUSCA dans la ville. L'enregistrement et le profilage des personnes déplacées se sont poursuivis malgré la restriction des déplacements en raison de l'insécurité.</t>
  </si>
  <si>
    <t>PLUS DE 300 FAMILLES DÉPLACÉES PAR LA VIOLENCE DANS LE TANGANYIKA</t>
  </si>
  <si>
    <t>Entre le 1er et le 8 mars, quelque 310 familles sont arrivées à Kalonda Kibuyu, dans la province orientale du Maniema, en provenance de la province voisine du Tanganyika où elles ont fui les affrontements intercommunautaires qui ont éclaté en février. Elles s'ajoutent à quelque 640 ménages qui ont également fui les incursions d'hommes armés au Maniema. Les acteurs humanitaires planifient une mission pour évaluer les besoins.</t>
  </si>
  <si>
    <t>PLUS DE 22 400 PERSONNES RETOURNÉES DANS LA VILLE DE DAMASAK</t>
  </si>
  <si>
    <t>Depuis le 9 mars, l'Agence nationale de gestion des urgences et le Service d'immigration nigérian ont enregistré plus de 22 400 réfugiés nigérians revenant du Niger voisin. Ces dernières semaines, une centaine de rapatriés arrivent tous les jours dans la ville de Damasak, au nord-est du Nigeria, dans l‘état de Borno. D'autres réfugiés devraient arriver dans les semaines à venir après la signature, le 2 mars, d'un accord tripartite entre le Nigeria, le Cameroun et le HCR sur le retour volontaire des réfugiés nigérians au Cameroun. Une évaluation rapide intersectorielle a été effectuée à Damasak le 10 mars pour préparer l'assistance aux nouveaux arrivants.</t>
  </si>
  <si>
    <t>UN EXPERT EN DROITS DE L’HOMME DEMANDE UN MEILLEUR ACCÈS HUMANITAIRE</t>
  </si>
  <si>
    <t>De graves menaces pour la sécurité dans le nord et le centre du Mali mettent les civils en danger et entravent leur accès aux services sociaux de base, a déclaré l'expert indépendant des Nations Unies pour les droits de l'homme, Suliman Baldo, le 9 mars. Il a appelé les signataires de l'accord de paix de juin 2015 à continuer de respecter leurs engagements et à assurer un accès humanitaire sans entrave à la population touchée et à protéger le personnel humanitaire et leurs opérations.</t>
  </si>
  <si>
    <t>query</t>
  </si>
  <si>
    <t>ID ADMIN 1</t>
  </si>
  <si>
    <t>ID ADMIN 0</t>
  </si>
  <si>
    <t>ID THEME</t>
  </si>
  <si>
    <t>COUNTRY CODE</t>
  </si>
  <si>
    <t>BFA</t>
  </si>
  <si>
    <t>BEN</t>
  </si>
  <si>
    <t>CPV</t>
  </si>
  <si>
    <t>GAB</t>
  </si>
  <si>
    <t>GHA</t>
  </si>
  <si>
    <t>GNB</t>
  </si>
  <si>
    <t>GNQ</t>
  </si>
  <si>
    <t>MRT</t>
  </si>
  <si>
    <t>SEN</t>
  </si>
  <si>
    <t>SLE</t>
  </si>
  <si>
    <t>TCD</t>
  </si>
  <si>
    <t>TGO</t>
  </si>
  <si>
    <t>ID MENACE</t>
  </si>
  <si>
    <t>TITRE MENACE</t>
  </si>
  <si>
    <t>displacements</t>
  </si>
  <si>
    <t>Conflict</t>
  </si>
  <si>
    <t>Other</t>
  </si>
  <si>
    <t>Natural disaster</t>
  </si>
  <si>
    <t>Epidemic</t>
  </si>
  <si>
    <t>returnees</t>
  </si>
  <si>
    <t>attacks</t>
  </si>
  <si>
    <t>affectedPopulation</t>
  </si>
  <si>
    <t>foodSec</t>
  </si>
  <si>
    <t>funding</t>
  </si>
  <si>
    <t>Kidnapping</t>
  </si>
  <si>
    <t>ID ACTUALITE</t>
  </si>
  <si>
    <t>2017/01/10</t>
  </si>
  <si>
    <t>2017/01/12</t>
  </si>
  <si>
    <t>2017/01/13</t>
  </si>
  <si>
    <t>2017/01/17</t>
  </si>
  <si>
    <t>2017/01/21</t>
  </si>
  <si>
    <t>2017/01/22</t>
  </si>
  <si>
    <t>2017/01/24</t>
  </si>
  <si>
    <t>2017/01/29</t>
  </si>
  <si>
    <t>2017/02/07</t>
  </si>
  <si>
    <t>2017/02/14</t>
  </si>
  <si>
    <t>2017/02/21</t>
  </si>
  <si>
    <t>2017/03/07</t>
  </si>
  <si>
    <t>2017/03/21</t>
  </si>
  <si>
    <t>2017/04/04</t>
  </si>
  <si>
    <t>2017/01/03</t>
  </si>
  <si>
    <t>2017/03/14</t>
  </si>
  <si>
    <t>2017/03/28</t>
  </si>
  <si>
    <t>2017/01/31</t>
  </si>
  <si>
    <t>2017/02/24</t>
  </si>
  <si>
    <t>2017/02/22</t>
  </si>
  <si>
    <t>2017/03/09</t>
  </si>
  <si>
    <t>2017/03/25</t>
  </si>
  <si>
    <t>2017/03/23</t>
  </si>
  <si>
    <t>2017/03/22</t>
  </si>
  <si>
    <t>2017/03/15</t>
  </si>
  <si>
    <t>2017/03/16</t>
  </si>
  <si>
    <t>2016/12/22</t>
  </si>
  <si>
    <t>2016/12/26</t>
  </si>
  <si>
    <t>2016/12/24</t>
  </si>
  <si>
    <t>_</t>
  </si>
  <si>
    <t>n</t>
  </si>
  <si>
    <t>Importer</t>
  </si>
  <si>
    <t>ISO3_CODE</t>
  </si>
  <si>
    <t>dbId</t>
  </si>
  <si>
    <t>More than 70,000 people have been displaced since the resurgence of violence in parts of the country in September 2016, President Faustin-Archange Touadéra said on 12 January. The attacks and fighting between armed groups have caused further devastation to people already struck by recurrent conflict, which also impede humanitarian access. The president also voiced concern over insufficient funding that risks halting WFP’s food assistance by the end of this month. More than 400,000 people, including 140,000 displaced and 9,900 refugees, are likely to be affected by the shortfall to the agency’s US$21.5 million budget. Many of the 70,000 were displaced several times.</t>
  </si>
  <si>
    <t>OVER 70,000 DISPLACED BY FRESH UNREST</t>
  </si>
  <si>
    <t>Ancien</t>
  </si>
  <si>
    <t>themes retenus</t>
  </si>
  <si>
    <t>Food Security</t>
  </si>
  <si>
    <t xml:space="preserve">FOOD SECURITY / NUTRITION </t>
  </si>
  <si>
    <t>Epidemics</t>
  </si>
  <si>
    <t xml:space="preserve">EPIDEMICS </t>
  </si>
  <si>
    <t>Floods</t>
  </si>
  <si>
    <t xml:space="preserve">NATURAL DISASTER </t>
  </si>
  <si>
    <t>Attacks</t>
  </si>
  <si>
    <t xml:space="preserve">CONFLICT/ VIOLENCE </t>
  </si>
  <si>
    <t>Displacements</t>
  </si>
  <si>
    <t xml:space="preserve">DISPLACEMENT </t>
  </si>
  <si>
    <t>Returnees</t>
  </si>
  <si>
    <t>Affected population</t>
  </si>
  <si>
    <t xml:space="preserve">HUMANITARIAN PLANNING / RESPONSE </t>
  </si>
  <si>
    <t xml:space="preserve">OTHER </t>
  </si>
  <si>
    <t>Attacks with death</t>
  </si>
  <si>
    <t>Refugee camp</t>
  </si>
  <si>
    <t>Education</t>
  </si>
  <si>
    <t xml:space="preserve">EDUCATION </t>
  </si>
  <si>
    <t xml:space="preserve">HUMANITARIAN FUNDING </t>
  </si>
  <si>
    <t>Election</t>
  </si>
  <si>
    <t xml:space="preserve">ELECTORAL AFFAIRS </t>
  </si>
  <si>
    <t>Fire</t>
  </si>
  <si>
    <t>Volcano</t>
  </si>
  <si>
    <t>Coordination</t>
  </si>
  <si>
    <t>Humanitarian access</t>
  </si>
  <si>
    <t>ACCESS</t>
  </si>
  <si>
    <t>Needs assessment</t>
  </si>
  <si>
    <t>OTHER</t>
  </si>
  <si>
    <t xml:space="preserve">PROTECTION </t>
  </si>
  <si>
    <t>epidemics</t>
  </si>
  <si>
    <t>attacksWithDeath</t>
  </si>
  <si>
    <t>fire</t>
  </si>
  <si>
    <t>volcano</t>
  </si>
  <si>
    <t>coordination</t>
  </si>
  <si>
    <t>humanitarianAccess</t>
  </si>
  <si>
    <t>needsAssessment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</si>
</sst>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0" tint="-0.3499862666707357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top"/>
    </xf>
    <xf numFmtId="14" fontId="1" fillId="2" borderId="0" xfId="0" applyNumberFormat="1" applyFont="1" applyFill="1" applyAlignment="1">
      <alignment horizontal="left" vertical="top"/>
    </xf>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xf>
    <xf numFmtId="0" fontId="1" fillId="4" borderId="0" xfId="0" applyFont="1" applyFill="1" applyAlignment="1">
      <alignment horizontal="left" vertical="top"/>
    </xf>
    <xf numFmtId="49" fontId="0" fillId="0" borderId="0" xfId="0" applyNumberFormat="1"/>
    <xf numFmtId="49" fontId="1" fillId="0" borderId="0" xfId="0" applyNumberFormat="1" applyFont="1" applyAlignment="1">
      <alignment horizontal="left" vertical="top"/>
    </xf>
    <xf numFmtId="14" fontId="0" fillId="0" borderId="0" xfId="0" applyNumberFormat="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95"/>
  <sheetViews>
    <sheetView tabSelected="1" zoomScale="95" zoomScaleNormal="95" workbookViewId="0">
      <pane ySplit="1" topLeftCell="A5" activePane="bottomLeft" state="frozen"/>
      <selection pane="bottomLeft" activeCell="N7" sqref="N7"/>
    </sheetView>
  </sheetViews>
  <sheetFormatPr baseColWidth="10" defaultColWidth="9.140625" defaultRowHeight="12.75" x14ac:dyDescent="0.25"/>
  <cols>
    <col min="1" max="1" width="2.85546875" style="1" customWidth="1"/>
    <col min="2" max="3" width="8.85546875" style="1" hidden="1" customWidth="1"/>
    <col min="4" max="4" width="12.5703125" style="1" hidden="1" customWidth="1"/>
    <col min="5" max="5" width="13.7109375" style="1" customWidth="1"/>
    <col min="6" max="7" width="13" style="1" hidden="1" customWidth="1"/>
    <col min="8" max="8" width="12.85546875" style="1" customWidth="1"/>
    <col min="9" max="9" width="19.140625" style="1" customWidth="1"/>
    <col min="10" max="11" width="12.85546875" style="1" hidden="1" customWidth="1"/>
    <col min="12" max="12" width="16.140625" style="8" customWidth="1"/>
    <col min="13" max="13" width="0.85546875" style="2" customWidth="1"/>
    <col min="14" max="14" width="20" style="3" customWidth="1"/>
    <col min="15" max="15" width="47.140625" style="3" customWidth="1"/>
    <col min="16" max="16" width="0.7109375" style="4" customWidth="1"/>
    <col min="17" max="17" width="19" style="3" customWidth="1"/>
    <col min="18" max="18" width="48.85546875" style="3" customWidth="1"/>
    <col min="19" max="19" width="9.140625" style="1" customWidth="1"/>
    <col min="20" max="20" width="15.140625" style="1" customWidth="1"/>
    <col min="21" max="16384" width="9.140625" style="1"/>
  </cols>
  <sheetData>
    <row r="1" spans="2:20" x14ac:dyDescent="0.25">
      <c r="B1" s="1" t="s">
        <v>7</v>
      </c>
      <c r="C1" s="1" t="s">
        <v>352</v>
      </c>
      <c r="D1" s="1" t="s">
        <v>324</v>
      </c>
      <c r="E1" s="1" t="s">
        <v>326</v>
      </c>
      <c r="F1" s="1" t="s">
        <v>323</v>
      </c>
      <c r="G1" s="1" t="s">
        <v>325</v>
      </c>
      <c r="H1" s="1" t="s">
        <v>0</v>
      </c>
      <c r="J1" s="1" t="s">
        <v>339</v>
      </c>
      <c r="K1" s="1" t="s">
        <v>340</v>
      </c>
      <c r="L1" s="8" t="s">
        <v>1</v>
      </c>
      <c r="N1" s="3" t="s">
        <v>2</v>
      </c>
      <c r="O1" s="3" t="s">
        <v>3</v>
      </c>
      <c r="Q1" s="3" t="s">
        <v>4</v>
      </c>
      <c r="R1" s="3" t="s">
        <v>5</v>
      </c>
      <c r="S1" s="1" t="s">
        <v>6</v>
      </c>
      <c r="T1" s="1" t="s">
        <v>103</v>
      </c>
    </row>
    <row r="2" spans="2:20" ht="234.75" customHeight="1" x14ac:dyDescent="0.25">
      <c r="B2" s="1">
        <v>1</v>
      </c>
      <c r="C2" s="1">
        <v>0</v>
      </c>
      <c r="D2" s="1">
        <v>3</v>
      </c>
      <c r="E2" s="1" t="s">
        <v>8</v>
      </c>
      <c r="F2" s="1">
        <v>133</v>
      </c>
      <c r="G2" s="1">
        <v>4</v>
      </c>
      <c r="H2" s="5" t="s">
        <v>341</v>
      </c>
      <c r="I2" s="5" t="str">
        <f>VLOOKUP(H2,Themes!A:C,3,FALSE)</f>
        <v xml:space="preserve">DISPLACEMENT </v>
      </c>
      <c r="J2" s="5">
        <v>2</v>
      </c>
      <c r="K2" s="5" t="s">
        <v>342</v>
      </c>
      <c r="L2" s="7" t="s">
        <v>353</v>
      </c>
      <c r="N2" s="3" t="s">
        <v>388</v>
      </c>
      <c r="O2" s="3" t="s">
        <v>387</v>
      </c>
      <c r="Q2" s="3" t="s">
        <v>22</v>
      </c>
      <c r="R2" s="3" t="s">
        <v>23</v>
      </c>
      <c r="T2" s="1" t="s">
        <v>221</v>
      </c>
    </row>
    <row r="3" spans="2:20" ht="153" customHeight="1" x14ac:dyDescent="0.25">
      <c r="B3" s="1">
        <v>1</v>
      </c>
      <c r="C3" s="1">
        <v>1</v>
      </c>
      <c r="D3" s="1">
        <v>3</v>
      </c>
      <c r="E3" s="1" t="s">
        <v>8</v>
      </c>
      <c r="F3" s="1">
        <v>133</v>
      </c>
      <c r="G3" s="1">
        <v>4</v>
      </c>
      <c r="H3" s="5" t="s">
        <v>341</v>
      </c>
      <c r="I3" s="5" t="str">
        <f>VLOOKUP(H3,Themes!A:C,3,FALSE)</f>
        <v xml:space="preserve">DISPLACEMENT </v>
      </c>
      <c r="J3" s="5">
        <v>2</v>
      </c>
      <c r="K3" s="5" t="s">
        <v>342</v>
      </c>
      <c r="L3" s="7" t="s">
        <v>353</v>
      </c>
      <c r="N3" s="3" t="s">
        <v>9</v>
      </c>
      <c r="O3" s="3" t="s">
        <v>10</v>
      </c>
      <c r="Q3" s="3" t="s">
        <v>24</v>
      </c>
      <c r="R3" s="3" t="s">
        <v>25</v>
      </c>
      <c r="T3" s="1" t="s">
        <v>221</v>
      </c>
    </row>
    <row r="4" spans="2:20" ht="123.75" customHeight="1" x14ac:dyDescent="0.25">
      <c r="B4" s="1">
        <v>1</v>
      </c>
      <c r="C4" s="1">
        <v>2</v>
      </c>
      <c r="D4" s="1">
        <v>17</v>
      </c>
      <c r="E4" s="1" t="s">
        <v>11</v>
      </c>
      <c r="F4" s="1">
        <v>211</v>
      </c>
      <c r="G4" s="1">
        <v>4</v>
      </c>
      <c r="H4" s="6" t="s">
        <v>341</v>
      </c>
      <c r="I4" s="5" t="str">
        <f>VLOOKUP(H4,Themes!A:C,3,FALSE)</f>
        <v xml:space="preserve">DISPLACEMENT </v>
      </c>
      <c r="J4" s="5">
        <v>3</v>
      </c>
      <c r="K4" s="6" t="s">
        <v>343</v>
      </c>
      <c r="L4" s="7" t="s">
        <v>353</v>
      </c>
      <c r="N4" s="3" t="s">
        <v>12</v>
      </c>
      <c r="O4" s="3" t="s">
        <v>13</v>
      </c>
      <c r="Q4" s="3" t="s">
        <v>26</v>
      </c>
      <c r="R4" s="3" t="s">
        <v>27</v>
      </c>
      <c r="T4" s="1" t="s">
        <v>221</v>
      </c>
    </row>
    <row r="5" spans="2:20" ht="113.25" customHeight="1" x14ac:dyDescent="0.25">
      <c r="B5" s="1">
        <v>1</v>
      </c>
      <c r="C5" s="1">
        <v>3</v>
      </c>
      <c r="D5" s="1">
        <v>18</v>
      </c>
      <c r="E5" s="1" t="s">
        <v>14</v>
      </c>
      <c r="F5" s="1">
        <v>51</v>
      </c>
      <c r="G5" s="1">
        <v>18</v>
      </c>
      <c r="H5" s="1" t="s">
        <v>20</v>
      </c>
      <c r="I5" s="5" t="str">
        <f>VLOOKUP(H5,Themes!A:C,3,FALSE)</f>
        <v xml:space="preserve">OTHER </v>
      </c>
      <c r="J5" s="5">
        <v>3</v>
      </c>
      <c r="K5" s="6" t="s">
        <v>343</v>
      </c>
      <c r="L5" s="7" t="s">
        <v>354</v>
      </c>
      <c r="N5" s="3" t="s">
        <v>15</v>
      </c>
      <c r="O5" s="3" t="s">
        <v>16</v>
      </c>
      <c r="Q5" s="3" t="s">
        <v>28</v>
      </c>
      <c r="R5" s="3" t="s">
        <v>29</v>
      </c>
      <c r="T5" s="1" t="s">
        <v>221</v>
      </c>
    </row>
    <row r="6" spans="2:20" ht="99.75" customHeight="1" x14ac:dyDescent="0.25">
      <c r="B6" s="1">
        <v>1</v>
      </c>
      <c r="C6" s="1">
        <v>4</v>
      </c>
      <c r="D6" s="1">
        <v>11</v>
      </c>
      <c r="E6" s="1" t="s">
        <v>17</v>
      </c>
      <c r="F6" s="1" t="s">
        <v>382</v>
      </c>
      <c r="G6" s="1">
        <v>12</v>
      </c>
      <c r="H6" s="1" t="s">
        <v>21</v>
      </c>
      <c r="I6" s="5" t="str">
        <f>VLOOKUP(H6,Themes!A:C,3,FALSE)</f>
        <v xml:space="preserve">ELECTORAL AFFAIRS </v>
      </c>
      <c r="J6" s="5">
        <v>3</v>
      </c>
      <c r="K6" s="6" t="s">
        <v>343</v>
      </c>
      <c r="L6" s="7" t="s">
        <v>355</v>
      </c>
      <c r="N6" s="3" t="s">
        <v>18</v>
      </c>
      <c r="O6" s="3" t="s">
        <v>19</v>
      </c>
      <c r="Q6" s="3" t="s">
        <v>30</v>
      </c>
      <c r="R6" s="3" t="s">
        <v>31</v>
      </c>
      <c r="T6" s="1" t="s">
        <v>221</v>
      </c>
    </row>
    <row r="7" spans="2:20" ht="99.95" customHeight="1" x14ac:dyDescent="0.25">
      <c r="B7" s="1">
        <v>2</v>
      </c>
      <c r="C7" s="1">
        <v>5</v>
      </c>
      <c r="D7" s="1">
        <v>3</v>
      </c>
      <c r="E7" s="1" t="s">
        <v>8</v>
      </c>
      <c r="F7" s="1">
        <v>133</v>
      </c>
      <c r="G7" s="1">
        <v>3</v>
      </c>
      <c r="H7" s="1" t="s">
        <v>347</v>
      </c>
      <c r="I7" s="5" t="str">
        <f>VLOOKUP(H7,Themes!A:C,3,FALSE)</f>
        <v xml:space="preserve">CONFLICT/ VIOLENCE </v>
      </c>
      <c r="J7" s="5">
        <v>2</v>
      </c>
      <c r="K7" s="5" t="s">
        <v>342</v>
      </c>
      <c r="L7" s="7" t="s">
        <v>356</v>
      </c>
      <c r="N7" s="3" t="s">
        <v>32</v>
      </c>
      <c r="O7" s="3" t="s">
        <v>33</v>
      </c>
      <c r="Q7" s="3" t="s">
        <v>42</v>
      </c>
      <c r="R7" s="3" t="s">
        <v>43</v>
      </c>
      <c r="T7" s="1" t="s">
        <v>222</v>
      </c>
    </row>
    <row r="8" spans="2:20" ht="99.95" customHeight="1" x14ac:dyDescent="0.25">
      <c r="B8" s="1">
        <v>2</v>
      </c>
      <c r="C8" s="1">
        <v>6</v>
      </c>
      <c r="D8" s="1">
        <v>3</v>
      </c>
      <c r="E8" s="1" t="s">
        <v>8</v>
      </c>
      <c r="F8" s="1">
        <v>133</v>
      </c>
      <c r="G8" s="1">
        <v>5</v>
      </c>
      <c r="H8" s="1" t="s">
        <v>346</v>
      </c>
      <c r="I8" s="5" t="str">
        <f>VLOOKUP(H8,Themes!A:C,3,FALSE)</f>
        <v xml:space="preserve">DISPLACEMENT </v>
      </c>
      <c r="J8" s="5">
        <v>2</v>
      </c>
      <c r="K8" s="5" t="s">
        <v>342</v>
      </c>
      <c r="L8" s="7" t="s">
        <v>356</v>
      </c>
      <c r="N8" s="3" t="s">
        <v>34</v>
      </c>
      <c r="O8" s="3" t="s">
        <v>35</v>
      </c>
      <c r="Q8" s="3" t="s">
        <v>44</v>
      </c>
      <c r="R8" s="3" t="s">
        <v>45</v>
      </c>
      <c r="T8" s="1" t="s">
        <v>222</v>
      </c>
    </row>
    <row r="9" spans="2:20" ht="99.95" customHeight="1" x14ac:dyDescent="0.25">
      <c r="B9" s="1">
        <v>2</v>
      </c>
      <c r="C9" s="1">
        <v>7</v>
      </c>
      <c r="D9" s="1">
        <v>17</v>
      </c>
      <c r="E9" s="1" t="s">
        <v>11</v>
      </c>
      <c r="F9" s="1">
        <v>211</v>
      </c>
      <c r="G9" s="1">
        <v>3</v>
      </c>
      <c r="H9" s="1" t="s">
        <v>347</v>
      </c>
      <c r="I9" s="5" t="str">
        <f>VLOOKUP(H9,Themes!A:C,3,FALSE)</f>
        <v xml:space="preserve">CONFLICT/ VIOLENCE </v>
      </c>
      <c r="J9" s="5">
        <v>2</v>
      </c>
      <c r="K9" s="5" t="s">
        <v>342</v>
      </c>
      <c r="L9" s="7" t="s">
        <v>358</v>
      </c>
      <c r="N9" s="3" t="s">
        <v>36</v>
      </c>
      <c r="O9" s="3" t="s">
        <v>37</v>
      </c>
      <c r="Q9" s="3" t="s">
        <v>46</v>
      </c>
      <c r="R9" s="3" t="s">
        <v>47</v>
      </c>
      <c r="T9" s="1" t="s">
        <v>222</v>
      </c>
    </row>
    <row r="10" spans="2:20" ht="99.95" customHeight="1" x14ac:dyDescent="0.25">
      <c r="B10" s="1">
        <v>2</v>
      </c>
      <c r="C10" s="1">
        <v>8</v>
      </c>
      <c r="D10" s="1">
        <v>18</v>
      </c>
      <c r="E10" s="1" t="s">
        <v>14</v>
      </c>
      <c r="F10" s="1">
        <v>51</v>
      </c>
      <c r="G10" s="1">
        <v>3</v>
      </c>
      <c r="H10" s="1" t="s">
        <v>347</v>
      </c>
      <c r="I10" s="5" t="str">
        <f>VLOOKUP(H10,Themes!A:C,3,FALSE)</f>
        <v xml:space="preserve">CONFLICT/ VIOLENCE </v>
      </c>
      <c r="J10" s="5">
        <v>3</v>
      </c>
      <c r="K10" s="1" t="s">
        <v>343</v>
      </c>
      <c r="L10" s="7" t="s">
        <v>356</v>
      </c>
      <c r="N10" s="3" t="s">
        <v>40</v>
      </c>
      <c r="O10" s="3" t="s">
        <v>38</v>
      </c>
      <c r="Q10" s="3" t="s">
        <v>48</v>
      </c>
      <c r="R10" s="3" t="s">
        <v>49</v>
      </c>
      <c r="T10" s="1" t="s">
        <v>222</v>
      </c>
    </row>
    <row r="11" spans="2:20" ht="99.95" customHeight="1" x14ac:dyDescent="0.25">
      <c r="B11" s="1">
        <v>2</v>
      </c>
      <c r="C11" s="1">
        <v>9</v>
      </c>
      <c r="D11" s="1">
        <v>11</v>
      </c>
      <c r="E11" s="1" t="s">
        <v>17</v>
      </c>
      <c r="F11" s="1" t="s">
        <v>382</v>
      </c>
      <c r="G11" s="1">
        <v>12</v>
      </c>
      <c r="H11" s="1" t="s">
        <v>21</v>
      </c>
      <c r="I11" s="5" t="str">
        <f>VLOOKUP(H11,Themes!A:C,3,FALSE)</f>
        <v xml:space="preserve">ELECTORAL AFFAIRS </v>
      </c>
      <c r="J11" s="5">
        <v>3</v>
      </c>
      <c r="K11" s="1" t="s">
        <v>343</v>
      </c>
      <c r="L11" s="7" t="s">
        <v>357</v>
      </c>
      <c r="N11" s="3" t="s">
        <v>41</v>
      </c>
      <c r="O11" s="3" t="s">
        <v>39</v>
      </c>
      <c r="Q11" s="3" t="s">
        <v>50</v>
      </c>
      <c r="R11" s="3" t="s">
        <v>51</v>
      </c>
      <c r="T11" s="1" t="s">
        <v>222</v>
      </c>
    </row>
    <row r="12" spans="2:20" ht="99.95" customHeight="1" x14ac:dyDescent="0.25">
      <c r="B12" s="1" t="s">
        <v>383</v>
      </c>
      <c r="C12" s="1">
        <v>10</v>
      </c>
      <c r="D12" s="1">
        <v>3</v>
      </c>
      <c r="E12" s="1" t="s">
        <v>8</v>
      </c>
      <c r="F12" s="1">
        <v>133</v>
      </c>
      <c r="G12" s="1">
        <v>3</v>
      </c>
      <c r="H12" s="1" t="s">
        <v>347</v>
      </c>
      <c r="I12" s="5" t="str">
        <f>VLOOKUP(H12,Themes!A:C,3,FALSE)</f>
        <v xml:space="preserve">CONFLICT/ VIOLENCE </v>
      </c>
      <c r="J12" s="5">
        <v>2</v>
      </c>
      <c r="K12" s="1" t="s">
        <v>342</v>
      </c>
      <c r="L12" s="7" t="s">
        <v>360</v>
      </c>
      <c r="N12" s="3" t="s">
        <v>55</v>
      </c>
      <c r="O12" s="3" t="s">
        <v>56</v>
      </c>
      <c r="Q12" s="3" t="s">
        <v>65</v>
      </c>
      <c r="R12" s="3" t="s">
        <v>66</v>
      </c>
      <c r="T12" s="1" t="s">
        <v>75</v>
      </c>
    </row>
    <row r="13" spans="2:20" ht="99.95" customHeight="1" x14ac:dyDescent="0.25">
      <c r="B13" s="1" t="s">
        <v>383</v>
      </c>
      <c r="C13" s="1">
        <v>11</v>
      </c>
      <c r="D13" s="1">
        <v>5</v>
      </c>
      <c r="E13" s="1" t="s">
        <v>52</v>
      </c>
      <c r="F13" s="1">
        <v>263</v>
      </c>
      <c r="G13" s="1">
        <v>4</v>
      </c>
      <c r="H13" s="5" t="s">
        <v>341</v>
      </c>
      <c r="I13" s="5" t="str">
        <f>VLOOKUP(H13,Themes!A:C,3,FALSE)</f>
        <v xml:space="preserve">DISPLACEMENT </v>
      </c>
      <c r="J13" s="5">
        <v>2</v>
      </c>
      <c r="K13" s="5" t="s">
        <v>342</v>
      </c>
      <c r="L13" s="7" t="s">
        <v>359</v>
      </c>
      <c r="N13" s="3" t="s">
        <v>57</v>
      </c>
      <c r="O13" s="3" t="s">
        <v>58</v>
      </c>
      <c r="Q13" s="3" t="s">
        <v>67</v>
      </c>
      <c r="R13" s="3" t="s">
        <v>68</v>
      </c>
      <c r="T13" s="1" t="s">
        <v>75</v>
      </c>
    </row>
    <row r="14" spans="2:20" ht="99.95" customHeight="1" x14ac:dyDescent="0.25">
      <c r="B14" s="1" t="s">
        <v>383</v>
      </c>
      <c r="C14" s="1">
        <v>12</v>
      </c>
      <c r="D14" s="1">
        <v>23</v>
      </c>
      <c r="E14" s="1" t="s">
        <v>53</v>
      </c>
      <c r="F14" s="1">
        <v>79</v>
      </c>
      <c r="G14" s="1">
        <v>6</v>
      </c>
      <c r="H14" s="1" t="s">
        <v>348</v>
      </c>
      <c r="I14" s="5" t="str">
        <f>VLOOKUP(H14,Themes!A:C,3,FALSE)</f>
        <v xml:space="preserve">HUMANITARIAN PLANNING / RESPONSE </v>
      </c>
      <c r="J14" s="5">
        <v>0</v>
      </c>
      <c r="K14" s="1" t="s">
        <v>344</v>
      </c>
      <c r="L14" s="7" t="s">
        <v>359</v>
      </c>
      <c r="N14" s="3" t="s">
        <v>59</v>
      </c>
      <c r="O14" s="3" t="s">
        <v>60</v>
      </c>
      <c r="Q14" s="3" t="s">
        <v>69</v>
      </c>
      <c r="R14" s="3" t="s">
        <v>70</v>
      </c>
      <c r="T14" s="1" t="s">
        <v>75</v>
      </c>
    </row>
    <row r="15" spans="2:20" ht="99.95" customHeight="1" x14ac:dyDescent="0.25">
      <c r="B15" s="1" t="s">
        <v>383</v>
      </c>
      <c r="C15" s="1">
        <v>13</v>
      </c>
      <c r="D15" s="1">
        <v>18</v>
      </c>
      <c r="E15" s="1" t="s">
        <v>14</v>
      </c>
      <c r="F15" s="1">
        <v>51</v>
      </c>
      <c r="G15" s="1">
        <v>4</v>
      </c>
      <c r="H15" s="5" t="s">
        <v>341</v>
      </c>
      <c r="I15" s="5" t="str">
        <f>VLOOKUP(H15,Themes!A:C,3,FALSE)</f>
        <v xml:space="preserve">DISPLACEMENT </v>
      </c>
      <c r="J15" s="5">
        <v>2</v>
      </c>
      <c r="K15" s="5" t="s">
        <v>342</v>
      </c>
      <c r="L15" s="7" t="s">
        <v>359</v>
      </c>
      <c r="N15" s="3" t="s">
        <v>61</v>
      </c>
      <c r="O15" s="3" t="s">
        <v>62</v>
      </c>
      <c r="Q15" s="3" t="s">
        <v>71</v>
      </c>
      <c r="R15" s="3" t="s">
        <v>72</v>
      </c>
      <c r="T15" s="1" t="s">
        <v>75</v>
      </c>
    </row>
    <row r="16" spans="2:20" ht="99.95" customHeight="1" x14ac:dyDescent="0.25">
      <c r="B16" s="1" t="s">
        <v>383</v>
      </c>
      <c r="C16" s="1">
        <v>14</v>
      </c>
      <c r="D16" s="1">
        <v>18</v>
      </c>
      <c r="E16" s="1" t="s">
        <v>14</v>
      </c>
      <c r="F16" s="1">
        <v>51</v>
      </c>
      <c r="G16" s="1">
        <v>1</v>
      </c>
      <c r="H16" s="1" t="s">
        <v>54</v>
      </c>
      <c r="I16" s="5" t="str">
        <f>VLOOKUP(H16,Themes!A:C,3,FALSE)</f>
        <v xml:space="preserve">EPIDEMICS </v>
      </c>
      <c r="J16" s="5">
        <v>1</v>
      </c>
      <c r="K16" s="1" t="s">
        <v>345</v>
      </c>
      <c r="L16" s="7" t="s">
        <v>360</v>
      </c>
      <c r="N16" s="3" t="s">
        <v>63</v>
      </c>
      <c r="O16" s="3" t="s">
        <v>64</v>
      </c>
      <c r="Q16" s="3" t="s">
        <v>73</v>
      </c>
      <c r="R16" s="3" t="s">
        <v>74</v>
      </c>
      <c r="T16" s="1" t="s">
        <v>75</v>
      </c>
    </row>
    <row r="17" spans="2:20" ht="99.95" customHeight="1" x14ac:dyDescent="0.25">
      <c r="B17" s="1" t="s">
        <v>383</v>
      </c>
      <c r="C17" s="1">
        <v>15</v>
      </c>
      <c r="D17" s="1">
        <v>5</v>
      </c>
      <c r="E17" s="1" t="s">
        <v>52</v>
      </c>
      <c r="F17" s="1">
        <v>263</v>
      </c>
      <c r="G17" s="1">
        <v>0</v>
      </c>
      <c r="H17" s="1" t="s">
        <v>349</v>
      </c>
      <c r="I17" s="5" t="str">
        <f>VLOOKUP(H17,Themes!A:C,3,FALSE)</f>
        <v xml:space="preserve">FOOD SECURITY / NUTRITION </v>
      </c>
      <c r="J17" s="5">
        <v>2</v>
      </c>
      <c r="K17" s="5" t="s">
        <v>342</v>
      </c>
      <c r="L17" s="7" t="s">
        <v>361</v>
      </c>
      <c r="N17" s="3" t="s">
        <v>78</v>
      </c>
      <c r="O17" s="3" t="s">
        <v>79</v>
      </c>
      <c r="Q17" s="3" t="s">
        <v>90</v>
      </c>
      <c r="R17" s="3" t="s">
        <v>91</v>
      </c>
      <c r="T17" s="1" t="s">
        <v>102</v>
      </c>
    </row>
    <row r="18" spans="2:20" ht="99.95" customHeight="1" x14ac:dyDescent="0.25">
      <c r="B18" s="1" t="s">
        <v>383</v>
      </c>
      <c r="C18" s="1">
        <v>16</v>
      </c>
      <c r="D18" s="1" t="s">
        <v>382</v>
      </c>
      <c r="E18" s="1" t="s">
        <v>76</v>
      </c>
      <c r="F18" s="1" t="s">
        <v>382</v>
      </c>
      <c r="G18" s="1">
        <v>1</v>
      </c>
      <c r="H18" s="1" t="s">
        <v>54</v>
      </c>
      <c r="I18" s="5" t="str">
        <f>VLOOKUP(H18,Themes!A:C,3,FALSE)</f>
        <v xml:space="preserve">EPIDEMICS </v>
      </c>
      <c r="J18" s="5">
        <v>1</v>
      </c>
      <c r="K18" s="1" t="s">
        <v>345</v>
      </c>
      <c r="L18" s="7" t="s">
        <v>361</v>
      </c>
      <c r="N18" s="3" t="s">
        <v>80</v>
      </c>
      <c r="O18" s="3" t="s">
        <v>81</v>
      </c>
      <c r="Q18" s="3" t="s">
        <v>92</v>
      </c>
      <c r="R18" s="3" t="s">
        <v>93</v>
      </c>
      <c r="T18" s="1" t="s">
        <v>102</v>
      </c>
    </row>
    <row r="19" spans="2:20" ht="99.95" customHeight="1" x14ac:dyDescent="0.25">
      <c r="B19" s="1" t="s">
        <v>383</v>
      </c>
      <c r="C19" s="1">
        <v>17</v>
      </c>
      <c r="D19" s="1">
        <v>10</v>
      </c>
      <c r="E19" s="1" t="s">
        <v>77</v>
      </c>
      <c r="F19" s="1">
        <v>10</v>
      </c>
      <c r="G19" s="1">
        <v>1</v>
      </c>
      <c r="H19" s="1" t="s">
        <v>54</v>
      </c>
      <c r="I19" s="5" t="str">
        <f>VLOOKUP(H19,Themes!A:C,3,FALSE)</f>
        <v xml:space="preserve">EPIDEMICS </v>
      </c>
      <c r="J19" s="5">
        <v>1</v>
      </c>
      <c r="K19" s="1" t="s">
        <v>345</v>
      </c>
      <c r="L19" s="7" t="s">
        <v>361</v>
      </c>
      <c r="N19" s="3" t="s">
        <v>82</v>
      </c>
      <c r="O19" s="3" t="s">
        <v>83</v>
      </c>
      <c r="Q19" s="3" t="s">
        <v>94</v>
      </c>
      <c r="R19" s="3" t="s">
        <v>95</v>
      </c>
      <c r="T19" s="1" t="s">
        <v>102</v>
      </c>
    </row>
    <row r="20" spans="2:20" ht="99.95" customHeight="1" x14ac:dyDescent="0.25">
      <c r="B20" s="1" t="s">
        <v>383</v>
      </c>
      <c r="C20" s="1">
        <v>18</v>
      </c>
      <c r="D20" s="1">
        <v>23</v>
      </c>
      <c r="E20" s="1" t="s">
        <v>53</v>
      </c>
      <c r="F20" s="1">
        <v>79</v>
      </c>
      <c r="G20" s="1">
        <v>6</v>
      </c>
      <c r="H20" s="1" t="s">
        <v>348</v>
      </c>
      <c r="I20" s="5" t="str">
        <f>VLOOKUP(H20,Themes!A:C,3,FALSE)</f>
        <v xml:space="preserve">HUMANITARIAN PLANNING / RESPONSE </v>
      </c>
      <c r="J20" s="5">
        <v>2</v>
      </c>
      <c r="K20" s="1" t="s">
        <v>342</v>
      </c>
      <c r="L20" s="7" t="s">
        <v>361</v>
      </c>
      <c r="N20" s="3" t="s">
        <v>84</v>
      </c>
      <c r="O20" s="3" t="s">
        <v>85</v>
      </c>
      <c r="Q20" s="3" t="s">
        <v>96</v>
      </c>
      <c r="R20" s="3" t="s">
        <v>97</v>
      </c>
      <c r="T20" s="1" t="s">
        <v>102</v>
      </c>
    </row>
    <row r="21" spans="2:20" ht="99.95" customHeight="1" x14ac:dyDescent="0.25">
      <c r="B21" s="1" t="s">
        <v>383</v>
      </c>
      <c r="C21" s="1">
        <v>19</v>
      </c>
      <c r="D21" s="1">
        <v>11</v>
      </c>
      <c r="E21" s="1" t="s">
        <v>17</v>
      </c>
      <c r="F21" s="1" t="s">
        <v>382</v>
      </c>
      <c r="G21" s="1">
        <v>0</v>
      </c>
      <c r="H21" s="1" t="s">
        <v>349</v>
      </c>
      <c r="I21" s="5" t="str">
        <f>VLOOKUP(H21,Themes!A:C,3,FALSE)</f>
        <v xml:space="preserve">FOOD SECURITY / NUTRITION </v>
      </c>
      <c r="J21" s="5">
        <v>2</v>
      </c>
      <c r="K21" s="1" t="s">
        <v>342</v>
      </c>
      <c r="L21" s="7" t="s">
        <v>361</v>
      </c>
      <c r="N21" s="3" t="s">
        <v>86</v>
      </c>
      <c r="O21" s="3" t="s">
        <v>87</v>
      </c>
      <c r="Q21" s="3" t="s">
        <v>98</v>
      </c>
      <c r="R21" s="3" t="s">
        <v>99</v>
      </c>
      <c r="T21" s="1" t="s">
        <v>102</v>
      </c>
    </row>
    <row r="22" spans="2:20" ht="99.95" customHeight="1" x14ac:dyDescent="0.25">
      <c r="B22" s="1" t="s">
        <v>383</v>
      </c>
      <c r="C22" s="1">
        <v>20</v>
      </c>
      <c r="D22" s="1">
        <v>18</v>
      </c>
      <c r="E22" s="1" t="s">
        <v>14</v>
      </c>
      <c r="F22" s="1">
        <v>51</v>
      </c>
      <c r="G22" s="1">
        <v>5</v>
      </c>
      <c r="H22" s="1" t="s">
        <v>346</v>
      </c>
      <c r="I22" s="5" t="str">
        <f>VLOOKUP(H22,Themes!A:C,3,FALSE)</f>
        <v xml:space="preserve">DISPLACEMENT </v>
      </c>
      <c r="J22" s="5">
        <v>2</v>
      </c>
      <c r="K22" s="1" t="s">
        <v>342</v>
      </c>
      <c r="L22" s="7" t="s">
        <v>361</v>
      </c>
      <c r="N22" s="3" t="s">
        <v>88</v>
      </c>
      <c r="O22" s="3" t="s">
        <v>89</v>
      </c>
      <c r="Q22" s="3" t="s">
        <v>100</v>
      </c>
      <c r="R22" s="3" t="s">
        <v>101</v>
      </c>
      <c r="T22" s="1" t="s">
        <v>102</v>
      </c>
    </row>
    <row r="23" spans="2:20" ht="99.95" customHeight="1" x14ac:dyDescent="0.25">
      <c r="B23" s="1" t="s">
        <v>383</v>
      </c>
      <c r="C23" s="1">
        <v>21</v>
      </c>
      <c r="D23" s="1">
        <v>3</v>
      </c>
      <c r="E23" s="1" t="s">
        <v>8</v>
      </c>
      <c r="F23" s="1">
        <v>133</v>
      </c>
      <c r="G23" s="1">
        <v>6</v>
      </c>
      <c r="H23" s="1" t="s">
        <v>348</v>
      </c>
      <c r="I23" s="5" t="str">
        <f>VLOOKUP(H23,Themes!A:C,3,FALSE)</f>
        <v xml:space="preserve">HUMANITARIAN PLANNING / RESPONSE </v>
      </c>
      <c r="J23" s="5">
        <v>2</v>
      </c>
      <c r="K23" s="1" t="s">
        <v>342</v>
      </c>
      <c r="L23" s="7" t="s">
        <v>362</v>
      </c>
      <c r="N23" s="3" t="s">
        <v>106</v>
      </c>
      <c r="O23" s="3" t="s">
        <v>107</v>
      </c>
      <c r="Q23" s="3" t="s">
        <v>116</v>
      </c>
      <c r="R23" s="3" t="s">
        <v>117</v>
      </c>
      <c r="T23" s="1" t="s">
        <v>126</v>
      </c>
    </row>
    <row r="24" spans="2:20" ht="99.95" customHeight="1" x14ac:dyDescent="0.25">
      <c r="B24" s="1" t="s">
        <v>383</v>
      </c>
      <c r="C24" s="1">
        <v>22</v>
      </c>
      <c r="D24" s="1">
        <v>5</v>
      </c>
      <c r="E24" s="1" t="s">
        <v>52</v>
      </c>
      <c r="F24" s="1">
        <v>263</v>
      </c>
      <c r="G24" s="1">
        <v>1</v>
      </c>
      <c r="H24" s="1" t="s">
        <v>54</v>
      </c>
      <c r="I24" s="5" t="str">
        <f>VLOOKUP(H24,Themes!A:C,3,FALSE)</f>
        <v xml:space="preserve">EPIDEMICS </v>
      </c>
      <c r="J24" s="5">
        <v>1</v>
      </c>
      <c r="K24" s="1" t="s">
        <v>345</v>
      </c>
      <c r="L24" t="s">
        <v>362</v>
      </c>
      <c r="N24" s="3" t="s">
        <v>108</v>
      </c>
      <c r="O24" s="3" t="s">
        <v>109</v>
      </c>
      <c r="Q24" s="3" t="s">
        <v>118</v>
      </c>
      <c r="R24" s="3" t="s">
        <v>119</v>
      </c>
      <c r="T24" s="1" t="s">
        <v>126</v>
      </c>
    </row>
    <row r="25" spans="2:20" ht="99.95" customHeight="1" x14ac:dyDescent="0.25">
      <c r="B25" s="1" t="s">
        <v>383</v>
      </c>
      <c r="C25" s="1">
        <v>23</v>
      </c>
      <c r="D25" s="1">
        <v>4</v>
      </c>
      <c r="E25" s="1" t="s">
        <v>104</v>
      </c>
      <c r="F25" s="1">
        <v>86</v>
      </c>
      <c r="G25" s="1">
        <v>1</v>
      </c>
      <c r="H25" s="1" t="s">
        <v>54</v>
      </c>
      <c r="I25" s="5" t="str">
        <f>VLOOKUP(H25,Themes!A:C,3,FALSE)</f>
        <v xml:space="preserve">EPIDEMICS </v>
      </c>
      <c r="J25" s="5">
        <v>1</v>
      </c>
      <c r="K25" s="1" t="s">
        <v>345</v>
      </c>
      <c r="L25" t="s">
        <v>362</v>
      </c>
      <c r="N25" s="3" t="s">
        <v>110</v>
      </c>
      <c r="O25" s="3" t="s">
        <v>111</v>
      </c>
      <c r="Q25" s="3" t="s">
        <v>120</v>
      </c>
      <c r="R25" s="3" t="s">
        <v>121</v>
      </c>
      <c r="T25" s="1" t="s">
        <v>126</v>
      </c>
    </row>
    <row r="26" spans="2:20" ht="99.95" customHeight="1" x14ac:dyDescent="0.25">
      <c r="B26" s="1" t="s">
        <v>383</v>
      </c>
      <c r="C26" s="1">
        <v>24</v>
      </c>
      <c r="D26" s="1">
        <v>18</v>
      </c>
      <c r="E26" s="1" t="s">
        <v>14</v>
      </c>
      <c r="F26" s="1">
        <v>51</v>
      </c>
      <c r="G26" s="1">
        <v>3</v>
      </c>
      <c r="H26" s="1" t="s">
        <v>347</v>
      </c>
      <c r="I26" s="5" t="str">
        <f>VLOOKUP(H26,Themes!A:C,3,FALSE)</f>
        <v xml:space="preserve">CONFLICT/ VIOLENCE </v>
      </c>
      <c r="J26" s="5">
        <v>2</v>
      </c>
      <c r="K26" s="1" t="s">
        <v>342</v>
      </c>
      <c r="L26" t="s">
        <v>362</v>
      </c>
      <c r="N26" s="3" t="s">
        <v>112</v>
      </c>
      <c r="O26" s="3" t="s">
        <v>113</v>
      </c>
      <c r="Q26" s="3" t="s">
        <v>122</v>
      </c>
      <c r="R26" s="3" t="s">
        <v>123</v>
      </c>
      <c r="T26" s="1" t="s">
        <v>126</v>
      </c>
    </row>
    <row r="27" spans="2:20" ht="99.95" customHeight="1" x14ac:dyDescent="0.25">
      <c r="B27" s="1" t="s">
        <v>383</v>
      </c>
      <c r="C27" s="1">
        <v>25</v>
      </c>
      <c r="D27" s="1" t="s">
        <v>382</v>
      </c>
      <c r="E27" s="1" t="s">
        <v>105</v>
      </c>
      <c r="F27" s="1" t="s">
        <v>382</v>
      </c>
      <c r="G27" s="1">
        <v>1</v>
      </c>
      <c r="H27" s="1" t="s">
        <v>54</v>
      </c>
      <c r="I27" s="5" t="str">
        <f>VLOOKUP(H27,Themes!A:C,3,FALSE)</f>
        <v xml:space="preserve">EPIDEMICS </v>
      </c>
      <c r="J27" s="5">
        <v>1</v>
      </c>
      <c r="K27" s="1" t="s">
        <v>345</v>
      </c>
      <c r="L27" t="s">
        <v>362</v>
      </c>
      <c r="N27" s="3" t="s">
        <v>114</v>
      </c>
      <c r="O27" s="3" t="s">
        <v>115</v>
      </c>
      <c r="Q27" s="3" t="s">
        <v>124</v>
      </c>
      <c r="R27" s="3" t="s">
        <v>125</v>
      </c>
      <c r="T27" s="1" t="s">
        <v>126</v>
      </c>
    </row>
    <row r="28" spans="2:20" ht="99.95" customHeight="1" x14ac:dyDescent="0.25">
      <c r="B28" s="1" t="s">
        <v>383</v>
      </c>
      <c r="C28" s="1">
        <v>26</v>
      </c>
      <c r="D28" s="1">
        <v>3</v>
      </c>
      <c r="E28" s="1" t="s">
        <v>8</v>
      </c>
      <c r="F28" s="1">
        <v>133</v>
      </c>
      <c r="G28" s="1">
        <v>6</v>
      </c>
      <c r="H28" s="1" t="s">
        <v>348</v>
      </c>
      <c r="I28" s="5" t="str">
        <f>VLOOKUP(H28,Themes!A:C,3,FALSE)</f>
        <v xml:space="preserve">HUMANITARIAN PLANNING / RESPONSE </v>
      </c>
      <c r="J28" s="5">
        <v>2</v>
      </c>
      <c r="K28" s="1" t="s">
        <v>342</v>
      </c>
      <c r="L28" s="7" t="s">
        <v>371</v>
      </c>
      <c r="N28" s="3" t="s">
        <v>128</v>
      </c>
      <c r="O28" s="3" t="s">
        <v>129</v>
      </c>
      <c r="Q28" s="3" t="s">
        <v>140</v>
      </c>
      <c r="R28" s="3" t="s">
        <v>141</v>
      </c>
      <c r="T28" s="1" t="s">
        <v>152</v>
      </c>
    </row>
    <row r="29" spans="2:20" ht="99.95" customHeight="1" x14ac:dyDescent="0.25">
      <c r="B29" s="1" t="s">
        <v>383</v>
      </c>
      <c r="C29" s="1">
        <v>27</v>
      </c>
      <c r="D29" s="1">
        <v>23</v>
      </c>
      <c r="E29" s="1" t="s">
        <v>53</v>
      </c>
      <c r="F29" s="1">
        <v>79</v>
      </c>
      <c r="G29" s="1">
        <v>4</v>
      </c>
      <c r="H29" s="5" t="s">
        <v>341</v>
      </c>
      <c r="I29" s="5" t="str">
        <f>VLOOKUP(H29,Themes!A:C,3,FALSE)</f>
        <v xml:space="preserve">DISPLACEMENT </v>
      </c>
      <c r="J29" s="5">
        <v>2</v>
      </c>
      <c r="K29" s="5" t="s">
        <v>342</v>
      </c>
      <c r="L29" s="7" t="s">
        <v>372</v>
      </c>
      <c r="N29" s="3" t="s">
        <v>130</v>
      </c>
      <c r="O29" s="3" t="s">
        <v>131</v>
      </c>
      <c r="Q29" s="3" t="s">
        <v>142</v>
      </c>
      <c r="R29" s="3" t="s">
        <v>143</v>
      </c>
      <c r="T29" s="1" t="s">
        <v>152</v>
      </c>
    </row>
    <row r="30" spans="2:20" ht="99.95" customHeight="1" x14ac:dyDescent="0.25">
      <c r="B30" s="1" t="s">
        <v>383</v>
      </c>
      <c r="C30" s="1">
        <v>28</v>
      </c>
      <c r="D30" s="1">
        <v>23</v>
      </c>
      <c r="E30" s="1" t="s">
        <v>53</v>
      </c>
      <c r="F30" s="1">
        <v>79</v>
      </c>
      <c r="G30" s="1">
        <v>1</v>
      </c>
      <c r="H30" s="1" t="s">
        <v>54</v>
      </c>
      <c r="I30" s="5" t="str">
        <f>VLOOKUP(H30,Themes!A:C,3,FALSE)</f>
        <v xml:space="preserve">EPIDEMICS </v>
      </c>
      <c r="J30" s="5">
        <v>1</v>
      </c>
      <c r="K30" s="1" t="s">
        <v>345</v>
      </c>
      <c r="L30" s="7" t="s">
        <v>372</v>
      </c>
      <c r="N30" s="3" t="s">
        <v>132</v>
      </c>
      <c r="O30" s="3" t="s">
        <v>133</v>
      </c>
      <c r="Q30" s="3" t="s">
        <v>145</v>
      </c>
      <c r="R30" s="3" t="s">
        <v>144</v>
      </c>
      <c r="T30" s="1" t="s">
        <v>152</v>
      </c>
    </row>
    <row r="31" spans="2:20" ht="99.95" customHeight="1" x14ac:dyDescent="0.25">
      <c r="B31" s="1" t="s">
        <v>383</v>
      </c>
      <c r="C31" s="1">
        <v>29</v>
      </c>
      <c r="D31" s="1" t="s">
        <v>382</v>
      </c>
      <c r="E31" s="1" t="s">
        <v>105</v>
      </c>
      <c r="F31" s="1" t="s">
        <v>382</v>
      </c>
      <c r="G31" s="1">
        <v>11</v>
      </c>
      <c r="H31" s="1" t="s">
        <v>350</v>
      </c>
      <c r="I31" s="5" t="str">
        <f>VLOOKUP(H31,Themes!A:C,3,FALSE)</f>
        <v xml:space="preserve">HUMANITARIAN FUNDING </v>
      </c>
      <c r="J31" s="5">
        <v>3</v>
      </c>
      <c r="K31" s="1" t="s">
        <v>343</v>
      </c>
      <c r="L31" s="7" t="s">
        <v>371</v>
      </c>
      <c r="N31" s="3" t="s">
        <v>134</v>
      </c>
      <c r="O31" s="3" t="s">
        <v>135</v>
      </c>
      <c r="Q31" s="3" t="s">
        <v>146</v>
      </c>
      <c r="R31" s="3" t="s">
        <v>147</v>
      </c>
      <c r="T31" s="1" t="s">
        <v>152</v>
      </c>
    </row>
    <row r="32" spans="2:20" ht="99.95" customHeight="1" x14ac:dyDescent="0.25">
      <c r="B32" s="1" t="s">
        <v>383</v>
      </c>
      <c r="C32" s="1">
        <v>30</v>
      </c>
      <c r="D32" s="1">
        <v>18</v>
      </c>
      <c r="E32" s="1" t="s">
        <v>14</v>
      </c>
      <c r="F32" s="1">
        <v>51</v>
      </c>
      <c r="G32" s="1">
        <v>5</v>
      </c>
      <c r="H32" s="1" t="s">
        <v>346</v>
      </c>
      <c r="I32" s="5" t="str">
        <f>VLOOKUP(H32,Themes!A:C,3,FALSE)</f>
        <v xml:space="preserve">DISPLACEMENT </v>
      </c>
      <c r="J32" s="5">
        <v>2</v>
      </c>
      <c r="K32" s="1" t="s">
        <v>342</v>
      </c>
      <c r="L32" s="7" t="s">
        <v>363</v>
      </c>
      <c r="N32" s="3" t="s">
        <v>136</v>
      </c>
      <c r="O32" s="3" t="s">
        <v>137</v>
      </c>
      <c r="Q32" s="3" t="s">
        <v>148</v>
      </c>
      <c r="R32" s="3" t="s">
        <v>149</v>
      </c>
      <c r="T32" s="1" t="s">
        <v>152</v>
      </c>
    </row>
    <row r="33" spans="2:20" ht="99.95" customHeight="1" x14ac:dyDescent="0.25">
      <c r="B33" s="1" t="s">
        <v>383</v>
      </c>
      <c r="C33" s="1">
        <v>31</v>
      </c>
      <c r="D33" s="1">
        <v>24</v>
      </c>
      <c r="E33" s="1" t="s">
        <v>127</v>
      </c>
      <c r="F33" s="1" t="s">
        <v>382</v>
      </c>
      <c r="G33" s="1">
        <v>1</v>
      </c>
      <c r="H33" s="1" t="s">
        <v>54</v>
      </c>
      <c r="I33" s="5" t="str">
        <f>VLOOKUP(H33,Themes!A:C,3,FALSE)</f>
        <v xml:space="preserve">EPIDEMICS </v>
      </c>
      <c r="J33" s="5">
        <v>1</v>
      </c>
      <c r="K33" s="1" t="s">
        <v>345</v>
      </c>
      <c r="L33" s="7" t="s">
        <v>363</v>
      </c>
      <c r="N33" s="3" t="s">
        <v>138</v>
      </c>
      <c r="O33" s="3" t="s">
        <v>139</v>
      </c>
      <c r="Q33" s="3" t="s">
        <v>150</v>
      </c>
      <c r="R33" s="3" t="s">
        <v>151</v>
      </c>
      <c r="T33" s="1" t="s">
        <v>152</v>
      </c>
    </row>
    <row r="34" spans="2:20" ht="99.95" customHeight="1" x14ac:dyDescent="0.25">
      <c r="B34" s="1" t="s">
        <v>383</v>
      </c>
      <c r="C34" s="1">
        <v>32</v>
      </c>
      <c r="D34" s="1">
        <v>5</v>
      </c>
      <c r="E34" s="1" t="s">
        <v>52</v>
      </c>
      <c r="F34" s="1">
        <v>263</v>
      </c>
      <c r="G34" s="1">
        <v>1</v>
      </c>
      <c r="H34" s="1" t="s">
        <v>54</v>
      </c>
      <c r="I34" s="5" t="str">
        <f>VLOOKUP(H34,Themes!A:C,3,FALSE)</f>
        <v xml:space="preserve">EPIDEMICS </v>
      </c>
      <c r="J34" s="5">
        <v>1</v>
      </c>
      <c r="K34" s="1" t="s">
        <v>345</v>
      </c>
      <c r="L34" s="7" t="s">
        <v>364</v>
      </c>
      <c r="N34" s="3" t="s">
        <v>154</v>
      </c>
      <c r="O34" s="3" t="s">
        <v>155</v>
      </c>
      <c r="T34" s="1" t="s">
        <v>164</v>
      </c>
    </row>
    <row r="35" spans="2:20" ht="99.95" customHeight="1" x14ac:dyDescent="0.25">
      <c r="B35" s="1" t="s">
        <v>383</v>
      </c>
      <c r="C35" s="1">
        <v>33</v>
      </c>
      <c r="D35" s="1">
        <v>3</v>
      </c>
      <c r="E35" s="1" t="s">
        <v>8</v>
      </c>
      <c r="F35" s="1">
        <v>133</v>
      </c>
      <c r="G35" s="1">
        <v>5</v>
      </c>
      <c r="H35" s="1" t="s">
        <v>346</v>
      </c>
      <c r="I35" s="5" t="str">
        <f>VLOOKUP(H35,Themes!A:C,3,FALSE)</f>
        <v xml:space="preserve">DISPLACEMENT </v>
      </c>
      <c r="J35" s="5">
        <v>2</v>
      </c>
      <c r="K35" s="1" t="s">
        <v>342</v>
      </c>
      <c r="L35" s="7" t="s">
        <v>364</v>
      </c>
      <c r="N35" s="3" t="s">
        <v>156</v>
      </c>
      <c r="O35" s="3" t="s">
        <v>157</v>
      </c>
      <c r="T35" s="1" t="s">
        <v>164</v>
      </c>
    </row>
    <row r="36" spans="2:20" ht="99.95" customHeight="1" x14ac:dyDescent="0.25">
      <c r="B36" s="1" t="s">
        <v>383</v>
      </c>
      <c r="C36" s="1">
        <v>34</v>
      </c>
      <c r="D36" s="1">
        <v>23</v>
      </c>
      <c r="E36" s="1" t="s">
        <v>53</v>
      </c>
      <c r="F36" s="1">
        <v>79</v>
      </c>
      <c r="G36" s="1">
        <v>4</v>
      </c>
      <c r="H36" s="5" t="s">
        <v>341</v>
      </c>
      <c r="I36" s="5" t="str">
        <f>VLOOKUP(H36,Themes!A:C,3,FALSE)</f>
        <v xml:space="preserve">DISPLACEMENT </v>
      </c>
      <c r="J36" s="5">
        <v>2</v>
      </c>
      <c r="K36" s="5" t="s">
        <v>342</v>
      </c>
      <c r="L36" s="7" t="s">
        <v>364</v>
      </c>
      <c r="N36" s="3" t="s">
        <v>158</v>
      </c>
      <c r="O36" s="3" t="s">
        <v>159</v>
      </c>
      <c r="T36" s="1" t="s">
        <v>164</v>
      </c>
    </row>
    <row r="37" spans="2:20" ht="99.95" customHeight="1" x14ac:dyDescent="0.25">
      <c r="B37" s="1" t="s">
        <v>383</v>
      </c>
      <c r="C37" s="1">
        <v>35</v>
      </c>
      <c r="D37" s="1">
        <v>18</v>
      </c>
      <c r="E37" s="1" t="s">
        <v>14</v>
      </c>
      <c r="F37" s="1">
        <v>51</v>
      </c>
      <c r="G37" s="1">
        <v>5</v>
      </c>
      <c r="H37" s="1" t="s">
        <v>346</v>
      </c>
      <c r="I37" s="5" t="str">
        <f>VLOOKUP(H37,Themes!A:C,3,FALSE)</f>
        <v xml:space="preserve">DISPLACEMENT </v>
      </c>
      <c r="J37" s="5">
        <v>2</v>
      </c>
      <c r="K37" s="1" t="s">
        <v>342</v>
      </c>
      <c r="L37" s="7" t="s">
        <v>373</v>
      </c>
      <c r="N37" s="3" t="s">
        <v>160</v>
      </c>
      <c r="O37" s="3" t="s">
        <v>161</v>
      </c>
      <c r="T37" s="1" t="s">
        <v>164</v>
      </c>
    </row>
    <row r="38" spans="2:20" ht="99.95" customHeight="1" x14ac:dyDescent="0.25">
      <c r="B38" s="1" t="s">
        <v>383</v>
      </c>
      <c r="C38" s="1">
        <v>36</v>
      </c>
      <c r="D38" s="1">
        <v>15</v>
      </c>
      <c r="E38" s="1" t="s">
        <v>153</v>
      </c>
      <c r="F38" s="1">
        <v>281</v>
      </c>
      <c r="G38" s="1">
        <v>18</v>
      </c>
      <c r="H38" s="1" t="s">
        <v>20</v>
      </c>
      <c r="I38" s="5" t="str">
        <f>VLOOKUP(H38,Themes!A:C,3,FALSE)</f>
        <v xml:space="preserve">OTHER </v>
      </c>
      <c r="J38" s="5">
        <v>3</v>
      </c>
      <c r="K38" s="1" t="s">
        <v>343</v>
      </c>
      <c r="L38" s="7" t="s">
        <v>373</v>
      </c>
      <c r="N38" s="3" t="s">
        <v>162</v>
      </c>
      <c r="O38" s="3" t="s">
        <v>163</v>
      </c>
      <c r="T38" s="1" t="s">
        <v>164</v>
      </c>
    </row>
    <row r="39" spans="2:20" ht="99.95" customHeight="1" x14ac:dyDescent="0.25">
      <c r="B39" s="1" t="s">
        <v>383</v>
      </c>
      <c r="C39" s="1">
        <v>37</v>
      </c>
      <c r="D39" s="1">
        <v>5</v>
      </c>
      <c r="E39" s="1" t="s">
        <v>52</v>
      </c>
      <c r="F39" s="1">
        <v>263</v>
      </c>
      <c r="G39" s="1">
        <v>5</v>
      </c>
      <c r="H39" s="1" t="s">
        <v>346</v>
      </c>
      <c r="I39" s="5" t="str">
        <f>VLOOKUP(H39,Themes!A:C,3,FALSE)</f>
        <v xml:space="preserve">DISPLACEMENT </v>
      </c>
      <c r="J39" s="5">
        <v>2</v>
      </c>
      <c r="K39" s="1" t="s">
        <v>342</v>
      </c>
      <c r="L39" s="7" t="s">
        <v>365</v>
      </c>
      <c r="N39" s="3" t="s">
        <v>165</v>
      </c>
      <c r="O39" s="3" t="s">
        <v>166</v>
      </c>
      <c r="Q39" s="3" t="s">
        <v>177</v>
      </c>
      <c r="R39" s="3" t="s">
        <v>178</v>
      </c>
      <c r="T39" s="1" t="s">
        <v>189</v>
      </c>
    </row>
    <row r="40" spans="2:20" ht="99.95" customHeight="1" x14ac:dyDescent="0.25">
      <c r="B40" s="1" t="s">
        <v>383</v>
      </c>
      <c r="C40" s="1">
        <v>38</v>
      </c>
      <c r="D40" s="1" t="s">
        <v>382</v>
      </c>
      <c r="E40" s="1" t="s">
        <v>76</v>
      </c>
      <c r="F40" s="1" t="s">
        <v>382</v>
      </c>
      <c r="G40" s="1">
        <v>1</v>
      </c>
      <c r="H40" s="1" t="s">
        <v>54</v>
      </c>
      <c r="I40" s="5" t="str">
        <f>VLOOKUP(H40,Themes!A:C,3,FALSE)</f>
        <v xml:space="preserve">EPIDEMICS </v>
      </c>
      <c r="J40" s="5">
        <v>1</v>
      </c>
      <c r="K40" s="1" t="s">
        <v>345</v>
      </c>
      <c r="L40" s="7" t="s">
        <v>374</v>
      </c>
      <c r="N40" s="3" t="s">
        <v>167</v>
      </c>
      <c r="O40" s="3" t="s">
        <v>168</v>
      </c>
      <c r="Q40" s="3" t="s">
        <v>179</v>
      </c>
      <c r="R40" s="3" t="s">
        <v>180</v>
      </c>
      <c r="T40" s="1" t="s">
        <v>189</v>
      </c>
    </row>
    <row r="41" spans="2:20" ht="99.95" customHeight="1" x14ac:dyDescent="0.25">
      <c r="B41" s="1" t="s">
        <v>383</v>
      </c>
      <c r="C41" s="1">
        <v>39</v>
      </c>
      <c r="D41" s="1">
        <v>3</v>
      </c>
      <c r="E41" s="1" t="s">
        <v>8</v>
      </c>
      <c r="F41" s="1">
        <v>133</v>
      </c>
      <c r="G41" s="1">
        <v>5</v>
      </c>
      <c r="H41" s="1" t="s">
        <v>346</v>
      </c>
      <c r="I41" s="5" t="str">
        <f>VLOOKUP(H41,Themes!A:C,3,FALSE)</f>
        <v xml:space="preserve">DISPLACEMENT </v>
      </c>
      <c r="J41" s="5">
        <v>2</v>
      </c>
      <c r="K41" s="1" t="s">
        <v>342</v>
      </c>
      <c r="L41" s="7" t="s">
        <v>365</v>
      </c>
      <c r="N41" s="3" t="s">
        <v>169</v>
      </c>
      <c r="O41" s="3" t="s">
        <v>170</v>
      </c>
      <c r="Q41" s="3" t="s">
        <v>181</v>
      </c>
      <c r="R41" s="3" t="s">
        <v>182</v>
      </c>
      <c r="T41" s="1" t="s">
        <v>189</v>
      </c>
    </row>
    <row r="42" spans="2:20" ht="99.95" customHeight="1" x14ac:dyDescent="0.25">
      <c r="B42" s="1" t="s">
        <v>383</v>
      </c>
      <c r="C42" s="1">
        <v>40</v>
      </c>
      <c r="D42" s="1">
        <v>10</v>
      </c>
      <c r="E42" s="1" t="s">
        <v>77</v>
      </c>
      <c r="F42" s="1">
        <v>10</v>
      </c>
      <c r="G42" s="1">
        <v>1</v>
      </c>
      <c r="H42" s="1" t="s">
        <v>54</v>
      </c>
      <c r="I42" s="5" t="str">
        <f>VLOOKUP(H42,Themes!A:C,3,FALSE)</f>
        <v xml:space="preserve">EPIDEMICS </v>
      </c>
      <c r="J42" s="5">
        <v>1</v>
      </c>
      <c r="K42" s="1" t="s">
        <v>345</v>
      </c>
      <c r="L42" s="7" t="s">
        <v>375</v>
      </c>
      <c r="N42" s="3" t="s">
        <v>171</v>
      </c>
      <c r="O42" s="3" t="s">
        <v>172</v>
      </c>
      <c r="Q42" s="3" t="s">
        <v>183</v>
      </c>
      <c r="R42" s="3" t="s">
        <v>184</v>
      </c>
      <c r="T42" s="1" t="s">
        <v>189</v>
      </c>
    </row>
    <row r="43" spans="2:20" ht="99.95" customHeight="1" x14ac:dyDescent="0.25">
      <c r="B43" s="1" t="s">
        <v>383</v>
      </c>
      <c r="C43" s="1">
        <v>41</v>
      </c>
      <c r="D43" s="1">
        <v>18</v>
      </c>
      <c r="E43" s="1" t="s">
        <v>14</v>
      </c>
      <c r="F43" s="1">
        <v>51</v>
      </c>
      <c r="G43" s="1">
        <v>0</v>
      </c>
      <c r="H43" s="1" t="s">
        <v>349</v>
      </c>
      <c r="I43" s="5" t="str">
        <f>VLOOKUP(H43,Themes!A:C,3,FALSE)</f>
        <v xml:space="preserve">FOOD SECURITY / NUTRITION </v>
      </c>
      <c r="J43" s="5">
        <v>2</v>
      </c>
      <c r="K43" s="1" t="s">
        <v>342</v>
      </c>
      <c r="L43" s="7" t="s">
        <v>375</v>
      </c>
      <c r="N43" s="3" t="s">
        <v>173</v>
      </c>
      <c r="O43" s="3" t="s">
        <v>174</v>
      </c>
      <c r="Q43" s="3" t="s">
        <v>185</v>
      </c>
      <c r="R43" s="3" t="s">
        <v>186</v>
      </c>
      <c r="T43" s="1" t="s">
        <v>189</v>
      </c>
    </row>
    <row r="44" spans="2:20" ht="99.95" customHeight="1" x14ac:dyDescent="0.25">
      <c r="B44" s="1" t="s">
        <v>383</v>
      </c>
      <c r="C44" s="1">
        <v>42</v>
      </c>
      <c r="D44" s="1">
        <v>18</v>
      </c>
      <c r="E44" s="1" t="s">
        <v>14</v>
      </c>
      <c r="F44" s="1">
        <v>51</v>
      </c>
      <c r="G44" s="1">
        <v>3</v>
      </c>
      <c r="H44" s="1" t="s">
        <v>347</v>
      </c>
      <c r="I44" s="5" t="str">
        <f>VLOOKUP(H44,Themes!A:C,3,FALSE)</f>
        <v xml:space="preserve">CONFLICT/ VIOLENCE </v>
      </c>
      <c r="J44" s="5">
        <v>2</v>
      </c>
      <c r="K44" s="1" t="s">
        <v>342</v>
      </c>
      <c r="L44" s="7" t="s">
        <v>376</v>
      </c>
      <c r="N44" s="3" t="s">
        <v>175</v>
      </c>
      <c r="O44" s="3" t="s">
        <v>176</v>
      </c>
      <c r="Q44" s="3" t="s">
        <v>187</v>
      </c>
      <c r="R44" s="3" t="s">
        <v>188</v>
      </c>
      <c r="T44" s="1" t="s">
        <v>189</v>
      </c>
    </row>
    <row r="45" spans="2:20" ht="99.95" customHeight="1" x14ac:dyDescent="0.25">
      <c r="B45" s="1" t="s">
        <v>383</v>
      </c>
      <c r="C45" s="1">
        <v>43</v>
      </c>
      <c r="D45" s="1" t="s">
        <v>382</v>
      </c>
      <c r="E45" s="1" t="s">
        <v>76</v>
      </c>
      <c r="F45" s="1" t="s">
        <v>382</v>
      </c>
      <c r="G45" s="1">
        <v>2</v>
      </c>
      <c r="H45" s="1" t="s">
        <v>192</v>
      </c>
      <c r="I45" s="5" t="str">
        <f>VLOOKUP(H45,Themes!A:C,3,FALSE)</f>
        <v xml:space="preserve">NATURAL DISASTER </v>
      </c>
      <c r="J45" s="5">
        <v>0</v>
      </c>
      <c r="K45" s="1" t="s">
        <v>344</v>
      </c>
      <c r="L45" s="7" t="s">
        <v>366</v>
      </c>
      <c r="N45" s="3" t="s">
        <v>193</v>
      </c>
      <c r="O45" s="3" t="s">
        <v>194</v>
      </c>
      <c r="Q45" s="3" t="s">
        <v>207</v>
      </c>
      <c r="R45" s="3" t="s">
        <v>208</v>
      </c>
      <c r="T45" s="1" t="s">
        <v>223</v>
      </c>
    </row>
    <row r="46" spans="2:20" ht="99.95" customHeight="1" x14ac:dyDescent="0.25">
      <c r="B46" s="1" t="s">
        <v>383</v>
      </c>
      <c r="C46" s="1">
        <v>44</v>
      </c>
      <c r="D46" s="1">
        <v>3</v>
      </c>
      <c r="E46" s="1" t="s">
        <v>8</v>
      </c>
      <c r="F46" s="1">
        <v>133</v>
      </c>
      <c r="G46" s="1">
        <v>9</v>
      </c>
      <c r="H46" s="1" t="s">
        <v>191</v>
      </c>
      <c r="I46" s="5" t="str">
        <f>VLOOKUP(H46,Themes!A:C,3,FALSE)</f>
        <v xml:space="preserve">DISPLACEMENT </v>
      </c>
      <c r="J46" s="5">
        <v>3</v>
      </c>
      <c r="K46" s="1" t="s">
        <v>343</v>
      </c>
      <c r="L46" s="7" t="s">
        <v>366</v>
      </c>
      <c r="N46" s="3" t="s">
        <v>195</v>
      </c>
      <c r="O46" s="3" t="s">
        <v>196</v>
      </c>
      <c r="Q46" s="3" t="s">
        <v>209</v>
      </c>
      <c r="R46" s="3" t="s">
        <v>210</v>
      </c>
      <c r="T46" s="1" t="s">
        <v>223</v>
      </c>
    </row>
    <row r="47" spans="2:20" ht="99.95" customHeight="1" x14ac:dyDescent="0.25">
      <c r="B47" s="1" t="s">
        <v>383</v>
      </c>
      <c r="C47" s="1">
        <v>45</v>
      </c>
      <c r="D47" s="1">
        <v>3</v>
      </c>
      <c r="E47" s="1" t="s">
        <v>8</v>
      </c>
      <c r="F47" s="1">
        <v>133</v>
      </c>
      <c r="G47" s="1">
        <v>4</v>
      </c>
      <c r="H47" s="5" t="s">
        <v>341</v>
      </c>
      <c r="I47" s="5" t="str">
        <f>VLOOKUP(H47,Themes!A:C,3,FALSE)</f>
        <v xml:space="preserve">DISPLACEMENT </v>
      </c>
      <c r="J47" s="5">
        <v>2</v>
      </c>
      <c r="K47" s="5" t="s">
        <v>342</v>
      </c>
      <c r="L47" s="7" t="s">
        <v>366</v>
      </c>
      <c r="N47" s="3" t="s">
        <v>197</v>
      </c>
      <c r="O47" s="3" t="s">
        <v>198</v>
      </c>
      <c r="Q47" s="3" t="s">
        <v>211</v>
      </c>
      <c r="R47" s="3" t="s">
        <v>212</v>
      </c>
      <c r="T47" s="1" t="s">
        <v>223</v>
      </c>
    </row>
    <row r="48" spans="2:20" ht="99.95" customHeight="1" x14ac:dyDescent="0.25">
      <c r="B48" s="1" t="s">
        <v>383</v>
      </c>
      <c r="C48" s="1">
        <v>46</v>
      </c>
      <c r="D48" s="1">
        <v>11</v>
      </c>
      <c r="E48" s="1" t="s">
        <v>17</v>
      </c>
      <c r="F48" s="1" t="s">
        <v>382</v>
      </c>
      <c r="G48" s="1">
        <v>12</v>
      </c>
      <c r="H48" s="1" t="s">
        <v>21</v>
      </c>
      <c r="I48" s="5" t="str">
        <f>VLOOKUP(H48,Themes!A:C,3,FALSE)</f>
        <v xml:space="preserve">ELECTORAL AFFAIRS </v>
      </c>
      <c r="J48" s="5">
        <v>3</v>
      </c>
      <c r="K48" s="1" t="s">
        <v>343</v>
      </c>
      <c r="L48" s="7" t="s">
        <v>366</v>
      </c>
      <c r="N48" s="3" t="s">
        <v>199</v>
      </c>
      <c r="O48" s="3" t="s">
        <v>200</v>
      </c>
      <c r="Q48" s="3" t="s">
        <v>213</v>
      </c>
      <c r="R48" s="3" t="s">
        <v>214</v>
      </c>
      <c r="T48" s="1" t="s">
        <v>223</v>
      </c>
    </row>
    <row r="49" spans="2:20" ht="99.95" customHeight="1" x14ac:dyDescent="0.25">
      <c r="B49" s="1" t="s">
        <v>383</v>
      </c>
      <c r="C49" s="1">
        <v>47</v>
      </c>
      <c r="D49" s="1">
        <v>14</v>
      </c>
      <c r="E49" s="1" t="s">
        <v>190</v>
      </c>
      <c r="F49" s="1">
        <v>40</v>
      </c>
      <c r="G49" s="1">
        <v>5</v>
      </c>
      <c r="H49" s="1" t="s">
        <v>346</v>
      </c>
      <c r="I49" s="5" t="str">
        <f>VLOOKUP(H49,Themes!A:C,3,FALSE)</f>
        <v xml:space="preserve">DISPLACEMENT </v>
      </c>
      <c r="J49" s="5">
        <v>2</v>
      </c>
      <c r="K49" s="1" t="s">
        <v>342</v>
      </c>
      <c r="L49" s="7" t="s">
        <v>366</v>
      </c>
      <c r="N49" s="3" t="s">
        <v>201</v>
      </c>
      <c r="O49" s="3" t="s">
        <v>202</v>
      </c>
      <c r="Q49" s="3" t="s">
        <v>215</v>
      </c>
      <c r="R49" s="3" t="s">
        <v>216</v>
      </c>
      <c r="T49" s="1" t="s">
        <v>223</v>
      </c>
    </row>
    <row r="50" spans="2:20" ht="99.95" customHeight="1" x14ac:dyDescent="0.25">
      <c r="B50" s="1" t="s">
        <v>383</v>
      </c>
      <c r="C50" s="1">
        <v>48</v>
      </c>
      <c r="D50" s="1">
        <v>18</v>
      </c>
      <c r="E50" s="1" t="s">
        <v>14</v>
      </c>
      <c r="F50" s="1">
        <v>51</v>
      </c>
      <c r="G50" s="1">
        <v>1</v>
      </c>
      <c r="H50" s="1" t="s">
        <v>54</v>
      </c>
      <c r="I50" s="5" t="str">
        <f>VLOOKUP(H50,Themes!A:C,3,FALSE)</f>
        <v xml:space="preserve">EPIDEMICS </v>
      </c>
      <c r="J50" s="5">
        <v>1</v>
      </c>
      <c r="K50" s="1" t="s">
        <v>345</v>
      </c>
      <c r="L50" s="7" t="s">
        <v>366</v>
      </c>
      <c r="N50" s="3" t="s">
        <v>203</v>
      </c>
      <c r="O50" s="3" t="s">
        <v>204</v>
      </c>
      <c r="Q50" s="3" t="s">
        <v>217</v>
      </c>
      <c r="R50" s="3" t="s">
        <v>218</v>
      </c>
      <c r="T50" s="1" t="s">
        <v>223</v>
      </c>
    </row>
    <row r="51" spans="2:20" ht="99.95" customHeight="1" x14ac:dyDescent="0.25">
      <c r="B51" s="1" t="s">
        <v>383</v>
      </c>
      <c r="C51" s="1">
        <v>49</v>
      </c>
      <c r="D51" s="1">
        <v>18</v>
      </c>
      <c r="E51" s="1" t="s">
        <v>14</v>
      </c>
      <c r="F51" s="1">
        <v>51</v>
      </c>
      <c r="G51" s="1">
        <v>3</v>
      </c>
      <c r="H51" s="1" t="s">
        <v>347</v>
      </c>
      <c r="I51" s="5" t="str">
        <f>VLOOKUP(H51,Themes!A:C,3,FALSE)</f>
        <v xml:space="preserve">CONFLICT/ VIOLENCE </v>
      </c>
      <c r="J51" s="5">
        <v>2</v>
      </c>
      <c r="K51" s="1" t="s">
        <v>342</v>
      </c>
      <c r="L51" s="7" t="s">
        <v>366</v>
      </c>
      <c r="N51" s="3" t="s">
        <v>205</v>
      </c>
      <c r="O51" s="3" t="s">
        <v>206</v>
      </c>
      <c r="Q51" s="3" t="s">
        <v>219</v>
      </c>
      <c r="R51" s="3" t="s">
        <v>220</v>
      </c>
      <c r="T51" s="1" t="s">
        <v>223</v>
      </c>
    </row>
    <row r="52" spans="2:20" ht="99.95" customHeight="1" x14ac:dyDescent="0.25">
      <c r="B52" s="1" t="s">
        <v>383</v>
      </c>
      <c r="C52" s="1">
        <v>50</v>
      </c>
      <c r="D52" s="1">
        <v>3</v>
      </c>
      <c r="E52" s="1" t="s">
        <v>8</v>
      </c>
      <c r="F52" s="1">
        <v>133</v>
      </c>
      <c r="G52" s="1">
        <v>6</v>
      </c>
      <c r="H52" s="1" t="s">
        <v>348</v>
      </c>
      <c r="I52" s="5" t="str">
        <f>VLOOKUP(H52,Themes!A:C,3,FALSE)</f>
        <v xml:space="preserve">HUMANITARIAN PLANNING / RESPONSE </v>
      </c>
      <c r="J52" s="5">
        <v>2</v>
      </c>
      <c r="K52" s="1" t="s">
        <v>342</v>
      </c>
      <c r="L52" s="7" t="s">
        <v>367</v>
      </c>
      <c r="N52" s="3" t="s">
        <v>224</v>
      </c>
      <c r="O52" s="3" t="s">
        <v>225</v>
      </c>
      <c r="Q52" s="3" t="s">
        <v>236</v>
      </c>
      <c r="R52" s="3" t="s">
        <v>237</v>
      </c>
      <c r="T52" s="1" t="s">
        <v>248</v>
      </c>
    </row>
    <row r="53" spans="2:20" ht="99.95" customHeight="1" x14ac:dyDescent="0.25">
      <c r="B53" s="1" t="s">
        <v>383</v>
      </c>
      <c r="C53" s="1">
        <v>51</v>
      </c>
      <c r="D53" s="1">
        <v>3</v>
      </c>
      <c r="E53" s="1" t="s">
        <v>8</v>
      </c>
      <c r="F53" s="1">
        <v>133</v>
      </c>
      <c r="G53" s="1">
        <v>4</v>
      </c>
      <c r="H53" s="1" t="s">
        <v>341</v>
      </c>
      <c r="I53" s="5" t="str">
        <f>VLOOKUP(H53,Themes!A:C,3,FALSE)</f>
        <v xml:space="preserve">DISPLACEMENT </v>
      </c>
      <c r="J53" s="5">
        <v>2</v>
      </c>
      <c r="K53" s="1" t="s">
        <v>342</v>
      </c>
      <c r="L53" s="7" t="s">
        <v>367</v>
      </c>
      <c r="N53" s="3" t="s">
        <v>226</v>
      </c>
      <c r="O53" s="3" t="s">
        <v>227</v>
      </c>
      <c r="Q53" s="3" t="s">
        <v>238</v>
      </c>
      <c r="R53" s="3" t="s">
        <v>239</v>
      </c>
      <c r="T53" s="1" t="s">
        <v>248</v>
      </c>
    </row>
    <row r="54" spans="2:20" ht="99.95" customHeight="1" x14ac:dyDescent="0.25">
      <c r="B54" s="1" t="s">
        <v>383</v>
      </c>
      <c r="C54" s="1">
        <v>52</v>
      </c>
      <c r="D54" s="1">
        <v>11</v>
      </c>
      <c r="E54" s="1" t="s">
        <v>17</v>
      </c>
      <c r="F54" s="1" t="s">
        <v>382</v>
      </c>
      <c r="G54" s="1">
        <v>12</v>
      </c>
      <c r="H54" s="1" t="s">
        <v>21</v>
      </c>
      <c r="I54" s="5" t="str">
        <f>VLOOKUP(H54,Themes!A:C,3,FALSE)</f>
        <v xml:space="preserve">ELECTORAL AFFAIRS </v>
      </c>
      <c r="J54" s="5">
        <v>3</v>
      </c>
      <c r="K54" s="1" t="s">
        <v>343</v>
      </c>
      <c r="L54" s="9" t="s">
        <v>367</v>
      </c>
      <c r="N54" s="3" t="s">
        <v>228</v>
      </c>
      <c r="O54" s="3" t="s">
        <v>229</v>
      </c>
      <c r="Q54" s="3" t="s">
        <v>240</v>
      </c>
      <c r="R54" s="3" t="s">
        <v>241</v>
      </c>
      <c r="T54" s="1" t="s">
        <v>248</v>
      </c>
    </row>
    <row r="55" spans="2:20" ht="99.95" customHeight="1" x14ac:dyDescent="0.25">
      <c r="B55" s="1" t="s">
        <v>383</v>
      </c>
      <c r="C55" s="1">
        <v>53</v>
      </c>
      <c r="D55" s="1">
        <v>17</v>
      </c>
      <c r="E55" s="1" t="s">
        <v>11</v>
      </c>
      <c r="F55" s="1">
        <v>211</v>
      </c>
      <c r="G55" s="1">
        <v>0</v>
      </c>
      <c r="H55" s="1" t="s">
        <v>349</v>
      </c>
      <c r="I55" s="5" t="str">
        <f>VLOOKUP(H55,Themes!A:C,3,FALSE)</f>
        <v xml:space="preserve">FOOD SECURITY / NUTRITION </v>
      </c>
      <c r="J55" s="5">
        <v>2</v>
      </c>
      <c r="K55" s="1" t="s">
        <v>342</v>
      </c>
      <c r="L55" s="7" t="s">
        <v>367</v>
      </c>
      <c r="N55" s="3" t="s">
        <v>230</v>
      </c>
      <c r="O55" s="3" t="s">
        <v>231</v>
      </c>
      <c r="Q55" s="3" t="s">
        <v>242</v>
      </c>
      <c r="R55" s="3" t="s">
        <v>243</v>
      </c>
      <c r="T55" s="1" t="s">
        <v>248</v>
      </c>
    </row>
    <row r="56" spans="2:20" ht="99.95" customHeight="1" x14ac:dyDescent="0.25">
      <c r="B56" s="1" t="s">
        <v>383</v>
      </c>
      <c r="C56" s="1">
        <v>54</v>
      </c>
      <c r="D56" s="1">
        <v>18</v>
      </c>
      <c r="E56" s="1" t="s">
        <v>14</v>
      </c>
      <c r="F56" s="1">
        <v>51</v>
      </c>
      <c r="G56" s="1">
        <v>3</v>
      </c>
      <c r="H56" s="1" t="s">
        <v>347</v>
      </c>
      <c r="I56" s="5" t="str">
        <f>VLOOKUP(H56,Themes!A:C,3,FALSE)</f>
        <v xml:space="preserve">CONFLICT/ VIOLENCE </v>
      </c>
      <c r="J56" s="5">
        <v>2</v>
      </c>
      <c r="K56" s="1" t="s">
        <v>342</v>
      </c>
      <c r="L56" s="9" t="s">
        <v>367</v>
      </c>
      <c r="N56" s="3" t="s">
        <v>232</v>
      </c>
      <c r="O56" s="3" t="s">
        <v>233</v>
      </c>
      <c r="Q56" s="3" t="s">
        <v>244</v>
      </c>
      <c r="R56" s="3" t="s">
        <v>245</v>
      </c>
      <c r="T56" s="1" t="s">
        <v>248</v>
      </c>
    </row>
    <row r="57" spans="2:20" ht="99.95" customHeight="1" x14ac:dyDescent="0.25">
      <c r="B57" s="1" t="s">
        <v>383</v>
      </c>
      <c r="C57" s="1">
        <v>55</v>
      </c>
      <c r="D57" s="1">
        <v>18</v>
      </c>
      <c r="E57" s="1" t="s">
        <v>14</v>
      </c>
      <c r="F57" s="1">
        <v>51</v>
      </c>
      <c r="G57" s="1">
        <v>18</v>
      </c>
      <c r="H57" s="1" t="s">
        <v>20</v>
      </c>
      <c r="I57" s="5" t="str">
        <f>VLOOKUP(H57,Themes!A:C,3,FALSE)</f>
        <v xml:space="preserve">OTHER </v>
      </c>
      <c r="J57" s="5">
        <v>3</v>
      </c>
      <c r="K57" s="1" t="s">
        <v>343</v>
      </c>
      <c r="L57" s="7" t="s">
        <v>367</v>
      </c>
      <c r="N57" s="3" t="s">
        <v>234</v>
      </c>
      <c r="O57" s="3" t="s">
        <v>235</v>
      </c>
      <c r="Q57" s="3" t="s">
        <v>246</v>
      </c>
      <c r="R57" s="3" t="s">
        <v>247</v>
      </c>
      <c r="T57" s="1" t="s">
        <v>248</v>
      </c>
    </row>
    <row r="58" spans="2:20" ht="99.75" customHeight="1" x14ac:dyDescent="0.25">
      <c r="B58" s="1" t="s">
        <v>383</v>
      </c>
      <c r="C58" s="1">
        <v>56</v>
      </c>
      <c r="D58" s="1" t="s">
        <v>382</v>
      </c>
      <c r="E58" s="1" t="s">
        <v>76</v>
      </c>
      <c r="F58" s="1" t="s">
        <v>382</v>
      </c>
      <c r="G58" s="1">
        <v>9</v>
      </c>
      <c r="H58" s="1" t="s">
        <v>191</v>
      </c>
      <c r="I58" s="5" t="str">
        <f>VLOOKUP(H58,Themes!A:C,3,FALSE)</f>
        <v xml:space="preserve">DISPLACEMENT </v>
      </c>
      <c r="J58" s="5">
        <v>3</v>
      </c>
      <c r="K58" s="1" t="s">
        <v>343</v>
      </c>
      <c r="L58" s="7" t="s">
        <v>377</v>
      </c>
      <c r="N58" s="3" t="s">
        <v>250</v>
      </c>
      <c r="O58" s="3" t="s">
        <v>251</v>
      </c>
      <c r="Q58" s="3" t="s">
        <v>262</v>
      </c>
      <c r="R58" s="3" t="s">
        <v>263</v>
      </c>
      <c r="T58" s="1" t="s">
        <v>275</v>
      </c>
    </row>
    <row r="59" spans="2:20" ht="99.95" customHeight="1" x14ac:dyDescent="0.25">
      <c r="B59" s="1" t="s">
        <v>383</v>
      </c>
      <c r="C59" s="1">
        <v>57</v>
      </c>
      <c r="D59" s="1">
        <v>6</v>
      </c>
      <c r="E59" s="1" t="s">
        <v>249</v>
      </c>
      <c r="F59" s="1">
        <v>101</v>
      </c>
      <c r="G59" s="1">
        <v>1</v>
      </c>
      <c r="H59" s="1" t="s">
        <v>54</v>
      </c>
      <c r="I59" s="5" t="str">
        <f>VLOOKUP(H59,Themes!A:C,3,FALSE)</f>
        <v xml:space="preserve">EPIDEMICS </v>
      </c>
      <c r="J59" s="5">
        <v>1</v>
      </c>
      <c r="K59" s="1" t="s">
        <v>345</v>
      </c>
      <c r="L59" s="7" t="s">
        <v>378</v>
      </c>
      <c r="N59" s="3" t="s">
        <v>252</v>
      </c>
      <c r="O59" s="3" t="s">
        <v>253</v>
      </c>
      <c r="Q59" s="3" t="s">
        <v>264</v>
      </c>
      <c r="R59" s="3" t="s">
        <v>265</v>
      </c>
      <c r="T59" s="1" t="s">
        <v>275</v>
      </c>
    </row>
    <row r="60" spans="2:20" ht="99.95" customHeight="1" x14ac:dyDescent="0.25">
      <c r="B60" s="1" t="s">
        <v>383</v>
      </c>
      <c r="C60" s="1">
        <v>58</v>
      </c>
      <c r="D60" s="1">
        <v>17</v>
      </c>
      <c r="E60" s="1" t="s">
        <v>11</v>
      </c>
      <c r="F60" s="1">
        <v>211</v>
      </c>
      <c r="G60" s="1">
        <v>1</v>
      </c>
      <c r="H60" s="1" t="s">
        <v>54</v>
      </c>
      <c r="I60" s="5" t="str">
        <f>VLOOKUP(H60,Themes!A:C,3,FALSE)</f>
        <v xml:space="preserve">EPIDEMICS </v>
      </c>
      <c r="J60" s="5">
        <v>1</v>
      </c>
      <c r="K60" s="1" t="s">
        <v>345</v>
      </c>
      <c r="L60" s="7" t="s">
        <v>368</v>
      </c>
      <c r="N60" s="3" t="s">
        <v>254</v>
      </c>
      <c r="O60" s="3" t="s">
        <v>255</v>
      </c>
      <c r="Q60" s="3" t="s">
        <v>266</v>
      </c>
      <c r="R60" s="3" t="s">
        <v>267</v>
      </c>
      <c r="T60" s="1" t="s">
        <v>275</v>
      </c>
    </row>
    <row r="61" spans="2:20" ht="99.95" customHeight="1" x14ac:dyDescent="0.25">
      <c r="B61" s="1" t="s">
        <v>383</v>
      </c>
      <c r="C61" s="1">
        <v>59</v>
      </c>
      <c r="D61" s="1">
        <v>17</v>
      </c>
      <c r="E61" s="1" t="s">
        <v>11</v>
      </c>
      <c r="F61" s="1">
        <v>211</v>
      </c>
      <c r="G61" s="1">
        <v>10</v>
      </c>
      <c r="H61" s="1" t="s">
        <v>274</v>
      </c>
      <c r="I61" s="5" t="str">
        <f>VLOOKUP(H61,Themes!A:C,3,FALSE)</f>
        <v xml:space="preserve">EDUCATION </v>
      </c>
      <c r="J61" s="5">
        <v>2</v>
      </c>
      <c r="K61" s="1" t="s">
        <v>342</v>
      </c>
      <c r="L61" s="7" t="s">
        <v>368</v>
      </c>
      <c r="N61" s="3" t="s">
        <v>256</v>
      </c>
      <c r="O61" s="3" t="s">
        <v>257</v>
      </c>
      <c r="Q61" s="3" t="s">
        <v>268</v>
      </c>
      <c r="R61" s="3" t="s">
        <v>269</v>
      </c>
      <c r="T61" s="1" t="s">
        <v>275</v>
      </c>
    </row>
    <row r="62" spans="2:20" ht="99.95" customHeight="1" x14ac:dyDescent="0.25">
      <c r="B62" s="1" t="s">
        <v>383</v>
      </c>
      <c r="C62" s="1">
        <v>60</v>
      </c>
      <c r="D62" s="1">
        <v>15</v>
      </c>
      <c r="E62" s="1" t="s">
        <v>153</v>
      </c>
      <c r="F62" s="1">
        <v>281</v>
      </c>
      <c r="G62" s="1">
        <v>6</v>
      </c>
      <c r="H62" s="1" t="s">
        <v>348</v>
      </c>
      <c r="I62" s="5" t="str">
        <f>VLOOKUP(H62,Themes!A:C,3,FALSE)</f>
        <v xml:space="preserve">HUMANITARIAN PLANNING / RESPONSE </v>
      </c>
      <c r="J62" s="5">
        <v>3</v>
      </c>
      <c r="K62" s="1" t="s">
        <v>343</v>
      </c>
      <c r="L62" s="7" t="s">
        <v>368</v>
      </c>
      <c r="N62" s="3" t="s">
        <v>258</v>
      </c>
      <c r="O62" s="3" t="s">
        <v>259</v>
      </c>
      <c r="Q62" s="3" t="s">
        <v>270</v>
      </c>
      <c r="R62" s="3" t="s">
        <v>271</v>
      </c>
      <c r="T62" s="1" t="s">
        <v>275</v>
      </c>
    </row>
    <row r="63" spans="2:20" ht="99.95" customHeight="1" x14ac:dyDescent="0.25">
      <c r="B63" s="1" t="s">
        <v>383</v>
      </c>
      <c r="C63" s="1">
        <v>61</v>
      </c>
      <c r="D63" s="1">
        <v>15</v>
      </c>
      <c r="E63" s="1" t="s">
        <v>153</v>
      </c>
      <c r="F63" s="1">
        <v>281</v>
      </c>
      <c r="G63" s="1">
        <v>3</v>
      </c>
      <c r="H63" s="1" t="s">
        <v>347</v>
      </c>
      <c r="I63" s="5" t="str">
        <f>VLOOKUP(H63,Themes!A:C,3,FALSE)</f>
        <v xml:space="preserve">CONFLICT/ VIOLENCE </v>
      </c>
      <c r="J63" s="5">
        <v>2</v>
      </c>
      <c r="K63" s="1" t="s">
        <v>342</v>
      </c>
      <c r="L63" s="7" t="s">
        <v>368</v>
      </c>
      <c r="N63" s="3" t="s">
        <v>260</v>
      </c>
      <c r="O63" s="3" t="s">
        <v>261</v>
      </c>
      <c r="Q63" s="3" t="s">
        <v>272</v>
      </c>
      <c r="R63" s="3" t="s">
        <v>273</v>
      </c>
      <c r="T63" s="1" t="s">
        <v>275</v>
      </c>
    </row>
    <row r="64" spans="2:20" ht="99.95" customHeight="1" x14ac:dyDescent="0.25">
      <c r="B64" s="1" t="s">
        <v>383</v>
      </c>
      <c r="C64" s="1">
        <v>62</v>
      </c>
      <c r="D64" s="1">
        <v>3</v>
      </c>
      <c r="E64" s="1" t="s">
        <v>8</v>
      </c>
      <c r="F64" s="1">
        <v>133</v>
      </c>
      <c r="G64" s="1">
        <v>4</v>
      </c>
      <c r="H64" s="1" t="s">
        <v>341</v>
      </c>
      <c r="I64" s="5" t="str">
        <f>VLOOKUP(H64,Themes!A:C,3,FALSE)</f>
        <v xml:space="preserve">DISPLACEMENT </v>
      </c>
      <c r="J64" s="5" t="s">
        <v>382</v>
      </c>
      <c r="L64" s="7" t="s">
        <v>379</v>
      </c>
      <c r="N64" s="3" t="s">
        <v>276</v>
      </c>
      <c r="O64" s="3" t="s">
        <v>277</v>
      </c>
      <c r="T64" s="1" t="s">
        <v>286</v>
      </c>
    </row>
    <row r="65" spans="2:20" ht="99.95" customHeight="1" x14ac:dyDescent="0.25">
      <c r="B65" s="1" t="s">
        <v>383</v>
      </c>
      <c r="C65" s="1">
        <v>63</v>
      </c>
      <c r="D65" s="1">
        <v>3</v>
      </c>
      <c r="E65" s="1" t="s">
        <v>8</v>
      </c>
      <c r="F65" s="1">
        <v>133</v>
      </c>
      <c r="G65" s="1">
        <v>3</v>
      </c>
      <c r="H65" s="1" t="s">
        <v>347</v>
      </c>
      <c r="I65" s="5" t="str">
        <f>VLOOKUP(H65,Themes!A:C,3,FALSE)</f>
        <v xml:space="preserve">CONFLICT/ VIOLENCE </v>
      </c>
      <c r="J65" s="5" t="s">
        <v>382</v>
      </c>
      <c r="L65" s="7" t="s">
        <v>379</v>
      </c>
      <c r="N65" s="3" t="s">
        <v>278</v>
      </c>
      <c r="O65" s="3" t="s">
        <v>279</v>
      </c>
      <c r="T65" s="1" t="s">
        <v>286</v>
      </c>
    </row>
    <row r="66" spans="2:20" ht="99.95" customHeight="1" x14ac:dyDescent="0.25">
      <c r="B66" s="1" t="s">
        <v>383</v>
      </c>
      <c r="C66" s="1">
        <v>64</v>
      </c>
      <c r="D66" s="1">
        <v>23</v>
      </c>
      <c r="E66" s="1" t="s">
        <v>53</v>
      </c>
      <c r="F66" s="1">
        <v>79</v>
      </c>
      <c r="G66" s="1">
        <v>2</v>
      </c>
      <c r="H66" s="1" t="s">
        <v>192</v>
      </c>
      <c r="I66" s="5" t="str">
        <f>VLOOKUP(H66,Themes!A:C,3,FALSE)</f>
        <v xml:space="preserve">NATURAL DISASTER </v>
      </c>
      <c r="J66" s="5" t="s">
        <v>382</v>
      </c>
      <c r="L66" s="7" t="s">
        <v>380</v>
      </c>
      <c r="N66" s="3" t="s">
        <v>280</v>
      </c>
      <c r="O66" s="3" t="s">
        <v>281</v>
      </c>
      <c r="T66" s="1" t="s">
        <v>286</v>
      </c>
    </row>
    <row r="67" spans="2:20" ht="99.95" customHeight="1" x14ac:dyDescent="0.25">
      <c r="B67" s="1" t="s">
        <v>383</v>
      </c>
      <c r="C67" s="1">
        <v>65</v>
      </c>
      <c r="D67" s="1">
        <v>15</v>
      </c>
      <c r="E67" s="1" t="s">
        <v>153</v>
      </c>
      <c r="F67" s="1">
        <v>281</v>
      </c>
      <c r="G67" s="1">
        <v>7</v>
      </c>
      <c r="H67" s="1" t="s">
        <v>351</v>
      </c>
      <c r="I67" s="5" t="str">
        <f>VLOOKUP(H67,Themes!A:C,3,FALSE)</f>
        <v xml:space="preserve">OTHER </v>
      </c>
      <c r="J67" s="5" t="s">
        <v>382</v>
      </c>
      <c r="L67" s="7" t="s">
        <v>381</v>
      </c>
      <c r="N67" s="3" t="s">
        <v>282</v>
      </c>
      <c r="O67" s="3" t="s">
        <v>283</v>
      </c>
      <c r="T67" s="1" t="s">
        <v>286</v>
      </c>
    </row>
    <row r="68" spans="2:20" ht="99.95" customHeight="1" x14ac:dyDescent="0.25">
      <c r="B68" s="1" t="s">
        <v>383</v>
      </c>
      <c r="C68" s="1">
        <v>66</v>
      </c>
      <c r="D68" s="1">
        <v>18</v>
      </c>
      <c r="E68" s="1" t="s">
        <v>14</v>
      </c>
      <c r="F68" s="1">
        <v>51</v>
      </c>
      <c r="G68" s="1">
        <v>3</v>
      </c>
      <c r="H68" s="1" t="s">
        <v>347</v>
      </c>
      <c r="I68" s="5" t="str">
        <f>VLOOKUP(H68,Themes!A:C,3,FALSE)</f>
        <v xml:space="preserve">CONFLICT/ VIOLENCE </v>
      </c>
      <c r="J68" s="5" t="s">
        <v>382</v>
      </c>
      <c r="L68" s="7" t="s">
        <v>380</v>
      </c>
      <c r="N68" s="3" t="s">
        <v>284</v>
      </c>
      <c r="O68" s="3" t="s">
        <v>285</v>
      </c>
      <c r="T68" s="1" t="s">
        <v>286</v>
      </c>
    </row>
    <row r="69" spans="2:20" ht="99.95" customHeight="1" x14ac:dyDescent="0.25">
      <c r="B69" s="1" t="s">
        <v>383</v>
      </c>
      <c r="C69" s="1">
        <v>67</v>
      </c>
      <c r="D69" s="1">
        <v>5</v>
      </c>
      <c r="E69" s="1" t="s">
        <v>52</v>
      </c>
      <c r="F69" s="1">
        <v>263</v>
      </c>
      <c r="G69" s="1">
        <v>5</v>
      </c>
      <c r="H69" s="1" t="s">
        <v>346</v>
      </c>
      <c r="I69" s="5" t="str">
        <f>VLOOKUP(H69,Themes!A:C,3,FALSE)</f>
        <v xml:space="preserve">DISPLACEMENT </v>
      </c>
      <c r="J69" s="5">
        <v>2</v>
      </c>
      <c r="K69" s="1" t="s">
        <v>342</v>
      </c>
      <c r="L69" s="7" t="s">
        <v>369</v>
      </c>
      <c r="N69" s="3" t="s">
        <v>287</v>
      </c>
      <c r="O69" s="3" t="s">
        <v>288</v>
      </c>
      <c r="T69" s="1" t="s">
        <v>299</v>
      </c>
    </row>
    <row r="70" spans="2:20" ht="99.95" customHeight="1" x14ac:dyDescent="0.25">
      <c r="B70" s="1" t="s">
        <v>383</v>
      </c>
      <c r="C70" s="1">
        <v>68</v>
      </c>
      <c r="D70" s="1">
        <v>23</v>
      </c>
      <c r="E70" s="1" t="s">
        <v>53</v>
      </c>
      <c r="F70" s="1">
        <v>79</v>
      </c>
      <c r="G70" s="1">
        <v>1</v>
      </c>
      <c r="H70" s="1" t="s">
        <v>54</v>
      </c>
      <c r="I70" s="5" t="str">
        <f>VLOOKUP(H70,Themes!A:C,3,FALSE)</f>
        <v xml:space="preserve">EPIDEMICS </v>
      </c>
      <c r="J70" s="5">
        <v>1</v>
      </c>
      <c r="K70" s="1" t="s">
        <v>345</v>
      </c>
      <c r="L70" s="7" t="s">
        <v>369</v>
      </c>
      <c r="N70" s="3" t="s">
        <v>289</v>
      </c>
      <c r="O70" s="3" t="s">
        <v>290</v>
      </c>
      <c r="T70" s="1" t="s">
        <v>299</v>
      </c>
    </row>
    <row r="71" spans="2:20" ht="99.95" customHeight="1" x14ac:dyDescent="0.25">
      <c r="B71" s="1" t="s">
        <v>383</v>
      </c>
      <c r="C71" s="1">
        <v>69</v>
      </c>
      <c r="D71" s="1">
        <v>23</v>
      </c>
      <c r="E71" s="1" t="s">
        <v>53</v>
      </c>
      <c r="F71" s="1">
        <v>79</v>
      </c>
      <c r="G71" s="1">
        <v>0</v>
      </c>
      <c r="H71" s="1" t="s">
        <v>349</v>
      </c>
      <c r="I71" s="5" t="str">
        <f>VLOOKUP(H71,Themes!A:C,3,FALSE)</f>
        <v xml:space="preserve">FOOD SECURITY / NUTRITION </v>
      </c>
      <c r="J71" s="5">
        <v>2</v>
      </c>
      <c r="K71" s="1" t="s">
        <v>342</v>
      </c>
      <c r="L71" s="7" t="s">
        <v>369</v>
      </c>
      <c r="N71" s="3" t="s">
        <v>291</v>
      </c>
      <c r="O71" s="3" t="s">
        <v>292</v>
      </c>
      <c r="T71" s="1" t="s">
        <v>299</v>
      </c>
    </row>
    <row r="72" spans="2:20" ht="99.95" customHeight="1" x14ac:dyDescent="0.25">
      <c r="B72" s="1" t="s">
        <v>383</v>
      </c>
      <c r="C72" s="1">
        <v>70</v>
      </c>
      <c r="D72" s="1">
        <v>17</v>
      </c>
      <c r="E72" s="1" t="s">
        <v>11</v>
      </c>
      <c r="F72" s="1">
        <v>211</v>
      </c>
      <c r="G72" s="1">
        <v>3</v>
      </c>
      <c r="H72" s="1" t="s">
        <v>347</v>
      </c>
      <c r="I72" s="5" t="str">
        <f>VLOOKUP(H72,Themes!A:C,3,FALSE)</f>
        <v xml:space="preserve">CONFLICT/ VIOLENCE </v>
      </c>
      <c r="J72" s="5">
        <v>2</v>
      </c>
      <c r="K72" s="1" t="s">
        <v>342</v>
      </c>
      <c r="L72" s="7" t="s">
        <v>369</v>
      </c>
      <c r="N72" s="3" t="s">
        <v>293</v>
      </c>
      <c r="O72" s="3" t="s">
        <v>294</v>
      </c>
      <c r="T72" s="1" t="s">
        <v>299</v>
      </c>
    </row>
    <row r="73" spans="2:20" ht="99.95" customHeight="1" x14ac:dyDescent="0.25">
      <c r="B73" s="1" t="s">
        <v>383</v>
      </c>
      <c r="C73" s="1">
        <v>71</v>
      </c>
      <c r="D73" s="1">
        <v>18</v>
      </c>
      <c r="E73" s="1" t="s">
        <v>14</v>
      </c>
      <c r="F73" s="1">
        <v>51</v>
      </c>
      <c r="G73" s="1">
        <v>4</v>
      </c>
      <c r="H73" s="1" t="s">
        <v>341</v>
      </c>
      <c r="I73" s="5" t="str">
        <f>VLOOKUP(H73,Themes!A:C,3,FALSE)</f>
        <v xml:space="preserve">DISPLACEMENT </v>
      </c>
      <c r="J73" s="5">
        <v>2</v>
      </c>
      <c r="K73" s="1" t="s">
        <v>342</v>
      </c>
      <c r="L73" s="7" t="s">
        <v>369</v>
      </c>
      <c r="N73" s="3" t="s">
        <v>295</v>
      </c>
      <c r="O73" s="3" t="s">
        <v>296</v>
      </c>
      <c r="T73" s="1" t="s">
        <v>299</v>
      </c>
    </row>
    <row r="74" spans="2:20" ht="99.95" customHeight="1" x14ac:dyDescent="0.25">
      <c r="B74" s="1" t="s">
        <v>383</v>
      </c>
      <c r="C74" s="1">
        <v>72</v>
      </c>
      <c r="D74" s="1">
        <v>24</v>
      </c>
      <c r="E74" s="1" t="s">
        <v>127</v>
      </c>
      <c r="F74" s="1" t="s">
        <v>382</v>
      </c>
      <c r="G74" s="1">
        <v>1</v>
      </c>
      <c r="H74" s="1" t="s">
        <v>54</v>
      </c>
      <c r="I74" s="5" t="str">
        <f>VLOOKUP(H74,Themes!A:C,3,FALSE)</f>
        <v xml:space="preserve">EPIDEMICS </v>
      </c>
      <c r="J74" s="5">
        <v>1</v>
      </c>
      <c r="K74" s="1" t="s">
        <v>345</v>
      </c>
      <c r="L74" s="7" t="s">
        <v>369</v>
      </c>
      <c r="N74" s="3" t="s">
        <v>297</v>
      </c>
      <c r="O74" s="3" t="s">
        <v>298</v>
      </c>
      <c r="T74" s="1" t="s">
        <v>299</v>
      </c>
    </row>
    <row r="75" spans="2:20" ht="99.95" customHeight="1" x14ac:dyDescent="0.25">
      <c r="B75" s="1" t="s">
        <v>383</v>
      </c>
      <c r="C75" s="1">
        <v>73</v>
      </c>
      <c r="D75" s="1">
        <v>15</v>
      </c>
      <c r="E75" s="1" t="s">
        <v>153</v>
      </c>
      <c r="F75" s="1">
        <v>281</v>
      </c>
      <c r="G75" s="1">
        <v>11</v>
      </c>
      <c r="H75" s="1" t="s">
        <v>307</v>
      </c>
      <c r="I75" s="5" t="str">
        <f>VLOOKUP(H75,Themes!A:C,3,FALSE)</f>
        <v xml:space="preserve">HUMANITARIAN FUNDING </v>
      </c>
      <c r="J75" s="5">
        <v>3</v>
      </c>
      <c r="K75" s="1" t="s">
        <v>343</v>
      </c>
      <c r="L75" s="7" t="s">
        <v>370</v>
      </c>
      <c r="N75" s="3" t="s">
        <v>300</v>
      </c>
      <c r="O75" s="3" t="s">
        <v>301</v>
      </c>
      <c r="T75" s="1" t="s">
        <v>311</v>
      </c>
    </row>
    <row r="76" spans="2:20" ht="99.95" customHeight="1" x14ac:dyDescent="0.25">
      <c r="B76" s="1" t="s">
        <v>383</v>
      </c>
      <c r="C76" s="1">
        <v>74</v>
      </c>
      <c r="D76" s="1" t="s">
        <v>382</v>
      </c>
      <c r="E76" s="1" t="s">
        <v>105</v>
      </c>
      <c r="F76" s="1" t="s">
        <v>382</v>
      </c>
      <c r="G76" s="1">
        <v>18</v>
      </c>
      <c r="H76" s="1" t="s">
        <v>20</v>
      </c>
      <c r="I76" s="5" t="str">
        <f>VLOOKUP(H76,Themes!A:C,3,FALSE)</f>
        <v xml:space="preserve">OTHER </v>
      </c>
      <c r="J76" s="5">
        <v>3</v>
      </c>
      <c r="K76" s="1" t="s">
        <v>343</v>
      </c>
      <c r="L76" s="7" t="s">
        <v>370</v>
      </c>
      <c r="N76" s="3" t="s">
        <v>302</v>
      </c>
      <c r="O76" s="3" t="s">
        <v>303</v>
      </c>
      <c r="T76" s="1" t="s">
        <v>311</v>
      </c>
    </row>
    <row r="77" spans="2:20" ht="99.95" customHeight="1" x14ac:dyDescent="0.25">
      <c r="B77" s="1" t="s">
        <v>383</v>
      </c>
      <c r="C77" s="1">
        <v>75</v>
      </c>
      <c r="D77" s="1">
        <v>23</v>
      </c>
      <c r="E77" s="1" t="s">
        <v>53</v>
      </c>
      <c r="F77" s="1">
        <v>79</v>
      </c>
      <c r="G77" s="1">
        <v>6</v>
      </c>
      <c r="H77" s="1" t="s">
        <v>348</v>
      </c>
      <c r="I77" s="5" t="str">
        <f>VLOOKUP(H77,Themes!A:C,3,FALSE)</f>
        <v xml:space="preserve">HUMANITARIAN PLANNING / RESPONSE </v>
      </c>
      <c r="J77" s="5">
        <v>2</v>
      </c>
      <c r="K77" s="1" t="s">
        <v>342</v>
      </c>
      <c r="L77" s="7" t="s">
        <v>370</v>
      </c>
      <c r="N77" s="3" t="s">
        <v>304</v>
      </c>
      <c r="O77" s="3" t="s">
        <v>305</v>
      </c>
      <c r="T77" s="1" t="s">
        <v>311</v>
      </c>
    </row>
    <row r="78" spans="2:20" ht="99.95" customHeight="1" x14ac:dyDescent="0.25">
      <c r="B78" s="1" t="s">
        <v>383</v>
      </c>
      <c r="C78" s="1">
        <v>76</v>
      </c>
      <c r="D78" s="1">
        <v>17</v>
      </c>
      <c r="E78" s="1" t="s">
        <v>11</v>
      </c>
      <c r="F78" s="1">
        <v>211</v>
      </c>
      <c r="G78" s="1">
        <v>4</v>
      </c>
      <c r="H78" s="1" t="s">
        <v>341</v>
      </c>
      <c r="I78" s="5" t="str">
        <f>VLOOKUP(H78,Themes!A:C,3,FALSE)</f>
        <v xml:space="preserve">DISPLACEMENT </v>
      </c>
      <c r="J78" s="5">
        <v>2</v>
      </c>
      <c r="K78" s="1" t="s">
        <v>342</v>
      </c>
      <c r="L78" s="9" t="s">
        <v>370</v>
      </c>
      <c r="N78" s="3" t="s">
        <v>306</v>
      </c>
      <c r="O78" s="3" t="s">
        <v>308</v>
      </c>
      <c r="T78" s="1" t="s">
        <v>311</v>
      </c>
    </row>
    <row r="79" spans="2:20" ht="99.95" customHeight="1" x14ac:dyDescent="0.25">
      <c r="B79" s="1" t="s">
        <v>383</v>
      </c>
      <c r="C79" s="1">
        <v>77</v>
      </c>
      <c r="D79" s="1">
        <v>17</v>
      </c>
      <c r="E79" s="1" t="s">
        <v>11</v>
      </c>
      <c r="F79" s="1">
        <v>211</v>
      </c>
      <c r="G79" s="1">
        <v>1</v>
      </c>
      <c r="H79" s="1" t="s">
        <v>54</v>
      </c>
      <c r="I79" s="5" t="str">
        <f>VLOOKUP(H79,Themes!A:C,3,FALSE)</f>
        <v xml:space="preserve">EPIDEMICS </v>
      </c>
      <c r="J79" s="5">
        <v>1</v>
      </c>
      <c r="K79" s="1" t="s">
        <v>345</v>
      </c>
      <c r="L79" s="7" t="s">
        <v>370</v>
      </c>
      <c r="N79" s="3" t="s">
        <v>309</v>
      </c>
      <c r="O79" s="3" t="s">
        <v>310</v>
      </c>
      <c r="T79" s="1" t="s">
        <v>311</v>
      </c>
    </row>
    <row r="80" spans="2:20" ht="99.95" customHeight="1" x14ac:dyDescent="0.25">
      <c r="B80" s="1" t="s">
        <v>383</v>
      </c>
      <c r="C80" s="1">
        <v>78</v>
      </c>
      <c r="D80" s="1">
        <v>5</v>
      </c>
      <c r="E80" s="1" t="s">
        <v>52</v>
      </c>
      <c r="F80" s="1">
        <v>263</v>
      </c>
      <c r="G80" s="1">
        <v>1</v>
      </c>
      <c r="H80" s="1" t="s">
        <v>54</v>
      </c>
      <c r="I80" s="5" t="str">
        <f>VLOOKUP(H80,Themes!A:C,3,FALSE)</f>
        <v xml:space="preserve">EPIDEMICS </v>
      </c>
      <c r="J80" s="5">
        <v>1</v>
      </c>
      <c r="K80" s="1" t="s">
        <v>345</v>
      </c>
      <c r="L80" s="7" t="s">
        <v>364</v>
      </c>
      <c r="Q80" s="3" t="s">
        <v>312</v>
      </c>
      <c r="R80" s="3" t="s">
        <v>313</v>
      </c>
      <c r="T80" s="1" t="s">
        <v>164</v>
      </c>
    </row>
    <row r="81" spans="2:20" ht="99.95" customHeight="1" x14ac:dyDescent="0.25">
      <c r="B81" s="1" t="s">
        <v>383</v>
      </c>
      <c r="C81" s="1">
        <v>79</v>
      </c>
      <c r="D81" s="1">
        <v>3</v>
      </c>
      <c r="E81" s="1" t="s">
        <v>8</v>
      </c>
      <c r="F81" s="1">
        <v>133</v>
      </c>
      <c r="G81" s="1">
        <v>5</v>
      </c>
      <c r="H81" s="1" t="s">
        <v>346</v>
      </c>
      <c r="I81" s="5" t="str">
        <f>VLOOKUP(H81,Themes!A:C,3,FALSE)</f>
        <v xml:space="preserve">DISPLACEMENT </v>
      </c>
      <c r="J81" s="5">
        <v>2</v>
      </c>
      <c r="K81" s="1" t="s">
        <v>342</v>
      </c>
      <c r="L81" s="7" t="s">
        <v>373</v>
      </c>
      <c r="Q81" s="3" t="s">
        <v>314</v>
      </c>
      <c r="R81" s="3" t="s">
        <v>315</v>
      </c>
      <c r="T81" s="1" t="s">
        <v>164</v>
      </c>
    </row>
    <row r="82" spans="2:20" ht="99.95" customHeight="1" x14ac:dyDescent="0.25">
      <c r="B82" s="1" t="s">
        <v>383</v>
      </c>
      <c r="C82" s="1">
        <v>80</v>
      </c>
      <c r="D82" s="1">
        <v>23</v>
      </c>
      <c r="E82" s="1" t="s">
        <v>53</v>
      </c>
      <c r="F82" s="1">
        <v>79</v>
      </c>
      <c r="G82" s="1">
        <v>4</v>
      </c>
      <c r="H82" s="1" t="s">
        <v>341</v>
      </c>
      <c r="I82" s="5" t="str">
        <f>VLOOKUP(H82,Themes!A:C,3,FALSE)</f>
        <v xml:space="preserve">DISPLACEMENT </v>
      </c>
      <c r="J82" s="5">
        <v>2</v>
      </c>
      <c r="K82" s="1" t="s">
        <v>342</v>
      </c>
      <c r="L82" s="7" t="s">
        <v>364</v>
      </c>
      <c r="Q82" s="3" t="s">
        <v>316</v>
      </c>
      <c r="R82" s="3" t="s">
        <v>317</v>
      </c>
      <c r="T82" s="1" t="s">
        <v>164</v>
      </c>
    </row>
    <row r="83" spans="2:20" ht="99.95" customHeight="1" x14ac:dyDescent="0.25">
      <c r="B83" s="1" t="s">
        <v>383</v>
      </c>
      <c r="C83" s="1">
        <v>81</v>
      </c>
      <c r="D83" s="1">
        <v>18</v>
      </c>
      <c r="E83" s="1" t="s">
        <v>14</v>
      </c>
      <c r="F83" s="1">
        <v>51</v>
      </c>
      <c r="G83" s="1">
        <v>5</v>
      </c>
      <c r="H83" s="1" t="s">
        <v>346</v>
      </c>
      <c r="I83" s="5" t="str">
        <f>VLOOKUP(H83,Themes!A:C,3,FALSE)</f>
        <v xml:space="preserve">DISPLACEMENT </v>
      </c>
      <c r="J83" s="5">
        <v>2</v>
      </c>
      <c r="K83" s="1" t="s">
        <v>342</v>
      </c>
      <c r="L83" s="7" t="s">
        <v>373</v>
      </c>
      <c r="Q83" s="3" t="s">
        <v>318</v>
      </c>
      <c r="R83" s="3" t="s">
        <v>319</v>
      </c>
      <c r="T83" s="1" t="s">
        <v>164</v>
      </c>
    </row>
    <row r="84" spans="2:20" ht="99.95" customHeight="1" x14ac:dyDescent="0.25">
      <c r="B84" s="1" t="s">
        <v>383</v>
      </c>
      <c r="C84" s="1">
        <v>82</v>
      </c>
      <c r="D84" s="1">
        <v>15</v>
      </c>
      <c r="E84" s="1" t="s">
        <v>153</v>
      </c>
      <c r="F84" s="1">
        <v>281</v>
      </c>
      <c r="G84" s="1">
        <v>18</v>
      </c>
      <c r="H84" s="1" t="s">
        <v>20</v>
      </c>
      <c r="I84" s="5" t="str">
        <f>VLOOKUP(H84,Themes!A:C,3,FALSE)</f>
        <v xml:space="preserve">OTHER </v>
      </c>
      <c r="J84" s="5">
        <v>3</v>
      </c>
      <c r="K84" s="1" t="s">
        <v>343</v>
      </c>
      <c r="L84" s="7" t="s">
        <v>373</v>
      </c>
      <c r="Q84" s="3" t="s">
        <v>320</v>
      </c>
      <c r="R84" s="3" t="s">
        <v>321</v>
      </c>
      <c r="T84" s="1" t="s">
        <v>164</v>
      </c>
    </row>
    <row r="85" spans="2:20" ht="99.95" customHeight="1" x14ac:dyDescent="0.25"/>
    <row r="86" spans="2:20" ht="99.95" customHeight="1" x14ac:dyDescent="0.25"/>
    <row r="87" spans="2:20" ht="99.95" customHeight="1" x14ac:dyDescent="0.25"/>
    <row r="88" spans="2:20" ht="99.95" customHeight="1" x14ac:dyDescent="0.25"/>
    <row r="89" spans="2:20" ht="99.95" customHeight="1" x14ac:dyDescent="0.25"/>
    <row r="90" spans="2:20" ht="99.95" customHeight="1" x14ac:dyDescent="0.25"/>
    <row r="91" spans="2:20" ht="99.95" customHeight="1" x14ac:dyDescent="0.25"/>
    <row r="92" spans="2:20" ht="99.95" customHeight="1" x14ac:dyDescent="0.25"/>
    <row r="93" spans="2:20" ht="99.95" customHeight="1" x14ac:dyDescent="0.25"/>
    <row r="94" spans="2:20" ht="99.95" customHeight="1" x14ac:dyDescent="0.25"/>
    <row r="95" spans="2:20" ht="99.95"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7" sqref="B27"/>
    </sheetView>
  </sheetViews>
  <sheetFormatPr baseColWidth="10" defaultRowHeight="15" x14ac:dyDescent="0.25"/>
  <sheetData>
    <row r="1" spans="1:2" x14ac:dyDescent="0.25">
      <c r="A1" t="s">
        <v>385</v>
      </c>
      <c r="B1" t="s">
        <v>386</v>
      </c>
    </row>
    <row r="2" spans="1:2" x14ac:dyDescent="0.25">
      <c r="A2" t="s">
        <v>328</v>
      </c>
      <c r="B2">
        <v>124</v>
      </c>
    </row>
    <row r="3" spans="1:2" x14ac:dyDescent="0.25">
      <c r="A3" t="s">
        <v>327</v>
      </c>
      <c r="B3">
        <v>36</v>
      </c>
    </row>
    <row r="4" spans="1:2" x14ac:dyDescent="0.25">
      <c r="A4" t="s">
        <v>52</v>
      </c>
      <c r="B4">
        <v>263</v>
      </c>
    </row>
    <row r="5" spans="1:2" x14ac:dyDescent="0.25">
      <c r="A5" t="s">
        <v>329</v>
      </c>
      <c r="B5">
        <v>16</v>
      </c>
    </row>
    <row r="6" spans="1:2" x14ac:dyDescent="0.25">
      <c r="A6" t="s">
        <v>8</v>
      </c>
      <c r="B6">
        <v>133</v>
      </c>
    </row>
    <row r="7" spans="1:2" x14ac:dyDescent="0.25">
      <c r="A7" t="s">
        <v>337</v>
      </c>
      <c r="B7">
        <v>140</v>
      </c>
    </row>
    <row r="8" spans="1:2" x14ac:dyDescent="0.25">
      <c r="A8" t="s">
        <v>53</v>
      </c>
      <c r="B8">
        <v>79</v>
      </c>
    </row>
    <row r="9" spans="1:2" x14ac:dyDescent="0.25">
      <c r="A9" t="s">
        <v>249</v>
      </c>
      <c r="B9">
        <v>101</v>
      </c>
    </row>
    <row r="10" spans="1:2" x14ac:dyDescent="0.25">
      <c r="A10" t="s">
        <v>330</v>
      </c>
      <c r="B10">
        <v>146</v>
      </c>
    </row>
    <row r="11" spans="1:2" x14ac:dyDescent="0.25">
      <c r="A11" t="s">
        <v>331</v>
      </c>
      <c r="B11">
        <v>24</v>
      </c>
    </row>
    <row r="12" spans="1:2" x14ac:dyDescent="0.25">
      <c r="A12" t="s">
        <v>77</v>
      </c>
      <c r="B12">
        <v>10</v>
      </c>
    </row>
    <row r="13" spans="1:2" x14ac:dyDescent="0.25">
      <c r="A13" t="s">
        <v>332</v>
      </c>
      <c r="B13">
        <v>69</v>
      </c>
    </row>
    <row r="14" spans="1:2" x14ac:dyDescent="0.25">
      <c r="A14" t="s">
        <v>104</v>
      </c>
      <c r="B14">
        <v>86</v>
      </c>
    </row>
    <row r="15" spans="1:2" x14ac:dyDescent="0.25">
      <c r="A15" t="s">
        <v>190</v>
      </c>
      <c r="B15">
        <v>40</v>
      </c>
    </row>
    <row r="16" spans="1:2" x14ac:dyDescent="0.25">
      <c r="A16" t="s">
        <v>153</v>
      </c>
      <c r="B16">
        <v>281</v>
      </c>
    </row>
    <row r="17" spans="1:2" x14ac:dyDescent="0.25">
      <c r="A17" t="s">
        <v>334</v>
      </c>
      <c r="B17">
        <v>93</v>
      </c>
    </row>
    <row r="18" spans="1:2" x14ac:dyDescent="0.25">
      <c r="A18" t="s">
        <v>11</v>
      </c>
      <c r="B18">
        <v>211</v>
      </c>
    </row>
    <row r="19" spans="1:2" x14ac:dyDescent="0.25">
      <c r="A19" t="s">
        <v>14</v>
      </c>
      <c r="B19">
        <v>51</v>
      </c>
    </row>
    <row r="20" spans="1:2" x14ac:dyDescent="0.25">
      <c r="A20" t="s">
        <v>335</v>
      </c>
      <c r="B20">
        <v>13</v>
      </c>
    </row>
    <row r="21" spans="1:2" x14ac:dyDescent="0.25">
      <c r="A21" t="s">
        <v>338</v>
      </c>
      <c r="B21">
        <v>56</v>
      </c>
    </row>
    <row r="22" spans="1:2" x14ac:dyDescent="0.25">
      <c r="A22" t="s">
        <v>333</v>
      </c>
      <c r="B22">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4"/>
  <sheetViews>
    <sheetView workbookViewId="0">
      <selection activeCell="C1" sqref="C1:C1048576"/>
    </sheetView>
  </sheetViews>
  <sheetFormatPr baseColWidth="10" defaultRowHeight="15" x14ac:dyDescent="0.25"/>
  <sheetData>
    <row r="1" spans="2:3" x14ac:dyDescent="0.25">
      <c r="B1" t="s">
        <v>327</v>
      </c>
      <c r="C1">
        <v>1</v>
      </c>
    </row>
    <row r="2" spans="2:3" x14ac:dyDescent="0.25">
      <c r="B2" t="s">
        <v>328</v>
      </c>
      <c r="C2">
        <v>2</v>
      </c>
    </row>
    <row r="3" spans="2:3" x14ac:dyDescent="0.25">
      <c r="B3" t="s">
        <v>8</v>
      </c>
      <c r="C3">
        <v>3</v>
      </c>
    </row>
    <row r="4" spans="2:3" x14ac:dyDescent="0.25">
      <c r="B4" t="s">
        <v>104</v>
      </c>
      <c r="C4">
        <v>4</v>
      </c>
    </row>
    <row r="5" spans="2:3" x14ac:dyDescent="0.25">
      <c r="B5" t="s">
        <v>52</v>
      </c>
      <c r="C5">
        <v>5</v>
      </c>
    </row>
    <row r="6" spans="2:3" x14ac:dyDescent="0.25">
      <c r="B6" t="s">
        <v>249</v>
      </c>
      <c r="C6">
        <v>6</v>
      </c>
    </row>
    <row r="7" spans="2:3" x14ac:dyDescent="0.25">
      <c r="B7" t="s">
        <v>329</v>
      </c>
      <c r="C7">
        <v>7</v>
      </c>
    </row>
    <row r="8" spans="2:3" x14ac:dyDescent="0.25">
      <c r="B8" t="s">
        <v>330</v>
      </c>
      <c r="C8">
        <v>8</v>
      </c>
    </row>
    <row r="9" spans="2:3" x14ac:dyDescent="0.25">
      <c r="B9" t="s">
        <v>331</v>
      </c>
      <c r="C9">
        <v>9</v>
      </c>
    </row>
    <row r="10" spans="2:3" x14ac:dyDescent="0.25">
      <c r="B10" t="s">
        <v>77</v>
      </c>
      <c r="C10">
        <v>10</v>
      </c>
    </row>
    <row r="11" spans="2:3" x14ac:dyDescent="0.25">
      <c r="B11" t="s">
        <v>17</v>
      </c>
      <c r="C11">
        <v>11</v>
      </c>
    </row>
    <row r="12" spans="2:3" x14ac:dyDescent="0.25">
      <c r="B12" t="s">
        <v>332</v>
      </c>
      <c r="C12">
        <v>12</v>
      </c>
    </row>
    <row r="13" spans="2:3" x14ac:dyDescent="0.25">
      <c r="B13" t="s">
        <v>333</v>
      </c>
      <c r="C13">
        <v>13</v>
      </c>
    </row>
    <row r="14" spans="2:3" x14ac:dyDescent="0.25">
      <c r="B14" t="s">
        <v>190</v>
      </c>
      <c r="C14">
        <v>14</v>
      </c>
    </row>
    <row r="15" spans="2:3" x14ac:dyDescent="0.25">
      <c r="B15" t="s">
        <v>153</v>
      </c>
      <c r="C15">
        <v>15</v>
      </c>
    </row>
    <row r="16" spans="2:3" x14ac:dyDescent="0.25">
      <c r="B16" t="s">
        <v>334</v>
      </c>
      <c r="C16">
        <v>16</v>
      </c>
    </row>
    <row r="17" spans="2:3" x14ac:dyDescent="0.25">
      <c r="B17" t="s">
        <v>11</v>
      </c>
      <c r="C17">
        <v>17</v>
      </c>
    </row>
    <row r="18" spans="2:3" x14ac:dyDescent="0.25">
      <c r="B18" t="s">
        <v>14</v>
      </c>
      <c r="C18">
        <v>18</v>
      </c>
    </row>
    <row r="19" spans="2:3" x14ac:dyDescent="0.25">
      <c r="B19" s="10" t="s">
        <v>335</v>
      </c>
      <c r="C19" s="10">
        <v>19</v>
      </c>
    </row>
    <row r="20" spans="2:3" x14ac:dyDescent="0.25">
      <c r="B20" t="s">
        <v>336</v>
      </c>
      <c r="C20">
        <v>20</v>
      </c>
    </row>
    <row r="21" spans="2:3" x14ac:dyDescent="0.25">
      <c r="B21" t="s">
        <v>337</v>
      </c>
      <c r="C21">
        <v>21</v>
      </c>
    </row>
    <row r="22" spans="2:3" x14ac:dyDescent="0.25">
      <c r="B22" t="s">
        <v>338</v>
      </c>
      <c r="C22">
        <v>22</v>
      </c>
    </row>
    <row r="23" spans="2:3" x14ac:dyDescent="0.25">
      <c r="B23" t="s">
        <v>53</v>
      </c>
      <c r="C23">
        <v>23</v>
      </c>
    </row>
    <row r="24" spans="2:3" x14ac:dyDescent="0.25">
      <c r="B24" t="s">
        <v>127</v>
      </c>
      <c r="C24">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20" sqref="C20"/>
    </sheetView>
  </sheetViews>
  <sheetFormatPr baseColWidth="10" defaultRowHeight="15" x14ac:dyDescent="0.25"/>
  <cols>
    <col min="1" max="1" width="19.140625" bestFit="1" customWidth="1"/>
    <col min="2" max="3" width="37.140625" bestFit="1" customWidth="1"/>
  </cols>
  <sheetData>
    <row r="1" spans="1:3" x14ac:dyDescent="0.25">
      <c r="B1" t="s">
        <v>389</v>
      </c>
      <c r="C1" t="s">
        <v>390</v>
      </c>
    </row>
    <row r="2" spans="1:3" x14ac:dyDescent="0.25">
      <c r="A2" t="s">
        <v>349</v>
      </c>
      <c r="B2" t="s">
        <v>391</v>
      </c>
      <c r="C2" t="s">
        <v>392</v>
      </c>
    </row>
    <row r="3" spans="1:3" x14ac:dyDescent="0.25">
      <c r="A3" t="s">
        <v>54</v>
      </c>
      <c r="B3" t="s">
        <v>393</v>
      </c>
      <c r="C3" t="s">
        <v>394</v>
      </c>
    </row>
    <row r="4" spans="1:3" x14ac:dyDescent="0.25">
      <c r="A4" t="s">
        <v>192</v>
      </c>
      <c r="B4" t="s">
        <v>395</v>
      </c>
      <c r="C4" t="s">
        <v>396</v>
      </c>
    </row>
    <row r="5" spans="1:3" x14ac:dyDescent="0.25">
      <c r="A5" t="s">
        <v>347</v>
      </c>
      <c r="B5" t="s">
        <v>397</v>
      </c>
      <c r="C5" t="s">
        <v>398</v>
      </c>
    </row>
    <row r="6" spans="1:3" x14ac:dyDescent="0.25">
      <c r="A6" t="s">
        <v>341</v>
      </c>
      <c r="B6" t="s">
        <v>399</v>
      </c>
      <c r="C6" t="s">
        <v>400</v>
      </c>
    </row>
    <row r="7" spans="1:3" x14ac:dyDescent="0.25">
      <c r="A7" t="s">
        <v>346</v>
      </c>
      <c r="B7" t="s">
        <v>401</v>
      </c>
      <c r="C7" t="s">
        <v>400</v>
      </c>
    </row>
    <row r="8" spans="1:3" x14ac:dyDescent="0.25">
      <c r="A8" t="s">
        <v>348</v>
      </c>
      <c r="B8" t="s">
        <v>402</v>
      </c>
      <c r="C8" t="s">
        <v>403</v>
      </c>
    </row>
    <row r="9" spans="1:3" x14ac:dyDescent="0.25">
      <c r="A9" t="s">
        <v>351</v>
      </c>
      <c r="B9" t="s">
        <v>351</v>
      </c>
      <c r="C9" t="s">
        <v>404</v>
      </c>
    </row>
    <row r="10" spans="1:3" x14ac:dyDescent="0.25">
      <c r="A10" t="s">
        <v>421</v>
      </c>
      <c r="B10" t="s">
        <v>405</v>
      </c>
      <c r="C10" t="s">
        <v>398</v>
      </c>
    </row>
    <row r="11" spans="1:3" x14ac:dyDescent="0.25">
      <c r="A11" t="s">
        <v>191</v>
      </c>
      <c r="B11" t="s">
        <v>406</v>
      </c>
      <c r="C11" t="s">
        <v>400</v>
      </c>
    </row>
    <row r="12" spans="1:3" x14ac:dyDescent="0.25">
      <c r="A12" t="s">
        <v>274</v>
      </c>
      <c r="B12" t="s">
        <v>407</v>
      </c>
      <c r="C12" t="s">
        <v>408</v>
      </c>
    </row>
    <row r="13" spans="1:3" x14ac:dyDescent="0.25">
      <c r="A13" t="s">
        <v>350</v>
      </c>
      <c r="B13" t="s">
        <v>307</v>
      </c>
      <c r="C13" t="s">
        <v>409</v>
      </c>
    </row>
    <row r="14" spans="1:3" x14ac:dyDescent="0.25">
      <c r="A14" t="s">
        <v>21</v>
      </c>
      <c r="B14" t="s">
        <v>410</v>
      </c>
      <c r="C14" t="s">
        <v>411</v>
      </c>
    </row>
    <row r="15" spans="1:3" x14ac:dyDescent="0.25">
      <c r="A15" t="s">
        <v>422</v>
      </c>
      <c r="B15" t="s">
        <v>412</v>
      </c>
      <c r="C15" t="s">
        <v>400</v>
      </c>
    </row>
    <row r="16" spans="1:3" x14ac:dyDescent="0.25">
      <c r="A16" t="s">
        <v>423</v>
      </c>
      <c r="B16" t="s">
        <v>413</v>
      </c>
      <c r="C16" t="s">
        <v>396</v>
      </c>
    </row>
    <row r="17" spans="1:3" x14ac:dyDescent="0.25">
      <c r="A17" t="s">
        <v>424</v>
      </c>
      <c r="B17" t="s">
        <v>414</v>
      </c>
      <c r="C17" t="s">
        <v>403</v>
      </c>
    </row>
    <row r="18" spans="1:3" x14ac:dyDescent="0.25">
      <c r="A18" t="s">
        <v>425</v>
      </c>
      <c r="B18" t="s">
        <v>415</v>
      </c>
      <c r="C18" t="s">
        <v>416</v>
      </c>
    </row>
    <row r="19" spans="1:3" x14ac:dyDescent="0.25">
      <c r="A19" t="s">
        <v>426</v>
      </c>
      <c r="B19" t="s">
        <v>417</v>
      </c>
      <c r="C19" t="s">
        <v>403</v>
      </c>
    </row>
    <row r="20" spans="1:3" x14ac:dyDescent="0.25">
      <c r="A20" t="s">
        <v>20</v>
      </c>
      <c r="B20" t="s">
        <v>418</v>
      </c>
      <c r="C20" t="s">
        <v>404</v>
      </c>
    </row>
    <row r="21" spans="1:3" x14ac:dyDescent="0.25">
      <c r="B21" t="s">
        <v>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19" sqref="A1:A19"/>
    </sheetView>
  </sheetViews>
  <sheetFormatPr baseColWidth="10" defaultRowHeight="15" x14ac:dyDescent="0.25"/>
  <sheetData>
    <row r="1" spans="1:1" x14ac:dyDescent="0.25">
      <c r="A1" t="s">
        <v>349</v>
      </c>
    </row>
    <row r="2" spans="1:1" x14ac:dyDescent="0.25">
      <c r="A2" t="s">
        <v>420</v>
      </c>
    </row>
    <row r="3" spans="1:1" x14ac:dyDescent="0.25">
      <c r="A3" t="s">
        <v>192</v>
      </c>
    </row>
    <row r="4" spans="1:1" x14ac:dyDescent="0.25">
      <c r="A4" t="s">
        <v>347</v>
      </c>
    </row>
    <row r="5" spans="1:1" x14ac:dyDescent="0.25">
      <c r="A5" t="s">
        <v>341</v>
      </c>
    </row>
    <row r="6" spans="1:1" x14ac:dyDescent="0.25">
      <c r="A6" t="s">
        <v>346</v>
      </c>
    </row>
    <row r="7" spans="1:1" x14ac:dyDescent="0.25">
      <c r="A7" t="s">
        <v>348</v>
      </c>
    </row>
    <row r="8" spans="1:1" x14ac:dyDescent="0.25">
      <c r="A8" t="s">
        <v>351</v>
      </c>
    </row>
    <row r="9" spans="1:1" x14ac:dyDescent="0.25">
      <c r="A9" t="s">
        <v>421</v>
      </c>
    </row>
    <row r="10" spans="1:1" x14ac:dyDescent="0.25">
      <c r="A10" t="s">
        <v>191</v>
      </c>
    </row>
    <row r="11" spans="1:1" x14ac:dyDescent="0.25">
      <c r="A11" t="s">
        <v>274</v>
      </c>
    </row>
    <row r="12" spans="1:1" x14ac:dyDescent="0.25">
      <c r="A12" t="s">
        <v>350</v>
      </c>
    </row>
    <row r="13" spans="1:1" x14ac:dyDescent="0.25">
      <c r="A13" t="s">
        <v>21</v>
      </c>
    </row>
    <row r="14" spans="1:1" x14ac:dyDescent="0.25">
      <c r="A14" t="s">
        <v>422</v>
      </c>
    </row>
    <row r="15" spans="1:1" x14ac:dyDescent="0.25">
      <c r="A15" t="s">
        <v>423</v>
      </c>
    </row>
    <row r="16" spans="1:1" x14ac:dyDescent="0.25">
      <c r="A16" t="s">
        <v>424</v>
      </c>
    </row>
    <row r="17" spans="1:1" x14ac:dyDescent="0.25">
      <c r="A17" t="s">
        <v>425</v>
      </c>
    </row>
    <row r="18" spans="1:1" x14ac:dyDescent="0.25">
      <c r="A18" t="s">
        <v>426</v>
      </c>
    </row>
    <row r="19" spans="1:1" x14ac:dyDescent="0.25">
      <c r="A19"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2"/>
  <sheetViews>
    <sheetView workbookViewId="0">
      <selection activeCell="B2" sqref="B2:B79"/>
    </sheetView>
  </sheetViews>
  <sheetFormatPr baseColWidth="10" defaultRowHeight="15" x14ac:dyDescent="0.25"/>
  <sheetData>
    <row r="1" spans="1:2" x14ac:dyDescent="0.25">
      <c r="A1" t="s">
        <v>384</v>
      </c>
      <c r="B1" t="s">
        <v>322</v>
      </c>
    </row>
    <row r="2" spans="1:2" x14ac:dyDescent="0.25">
      <c r="A2">
        <f>DATAS!B2</f>
        <v>1</v>
      </c>
      <c r="B2" t="str">
        <f>_xlfn.CONCAT("INSERT INTO actualite(ID_LANGUE, IDUSER, ID_A1, ID_MENACE, ID_CATEG_ACTU, ID_ACTUALITE, TITRE_ACTUALITE, DETAIL_ACTUALITE, DATE_ACTUALITE) VALUES (1,1,",DATAS!F2,",",DATAS!J2,",",DATAS!G2,",",DATAS!C2,",'",DATAS!N2,"','",DATAS!O2,"','",DATAS!L2,"');")</f>
        <v>INSERT INTO actualite(ID_LANGUE, IDUSER, ID_A1, ID_MENACE, ID_CATEG_ACTU, ID_ACTUALITE, TITRE_ACTUALITE, DETAIL_ACTUALITE, DATE_ACTUALITE) VALUES (1,1,133,2,4,0,'OVER 70,000 DISPLACED BY FRESH UNREST','More than 70,000 people have been displaced since the resurgence of violence in parts of the country in September 2016, President Faustin-Archange Touadéra said on 12 January. The attacks and fighting between armed groups have caused further devastation to people already struck by recurrent conflict, which also impede humanitarian access. The president also voiced concern over insufficient funding that risks halting WFP’s food assistance by the end of this month. More than 400,000 people, including 140,000 displaced and 9,900 refugees, are likely to be affected by the shortfall to the agency’s US$21.5 million budget. Many of the 70,000 were displaced several times.','2017/01/10');</v>
      </c>
    </row>
    <row r="3" spans="1:2" x14ac:dyDescent="0.25">
      <c r="A3">
        <f>DATAS!B3</f>
        <v>1</v>
      </c>
      <c r="B3" t="str">
        <f>_xlfn.CONCAT("INSERT INTO actualite(ID_LANGUE, IDUSER, ID_A1, ID_MENACE, ID_CATEG_ACTU, ID_ACTUALITE, TITRE_ACTUALITE, DETAIL_ACTUALITE, DATE_ACTUALITE) VALUES (1,1,",DATAS!F3,",",DATAS!J3,",",DATAS!G3,",",DATAS!C3,",'",DATAS!N3,"','",DATAS!O3,"','",DATAS!L3,"');")</f>
        <v>INSERT INTO actualite(ID_LANGUE, IDUSER, ID_A1, ID_MENACE, ID_CATEG_ACTU, ID_ACTUALITE, TITRE_ACTUALITE, DETAIL_ACTUALITE, DATE_ACTUALITE) VALUES (1,1,133,2,4,1,'THOUSANDS RETURNING HOME AFTER VIOLENCE','Around 3,000 of the 15,000 people who sought refuge at the base of the UN peacekeeping mission, MINUSMA, in the northern Kaga-Bandoro town have returned home. They had been forced to flee for safety following armed violence that rocked the area in October 2016. Humanitarian organizations are providing shelter, water, health and sanitation services to the returnees. Social cohesion and community dialogue efforts are also underway.','2017/01/10');</v>
      </c>
    </row>
    <row r="4" spans="1:2" x14ac:dyDescent="0.25">
      <c r="A4">
        <f>DATAS!B4</f>
        <v>1</v>
      </c>
      <c r="B4" t="str">
        <f>_xlfn.CONCAT("INSERT INTO actualite(ID_LANGUE, IDUSER, ID_A1, ID_MENACE, ID_CATEG_ACTU, ID_ACTUALITE, TITRE_ACTUALITE, DETAIL_ACTUALITE, DATE_ACTUALITE) VALUES (1,1,",DATAS!F4,",",DATAS!J4,",",DATAS!G4,",",DATAS!C4,",'",DATAS!N4,"','",DATAS!O4,"','",DATAS!L4,"');")</f>
        <v>INSERT INTO actualite(ID_LANGUE, IDUSER, ID_A1, ID_MENACE, ID_CATEG_ACTU, ID_ACTUALITE, TITRE_ACTUALITE, DETAIL_ACTUALITE, DATE_ACTUALITE) VALUES (1,1,211,3,4,2,'DECREASE IN MIGRATION FROM WEST AFRICA','Since July 2016, IOM monitoring points registered a decreasing trend of migrants from the West Africa region including Niger passing through the northern region of Agadez. From 48,000 migrants registered at the borders with Libya and Algeria in July, the number dropped to 1,525 in November. According to IOM, the decrease could be attributed to the implementation of measures taken by the Government to prevent the passage of the borders by people without valid travel documents. ','2017/01/10');</v>
      </c>
    </row>
    <row r="5" spans="1:2" x14ac:dyDescent="0.25">
      <c r="A5">
        <f>DATAS!B5</f>
        <v>1</v>
      </c>
      <c r="B5" t="str">
        <f>_xlfn.CONCAT("INSERT INTO actualite(ID_LANGUE, IDUSER, ID_A1, ID_MENACE, ID_CATEG_ACTU, ID_ACTUALITE, TITRE_ACTUALITE, DETAIL_ACTUALITE, DATE_ACTUALITE) VALUES (1,1,",DATAS!F5,",",DATAS!J5,",",DATAS!G5,",",DATAS!C5,",'",DATAS!N5,"','",DATAS!O5,"','",DATAS!L5,"');")</f>
        <v>INSERT INTO actualite(ID_LANGUE, IDUSER, ID_A1, ID_MENACE, ID_CATEG_ACTU, ID_ACTUALITE, TITRE_ACTUALITE, DETAIL_ACTUALITE, DATE_ACTUALITE) VALUES (1,1,51,3,18,3,'VISIT OF RC/HC TO BORNO AND YOBE STATES','From 12 to 18 January, Resident and Humanitarian Coordinator Edward Kallon is visiting Adamawa, Borno and Yobe states. In Maiduguri, he met with Borno Governor Kashim Shettima who thanked the humanitarian community for its work. RC Kallon stressed that while the immediate humanitarian needs of the people were being met, efforts had to be made to provide support to people and communities to recover and rebuild in the long term. He also explained that the region was grappling with a protection and food security crisis compounded by the depletion of livelihood opportunities and destruction and devastation of economic infrastructure in the region. ','2017/01/12');</v>
      </c>
    </row>
    <row r="6" spans="1:2" hidden="1" x14ac:dyDescent="0.25">
      <c r="A6">
        <f>DATAS!B6</f>
        <v>1</v>
      </c>
      <c r="B6" t="str">
        <f>_xlfn.CONCAT("INSERT INTO actualite(ID_LANGUE, IDUSER, ID_A1, ID_MENACE, ID_CATEG_ACTU, ID_ACTUALITE, TITRE_ACTUALITE, DETAIL_ACTUALITE, DATE_ACTUALITE) VALUES (1,1,",DATAS!F6,",",DATAS!J6,",",DATAS!G6,",",DATAS!C6,",'",DATAS!N6,"','",DATAS!O6,"','",DATAS!L6,"');")</f>
        <v>INSERT INTO actualite(ID_LANGUE, IDUSER, ID_A1, ID_MENACE, ID_CATEG_ACTU, ID_ACTUALITE, TITRE_ACTUALITE, DETAIL_ACTUALITE, DATE_ACTUALITE) VALUES (1,1,_,3,12,4,'MEDIATION FAILS TO CONVINCE PRESIDENT TO STEP DOWN','The latest efforts from ECOWAS on 13 January by West African leaders to convince President Yahya Jammeh to step down bore no fruit. After attending the France-Africa summit in Bamako, President-elect Barrow arrived in Dakar on 15 January. The African Union said it will cease to recognize Jammeh as the legitimate President as of 19 January, the date he is due to hand over power. Many civilians have reportedly moved from the greater Banjul area to villages up-country, and UNHCR reports several thousands of people, mainly children, crossing into neighbouring Senegal. Schools throughout the country remain closed.','2017/01/13');</v>
      </c>
    </row>
    <row r="7" spans="1:2" x14ac:dyDescent="0.25">
      <c r="A7">
        <f>DATAS!B7</f>
        <v>2</v>
      </c>
      <c r="B7" t="str">
        <f>_xlfn.CONCAT("INSERT INTO actualite(ID_LANGUE, IDUSER, ID_A1, ID_MENACE, ID_CATEG_ACTU, ID_ACTUALITE, TITRE_ACTUALITE, DETAIL_ACTUALITE, DATE_ACTUALITE) VALUES (1,1,",DATAS!F7,",",DATAS!J7,",",DATAS!G7,",",DATAS!C7,",'",DATAS!N7,"','",DATAS!O7,"','",DATAS!L7,"');")</f>
        <v>INSERT INTO actualite(ID_LANGUE, IDUSER, ID_A1, ID_MENACE, ID_CATEG_ACTU, ID_ACTUALITE, TITRE_ACTUALITE, DETAIL_ACTUALITE, DATE_ACTUALITE) VALUES (1,1,133,2,3,5,'VIOLENT CLASHES IN BRIA AND BAMBARI  ','Clashes between armed groups on the Bria-Ippy axis and in Bakala continue to affect the situation in Bria and Bambari, in the middle and eastern parts of the country. High insecurity impedes commercial and humanitarian convoys to go through this vital route. Civilians are fleeing towards Bria, where an increase in food prices is feared to further worsen the humanitarian situation. An interagency mission on 19 January established that 3,730 newly displaced persons had reached two spontaneous sites in Ippy. UNICEF, WHO and WFP have started providing support. In Bambari, the situation is likely to deteriorate as elements of armed groups continue to gather in anticipation of a possible return of violence. ','2017/01/17');</v>
      </c>
    </row>
    <row r="8" spans="1:2" x14ac:dyDescent="0.25">
      <c r="A8">
        <f>DATAS!B8</f>
        <v>2</v>
      </c>
      <c r="B8" t="str">
        <f>_xlfn.CONCAT("INSERT INTO actualite(ID_LANGUE, IDUSER, ID_A1, ID_MENACE, ID_CATEG_ACTU, ID_ACTUALITE, TITRE_ACTUALITE, DETAIL_ACTUALITE, DATE_ACTUALITE) VALUES (1,1,",DATAS!F8,",",DATAS!J8,",",DATAS!G8,",",DATAS!C8,",'",DATAS!N8,"','",DATAS!O8,"','",DATAS!L8,"');")</f>
        <v>INSERT INTO actualite(ID_LANGUE, IDUSER, ID_A1, ID_MENACE, ID_CATEG_ACTU, ID_ACTUALITE, TITRE_ACTUALITE, DETAIL_ACTUALITE, DATE_ACTUALITE) VALUES (1,1,133,2,5,6,'IDP RETURNS THREATENED BY NEW ARMED GROUP IN BANGUI  ','The criminal activities of a newly-formed armed group in the 3rd district of Bangui are hampering the returns of IDPs from M’Poko IDP site. More than 14,000 IDPs are currently living at the site which was to be closed by the end of January 2017, according to the Government. ','2017/01/17');</v>
      </c>
    </row>
    <row r="9" spans="1:2" x14ac:dyDescent="0.25">
      <c r="A9">
        <f>DATAS!B9</f>
        <v>2</v>
      </c>
      <c r="B9" t="str">
        <f>_xlfn.CONCAT("INSERT INTO actualite(ID_LANGUE, IDUSER, ID_A1, ID_MENACE, ID_CATEG_ACTU, ID_ACTUALITE, TITRE_ACTUALITE, DETAIL_ACTUALITE, DATE_ACTUALITE) VALUES (1,1,",DATAS!F9,",",DATAS!J9,",",DATAS!G9,",",DATAS!C9,",'",DATAS!N9,"','",DATAS!O9,"','",DATAS!L9,"');")</f>
        <v>INSERT INTO actualite(ID_LANGUE, IDUSER, ID_A1, ID_MENACE, ID_CATEG_ACTU, ID_ACTUALITE, TITRE_ACTUALITE, DETAIL_ACTUALITE, DATE_ACTUALITE) VALUES (1,1,211,2,3,7,'2 KILLED IN BOKO HARAM ATTACK','On 22 January, two Nigerien soldiers were killed and seven injured by suspected Boko Haram elements in the village of Gueskerou, in the Diffa region. The attack did not result in new population displacement or the suspension of humanitarian activities. The region of Diffa has recorded over 440 civilians killed, injured or abducted in the departments of Bosso, Diffa, Goudoumaria, Mainé Soroa and Nguigmi, since the first Boko Haram attacks on Nigerien soil in February 2015. ','2017/01/22');</v>
      </c>
    </row>
    <row r="10" spans="1:2" x14ac:dyDescent="0.25">
      <c r="A10">
        <f>DATAS!B10</f>
        <v>2</v>
      </c>
      <c r="B10" t="str">
        <f>_xlfn.CONCAT("INSERT INTO actualite(ID_LANGUE, IDUSER, ID_A1, ID_MENACE, ID_CATEG_ACTU, ID_ACTUALITE, TITRE_ACTUALITE, DETAIL_ACTUALITE, DATE_ACTUALITE) VALUES (1,1,",DATAS!F10,",",DATAS!J10,",",DATAS!G10,",",DATAS!C10,",'",DATAS!N10,"','",DATAS!O10,"','",DATAS!L10,"');")</f>
        <v>INSERT INTO actualite(ID_LANGUE, IDUSER, ID_A1, ID_MENACE, ID_CATEG_ACTU, ID_ACTUALITE, TITRE_ACTUALITE, DETAIL_ACTUALITE, DATE_ACTUALITE) VALUES (1,1,51,3,3,8,'DOZENS KILLED IN ACCIDENTAL BOMBING BY NIGERIAN FORCES','On 17 January, a Nigerian military jet accidentally bombed a site in Rann locality, Borno state. The site hosts more than 43,000 internally displaced people. At least 90 civilians, including six Nigerian Red Cross workers, were killed and more than 100 others injured. UNHAS helicopters were immediately deployed to evacuate victims to Maiduguri, the state capital, and transport medical supplies and doctors to Rann. The emergency response continues. ','2017/01/17');</v>
      </c>
    </row>
    <row r="11" spans="1:2" hidden="1" x14ac:dyDescent="0.25">
      <c r="A11">
        <f>DATAS!B11</f>
        <v>2</v>
      </c>
      <c r="B11" t="str">
        <f>_xlfn.CONCAT("INSERT INTO actualite(ID_LANGUE, IDUSER, ID_A1, ID_MENACE, ID_CATEG_ACTU, ID_ACTUALITE, TITRE_ACTUALITE, DETAIL_ACTUALITE, DATE_ACTUALITE) VALUES (1,1,",DATAS!F11,",",DATAS!J11,",",DATAS!G11,",",DATAS!C11,",'",DATAS!N11,"','",DATAS!O11,"','",DATAS!L11,"');")</f>
        <v>INSERT INTO actualite(ID_LANGUE, IDUSER, ID_A1, ID_MENACE, ID_CATEG_ACTU, ID_ACTUALITE, TITRE_ACTUALITE, DETAIL_ACTUALITE, DATE_ACTUALITE) VALUES (1,1,_,3,12,9,'RETURNS AFTER POLITICAL CRISIS ENDS','The political crisis in The Gambia came to an end on 21 January as former President Yahya Jammeh left the country. The winner of the December election, Adama Barrow, was sworn in on 19 January at the Gambian Embassy in Dakar. He is expected to return to The Gambia in the coming days.  Since the end of the crisis, Gambians are returning from neighbouring Senegal from both the North and South bank border crossings. Free buses have been dispatched by the Gambian Immigration Services and National Disaster Management Agency. More than 45,000 persons had fled to Senegal, according to the authorities. Food assistance has been provided, and humanitarian partners continue to monitor the situation close to the border. ','2017/01/21');</v>
      </c>
    </row>
    <row r="12" spans="1:2" x14ac:dyDescent="0.25">
      <c r="A12" t="str">
        <f>DATAS!B12</f>
        <v>n</v>
      </c>
      <c r="B12" t="str">
        <f>_xlfn.CONCAT("INSERT INTO actualite(ID_LANGUE, IDUSER, ID_A1, ID_MENACE, ID_CATEG_ACTU, ID_ACTUALITE, TITRE_ACTUALITE, DETAIL_ACTUALITE, DATE_ACTUALITE) VALUES (1,1,",DATAS!F12,",",DATAS!J12,",",DATAS!G12,",",DATAS!C12,",'",DATAS!N12,"','",DATAS!O12,"','",DATAS!L12,"');")</f>
        <v>INSERT INTO actualite(ID_LANGUE, IDUSER, ID_A1, ID_MENACE, ID_CATEG_ACTU, ID_ACTUALITE, TITRE_ACTUALITE, DETAIL_ACTUALITE, DATE_ACTUALITE) VALUES (1,1,133,2,3,10,'SECURITY WORSENS IN THE OUAKA PREFECTURE','On 29 January, armed groups resumed their confrontations on the Bakala-Ndassima axis, where violent clashes had occurred in December. The security situation in the central Ouaka Prefecture continues to deteriorate after an upsurge of violence the previous week in Bria and Bambari. Between 11 and 25 January, the number of IDPs in the region increased from 65,610 to 68,192','2017/01/29');</v>
      </c>
    </row>
    <row r="13" spans="1:2" x14ac:dyDescent="0.25">
      <c r="A13" t="str">
        <f>DATAS!B13</f>
        <v>n</v>
      </c>
      <c r="B13" t="str">
        <f>_xlfn.CONCAT("INSERT INTO actualite(ID_LANGUE, IDUSER, ID_A1, ID_MENACE, ID_CATEG_ACTU, ID_ACTUALITE, TITRE_ACTUALITE, DETAIL_ACTUALITE, DATE_ACTUALITE) VALUES (1,1,",DATAS!F13,",",DATAS!J13,",",DATAS!G13,",",DATAS!C13,",'",DATAS!N13,"','",DATAS!O13,"','",DATAS!L13,"');")</f>
        <v>INSERT INTO actualite(ID_LANGUE, IDUSER, ID_A1, ID_MENACE, ID_CATEG_ACTU, ID_ACTUALITE, TITRE_ACTUALITE, DETAIL_ACTUALITE, DATE_ACTUALITE) VALUES (1,1,263,2,4,11,'OVER 191,000 IDPs IN THE FAR NORTH ','There now are 191,908 internally displaced persons, 23,430 non-registered refugees, and 35,665 returnees in Cameroon’s Far North, according to the latest IOM-led Displacement Tracking Matrix (DTM), conducted in December 2016. More than 90 per cent of the assessed population was displaced as a result of conflict, while the remaining were forced to leave due to floods. Over half of the displaced were forced to move during the course of 2016, 29 per cent in 2015 and 20 per cent in 2014. Almost two in three reside with host communities, 23 per cent in rented housing and 10 per cent in spontaneous sites.','2017/01/24');</v>
      </c>
    </row>
    <row r="14" spans="1:2" x14ac:dyDescent="0.25">
      <c r="A14" t="str">
        <f>DATAS!B14</f>
        <v>n</v>
      </c>
      <c r="B14" t="str">
        <f>_xlfn.CONCAT("INSERT INTO actualite(ID_LANGUE, IDUSER, ID_A1, ID_MENACE, ID_CATEG_ACTU, ID_ACTUALITE, TITRE_ACTUALITE, DETAIL_ACTUALITE, DATE_ACTUALITE) VALUES (1,1,",DATAS!F14,",",DATAS!J14,",",DATAS!G14,",",DATAS!C14,",'",DATAS!N14,"','",DATAS!O14,"','",DATAS!L14,"');")</f>
        <v>INSERT INTO actualite(ID_LANGUE, IDUSER, ID_A1, ID_MENACE, ID_CATEG_ACTU, ID_ACTUALITE, TITRE_ACTUALITE, DETAIL_ACTUALITE, DATE_ACTUALITE) VALUES (1,1,79,0,6,12,'3,000 FAMILIES AFFECTED BY FLOODS RECEIVE ASSISTANCE ','One month after severe flooding in the south-western town of Boma killed at least 50 people and caused extensive material damage, nearly 3,000 households - out of 3,400 affected - have received assistance from humanitarian organizations and provincial authorities, as well as private companies and Congolese citizens. Food, pharmaceuticals, and other necessary items were distributed during the past two weeks. Relief teams continue to advocate for psychosocial support for those who faced trauma. ','2017/01/24');</v>
      </c>
    </row>
    <row r="15" spans="1:2" x14ac:dyDescent="0.25">
      <c r="A15" t="str">
        <f>DATAS!B15</f>
        <v>n</v>
      </c>
      <c r="B15" t="str">
        <f>_xlfn.CONCAT("INSERT INTO actualite(ID_LANGUE, IDUSER, ID_A1, ID_MENACE, ID_CATEG_ACTU, ID_ACTUALITE, TITRE_ACTUALITE, DETAIL_ACTUALITE, DATE_ACTUALITE) VALUES (1,1,",DATAS!F15,",",DATAS!J15,",",DATAS!G15,",",DATAS!C15,",'",DATAS!N15,"','",DATAS!O15,"','",DATAS!L15,"');")</f>
        <v>INSERT INTO actualite(ID_LANGUE, IDUSER, ID_A1, ID_MENACE, ID_CATEG_ACTU, ID_ACTUALITE, TITRE_ACTUALITE, DETAIL_ACTUALITE, DATE_ACTUALITE) VALUES (1,1,51,2,4,13,'BORNO GOVERNMENT STARTS RELOCATION OF OVER 20,000 IDPs','Borno’s State Emergency Management Agency (SEMA) announced plans to move 20,076 internally displaced persons - 3,614 households - from various camps including Bakassi, Kachallari, Teachers’ Village and NYSC Camp in Maiduguri to Mafa, Monguno, Damboa, Ngala, Nganzai and Kukawa local government areas (LGA) before the end of January. ','2017/01/24');</v>
      </c>
    </row>
    <row r="16" spans="1:2" x14ac:dyDescent="0.25">
      <c r="A16" t="str">
        <f>DATAS!B16</f>
        <v>n</v>
      </c>
      <c r="B16" t="str">
        <f>_xlfn.CONCAT("INSERT INTO actualite(ID_LANGUE, IDUSER, ID_A1, ID_MENACE, ID_CATEG_ACTU, ID_ACTUALITE, TITRE_ACTUALITE, DETAIL_ACTUALITE, DATE_ACTUALITE) VALUES (1,1,",DATAS!F16,",",DATAS!J16,",",DATAS!G16,",",DATAS!C16,",'",DATAS!N16,"','",DATAS!O16,"','",DATAS!L16,"');")</f>
        <v>INSERT INTO actualite(ID_LANGUE, IDUSER, ID_A1, ID_MENACE, ID_CATEG_ACTU, ID_ACTUALITE, TITRE_ACTUALITE, DETAIL_ACTUALITE, DATE_ACTUALITE) VALUES (1,1,51,1,1,14,'4.7 MILLION CHILDREN VACCINATED AGAINST MEASLES','In a major vaccination campaign concluded on 29 January, 4.7 million children were vaccinated in response to a measles outbreak in the country’s north-east. Conducted by the Nigerian government, WHO, and several non-governmental organizations, the campaign covered the three states most affected by the Boko Haram conflict – Adamawa, Borno and Yobe – where insecurity has limited vaccination efforts. ','2017/01/29');</v>
      </c>
    </row>
    <row r="17" spans="1:2" x14ac:dyDescent="0.25">
      <c r="A17" t="str">
        <f>DATAS!B17</f>
        <v>n</v>
      </c>
      <c r="B17" t="str">
        <f>_xlfn.CONCAT("INSERT INTO actualite(ID_LANGUE, IDUSER, ID_A1, ID_MENACE, ID_CATEG_ACTU, ID_ACTUALITE, TITRE_ACTUALITE, DETAIL_ACTUALITE, DATE_ACTUALITE) VALUES (1,1,",DATAS!F17,",",DATAS!J17,",",DATAS!G17,",",DATAS!C17,",'",DATAS!N17,"','",DATAS!O17,"','",DATAS!L17,"');")</f>
        <v>INSERT INTO actualite(ID_LANGUE, IDUSER, ID_A1, ID_MENACE, ID_CATEG_ACTU, ID_ACTUALITE, TITRE_ACTUALITE, DETAIL_ACTUALITE, DATE_ACTUALITE) VALUES (1,1,263,2,0,15,'FUNDING GAP THREATENS FOOD ASSISTANCE TO CAR REFUGEES','Lack of financial resources is jeopardizing WFP and partners’ ability to provide live-saving food assistance to the refugees in eastern Cameroon, leaving a US$16 million gap in funding. A complete gap is expected from June onwards, pending new food consignments. Since last October, a decline in funding had already forced WFP to cut food and cash assistance by half to some 156,000 CAR refugees, who are now surviving on a minimal food ration','2017/02/07');</v>
      </c>
    </row>
    <row r="18" spans="1:2" hidden="1" x14ac:dyDescent="0.25">
      <c r="A18" t="str">
        <f>DATAS!B18</f>
        <v>n</v>
      </c>
      <c r="B18" t="str">
        <f>_xlfn.CONCAT("INSERT INTO actualite(ID_LANGUE, IDUSER, ID_A1, ID_MENACE, ID_CATEG_ACTU, ID_ACTUALITE, TITRE_ACTUALITE, DETAIL_ACTUALITE, DATE_ACTUALITE) VALUES (1,1,",DATAS!F18,",",DATAS!J18,",",DATAS!G18,",",DATAS!C18,",'",DATAS!N18,"','",DATAS!O18,"','",DATAS!L18,"');")</f>
        <v>INSERT INTO actualite(ID_LANGUE, IDUSER, ID_A1, ID_MENACE, ID_CATEG_ACTU, ID_ACTUALITE, TITRE_ACTUALITE, DETAIL_ACTUALITE, DATE_ACTUALITE) VALUES (1,1,_,1,1,16,'HEPATITIS E OUTBREAK WORSENS   ','Hundreds of people could die in south-eastern Chad as a months-long outbreak of hepatitis E worsens, MSF warned on 9 February, recording 70 cases and 11 deaths since September. Some 885 people in the Salamat region have been treated for symptoms of jaundice, which can indicate hepatitis E. Most patients are likely to be suffering from hepatitis E, the aid group said. The death toll from the outbreak could be higher due to cases which may not have been treated in health facilities, according to the World Health Organization. ','2017/02/07');</v>
      </c>
    </row>
    <row r="19" spans="1:2" x14ac:dyDescent="0.25">
      <c r="A19" t="str">
        <f>DATAS!B19</f>
        <v>n</v>
      </c>
      <c r="B19" t="str">
        <f>_xlfn.CONCAT("INSERT INTO actualite(ID_LANGUE, IDUSER, ID_A1, ID_MENACE, ID_CATEG_ACTU, ID_ACTUALITE, TITRE_ACTUALITE, DETAIL_ACTUALITE, DATE_ACTUALITE) VALUES (1,1,",DATAS!F19,",",DATAS!J19,",",DATAS!G19,",",DATAS!C19,",'",DATAS!N19,"','",DATAS!O19,"','",DATAS!L19,"');")</f>
        <v>INSERT INTO actualite(ID_LANGUE, IDUSER, ID_A1, ID_MENACE, ID_CATEG_ACTU, ID_ACTUALITE, TITRE_ACTUALITE, DETAIL_ACTUALITE, DATE_ACTUALITE) VALUES (1,1,10,1,1,17,'93 CASES OF MEASLES CONFIRMED','93 measles cases have been confirmed since the beginning of the year in the affected districts of Nzérékoré, Guékedou, Coyah, Dubréka, Fria, Kindia and four communes in the capital Conakry. The Ministry of Health with support from UNICEF, ALIMA and other partners has immediately initiated vaccination campaigns in the affected regions. The outbreak is a direct consequence of the limited vaccination coverage during the Ebola outbreak which seriously affected the country’s health system in 2014-2015.','2017/02/07');</v>
      </c>
    </row>
    <row r="20" spans="1:2" x14ac:dyDescent="0.25">
      <c r="A20" t="str">
        <f>DATAS!B20</f>
        <v>n</v>
      </c>
      <c r="B20" t="str">
        <f>_xlfn.CONCAT("INSERT INTO actualite(ID_LANGUE, IDUSER, ID_A1, ID_MENACE, ID_CATEG_ACTU, ID_ACTUALITE, TITRE_ACTUALITE, DETAIL_ACTUALITE, DATE_ACTUALITE) VALUES (1,1,",DATAS!F20,",",DATAS!J20,",",DATAS!G20,",",DATAS!C20,",'",DATAS!N20,"','",DATAS!O20,"','",DATAS!L20,"');")</f>
        <v>INSERT INTO actualite(ID_LANGUE, IDUSER, ID_A1, ID_MENACE, ID_CATEG_ACTU, ID_ACTUALITE, TITRE_ACTUALITE, DETAIL_ACTUALITE, DATE_ACTUALITE) VALUES (1,1,79,2,6,18,'PROJECTED RISE IN CONFLICT-RELATED NEEDS','Humanitarian actors project that needs are likely to increase in the coming months. Last year, the number of displaced people increased from 1.6 to more than 2.1 million. Humanitarian organizations are already responding to respond to violent clashes in the southeastern province of Tanganyika, in the three provinces of Kasai and to the needs of new refugees from South Sudan in the north-eastern part of the country. Measles and cholera have become major recurring health issues. On 9 February, the humanitarian community and the Congolese authorities launched an appeal for US$748 million to assist 6.7 million people in 2017. ','2017/02/07');</v>
      </c>
    </row>
    <row r="21" spans="1:2" hidden="1" x14ac:dyDescent="0.25">
      <c r="A21" t="str">
        <f>DATAS!B21</f>
        <v>n</v>
      </c>
      <c r="B21" t="str">
        <f>_xlfn.CONCAT("INSERT INTO actualite(ID_LANGUE, IDUSER, ID_A1, ID_MENACE, ID_CATEG_ACTU, ID_ACTUALITE, TITRE_ACTUALITE, DETAIL_ACTUALITE, DATE_ACTUALITE) VALUES (1,1,",DATAS!F21,",",DATAS!J21,",",DATAS!G21,",",DATAS!C21,",'",DATAS!N21,"','",DATAS!O21,"','",DATAS!L21,"');")</f>
        <v>INSERT INTO actualite(ID_LANGUE, IDUSER, ID_A1, ID_MENACE, ID_CATEG_ACTU, ID_ACTUALITE, TITRE_ACTUALITE, DETAIL_ACTUALITE, DATE_ACTUALITE) VALUES (1,1,_,2,0,19,'ALMOST 150,000 PEOPLE FOUND FOOD INSECURE ','Over 148,500 persons – 8 per cent of the population - are food insecure and 0.6 per cent severely food insecure in The Gambia, according to a WFP report, an increase from 5.6 per cent in 2011. Rising food prices and natural disasters are the most prominent factors that have negatively affected Gambian households’ food access and put them at risk. On 9 February, the European Union allocated €75 million as an immediate support package to address markets and socio-economic development of the country, including food insecurity, unemployment and infrastructure. ','2017/02/07');</v>
      </c>
    </row>
    <row r="22" spans="1:2" x14ac:dyDescent="0.25">
      <c r="A22" t="str">
        <f>DATAS!B22</f>
        <v>n</v>
      </c>
      <c r="B22" t="str">
        <f>_xlfn.CONCAT("INSERT INTO actualite(ID_LANGUE, IDUSER, ID_A1, ID_MENACE, ID_CATEG_ACTU, ID_ACTUALITE, TITRE_ACTUALITE, DETAIL_ACTUALITE, DATE_ACTUALITE) VALUES (1,1,",DATAS!F22,",",DATAS!J22,",",DATAS!G22,",",DATAS!C22,",'",DATAS!N22,"','",DATAS!O22,"','",DATAS!L22,"');")</f>
        <v>INSERT INTO actualite(ID_LANGUE, IDUSER, ID_A1, ID_MENACE, ID_CATEG_ACTU, ID_ACTUALITE, TITRE_ACTUALITE, DETAIL_ACTUALITE, DATE_ACTUALITE) VALUES (1,1,51,2,5,20,'OVER 10,000 DISPLACED PEOPLE RETURN TO DAMASAK ','Over the past two weeks, more than 10,000 displaced people and refugees have returned to the Damasak local government area in the north of Borno state. The majority of them (70 per cent) return from neighbouring Niger and the rest from communities nearby. In recent weeks, an average of 100 families has been returning to Damasak every day. ','2017/02/07');</v>
      </c>
    </row>
    <row r="23" spans="1:2" x14ac:dyDescent="0.25">
      <c r="A23" t="str">
        <f>DATAS!B23</f>
        <v>n</v>
      </c>
      <c r="B23" t="str">
        <f>_xlfn.CONCAT("INSERT INTO actualite(ID_LANGUE, IDUSER, ID_A1, ID_MENACE, ID_CATEG_ACTU, ID_ACTUALITE, TITRE_ACTUALITE, DETAIL_ACTUALITE, DATE_ACTUALITE) VALUES (1,1,",DATAS!F23,",",DATAS!J23,",",DATAS!G23,",",DATAS!C23,",'",DATAS!N23,"','",DATAS!O23,"','",DATAS!L23,"');")</f>
        <v>INSERT INTO actualite(ID_LANGUE, IDUSER, ID_A1, ID_MENACE, ID_CATEG_ACTU, ID_ACTUALITE, TITRE_ACTUALITE, DETAIL_ACTUALITE, DATE_ACTUALITE) VALUES (1,1,133,2,6,21,'WORSENING SITUATION IN BAMBARI  ','Humanitarian partners fear that recurring clashes between factions in towns neighbouring Bambari in the country’s centre could spill over to the city, triggering a renewed humanitarian crisis. Flaring up since November 2016, violence between armed groups has reached the town of Ippy, on the road to Bambari. As a result, many families living in villages along the Bria – Ippy – Bambari axis have fled the area. Security measures have also been stepped up. Resumption of the conflict in Bambari could trigger large scale displacements, as the town is home to 160,000 people and 45,000 IDPs. ','2017/02/14');</v>
      </c>
    </row>
    <row r="24" spans="1:2" x14ac:dyDescent="0.25">
      <c r="A24" t="str">
        <f>DATAS!B24</f>
        <v>n</v>
      </c>
      <c r="B24" t="str">
        <f>_xlfn.CONCAT("INSERT INTO actualite(ID_LANGUE, IDUSER, ID_A1, ID_MENACE, ID_CATEG_ACTU, ID_ACTUALITE, TITRE_ACTUALITE, DETAIL_ACTUALITE, DATE_ACTUALITE) VALUES (1,1,",DATAS!F24,",",DATAS!J24,",",DATAS!G24,",",DATAS!C24,",'",DATAS!N24,"','",DATAS!O24,"','",DATAS!L24,"');")</f>
        <v>INSERT INTO actualite(ID_LANGUE, IDUSER, ID_A1, ID_MENACE, ID_CATEG_ACTU, ID_ACTUALITE, TITRE_ACTUALITE, DETAIL_ACTUALITE, DATE_ACTUALITE) VALUES (1,1,263,1,1,22,'21 CASES OF ‘SPOTTED FEVER’ IN THE FAR NORTH    ','The Ministry of Health reported two new cases of ‘spotted fever’ of unknown origin in the Far North region. A total of 21 cases and nine deaths among infants between 5 and 24 months have been recorded since January 2016. Experts suspect the fever to be a type of ‘monkey pox’, but await the upcoming results of laboratory tests. On 18 February, a rapid investigation team from the Ministry of Health comprised of epidemiological surveillance experts was deployed to the region. ','2017/02/14');</v>
      </c>
    </row>
    <row r="25" spans="1:2" x14ac:dyDescent="0.25">
      <c r="A25" t="str">
        <f>DATAS!B25</f>
        <v>n</v>
      </c>
      <c r="B25" t="str">
        <f>_xlfn.CONCAT("INSERT INTO actualite(ID_LANGUE, IDUSER, ID_A1, ID_MENACE, ID_CATEG_ACTU, ID_ACTUALITE, TITRE_ACTUALITE, DETAIL_ACTUALITE, DATE_ACTUALITE) VALUES (1,1,",DATAS!F25,",",DATAS!J25,",",DATAS!G25,",",DATAS!C25,",'",DATAS!N25,"','",DATAS!O25,"','",DATAS!L25,"');")</f>
        <v>INSERT INTO actualite(ID_LANGUE, IDUSER, ID_A1, ID_MENACE, ID_CATEG_ACTU, ID_ACTUALITE, TITRE_ACTUALITE, DETAIL_ACTUALITE, DATE_ACTUALITE) VALUES (1,1,86,1,1,23,'CASES OF AVIAN INFLUENZA REPORTED ','In early 2017, tests of ducks in a farm in the southern town of Bassam proved positive to virus H5N1. Other outbreaks have been identified since in Bouaké, in the centre, in the capital Abidjan, and in Agnibilékro, in the east. Over 72,000 poultry have been slaughtered and a 12-month response plan is ongoing. About 150 farmers have received a financial compensation but a strong indemnity programme is required to encourage farmers to report suspected cases. The Food and Agriculture organization has reinforced its team on the ground to support the Government.','2017/02/14');</v>
      </c>
    </row>
    <row r="26" spans="1:2" x14ac:dyDescent="0.25">
      <c r="A26" t="str">
        <f>DATAS!B26</f>
        <v>n</v>
      </c>
      <c r="B26" t="str">
        <f>_xlfn.CONCAT("INSERT INTO actualite(ID_LANGUE, IDUSER, ID_A1, ID_MENACE, ID_CATEG_ACTU, ID_ACTUALITE, TITRE_ACTUALITE, DETAIL_ACTUALITE, DATE_ACTUALITE) VALUES (1,1,",DATAS!F26,",",DATAS!J26,",",DATAS!G26,",",DATAS!C26,",'",DATAS!N26,"','",DATAS!O26,"','",DATAS!L26,"');")</f>
        <v>INSERT INTO actualite(ID_LANGUE, IDUSER, ID_A1, ID_MENACE, ID_CATEG_ACTU, ID_ACTUALITE, TITRE_ACTUALITE, DETAIL_ACTUALITE, DATE_ACTUALITE) VALUES (1,1,51,2,3,24,'BOKO HARAM ATTACK TARGETS IDP CAMP','On 16 February, suspected Boko Haram assailants launched a major attack using guns and explosives targeting a site that hosts more than 9,000 IDPs, and the ‘Muna Garage’ area, which serves as assembly point for aid convoys to be escorted out of Maiduguri. The number of civilian casualties remains unknown. Security agents from a nearby checkpoint reportedly repelled the attack in a gunfight that lasted hours. ‘Muna Garage’ has been a flashpoint of attacks in recent months.','2017/02/14');</v>
      </c>
    </row>
    <row r="27" spans="1:2" hidden="1" x14ac:dyDescent="0.25">
      <c r="A27" t="str">
        <f>DATAS!B27</f>
        <v>n</v>
      </c>
      <c r="B27" t="str">
        <f>_xlfn.CONCAT("INSERT INTO actualite(ID_LANGUE, IDUSER, ID_A1, ID_MENACE, ID_CATEG_ACTU, ID_ACTUALITE, TITRE_ACTUALITE, DETAIL_ACTUALITE, DATE_ACTUALITE) VALUES (1,1,",DATAS!F27,",",DATAS!J27,",",DATAS!G27,",",DATAS!C27,",'",DATAS!N27,"','",DATAS!O27,"','",DATAS!L27,"');")</f>
        <v>INSERT INTO actualite(ID_LANGUE, IDUSER, ID_A1, ID_MENACE, ID_CATEG_ACTU, ID_ACTUALITE, TITRE_ACTUALITE, DETAIL_ACTUALITE, DATE_ACTUALITE) VALUES (1,1,_,1,1,25,'‘ARMYWORMS’ COULD SPREAD TO WEST AND CENTRAL AFRICA','On 16 February, the UN warned that the invasion of ‘armyworms’ which already destroys cereal plantations in several Southern African countries, could quickly spread, threatening food security and trade. West Africa is on display, as the first specimens of this larva were spotted last year in Nigeria and Togo. Some experts suspect that they have crossed the Atlantic with air imports from South American plants, adding that it is probably only a matter of time before most of the region is affected. ','2017/02/14');</v>
      </c>
    </row>
    <row r="28" spans="1:2" x14ac:dyDescent="0.25">
      <c r="A28" t="str">
        <f>DATAS!B28</f>
        <v>n</v>
      </c>
      <c r="B28" t="str">
        <f>_xlfn.CONCAT("INSERT INTO actualite(ID_LANGUE, IDUSER, ID_A1, ID_MENACE, ID_CATEG_ACTU, ID_ACTUALITE, TITRE_ACTUALITE, DETAIL_ACTUALITE, DATE_ACTUALITE) VALUES (1,1,",DATAS!F28,",",DATAS!J28,",",DATAS!G28,",",DATAS!C28,",'",DATAS!N28,"','",DATAS!O28,"','",DATAS!L28,"');")</f>
        <v>INSERT INTO actualite(ID_LANGUE, IDUSER, ID_A1, ID_MENACE, ID_CATEG_ACTU, ID_ACTUALITE, TITRE_ACTUALITE, DETAIL_ACTUALITE, DATE_ACTUALITE) VALUES (1,1,133,2,6,26,'ARMED GROUPS LEAVE BAMBARI, FEAR OF ATTACKS PERSIST ','Following recent clashes on the main road leading to the central town of Bambari, the UN peacekeeping mission on 21 February issued a directive for all armed groups to leave the town. Although all the gunmen had left as of 24 February, the situation remains volatile and unpredictable as fear of attacks persist. ','2017/02/24');</v>
      </c>
    </row>
    <row r="29" spans="1:2" x14ac:dyDescent="0.25">
      <c r="A29" t="str">
        <f>DATAS!B29</f>
        <v>n</v>
      </c>
      <c r="B29" t="str">
        <f>_xlfn.CONCAT("INSERT INTO actualite(ID_LANGUE, IDUSER, ID_A1, ID_MENACE, ID_CATEG_ACTU, ID_ACTUALITE, TITRE_ACTUALITE, DETAIL_ACTUALITE, DATE_ACTUALITE) VALUES (1,1,",DATAS!F29,",",DATAS!J29,",",DATAS!G29,",",DATAS!C29,",'",DATAS!N29,"','",DATAS!O29,"','",DATAS!L29,"');")</f>
        <v>INSERT INTO actualite(ID_LANGUE, IDUSER, ID_A1, ID_MENACE, ID_CATEG_ACTU, ID_ACTUALITE, TITRE_ACTUALITE, DETAIL_ACTUALITE, DATE_ACTUALITE) VALUES (1,1,79,2,4,27,'FRESH CLASHES DISPLACE OVER 23,000','On 22 and 23 February, new attacks by an armed group in the south-eastern Tanganyika province killed two people, injured four and forced nearly 5,300 to flee their villages and seek refuge in Kalemie, Moni and Kalunga areas. Some 7,000 IDPs in Bimbwi area were also forced to flee to unknown locations. Another attack in Sange, 75 km north-east of Kiambi, Manono Territory, prevented the distribution of food aid to some 1,500 IDPs. Separately, more than 11,000 people were forced to flee their homes in Kamandi Lake in Lubero territory, following clashes on 21 February between the Congolese army and another armed group. The displaced are sheltered with host families or in schools and churches, while others continue to arrive in the area due to fear of further clashes.','2017/02/22');</v>
      </c>
    </row>
    <row r="30" spans="1:2" x14ac:dyDescent="0.25">
      <c r="A30" t="str">
        <f>DATAS!B30</f>
        <v>n</v>
      </c>
      <c r="B30" t="str">
        <f>_xlfn.CONCAT("INSERT INTO actualite(ID_LANGUE, IDUSER, ID_A1, ID_MENACE, ID_CATEG_ACTU, ID_ACTUALITE, TITRE_ACTUALITE, DETAIL_ACTUALITE, DATE_ACTUALITE) VALUES (1,1,",DATAS!F30,",",DATAS!J30,",",DATAS!G30,",",DATAS!C30,",'",DATAS!N30,"','",DATAS!O30,"','",DATAS!L30,"');")</f>
        <v>INSERT INTO actualite(ID_LANGUE, IDUSER, ID_A1, ID_MENACE, ID_CATEG_ACTU, ID_ACTUALITE, TITRE_ACTUALITE, DETAIL_ACTUALITE, DATE_ACTUALITE) VALUES (1,1,79,1,1,28,'228 CASES OF CHOLERA IN SOUTH KIVU ','Cholera has resurfaced in three health districts in the province of South Kivu, following three months without any reported cases. The areas of Uvira, Nundu and Fizi recorded 228 cases since 13 February, including one death in Fizi. Health and WASH actors are closely monitoring the outbreak and working on a response plan. ','2017/02/22');</v>
      </c>
    </row>
    <row r="31" spans="1:2" hidden="1" x14ac:dyDescent="0.25">
      <c r="A31" t="str">
        <f>DATAS!B31</f>
        <v>n</v>
      </c>
      <c r="B31" t="str">
        <f>_xlfn.CONCAT("INSERT INTO actualite(ID_LANGUE, IDUSER, ID_A1, ID_MENACE, ID_CATEG_ACTU, ID_ACTUALITE, TITRE_ACTUALITE, DETAIL_ACTUALITE, DATE_ACTUALITE) VALUES (1,1,",DATAS!F31,",",DATAS!J31,",",DATAS!G31,",",DATAS!C31,",'",DATAS!N31,"','",DATAS!O31,"','",DATAS!L31,"');")</f>
        <v>INSERT INTO actualite(ID_LANGUE, IDUSER, ID_A1, ID_MENACE, ID_CATEG_ACTU, ID_ACTUALITE, TITRE_ACTUALITE, DETAIL_ACTUALITE, DATE_ACTUALITE) VALUES (1,1,_,3,11,29,'US$672 MILLION PLEDGED FOR LAKE CHAD CRISIS ','On 24 February in Oslo, the Government of Norway hosted a humanitarian conference on Nigeria and the Lake Chad Region, in partnership with the Governments of Germany, Nigeria and the UN. Fourteen donor countries pledged $672 million over three years in emergency aid for people affected by Boko Haram violence in the Lake Chad region. Some 70 per cent of the pledges ($457 million) will be allocated for 2017 alone. Around $1.5 billion is needed this year to address the most pressing needs of an estimated 8 million people across the Lake Chad Basin region.','2017/02/24');</v>
      </c>
    </row>
    <row r="32" spans="1:2" x14ac:dyDescent="0.25">
      <c r="A32" t="str">
        <f>DATAS!B32</f>
        <v>n</v>
      </c>
      <c r="B32" t="str">
        <f>_xlfn.CONCAT("INSERT INTO actualite(ID_LANGUE, IDUSER, ID_A1, ID_MENACE, ID_CATEG_ACTU, ID_ACTUALITE, TITRE_ACTUALITE, DETAIL_ACTUALITE, DATE_ACTUALITE) VALUES (1,1,",DATAS!F32,",",DATAS!J32,",",DATAS!G32,",",DATAS!C32,",'",DATAS!N32,"','",DATAS!O32,"','",DATAS!L32,"');")</f>
        <v>INSERT INTO actualite(ID_LANGUE, IDUSER, ID_A1, ID_MENACE, ID_CATEG_ACTU, ID_ACTUALITE, TITRE_ACTUALITE, DETAIL_ACTUALITE, DATE_ACTUALITE) VALUES (1,1,51,2,5,30,'OVER 300,000 IDPs RETURN HOME','According to the National Emergency Management Agency, ongoing military operations have reopened access to some previously unreachable local government areas, allowing for the return home of camp-based IDPs to Dikwa (67,000), Bama (9,000), Konduga (54,000), Lassa (5,000), Damboa (52,000), Banki (52,000) and Gamboru-Ngala (71,000). As of 20 February, only 101,387 IDPs remain in camps across the capital of Borno, Maiduguri. The city hosts nearly 1 million IDPs, the large majority of which stay in host communities. ','2017/02/21');</v>
      </c>
    </row>
    <row r="33" spans="1:2" hidden="1" x14ac:dyDescent="0.25">
      <c r="A33" t="str">
        <f>DATAS!B33</f>
        <v>n</v>
      </c>
      <c r="B33" t="str">
        <f>_xlfn.CONCAT("INSERT INTO actualite(ID_LANGUE, IDUSER, ID_A1, ID_MENACE, ID_CATEG_ACTU, ID_ACTUALITE, TITRE_ACTUALITE, DETAIL_ACTUALITE, DATE_ACTUALITE) VALUES (1,1,",DATAS!F33,",",DATAS!J33,",",DATAS!G33,",",DATAS!C33,",'",DATAS!N33,"','",DATAS!O33,"','",DATAS!L33,"');")</f>
        <v>INSERT INTO actualite(ID_LANGUE, IDUSER, ID_A1, ID_MENACE, ID_CATEG_ACTU, ID_ACTUALITE, TITRE_ACTUALITE, DETAIL_ACTUALITE, DATE_ACTUALITE) VALUES (1,1,_,1,1,31,'OVER 1,300 INFECTED BY RARE DISEASE ','More than 1,300 cases of necrotizing cellulitis - a rare infection that causes skin decay – have been reported since September 2016. To date, all of the country's health districts have reported cases, and the country’s 193,000 inhabitants are at risk. Cases have been increasing but no deaths directly linked to the disease have been recorded. The Ministry of Health and WHO are working to curb the outbreak through surveillance and information campaigns. The mode of infection remains unknown.  ','2017/02/21');</v>
      </c>
    </row>
    <row r="34" spans="1:2" x14ac:dyDescent="0.25">
      <c r="A34" t="str">
        <f>DATAS!B34</f>
        <v>n</v>
      </c>
      <c r="B34" t="str">
        <f>_xlfn.CONCAT("INSERT INTO actualite(ID_LANGUE, IDUSER, ID_A1, ID_MENACE, ID_CATEG_ACTU, ID_ACTUALITE, TITRE_ACTUALITE, DETAIL_ACTUALITE, DATE_ACTUALITE) VALUES (1,1,",DATAS!F34,",",DATAS!J34,",",DATAS!G34,",",DATAS!C34,",'",DATAS!N34,"','",DATAS!O34,"','",DATAS!L34,"');")</f>
        <v>INSERT INTO actualite(ID_LANGUE, IDUSER, ID_A1, ID_MENACE, ID_CATEG_ACTU, ID_ACTUALITE, TITRE_ACTUALITE, DETAIL_ACTUALITE, DATE_ACTUALITE) VALUES (1,1,263,1,1,32,'FEVER OUTBREAK CLAIMS 16 CHILDREN SINCE JANUARY ','An eruption of fever and skin rash has sickened 43 children and caused 16 deaths in Cameroon’s Far North region since the start of the year. The cases are mainly infants younger than three years and reported in six health districts in the region. Symptoms include persistent fever, skin lesions and anaemia. Treatment, increase of surveillance and active search of patients within the communities are being undertaken as part of the response. ','2017/03/07');</v>
      </c>
    </row>
    <row r="35" spans="1:2" x14ac:dyDescent="0.25">
      <c r="A35" t="str">
        <f>DATAS!B35</f>
        <v>n</v>
      </c>
      <c r="B35" t="str">
        <f>_xlfn.CONCAT("INSERT INTO actualite(ID_LANGUE, IDUSER, ID_A1, ID_MENACE, ID_CATEG_ACTU, ID_ACTUALITE, TITRE_ACTUALITE, DETAIL_ACTUALITE, DATE_ACTUALITE) VALUES (1,1,",DATAS!F35,",",DATAS!J35,",",DATAS!G35,",",DATAS!C35,",'",DATAS!N35,"','",DATAS!O35,"','",DATAS!L35,"');")</f>
        <v>INSERT INTO actualite(ID_LANGUE, IDUSER, ID_A1, ID_MENACE, ID_CATEG_ACTU, ID_ACTUALITE, TITRE_ACTUALITE, DETAIL_ACTUALITE, DATE_ACTUALITE) VALUES (1,1,133,2,5,33,'THOUSANDS OF DISPLACED RELOCATE FROM UN BASE','Thousands of people forced to flee violence in the northern Kaga Bandoro town last year are gradually returning to a site for the displaced that had been established but remained empty due to the unrest. As of 9 March, 3,051 displaced people had settled at the Lazare site after relocating from shelters near the UN peacekeeping mission’s base in the town. Registration and profiling of the displaced people has been ongoing despite restriction of movement owing to insecurity.','2017/03/07');</v>
      </c>
    </row>
    <row r="36" spans="1:2" x14ac:dyDescent="0.25">
      <c r="A36" t="str">
        <f>DATAS!B36</f>
        <v>n</v>
      </c>
      <c r="B36" t="str">
        <f>_xlfn.CONCAT("INSERT INTO actualite(ID_LANGUE, IDUSER, ID_A1, ID_MENACE, ID_CATEG_ACTU, ID_ACTUALITE, TITRE_ACTUALITE, DETAIL_ACTUALITE, DATE_ACTUALITE) VALUES (1,1,",DATAS!F36,",",DATAS!J36,",",DATAS!G36,",",DATAS!C36,",'",DATAS!N36,"','",DATAS!O36,"','",DATAS!L36,"');")</f>
        <v>INSERT INTO actualite(ID_LANGUE, IDUSER, ID_A1, ID_MENACE, ID_CATEG_ACTU, ID_ACTUALITE, TITRE_ACTUALITE, DETAIL_ACTUALITE, DATE_ACTUALITE) VALUES (1,1,79,2,4,34,'OVER 300 FAMILIES DISPLACED BY VIOLENCE IN TANGANYIKA','Some 310 families arrived in Kalonda Kibuyu in the eastern Maniema province between 1 and 8 March from neighbouring Tanganyika province where they fled intercommunity clashes that broke out in February. They add to some 640 households who also fled incursions by armed men within Maniema. Humanitarian actors are planning a mission to assess the needs.','2017/03/07');</v>
      </c>
    </row>
    <row r="37" spans="1:2" x14ac:dyDescent="0.25">
      <c r="A37" t="str">
        <f>DATAS!B37</f>
        <v>n</v>
      </c>
      <c r="B37" t="str">
        <f>_xlfn.CONCAT("INSERT INTO actualite(ID_LANGUE, IDUSER, ID_A1, ID_MENACE, ID_CATEG_ACTU, ID_ACTUALITE, TITRE_ACTUALITE, DETAIL_ACTUALITE, DATE_ACTUALITE) VALUES (1,1,",DATAS!F37,",",DATAS!J37,",",DATAS!G37,",",DATAS!C37,",'",DATAS!N37,"','",DATAS!O37,"','",DATAS!L37,"');")</f>
        <v>INSERT INTO actualite(ID_LANGUE, IDUSER, ID_A1, ID_MENACE, ID_CATEG_ACTU, ID_ACTUALITE, TITRE_ACTUALITE, DETAIL_ACTUALITE, DATE_ACTUALITE) VALUES (1,1,51,2,5,35,'MORE THAN 22,400 RETURNEES REGISTERED IN DAMASAK TOWN','As of 9 March, the National Emergency Management Agency and the Nigerian Immigration Service have registered more than 22,400 Nigerian refugees returning from neighbouring Niger. In recent weeks, around 100 returnees have been arriving daily in Damasak town in Nigeria’s north-eastern Borno state. More refugees are expected to arrive in the coming weeks following the signing on 2 March of a tripartite agreement between Nigeria, Cameroon and UNHCR on the voluntary return of Nigerian refugees in Cameroon. An inter-sector rapid assessment was conducted in Damasak on 10 March to prepare assistance to the new arrivals.','2017/03/09');</v>
      </c>
    </row>
    <row r="38" spans="1:2" x14ac:dyDescent="0.25">
      <c r="A38" t="str">
        <f>DATAS!B38</f>
        <v>n</v>
      </c>
      <c r="B38" t="str">
        <f>_xlfn.CONCAT("INSERT INTO actualite(ID_LANGUE, IDUSER, ID_A1, ID_MENACE, ID_CATEG_ACTU, ID_ACTUALITE, TITRE_ACTUALITE, DETAIL_ACTUALITE, DATE_ACTUALITE) VALUES (1,1,",DATAS!F38,",",DATAS!J38,",",DATAS!G38,",",DATAS!C38,",'",DATAS!N38,"','",DATAS!O38,"','",DATAS!L38,"');")</f>
        <v>INSERT INTO actualite(ID_LANGUE, IDUSER, ID_A1, ID_MENACE, ID_CATEG_ACTU, ID_ACTUALITE, TITRE_ACTUALITE, DETAIL_ACTUALITE, DATE_ACTUALITE) VALUES (1,1,281,3,18,36,'RIGHTS EXPERT URGES BETTER HUMANITARIAN ACCESS ','Serious security threats in northern and central parts of Mali are putting civilians at risk and hampering their access to basic social services, UN independent human rights expert Suliman Baldo said on 9 March. He called on the signatories of the June 2015 peace agreement to continue fulfilling their commitments and ensure unhindered humanitarian access to the affected population and the protection of humanitarian personnel and their operations. ','2017/03/09');</v>
      </c>
    </row>
    <row r="39" spans="1:2" x14ac:dyDescent="0.25">
      <c r="A39" t="str">
        <f>DATAS!B39</f>
        <v>n</v>
      </c>
      <c r="B39" t="str">
        <f>_xlfn.CONCAT("INSERT INTO actualite(ID_LANGUE, IDUSER, ID_A1, ID_MENACE, ID_CATEG_ACTU, ID_ACTUALITE, TITRE_ACTUALITE, DETAIL_ACTUALITE, DATE_ACTUALITE) VALUES (1,1,",DATAS!F39,",",DATAS!J39,",",DATAS!G39,",",DATAS!C39,",'",DATAS!N39,"','",DATAS!O39,"','",DATAS!L39,"');")</f>
        <v>INSERT INTO actualite(ID_LANGUE, IDUSER, ID_A1, ID_MENACE, ID_CATEG_ACTU, ID_ACTUALITE, TITRE_ACTUALITE, DETAIL_ACTUALITE, DATE_ACTUALITE) VALUES (1,1,263,2,5,37,'OVER 2,600 NIGERIAN REFUGEES FORCEFULLY RETURNED','Cameroon has forcefully returned more than 2,600 Nigerian refugees since January, UNHCR reported on 21 March. Several groups of Nigerian refugees were also forced to return to conflict-hit north-east Nigeria last year. UNHCR urged Nigeria’s neighbours to continue keeping their borders open to grant access and asylum to people fleeing the conflict. On 2 March, Cameroon and Nigeria together with UNHCR signed a tripartite agreement on the voluntary repatriation of Nigerian refugees in Cameroon.','2017/03/21');</v>
      </c>
    </row>
    <row r="40" spans="1:2" hidden="1" x14ac:dyDescent="0.25">
      <c r="A40" t="str">
        <f>DATAS!B40</f>
        <v>n</v>
      </c>
      <c r="B40" t="str">
        <f>_xlfn.CONCAT("INSERT INTO actualite(ID_LANGUE, IDUSER, ID_A1, ID_MENACE, ID_CATEG_ACTU, ID_ACTUALITE, TITRE_ACTUALITE, DETAIL_ACTUALITE, DATE_ACTUALITE) VALUES (1,1,",DATAS!F40,",",DATAS!J40,",",DATAS!G40,",",DATAS!C40,",'",DATAS!N40,"','",DATAS!O40,"','",DATAS!L40,"');")</f>
        <v>INSERT INTO actualite(ID_LANGUE, IDUSER, ID_A1, ID_MENACE, ID_CATEG_ACTU, ID_ACTUALITE, TITRE_ACTUALITE, DETAIL_ACTUALITE, DATE_ACTUALITE) VALUES (1,1,_,1,1,38,'POLIO VACCINATION TARGETS 4.2 MILLION CHILDREN','Since 25 March, the Ministry of Public Health, UNICEF and WHO are conducting a four-day national immunization campaign against polio targeting 4.2 million children under five. Between 2010 and 2016, 51 immunization drives against polio have been conducted, reaching an average of 4 million children under five. Chad has reported no polio cases since June 2012. However, new cases erupted last year in Borno state in neighbouring Nigeria. Due to population movements in the area and low immunization coverage of children, the risk of infection spread is high. The latest vaccination campaign is part of a synchronized campaign in 13 African countries targeting more than 116 million children under five in an attempt at definitively eradicating polio in the continent.','2017/03/25');</v>
      </c>
    </row>
    <row r="41" spans="1:2" x14ac:dyDescent="0.25">
      <c r="A41" t="str">
        <f>DATAS!B41</f>
        <v>n</v>
      </c>
      <c r="B41" t="str">
        <f>_xlfn.CONCAT("INSERT INTO actualite(ID_LANGUE, IDUSER, ID_A1, ID_MENACE, ID_CATEG_ACTU, ID_ACTUALITE, TITRE_ACTUALITE, DETAIL_ACTUALITE, DATE_ACTUALITE) VALUES (1,1,",DATAS!F41,",",DATAS!J41,",",DATAS!G41,",",DATAS!C41,",'",DATAS!N41,"','",DATAS!O41,"','",DATAS!L41,"');")</f>
        <v>INSERT INTO actualite(ID_LANGUE, IDUSER, ID_A1, ID_MENACE, ID_CATEG_ACTU, ID_ACTUALITE, TITRE_ACTUALITE, DETAIL_ACTUALITE, DATE_ACTUALITE) VALUES (1,1,133,2,5,39,'IDPs RELOCATE TO NEW SITE','In the northern Kaga-Bandoro town, a site set up to host displaced people who had sought refuge near the MINUSCA peacekeepers’ base after the October 2016 violence is gradually filling up. As of 21 March, 2,750 people had relocated to the new site and about 8,000 others had returned to their neighbourhoods. ','2017/03/21');</v>
      </c>
    </row>
    <row r="42" spans="1:2" x14ac:dyDescent="0.25">
      <c r="A42" t="str">
        <f>DATAS!B42</f>
        <v>n</v>
      </c>
      <c r="B42" t="str">
        <f>_xlfn.CONCAT("INSERT INTO actualite(ID_LANGUE, IDUSER, ID_A1, ID_MENACE, ID_CATEG_ACTU, ID_ACTUALITE, TITRE_ACTUALITE, DETAIL_ACTUALITE, DATE_ACTUALITE) VALUES (1,1,",DATAS!F42,",",DATAS!J42,",",DATAS!G42,",",DATAS!C42,",'",DATAS!N42,"','",DATAS!O42,"','",DATAS!L42,"');")</f>
        <v>INSERT INTO actualite(ID_LANGUE, IDUSER, ID_A1, ID_MENACE, ID_CATEG_ACTU, ID_ACTUALITE, TITRE_ACTUALITE, DETAIL_ACTUALITE, DATE_ACTUALITE) VALUES (1,1,10,1,1,40,'OVER 3,400 MEASLES CASES RECORDED SINCE JANUARY','More than 3,400 cases of measles and eight deaths have been reported since January. The outbreak has been reported in at least 17 health districts. As of 20 March, 148,133 children had been vaccinated in N’Zérékoré, prefecture in the country’s south. Vaccinations in other regions are to be limited to children younger than five years due to lack of finances and vaccines. There are worries that older children could be dangerously exposed. ','2017/03/23');</v>
      </c>
    </row>
    <row r="43" spans="1:2" x14ac:dyDescent="0.25">
      <c r="A43" t="str">
        <f>DATAS!B43</f>
        <v>n</v>
      </c>
      <c r="B43" t="str">
        <f>_xlfn.CONCAT("INSERT INTO actualite(ID_LANGUE, IDUSER, ID_A1, ID_MENACE, ID_CATEG_ACTU, ID_ACTUALITE, TITRE_ACTUALITE, DETAIL_ACTUALITE, DATE_ACTUALITE) VALUES (1,1,",DATAS!F43,",",DATAS!J43,",",DATAS!G43,",",DATAS!C43,",'",DATAS!N43,"','",DATAS!O43,"','",DATAS!L43,"');")</f>
        <v>INSERT INTO actualite(ID_LANGUE, IDUSER, ID_A1, ID_MENACE, ID_CATEG_ACTU, ID_ACTUALITE, TITRE_ACTUALITE, DETAIL_ACTUALITE, DATE_ACTUALITE) VALUES (1,1,51,2,0,41,'MORE THAN 50,000 TO FACE FAMINE IN JUNE - AUGUST','More than 50,000 people risk famine in Adamawa, Borno and Yobe states between June - August if no adequate measures are taken, according to the Cadre Harmonisé food security assessment released on 23 March. Overall, some 5.2 million people across the three states are projected to face severe food insecurity, one third of them at “emergency” levels. Ongoing conflict and attacks have prevented farmers from growing crops for over three consecutive years triggering severe food crisis in the largely agrarian region.','2017/03/23');</v>
      </c>
    </row>
    <row r="44" spans="1:2" x14ac:dyDescent="0.25">
      <c r="A44" t="str">
        <f>DATAS!B44</f>
        <v>n</v>
      </c>
      <c r="B44" t="str">
        <f>_xlfn.CONCAT("INSERT INTO actualite(ID_LANGUE, IDUSER, ID_A1, ID_MENACE, ID_CATEG_ACTU, ID_ACTUALITE, TITRE_ACTUALITE, DETAIL_ACTUALITE, DATE_ACTUALITE) VALUES (1,1,",DATAS!F44,",",DATAS!J44,",",DATAS!G44,",",DATAS!C44,",'",DATAS!N44,"','",DATAS!O44,"','",DATAS!L44,"');")</f>
        <v>INSERT INTO actualite(ID_LANGUE, IDUSER, ID_A1, ID_MENACE, ID_CATEG_ACTU, ID_ACTUALITE, TITRE_ACTUALITE, DETAIL_ACTUALITE, DATE_ACTUALITE) VALUES (1,1,51,2,3,42,'SUICIDE ATTACKS HIT DISPLACEMENT SITES','Five suicide bombers on 22 March hit three locations at Muna Garage area in the north-eastern Maiduguri city, killing three people and injuring more than 20 others. Muna Garage hosts thousands of displaced people in informal settlements and also serves as assembly point for vehicles to be escorted outside the city. The area has been targeted repeatedly by suspected Boko Haram attackers.','2017/03/22');</v>
      </c>
    </row>
    <row r="45" spans="1:2" hidden="1" x14ac:dyDescent="0.25">
      <c r="A45" t="str">
        <f>DATAS!B45</f>
        <v>n</v>
      </c>
      <c r="B45" t="str">
        <f>_xlfn.CONCAT("INSERT INTO actualite(ID_LANGUE, IDUSER, ID_A1, ID_MENACE, ID_CATEG_ACTU, ID_ACTUALITE, TITRE_ACTUALITE, DETAIL_ACTUALITE, DATE_ACTUALITE) VALUES (1,1,",DATAS!F45,",",DATAS!J45,",",DATAS!G45,",",DATAS!C45,",'",DATAS!N45,"','",DATAS!O45,"','",DATAS!L45,"');")</f>
        <v>INSERT INTO actualite(ID_LANGUE, IDUSER, ID_A1, ID_MENACE, ID_CATEG_ACTU, ID_ACTUALITE, TITRE_ACTUALITE, DETAIL_ACTUALITE, DATE_ACTUALITE) VALUES (1,1,_,0,2,43,'HEAVY RAINS KILL THREE, WRECK HOUSES','Recent heavy rains in southern Mandoul region killed three people and damaged more than 180 houses. A team from the country’s Social Affairs Services is in the region to assess the damage and provide assistance. Food, shelter and livelihood assistance are the main needs. ','2017/04/04');</v>
      </c>
    </row>
    <row r="46" spans="1:2" x14ac:dyDescent="0.25">
      <c r="A46" t="str">
        <f>DATAS!B46</f>
        <v>n</v>
      </c>
      <c r="B46" t="str">
        <f>_xlfn.CONCAT("INSERT INTO actualite(ID_LANGUE, IDUSER, ID_A1, ID_MENACE, ID_CATEG_ACTU, ID_ACTUALITE, TITRE_ACTUALITE, DETAIL_ACTUALITE, DATE_ACTUALITE) VALUES (1,1,",DATAS!F46,",",DATAS!J46,",",DATAS!G46,",",DATAS!C46,",'",DATAS!N46,"','",DATAS!O46,"','",DATAS!L46,"');")</f>
        <v>INSERT INTO actualite(ID_LANGUE, IDUSER, ID_A1, ID_MENACE, ID_CATEG_ACTU, ID_ACTUALITE, TITRE_ACTUALITE, DETAIL_ACTUALITE, DATE_ACTUALITE) VALUES (1,1,133,3,9,44,'FIRE DESTROYS IDP SITE IN KAGA BANDORO','On 5 April, fire broke out at a site for the displaced near the UN peacekeepers’ base in the northern Kaga Bandoro town, destroying shelters and household property. Around 6,200 people were affected and 61 others hospitalized due to injuries. The site is home to at least 8,000 displaced people. Humanitarian organizations are providing assistance.','2017/04/04');</v>
      </c>
    </row>
    <row r="47" spans="1:2" x14ac:dyDescent="0.25">
      <c r="A47" t="str">
        <f>DATAS!B47</f>
        <v>n</v>
      </c>
      <c r="B47" t="str">
        <f>_xlfn.CONCAT("INSERT INTO actualite(ID_LANGUE, IDUSER, ID_A1, ID_MENACE, ID_CATEG_ACTU, ID_ACTUALITE, TITRE_ACTUALITE, DETAIL_ACTUALITE, DATE_ACTUALITE) VALUES (1,1,",DATAS!F47,",",DATAS!J47,",",DATAS!G47,",",DATAS!C47,",'",DATAS!N47,"','",DATAS!O47,"','",DATAS!L47,"');")</f>
        <v>INSERT INTO actualite(ID_LANGUE, IDUSER, ID_A1, ID_MENACE, ID_CATEG_ACTU, ID_ACTUALITE, TITRE_ACTUALITE, DETAIL_ACTUALITE, DATE_ACTUALITE) VALUES (1,1,133,2,4,45,'NEW DISPLACEMENTS IN NORTH-WEST','On 4 April, armed men attacked Ngaoundaye and Bang localities, in the north-western Ouham Péndé Prefecture. The violence caused the displacement of an estimated 20,000 persons. An inter-agency mission is planned to assess the humanitarian situation and most urgent needs.','2017/04/04');</v>
      </c>
    </row>
    <row r="48" spans="1:2" hidden="1" x14ac:dyDescent="0.25">
      <c r="A48" t="str">
        <f>DATAS!B48</f>
        <v>n</v>
      </c>
      <c r="B48" t="str">
        <f>_xlfn.CONCAT("INSERT INTO actualite(ID_LANGUE, IDUSER, ID_A1, ID_MENACE, ID_CATEG_ACTU, ID_ACTUALITE, TITRE_ACTUALITE, DETAIL_ACTUALITE, DATE_ACTUALITE) VALUES (1,1,",DATAS!F48,",",DATAS!J48,",",DATAS!G48,",",DATAS!C48,",'",DATAS!N48,"','",DATAS!O48,"','",DATAS!L48,"');")</f>
        <v>INSERT INTO actualite(ID_LANGUE, IDUSER, ID_A1, ID_MENACE, ID_CATEG_ACTU, ID_ACTUALITE, TITRE_ACTUALITE, DETAIL_ACTUALITE, DATE_ACTUALITE) VALUES (1,1,_,3,12,46,'PRESIDENT’S PARTY WINS PARLIAMENTARY MAJORITY','President Barrow’s United Democratic Party won 31 of the 53 seats in the 6 April legislative election, the first parliamentary poll since the defeat of long-time ruler Yahya Jammeh in December. The former ruling Alliance for Patriotic Reorientation and Construction party won only five seats. Fewer than half (42 per cent) of voters took part in the election, which observers deemed free and fair.','2017/04/04');</v>
      </c>
    </row>
    <row r="49" spans="1:2" x14ac:dyDescent="0.25">
      <c r="A49" t="str">
        <f>DATAS!B49</f>
        <v>n</v>
      </c>
      <c r="B49" t="str">
        <f>_xlfn.CONCAT("INSERT INTO actualite(ID_LANGUE, IDUSER, ID_A1, ID_MENACE, ID_CATEG_ACTU, ID_ACTUALITE, TITRE_ACTUALITE, DETAIL_ACTUALITE, DATE_ACTUALITE) VALUES (1,1,",DATAS!F49,",",DATAS!J49,",",DATAS!G49,",",DATAS!C49,",'",DATAS!N49,"','",DATAS!O49,"','",DATAS!L49,"');")</f>
        <v>INSERT INTO actualite(ID_LANGUE, IDUSER, ID_A1, ID_MENACE, ID_CATEG_ACTU, ID_ACTUALITE, TITRE_ACTUALITE, DETAIL_ACTUALITE, DATE_ACTUALITE) VALUES (1,1,40,2,5,47,'OVER 22,000 IVORIANS REPATRIATED SINCE 2015','UNCHR has launched a new phase of voluntary repatriation of Ivorian refugees in south-east Liberia. Some 152 refugees were recently repatriated to Côte d’Ivoire. The repatriation resumed on 18 December 2015 after being suspended for 18 months due to the Ebola outbreak. From December 2015 to December 2016, 19,843 Ivorian refugees were assisted by UNHCR to return home, and since the beginning of this year to the end of March, 1,989 refugees have been repatriated, bringing the number of refugees repatriated since December 2015 to 22,147. Around 16,000 Ivorian refugees are still in Liberia.','2017/04/04');</v>
      </c>
    </row>
    <row r="50" spans="1:2" x14ac:dyDescent="0.25">
      <c r="A50" t="str">
        <f>DATAS!B50</f>
        <v>n</v>
      </c>
      <c r="B50" t="str">
        <f>_xlfn.CONCAT("INSERT INTO actualite(ID_LANGUE, IDUSER, ID_A1, ID_MENACE, ID_CATEG_ACTU, ID_ACTUALITE, TITRE_ACTUALITE, DETAIL_ACTUALITE, DATE_ACTUALITE) VALUES (1,1,",DATAS!F50,",",DATAS!J50,",",DATAS!G50,",",DATAS!C50,",'",DATAS!N50,"','",DATAS!O50,"','",DATAS!L50,"');")</f>
        <v>INSERT INTO actualite(ID_LANGUE, IDUSER, ID_A1, ID_MENACE, ID_CATEG_ACTU, ID_ACTUALITE, TITRE_ACTUALITE, DETAIL_ACTUALITE, DATE_ACTUALITE) VALUES (1,1,51,1,1,48,'MENINGITIS VACCINATION DRIVE UNDERWAY','A vaccination campaign against meningitis was launched on 6 April in 19 states to stem the disease which has infected around 4,000 people. In Zamfara, the worst-affected state, 300,000 people aged 2 - 29 years will be immunized. UNICEF and WHO are supporting the Nigeria Centre for Disease Control to establish emergency operations centres across the affected states to scale-up emergency response. Meningitis has killed 438 people since December.','2017/04/04');</v>
      </c>
    </row>
    <row r="51" spans="1:2" x14ac:dyDescent="0.25">
      <c r="A51" t="str">
        <f>DATAS!B51</f>
        <v>n</v>
      </c>
      <c r="B51" t="str">
        <f>_xlfn.CONCAT("INSERT INTO actualite(ID_LANGUE, IDUSER, ID_A1, ID_MENACE, ID_CATEG_ACTU, ID_ACTUALITE, TITRE_ACTUALITE, DETAIL_ACTUALITE, DATE_ACTUALITE) VALUES (1,1,",DATAS!F51,",",DATAS!J51,",",DATAS!G51,",",DATAS!C51,",'",DATAS!N51,"','",DATAS!O51,"','",DATAS!L51,"');")</f>
        <v>INSERT INTO actualite(ID_LANGUE, IDUSER, ID_A1, ID_MENACE, ID_CATEG_ACTU, ID_ACTUALITE, TITRE_ACTUALITE, DETAIL_ACTUALITE, DATE_ACTUALITE) VALUES (1,1,51,2,3,49,'SEVENTEEN KILLED IN ARMED RAIDS','Boko Haram fighters on 8 April killed 17 people in two separate attacks. Eight civilians were killed in Molai settlement near Maiduguri as they were collecting firewood. The armed attackers also ambushed military patrols on 6 and 7 April in Bama and Mafa localities, killing nine soldiers. The raids have raised concerns about the safety of civilians returning to the two localities. Most people returning to their localities are stranded in small towns, unable to reach their villages due to insecurity.','2017/04/04');</v>
      </c>
    </row>
    <row r="52" spans="1:2" x14ac:dyDescent="0.25">
      <c r="A52" t="str">
        <f>DATAS!B52</f>
        <v>n</v>
      </c>
      <c r="B52" t="str">
        <f>_xlfn.CONCAT("INSERT INTO actualite(ID_LANGUE, IDUSER, ID_A1, ID_MENACE, ID_CATEG_ACTU, ID_ACTUALITE, TITRE_ACTUALITE, DETAIL_ACTUALITE, DATE_ACTUALITE) VALUES (1,1,",DATAS!F52,",",DATAS!J52,",",DATAS!G52,",",DATAS!C52,",'",DATAS!N52,"','",DATAS!O52,"','",DATAS!L52,"');")</f>
        <v>INSERT INTO actualite(ID_LANGUE, IDUSER, ID_A1, ID_MENACE, ID_CATEG_ACTU, ID_ACTUALITE, TITRE_ACTUALITE, DETAIL_ACTUALITE, DATE_ACTUALITE) VALUES (1,1,133,2,6,50,'PERSISTING INSECURITY IN KAGA BANDORO ','The security situation remains alarming in Kaga Bandoro, in the Central Nana-Gribizi province, with reports of burglaries, hindrance to freedom of movement for people and goods both in the city and surrounding roads. Humanitarian partners are still assessing the situation to determine potential redeployment and full resumption of their activities in the region. On the Lazare relocation site, 4 of the 12 community shelters were vandalized. Efforts to rebuild the return areas are ongoing. Since September 2016, an upsurge of violence has affected the population of Kaga Bandoro. ','2017/01/03');</v>
      </c>
    </row>
    <row r="53" spans="1:2" x14ac:dyDescent="0.25">
      <c r="A53" t="str">
        <f>DATAS!B53</f>
        <v>n</v>
      </c>
      <c r="B53" t="str">
        <f>_xlfn.CONCAT("INSERT INTO actualite(ID_LANGUE, IDUSER, ID_A1, ID_MENACE, ID_CATEG_ACTU, ID_ACTUALITE, TITRE_ACTUALITE, DETAIL_ACTUALITE, DATE_ACTUALITE) VALUES (1,1,",DATAS!F53,",",DATAS!J53,",",DATAS!G53,",",DATAS!C53,",'",DATAS!N53,"','",DATAS!O53,"','",DATAS!L53,"');")</f>
        <v>INSERT INTO actualite(ID_LANGUE, IDUSER, ID_A1, ID_MENACE, ID_CATEG_ACTU, ID_ACTUALITE, TITRE_ACTUALITE, DETAIL_ACTUALITE, DATE_ACTUALITE) VALUES (1,1,133,2,4,51,'AVIATION SITE HEALTH CENTRE REOPENS IN BAMBARI ','The Bambari health centre aviation site, in the Ouaka province, hosting about 5,223 IDPs, reopened as of 2 January. The centre had closed as a consequence of the upsurge of violence in Bria, in the Haute-Kotto province, last November and humanitarian partners had temporarily suspended their activities. WHO has provided support with donations of medical kits and medicine, covering the needs of 1,000 people over a 3 month period. A trauma treatment unit has been established as well as a health center aimed at treating minor injuries and stabilizing serious cases. ','2017/01/03');</v>
      </c>
    </row>
    <row r="54" spans="1:2" hidden="1" x14ac:dyDescent="0.25">
      <c r="A54" t="str">
        <f>DATAS!B54</f>
        <v>n</v>
      </c>
      <c r="B54" t="str">
        <f>_xlfn.CONCAT("INSERT INTO actualite(ID_LANGUE, IDUSER, ID_A1, ID_MENACE, ID_CATEG_ACTU, ID_ACTUALITE, TITRE_ACTUALITE, DETAIL_ACTUALITE, DATE_ACTUALITE) VALUES (1,1,",DATAS!F54,",",DATAS!J54,",",DATAS!G54,",",DATAS!C54,",'",DATAS!N54,"','",DATAS!O54,"','",DATAS!L54,"');")</f>
        <v>INSERT INTO actualite(ID_LANGUE, IDUSER, ID_A1, ID_MENACE, ID_CATEG_ACTU, ID_ACTUALITE, TITRE_ACTUALITE, DETAIL_ACTUALITE, DATE_ACTUALITE) VALUES (1,1,_,3,12,52,'POST ELECTION CRISIS CONTINUES','The post-election crisis in the Gambia further deepened in anticipation of the hearing on 10 January in front of the Supreme Court. President Jammeh rejects his defeat against opposition candidate Adama Barrow in 1 December poll. Nigerian President Buhari hosted on 9 January an emergency meeting with the Heads of state of Liberia, Ghana and Senegal. The Chairman of the ECOWAS and Liberian President Johnson Sirleaf said the organization will use a peaceful and diplomatic solution for the transfer of power in The Gambia. ','2017/01/03');</v>
      </c>
    </row>
    <row r="55" spans="1:2" x14ac:dyDescent="0.25">
      <c r="A55" t="str">
        <f>DATAS!B55</f>
        <v>n</v>
      </c>
      <c r="B55" t="str">
        <f>_xlfn.CONCAT("INSERT INTO actualite(ID_LANGUE, IDUSER, ID_A1, ID_MENACE, ID_CATEG_ACTU, ID_ACTUALITE, TITRE_ACTUALITE, DETAIL_ACTUALITE, DATE_ACTUALITE) VALUES (1,1,",DATAS!F55,",",DATAS!J55,",",DATAS!G55,",",DATAS!C55,",'",DATAS!N55,"','",DATAS!O55,"','",DATAS!L55,"');")</f>
        <v>INSERT INTO actualite(ID_LANGUE, IDUSER, ID_A1, ID_MENACE, ID_CATEG_ACTU, ID_ACTUALITE, TITRE_ACTUALITE, DETAIL_ACTUALITE, DATE_ACTUALITE) VALUES (1,1,211,2,0,53,'RECORD FODDER DEFICIT','According to the results of the agro-pastoral production, Niger has recorded a fodder deficit of 12 million tons, representing 48 per cent of the country’s global need for 2017. Even in 2012, considered a year of crisis, the fodder deficit was estimated at 8 million tons. The government of Niger is developing an emergency plan to address the issue.','2017/01/03');</v>
      </c>
    </row>
    <row r="56" spans="1:2" x14ac:dyDescent="0.25">
      <c r="A56" t="str">
        <f>DATAS!B56</f>
        <v>n</v>
      </c>
      <c r="B56" t="str">
        <f>_xlfn.CONCAT("INSERT INTO actualite(ID_LANGUE, IDUSER, ID_A1, ID_MENACE, ID_CATEG_ACTU, ID_ACTUALITE, TITRE_ACTUALITE, DETAIL_ACTUALITE, DATE_ACTUALITE) VALUES (1,1,",DATAS!F56,",",DATAS!J56,",",DATAS!G56,",",DATAS!C56,",'",DATAS!N56,"','",DATAS!O56,"','",DATAS!L56,"');")</f>
        <v>INSERT INTO actualite(ID_LANGUE, IDUSER, ID_A1, ID_MENACE, ID_CATEG_ACTU, ID_ACTUALITE, TITRE_ACTUALITE, DETAIL_ACTUALITE, DATE_ACTUALITE) VALUES (1,1,51,2,3,54,'MORE THAN 20 KILLED IN ATTACKS ','Between 5 and 8 January, Boko Haram attacks killed 20 people across the Local Government Area (LGA) of Gubio, Damboa, Mobbar and the capital, Maiduguri, hosting nearly one million IDPs. On 7 January, Boko Haram fighters launched a major attack on a military brigade in Buni Yadi, Gujba LGA, engaging soldiers in a shootout. With the return of more than 30,000 IDPs to the LGA since June 2016, the attack raises security concerns as humanitarian partners continue to scale up support to the populations. ','2017/01/03');</v>
      </c>
    </row>
    <row r="57" spans="1:2" x14ac:dyDescent="0.25">
      <c r="A57" t="str">
        <f>DATAS!B57</f>
        <v>n</v>
      </c>
      <c r="B57" t="str">
        <f>_xlfn.CONCAT("INSERT INTO actualite(ID_LANGUE, IDUSER, ID_A1, ID_MENACE, ID_CATEG_ACTU, ID_ACTUALITE, TITRE_ACTUALITE, DETAIL_ACTUALITE, DATE_ACTUALITE) VALUES (1,1,",DATAS!F57,",",DATAS!J57,",",DATAS!G57,",",DATAS!C57,",'",DATAS!N57,"','",DATAS!O57,"','",DATAS!L57,"');")</f>
        <v>INSERT INTO actualite(ID_LANGUE, IDUSER, ID_A1, ID_MENACE, ID_CATEG_ACTU, ID_ACTUALITE, TITRE_ACTUALITE, DETAIL_ACTUALITE, DATE_ACTUALITE) VALUES (1,1,51,3,18,55,'GOVERNMENT UNVEILS CONSTRUCTION PLANS IN THE NORTHEAST ','On 7 January, a three-phase reconstruction and rehabilitation plan for the region was unveiled by the Presidential Committee on Northeast Initiatives (PCNI), with an immediate focus on comprehensive relief efforts, social stabilization and early recovery to address the needs of seven million people in the next 12 months. The second phase will prioritize voluntary relocation, rehabilitation and resettlement of 2.4 million displaced people over the next 24 months. The third phase will focus on economic revitalization and development of the region within 5 years.','2017/01/03');</v>
      </c>
    </row>
    <row r="58" spans="1:2" hidden="1" x14ac:dyDescent="0.25">
      <c r="A58" t="str">
        <f>DATAS!B58</f>
        <v>n</v>
      </c>
      <c r="B58" t="str">
        <f>_xlfn.CONCAT("INSERT INTO actualite(ID_LANGUE, IDUSER, ID_A1, ID_MENACE, ID_CATEG_ACTU, ID_ACTUALITE, TITRE_ACTUALITE, DETAIL_ACTUALITE, DATE_ACTUALITE) VALUES (1,1,",DATAS!F58,",",DATAS!J58,",",DATAS!G58,",",DATAS!C58,",'",DATAS!N58,"','",DATAS!O58,"','",DATAS!L58,"');")</f>
        <v>INSERT INTO actualite(ID_LANGUE, IDUSER, ID_A1, ID_MENACE, ID_CATEG_ACTU, ID_ACTUALITE, TITRE_ACTUALITE, DETAIL_ACTUALITE, DATE_ACTUALITE) VALUES (1,1,_,3,9,56,'FIRE DESTROYS SHELTERS AT REFUGEE CAMP','A rapid humanitarian response is underway following a fire at Dosseye refugee camp in southern Chad on 15 March. The fire, whose cause is still unknown, destroyed several huts, food stocks and household items. No casualties were reported. Dosseye camp hosts more than 12,000 refugees from the Central African Republic. ','2017/03/15');</v>
      </c>
    </row>
    <row r="59" spans="1:2" x14ac:dyDescent="0.25">
      <c r="A59" t="str">
        <f>DATAS!B59</f>
        <v>n</v>
      </c>
      <c r="B59" t="str">
        <f>_xlfn.CONCAT("INSERT INTO actualite(ID_LANGUE, IDUSER, ID_A1, ID_MENACE, ID_CATEG_ACTU, ID_ACTUALITE, TITRE_ACTUALITE, DETAIL_ACTUALITE, DATE_ACTUALITE) VALUES (1,1,",DATAS!F59,",",DATAS!J59,",",DATAS!G59,",",DATAS!C59,",'",DATAS!N59,"','",DATAS!O59,"','",DATAS!L59,"');")</f>
        <v>INSERT INTO actualite(ID_LANGUE, IDUSER, ID_A1, ID_MENACE, ID_CATEG_ACTU, ID_ACTUALITE, TITRE_ACTUALITE, DETAIL_ACTUALITE, DATE_ACTUALITE) VALUES (1,1,101,1,1,57,'MONKEYPOX INFECTS 20, KILLS THREE','An outbreak of monkeypox has infected 20 people and caused three deaths in the northern Likouala department, the Ministry of Health confirmed on 16 March. Patients are receiving free medical care and the authorities have ramped up epidemiological surveillance and banned the handling of monkeys and other wild animals. Monkeypox is transmitted from an infected monkey to humans and then from one person to another. There is no vaccine against the virus and only the symptoms are treated. The country’s last outbreak was in 2003 in the same department.','2017/03/16');</v>
      </c>
    </row>
    <row r="60" spans="1:2" x14ac:dyDescent="0.25">
      <c r="A60" t="str">
        <f>DATAS!B60</f>
        <v>n</v>
      </c>
      <c r="B60" t="str">
        <f>_xlfn.CONCAT("INSERT INTO actualite(ID_LANGUE, IDUSER, ID_A1, ID_MENACE, ID_CATEG_ACTU, ID_ACTUALITE, TITRE_ACTUALITE, DETAIL_ACTUALITE, DATE_ACTUALITE) VALUES (1,1,",DATAS!F60,",",DATAS!J60,",",DATAS!G60,",",DATAS!C60,",'",DATAS!N60,"','",DATAS!O60,"','",DATAS!L60,"');")</f>
        <v>INSERT INTO actualite(ID_LANGUE, IDUSER, ID_A1, ID_MENACE, ID_CATEG_ACTU, ID_ACTUALITE, TITRE_ACTUALITE, DETAIL_ACTUALITE, DATE_ACTUALITE) VALUES (1,1,211,1,1,58,'OVER 500 SUSPECTED MENINGITIS CASES','Four health districts (Niamey 2, Niamey 3, Ouallam and Tillabéry) have reached the alert threshold for meningitis with more than 5 cases per 100,000 inhabitants per week. In total, health authorities have registered 511 suspected cases and 34 deaths between 2 January and 12 March. The meningitis epidemiological season runs from December to June.','2017/03/14');</v>
      </c>
    </row>
    <row r="61" spans="1:2" x14ac:dyDescent="0.25">
      <c r="A61" t="str">
        <f>DATAS!B61</f>
        <v>n</v>
      </c>
      <c r="B61" t="str">
        <f>_xlfn.CONCAT("INSERT INTO actualite(ID_LANGUE, IDUSER, ID_A1, ID_MENACE, ID_CATEG_ACTU, ID_ACTUALITE, TITRE_ACTUALITE, DETAIL_ACTUALITE, DATE_ACTUALITE) VALUES (1,1,",DATAS!F61,",",DATAS!J61,",",DATAS!G61,",",DATAS!C61,",'",DATAS!N61,"','",DATAS!O61,"','",DATAS!L61,"');")</f>
        <v>INSERT INTO actualite(ID_LANGUE, IDUSER, ID_A1, ID_MENACE, ID_CATEG_ACTU, ID_ACTUALITE, TITRE_ACTUALITE, DETAIL_ACTUALITE, DATE_ACTUALITE) VALUES (1,1,211,2,10,59,'INSECURITY IMPEDES EDUCATION IN DIFFA','School attendance continues to be hampered by insecurity and population movements in the southern Diffa region. Thirty schools hosting 1,280 students remain closed, while 121 schools were re-opened in October 2016 with the support of the Ministry of Education.','2017/03/14');</v>
      </c>
    </row>
    <row r="62" spans="1:2" x14ac:dyDescent="0.25">
      <c r="A62" t="str">
        <f>DATAS!B62</f>
        <v>n</v>
      </c>
      <c r="B62" t="str">
        <f>_xlfn.CONCAT("INSERT INTO actualite(ID_LANGUE, IDUSER, ID_A1, ID_MENACE, ID_CATEG_ACTU, ID_ACTUALITE, TITRE_ACTUALITE, DETAIL_ACTUALITE, DATE_ACTUALITE) VALUES (1,1,",DATAS!F62,",",DATAS!J62,",",DATAS!G62,",",DATAS!C62,",'",DATAS!N62,"','",DATAS!O62,"','",DATAS!L62,"');")</f>
        <v>INSERT INTO actualite(ID_LANGUE, IDUSER, ID_A1, ID_MENACE, ID_CATEG_ACTU, ID_ACTUALITE, TITRE_ACTUALITE, DETAIL_ACTUALITE, DATE_ACTUALITE) VALUES (1,1,281,3,6,60,'ARMED GROUP SIGNS CHILD PROTECTION DEAL','On 17 March, the Coordination des Mouvements de l’Azawad (CMA), a coalition of armed movements signatory to the June 2015 peace agreement, signed an action plan with the UN to end and prevent the recruitment and use, sexual violence and all other grave violations against children. The plan is binding on all CMA entities and includes concrete measures to end and prevent child recruitment and abuse.','2017/03/14');</v>
      </c>
    </row>
    <row r="63" spans="1:2" x14ac:dyDescent="0.25">
      <c r="A63" t="str">
        <f>DATAS!B63</f>
        <v>n</v>
      </c>
      <c r="B63" t="str">
        <f>_xlfn.CONCAT("INSERT INTO actualite(ID_LANGUE, IDUSER, ID_A1, ID_MENACE, ID_CATEG_ACTU, ID_ACTUALITE, TITRE_ACTUALITE, DETAIL_ACTUALITE, DATE_ACTUALITE) VALUES (1,1,",DATAS!F63,",",DATAS!J63,",",DATAS!G63,",",DATAS!C63,",'",DATAS!N63,"','",DATAS!O63,"','",DATAS!L63,"');")</f>
        <v>INSERT INTO actualite(ID_LANGUE, IDUSER, ID_A1, ID_MENACE, ID_CATEG_ACTU, ID_ACTUALITE, TITRE_ACTUALITE, DETAIL_ACTUALITE, DATE_ACTUALITE) VALUES (1,1,281,2,3,61,'AID WORKERS ATTACKED','Several attacks against local and international humanitarian workers have been reported between 11 and 13 March in Gao, Timbuktu and Mopti regions, killing one person and leaving several injured. Gunmen hijacked vehicles and equipment and ambushed trucks transporting food aid. The incidents have prompted affected organisations to seek alternative means to assist those in need. ','2017/03/14');</v>
      </c>
    </row>
    <row r="64" spans="1:2" hidden="1" x14ac:dyDescent="0.25">
      <c r="A64" t="str">
        <f>DATAS!B64</f>
        <v>n</v>
      </c>
      <c r="B64" t="str">
        <f>_xlfn.CONCAT("INSERT INTO actualite(ID_LANGUE, IDUSER, ID_A1, ID_MENACE, ID_CATEG_ACTU, ID_ACTUALITE, TITRE_ACTUALITE, DETAIL_ACTUALITE, DATE_ACTUALITE) VALUES (1,1,",DATAS!F64,",",DATAS!J64,",",DATAS!G64,",",DATAS!C64,",'",DATAS!N64,"','",DATAS!O64,"','",DATAS!L64,"');")</f>
        <v>INSERT INTO actualite(ID_LANGUE, IDUSER, ID_A1, ID_MENACE, ID_CATEG_ACTU, ID_ACTUALITE, TITRE_ACTUALITE, DETAIL_ACTUALITE, DATE_ACTUALITE) VALUES (1,1,133,_,4,62,'OVER 2,000 DISPLACED BY FRESH UNREST','Since 22 December, 2,721 displaced people from around 20 villages have fled to Poudjo town in the country’s central region following recent armed clashes. According to the displaced and the local authorities, many people are still hiding in the bush. Humanitarian response is being organized and a site to host the displaced is being planned. In the meantime the authorities are encouraging the displaced  to remain with the host families.','2016/12/22');</v>
      </c>
    </row>
    <row r="65" spans="1:2" hidden="1" x14ac:dyDescent="0.25">
      <c r="A65" t="str">
        <f>DATAS!B65</f>
        <v>n</v>
      </c>
      <c r="B65" t="str">
        <f>_xlfn.CONCAT("INSERT INTO actualite(ID_LANGUE, IDUSER, ID_A1, ID_MENACE, ID_CATEG_ACTU, ID_ACTUALITE, TITRE_ACTUALITE, DETAIL_ACTUALITE, DATE_ACTUALITE) VALUES (1,1,",DATAS!F65,",",DATAS!J65,",",DATAS!G65,",",DATAS!C65,",'",DATAS!N65,"','",DATAS!O65,"','",DATAS!L65,"');")</f>
        <v>INSERT INTO actualite(ID_LANGUE, IDUSER, ID_A1, ID_MENACE, ID_CATEG_ACTU, ID_ACTUALITE, TITRE_ACTUALITE, DETAIL_ACTUALITE, DATE_ACTUALITE) VALUES (1,1,133,_,3,63,'ATTACKERS RAID AID GROUP’S PREMISES','Armed assailants raided the base of an international NGO on New Year’s Day in the eastern Haut-Mbomou prefecture and stole money and other equipment. No one was injured in the incident, the latest in a string of attacks against humanitarian organizations in the country.','2016/12/22');</v>
      </c>
    </row>
    <row r="66" spans="1:2" hidden="1" x14ac:dyDescent="0.25">
      <c r="A66" t="str">
        <f>DATAS!B66</f>
        <v>n</v>
      </c>
      <c r="B66" t="str">
        <f>_xlfn.CONCAT("INSERT INTO actualite(ID_LANGUE, IDUSER, ID_A1, ID_MENACE, ID_CATEG_ACTU, ID_ACTUALITE, TITRE_ACTUALITE, DETAIL_ACTUALITE, DATE_ACTUALITE) VALUES (1,1,",DATAS!F66,",",DATAS!J66,",",DATAS!G66,",",DATAS!C66,",'",DATAS!N66,"','",DATAS!O66,"','",DATAS!L66,"');")</f>
        <v>INSERT INTO actualite(ID_LANGUE, IDUSER, ID_A1, ID_MENACE, ID_CATEG_ACTU, ID_ACTUALITE, TITRE_ACTUALITE, DETAIL_ACTUALITE, DATE_ACTUALITE) VALUES (1,1,79,_,2,64,'HEAVY FLOODING KILLS AT LEAST 50 ','Heavy flooding sparked by torrential rains and surging river waters on 26 - 27 December killed at least 50 people and left thousands more homeless in the country’s south-western region. The heavy rains caused the Kalamu river, which flows through the city of Boma into the River Congo, to overflow for two hours before the waters receded. The waters left parts of the city covered in up to a metre of mud. The search for victims that may have been buried continues.','2016/12/26');</v>
      </c>
    </row>
    <row r="67" spans="1:2" hidden="1" x14ac:dyDescent="0.25">
      <c r="A67" t="str">
        <f>DATAS!B67</f>
        <v>n</v>
      </c>
      <c r="B67" t="str">
        <f>_xlfn.CONCAT("INSERT INTO actualite(ID_LANGUE, IDUSER, ID_A1, ID_MENACE, ID_CATEG_ACTU, ID_ACTUALITE, TITRE_ACTUALITE, DETAIL_ACTUALITE, DATE_ACTUALITE) VALUES (1,1,",DATAS!F67,",",DATAS!J67,",",DATAS!G67,",",DATAS!C67,",'",DATAS!N67,"','",DATAS!O67,"','",DATAS!L67,"');")</f>
        <v>INSERT INTO actualite(ID_LANGUE, IDUSER, ID_A1, ID_MENACE, ID_CATEG_ACTU, ID_ACTUALITE, TITRE_ACTUALITE, DETAIL_ACTUALITE, DATE_ACTUALITE) VALUES (1,1,281,_,7,65,'AID WORKER KIDNAPPED IN GAO','An aid worker was kidnapped on 24 December in the northern Gao town by unknown assailants. There was no immediate claim of responsibility. Insecurity and attacks have persisted in Mali’s restive northern region, complicating aid operations and  restricting the movement of civilians and daily livelihood activities.','2016/12/24');</v>
      </c>
    </row>
    <row r="68" spans="1:2" hidden="1" x14ac:dyDescent="0.25">
      <c r="A68" t="str">
        <f>DATAS!B68</f>
        <v>n</v>
      </c>
      <c r="B68" t="str">
        <f>_xlfn.CONCAT("INSERT INTO actualite(ID_LANGUE, IDUSER, ID_A1, ID_MENACE, ID_CATEG_ACTU, ID_ACTUALITE, TITRE_ACTUALITE, DETAIL_ACTUALITE, DATE_ACTUALITE) VALUES (1,1,",DATAS!F68,",",DATAS!J68,",",DATAS!G68,",",DATAS!C68,",'",DATAS!N68,"','",DATAS!O68,"','",DATAS!L68,"');")</f>
        <v>INSERT INTO actualite(ID_LANGUE, IDUSER, ID_A1, ID_MENACE, ID_CATEG_ACTU, ID_ACTUALITE, TITRE_ACTUALITE, DETAIL_ACTUALITE, DATE_ACTUALITE) VALUES (1,1,51,_,3,66,'SUICIDE BLAST HITS CATTLE MARKET','A suicide bomber attacked a cattle market on 26 December in the north-eastern Borno state. Police said the female bomber, who struck the Kasuwan Shanu market in Kasuwa locality, was the only person killed in the blast. A second would-be bomber was lynched by a mob, according to the police. The attack came two days after President Muhammadu Buhari said that the army had captured Boko Haram’s last enclave in Borno’s Sambisa forest. However, suspected members of the group have continued to stage suicide bombings in north-eastern Nigeria and in neighbouring Niger and Cameroon.','2016/12/26');</v>
      </c>
    </row>
    <row r="69" spans="1:2" x14ac:dyDescent="0.25">
      <c r="A69" t="str">
        <f>DATAS!B69</f>
        <v>n</v>
      </c>
      <c r="B69" t="str">
        <f>_xlfn.CONCAT("INSERT INTO actualite(ID_LANGUE, IDUSER, ID_A1, ID_MENACE, ID_CATEG_ACTU, ID_ACTUALITE, TITRE_ACTUALITE, DETAIL_ACTUALITE, DATE_ACTUALITE) VALUES (1,1,",DATAS!F69,",",DATAS!J69,",",DATAS!G69,",",DATAS!C69,",'",DATAS!N69,"','",DATAS!O69,"','",DATAS!L69,"');")</f>
        <v>INSERT INTO actualite(ID_LANGUE, IDUSER, ID_A1, ID_MENACE, ID_CATEG_ACTU, ID_ACTUALITE, TITRE_ACTUALITE, DETAIL_ACTUALITE, DATE_ACTUALITE) VALUES (1,1,263,2,5,67,'AGREEMENT ON VOLUNTARY REFUGEE RETURN SIGNED ','The Governments of Cameroon and Nigeria together with UNHCR on 2 March signed a tripartite agreement on the voluntary repatriation of Nigerian refugees in Cameroon. The parties agreed to provide people wishing to return with clear information on the situation prevailing in their areas of return, particularly in Nigerian north-eastern states of Adamawa, Borno and Yobe to allow them make well-informed and voluntary decisions. This includes, among others, information on the security and economic situation as well as access to basic services. More than 85,000 Nigerians have sought refuge in Cameroon’s Far North Region. ','2017/03/28');</v>
      </c>
    </row>
    <row r="70" spans="1:2" x14ac:dyDescent="0.25">
      <c r="A70" t="str">
        <f>DATAS!B70</f>
        <v>n</v>
      </c>
      <c r="B70" t="str">
        <f>_xlfn.CONCAT("INSERT INTO actualite(ID_LANGUE, IDUSER, ID_A1, ID_MENACE, ID_CATEG_ACTU, ID_ACTUALITE, TITRE_ACTUALITE, DETAIL_ACTUALITE, DATE_ACTUALITE) VALUES (1,1,",DATAS!F70,",",DATAS!J70,",",DATAS!G70,",",DATAS!C70,",'",DATAS!N70,"','",DATAS!O70,"','",DATAS!L70,"');")</f>
        <v>INSERT INTO actualite(ID_LANGUE, IDUSER, ID_A1, ID_MENACE, ID_CATEG_ACTU, ID_ACTUALITE, TITRE_ACTUALITE, DETAIL_ACTUALITE, DATE_ACTUALITE) VALUES (1,1,79,1,1,68,'OVER 280 MEASLES CASES RECORDED IN TANGANYIKA','Between 20 and 26 February, 288 cases of measles were recorded in the south-eastern Tanganyika province. They include 84 cases and 40 deaths among internally displaced people from the Twa community in Kansimba health district. An international NGO is running mobile clinics to attend to cases and offer primary healthcare. A vaccination campaign is being planned for the entire province.','2017/03/28');</v>
      </c>
    </row>
    <row r="71" spans="1:2" x14ac:dyDescent="0.25">
      <c r="A71" t="str">
        <f>DATAS!B71</f>
        <v>n</v>
      </c>
      <c r="B71" t="str">
        <f>_xlfn.CONCAT("INSERT INTO actualite(ID_LANGUE, IDUSER, ID_A1, ID_MENACE, ID_CATEG_ACTU, ID_ACTUALITE, TITRE_ACTUALITE, DETAIL_ACTUALITE, DATE_ACTUALITE) VALUES (1,1,",DATAS!F71,",",DATAS!J71,",",DATAS!G71,",",DATAS!C71,",'",DATAS!N71,"','",DATAS!O71,"','",DATAS!L71,"');")</f>
        <v>INSERT INTO actualite(ID_LANGUE, IDUSER, ID_A1, ID_MENACE, ID_CATEG_ACTU, ID_ACTUALITE, TITRE_ACTUALITE, DETAIL_ACTUALITE, DATE_ACTUALITE) VALUES (1,1,79,2,0,69,'PESTS DESTROY OVER 50,000 HECTARES OF CROP','Insects commonly known as whiteflies have ravaged more than 50,000 hectares of crop in Kailo, Kasongo, Kibombo and Pangi areas in the eastern Maniema province. Around 60 per cent of farmers have been affected by the destruction. Food scarcity could worsen in Kailo and Kibombo areas where residents are facing “emergency” levels of food insecurity. Moderate acute malnutrition in Kailo is already over 17 per cent.  ','2017/03/28');</v>
      </c>
    </row>
    <row r="72" spans="1:2" x14ac:dyDescent="0.25">
      <c r="A72" t="str">
        <f>DATAS!B72</f>
        <v>n</v>
      </c>
      <c r="B72" t="str">
        <f>_xlfn.CONCAT("INSERT INTO actualite(ID_LANGUE, IDUSER, ID_A1, ID_MENACE, ID_CATEG_ACTU, ID_ACTUALITE, TITRE_ACTUALITE, DETAIL_ACTUALITE, DATE_ACTUALITE) VALUES (1,1,",DATAS!F72,",",DATAS!J72,",",DATAS!G72,",",DATAS!C72,",'",DATAS!N72,"','",DATAS!O72,"','",DATAS!L72,"');")</f>
        <v>INSERT INTO actualite(ID_LANGUE, IDUSER, ID_A1, ID_MENACE, ID_CATEG_ACTU, ID_ACTUALITE, TITRE_ACTUALITE, DETAIL_ACTUALITE, DATE_ACTUALITE) VALUES (1,1,211,2,3,70,'STATE OF EMERGENCY DECLARED IN BORDER REGIONS','The Government on 3 March declared a state of emergency in seven departments in the western Tillabery and Tahoua regions bordering Mali in the wake of attacks in recent months by armed assailants suspected to be from northern Mali. In February, 16 Nigerien soldiers were killed and 18 others wounded in an attack in Tillabery. In October 2016, a site hosting Malian refugees in Tahoua was ambushed and 22 soldiers killed. More than 547,000 people, or about 29 per cent of people in need of humanitarian assistance in the country, require humanitarian aid in Tillabery and Tahoua.','2017/03/28');</v>
      </c>
    </row>
    <row r="73" spans="1:2" x14ac:dyDescent="0.25">
      <c r="A73" t="str">
        <f>DATAS!B73</f>
        <v>n</v>
      </c>
      <c r="B73" t="str">
        <f>_xlfn.CONCAT("INSERT INTO actualite(ID_LANGUE, IDUSER, ID_A1, ID_MENACE, ID_CATEG_ACTU, ID_ACTUALITE, TITRE_ACTUALITE, DETAIL_ACTUALITE, DATE_ACTUALITE) VALUES (1,1,",DATAS!F73,",",DATAS!J73,",",DATAS!G73,",",DATAS!C73,",'",DATAS!N73,"','",DATAS!O73,"','",DATAS!L73,"');")</f>
        <v>INSERT INTO actualite(ID_LANGUE, IDUSER, ID_A1, ID_MENACE, ID_CATEG_ACTU, ID_ACTUALITE, TITRE_ACTUALITE, DETAIL_ACTUALITE, DATE_ACTUALITE) VALUES (1,1,51,2,4,71,'SPATE OF ATTACKS TRIGGER DISPLACEMENTS ','Boko Haram gunmen on 1 March waylaid vehicles heading to a local market in Askira district of Chibok locality in the north-eastern Borno state. They stole one vehicle and injured one person. The incident is the latest in a string of attacks targeting civilians in newly accessible areas of Borno. Some 4,500 people have fled their communities since 25 February in Chibok, according to IOM. Similar attacks have occurred in other newly accessible areas including Ngala, Dikwa, and Damboa','2017/03/28');</v>
      </c>
    </row>
    <row r="74" spans="1:2" hidden="1" x14ac:dyDescent="0.25">
      <c r="A74" t="str">
        <f>DATAS!B74</f>
        <v>n</v>
      </c>
      <c r="B74" t="str">
        <f>_xlfn.CONCAT("INSERT INTO actualite(ID_LANGUE, IDUSER, ID_A1, ID_MENACE, ID_CATEG_ACTU, ID_ACTUALITE, TITRE_ACTUALITE, DETAIL_ACTUALITE, DATE_ACTUALITE) VALUES (1,1,",DATAS!F74,",",DATAS!J74,",",DATAS!G74,",",DATAS!C74,",'",DATAS!N74,"','",DATAS!O74,"','",DATAS!L74,"');")</f>
        <v>INSERT INTO actualite(ID_LANGUE, IDUSER, ID_A1, ID_MENACE, ID_CATEG_ACTU, ID_ACTUALITE, TITRE_ACTUALITE, DETAIL_ACTUALITE, DATE_ACTUALITE) VALUES (1,1,_,1,1,72,'EMERGENCY RESPONSE FOR NECROTIZING CELLULITIS','WHO has activated Grade 2 emergency response to an outbreak of necrotizing cellulitis - an acute skin infection - that has affected 1,331 people since September 2016. Grade 2 emergency entails moderate operational response primarily in the form of technical assistance and deployment of a multidisciplinary team. No deaths directly attributable to the outbreak have been reported so far. Its cause and mode of transmission remain unknown.','2017/03/28');</v>
      </c>
    </row>
    <row r="75" spans="1:2" x14ac:dyDescent="0.25">
      <c r="A75" t="str">
        <f>DATAS!B75</f>
        <v>n</v>
      </c>
      <c r="B75" t="str">
        <f>_xlfn.CONCAT("INSERT INTO actualite(ID_LANGUE, IDUSER, ID_A1, ID_MENACE, ID_CATEG_ACTU, ID_ACTUALITE, TITRE_ACTUALITE, DETAIL_ACTUALITE, DATE_ACTUALITE) VALUES (1,1,",DATAS!F75,",",DATAS!J75,",",DATAS!G75,",",DATAS!C75,",'",DATAS!N75,"','",DATAS!O75,"','",DATAS!L75,"');")</f>
        <v>INSERT INTO actualite(ID_LANGUE, IDUSER, ID_A1, ID_MENACE, ID_CATEG_ACTU, ID_ACTUALITE, TITRE_ACTUALITE, DETAIL_ACTUALITE, DATE_ACTUALITE) VALUES (1,1,281,3,11,73,'CERF ALLOCATES US$55 MILLION TO THE REGION ','On 30 January, the UN Central Emergency Response Fund (CERF) released US$49 million to assist over 3 million people in Nigeria ($22 million), Cameroon ($10 million), Niger ($10 million) and Mali ($7 million), as part of the 2017 first underfunded emergencies round. In the Central African Republic, US$ 6 million were released to support the humanitarian response to new food-related emergencies in the country. This will enable WFP to assist 36,800 people facing food insecurity in the Kaga Bandoro, Bambari and Bria areas following the successive crises that hit the region in recent months.','2017/01/31');</v>
      </c>
    </row>
    <row r="76" spans="1:2" hidden="1" x14ac:dyDescent="0.25">
      <c r="A76" t="str">
        <f>DATAS!B76</f>
        <v>n</v>
      </c>
      <c r="B76" t="str">
        <f>_xlfn.CONCAT("INSERT INTO actualite(ID_LANGUE, IDUSER, ID_A1, ID_MENACE, ID_CATEG_ACTU, ID_ACTUALITE, TITRE_ACTUALITE, DETAIL_ACTUALITE, DATE_ACTUALITE) VALUES (1,1,",DATAS!F76,",",DATAS!J76,",",DATAS!G76,",",DATAS!C76,",'",DATAS!N76,"','",DATAS!O76,"','",DATAS!L76,"');")</f>
        <v>INSERT INTO actualite(ID_LANGUE, IDUSER, ID_A1, ID_MENACE, ID_CATEG_ACTU, ID_ACTUALITE, TITRE_ACTUALITE, DETAIL_ACTUALITE, DATE_ACTUALITE) VALUES (1,1,_,3,18,74,'HUMANITARIAN CONFERENCE ON NIGERIA AND THE LAKE CHAD REGION','On 24 February in Oslo, the Government of Norway will host a humanitarian conference on Nigeria and the Lake Chad Region, in partnership with the Governments of Germany and Nigeria. The conference aims to raise political and material support for the humanitarian response in the Lake Chad Basin region. Three thematic segments will focus on education, food security and protection/access. The conference will be preceded by a civil society forum on 23 February.','2017/01/31');</v>
      </c>
    </row>
    <row r="77" spans="1:2" x14ac:dyDescent="0.25">
      <c r="A77" t="str">
        <f>DATAS!B77</f>
        <v>n</v>
      </c>
      <c r="B77" t="str">
        <f>_xlfn.CONCAT("INSERT INTO actualite(ID_LANGUE, IDUSER, ID_A1, ID_MENACE, ID_CATEG_ACTU, ID_ACTUALITE, TITRE_ACTUALITE, DETAIL_ACTUALITE, DATE_ACTUALITE) VALUES (1,1,",DATAS!F77,",",DATAS!J77,",",DATAS!G77,",",DATAS!C77,",'",DATAS!N77,"','",DATAS!O77,"','",DATAS!L77,"');")</f>
        <v>INSERT INTO actualite(ID_LANGUE, IDUSER, ID_A1, ID_MENACE, ID_CATEG_ACTU, ID_ACTUALITE, TITRE_ACTUALITE, DETAIL_ACTUALITE, DATE_ACTUALITE) VALUES (1,1,79,2,6,75,'53,000 DISPLACED FOUND WITH ACUTE NEEDS','An assessment led by humanitarian partners on 23-28 January in Moba territory in the country’s south-eastern Tanganyika region identified over 53,000 displaced persons, some requiring urgent food and WASH assistance. An assessment will take place in the province next week to identify ways to expand the response and prevent the rapid deterioration of the humanitarian situation following a worsening of the inter-communal conflict that has been affecting the region over the past months.','2017/01/31');</v>
      </c>
    </row>
    <row r="78" spans="1:2" x14ac:dyDescent="0.25">
      <c r="A78" t="str">
        <f>DATAS!B78</f>
        <v>n</v>
      </c>
      <c r="B78" t="str">
        <f>_xlfn.CONCAT("INSERT INTO actualite(ID_LANGUE, IDUSER, ID_A1, ID_MENACE, ID_CATEG_ACTU, ID_ACTUALITE, TITRE_ACTUALITE, DETAIL_ACTUALITE, DATE_ACTUALITE) VALUES (1,1,",DATAS!F78,",",DATAS!J78,",",DATAS!G78,",",DATAS!C78,",'",DATAS!N78,"','",DATAS!O78,"','",DATAS!L78,"');")</f>
        <v>INSERT INTO actualite(ID_LANGUE, IDUSER, ID_A1, ID_MENACE, ID_CATEG_ACTU, ID_ACTUALITE, TITRE_ACTUALITE, DETAIL_ACTUALITE, DATE_ACTUALITE) VALUES (1,1,211,2,4,76,'OVER 1,000 REFUGEES RELOCATED FROM TAZALIT','On 31 January, UNHCR completed a ten-day operation to relocate 1,025 out of 3,600 targeted refugees from the Tazalit IDP camp, in the country’s western Tahoua region, to the Intikane hosting area further south. The location had been attacked by armed assailants in October 2016, resulting in the deaths of 22 Nigerien military officers. In November, the Government announced the closing of the site, giving the refugees the option to move to Intikane, where over 18,000 refugees are already hosted. ','2017/01/31');</v>
      </c>
    </row>
    <row r="79" spans="1:2" x14ac:dyDescent="0.25">
      <c r="A79" t="str">
        <f>DATAS!B79</f>
        <v>n</v>
      </c>
      <c r="B79" t="str">
        <f>_xlfn.CONCAT("INSERT INTO actualite(ID_LANGUE, IDUSER, ID_A1, ID_MENACE, ID_CATEG_ACTU, ID_ACTUALITE, TITRE_ACTUALITE, DETAIL_ACTUALITE, DATE_ACTUALITE) VALUES (1,1,",DATAS!F79,",",DATAS!J79,",",DATAS!G79,",",DATAS!C79,",'",DATAS!N79,"','",DATAS!O79,"','",DATAS!L79,"');")</f>
        <v>INSERT INTO actualite(ID_LANGUE, IDUSER, ID_A1, ID_MENACE, ID_CATEG_ACTU, ID_ACTUALITE, TITRE_ACTUALITE, DETAIL_ACTUALITE, DATE_ACTUALITE) VALUES (1,1,211,1,1,77,'58 CASES OF MENINGITIS','According to local health authorities, 58 suspected cases of meningitis, resulting in two deaths, were registered in Niger in January in the regions of Diffa and Agadez. With a lethality rate estimated at 3.4 per cent, the alert or epidemic thresholds have not yet been reached. During the same reporting period last year, some 155 cases and 15 deaths had been reported.','2017/01/31');</v>
      </c>
    </row>
    <row r="80" spans="1:2" hidden="1" x14ac:dyDescent="0.25">
      <c r="A80" t="str">
        <f>DATAS!B80</f>
        <v>n</v>
      </c>
      <c r="B80" t="str">
        <f>_xlfn.CONCAT("INSERT INTO actualite(ID_LANGUE, IDUSER, ID_A1, ID_MENACE, ID_CATEG_ACTU, ID_ACTUALITE, TITRE_ACTUALITE, DETAIL_ACTUALITE, DATE_ACTUALITE) VALUES (1,1,",DATAS!F80,",",DATAS!J80,",",DATAS!G80,",",DATAS!C80,",'",DATAS!N80,"','",DATAS!O80,"','",DATAS!L80,"');")</f>
        <v>INSERT INTO actualite(ID_LANGUE, IDUSER, ID_A1, ID_MENACE, ID_CATEG_ACTU, ID_ACTUALITE, TITRE_ACTUALITE, DETAIL_ACTUALITE, DATE_ACTUALITE) VALUES (1,1,263,1,1,78,'','','2017/03/07');</v>
      </c>
    </row>
    <row r="81" spans="1:2" hidden="1" x14ac:dyDescent="0.25">
      <c r="A81" t="str">
        <f>DATAS!B81</f>
        <v>n</v>
      </c>
      <c r="B81" t="str">
        <f>_xlfn.CONCAT("INSERT INTO actualite(ID_LANGUE, IDUSER, ID_A1, ID_MENACE, ID_CATEG_ACTU, ID_ACTUALITE, TITRE_ACTUALITE, DETAIL_ACTUALITE, DATE_ACTUALITE) VALUES (1,1,",DATAS!F81,",",DATAS!J81,",",DATAS!G81,",",DATAS!C81,",'",DATAS!N81,"','",DATAS!O81,"','",DATAS!L81,"');")</f>
        <v>INSERT INTO actualite(ID_LANGUE, IDUSER, ID_A1, ID_MENACE, ID_CATEG_ACTU, ID_ACTUALITE, TITRE_ACTUALITE, DETAIL_ACTUALITE, DATE_ACTUALITE) VALUES (1,1,133,2,5,79,'','','2017/03/09');</v>
      </c>
    </row>
    <row r="82" spans="1:2" hidden="1" x14ac:dyDescent="0.25">
      <c r="A82" t="str">
        <f>DATAS!B82</f>
        <v>n</v>
      </c>
      <c r="B82" t="str">
        <f>_xlfn.CONCAT("INSERT INTO actualite(ID_LANGUE, IDUSER, ID_A1, ID_MENACE, ID_CATEG_ACTU, ID_ACTUALITE, TITRE_ACTUALITE, DETAIL_ACTUALITE, DATE_ACTUALITE) VALUES (1,1,",DATAS!F82,",",DATAS!J82,",",DATAS!G82,",",DATAS!C82,",'",DATAS!N82,"','",DATAS!O82,"','",DATAS!L82,"');")</f>
        <v>INSERT INTO actualite(ID_LANGUE, IDUSER, ID_A1, ID_MENACE, ID_CATEG_ACTU, ID_ACTUALITE, TITRE_ACTUALITE, DETAIL_ACTUALITE, DATE_ACTUALITE) VALUES (1,1,79,2,4,80,'','','2017/03/07');</v>
      </c>
    </row>
  </sheetData>
  <autoFilter ref="A1:B82">
    <filterColumn colId="0">
      <filters>
        <filter val="oui"/>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4" sqref="C24"/>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DATAS</vt:lpstr>
      <vt:lpstr>Feuil8</vt:lpstr>
      <vt:lpstr>Feuil7</vt:lpstr>
      <vt:lpstr>Themes</vt:lpstr>
      <vt:lpstr>oldThemes</vt:lpstr>
      <vt:lpstr>SQL EN</vt:lpstr>
      <vt:lpstr>SQL FR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2017-04-26T11:26:52Z</dcterms:modified>
</cp:coreProperties>
</file>