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D:\NMIMS\Sem.3\RIDS\"/>
    </mc:Choice>
  </mc:AlternateContent>
  <xr:revisionPtr revIDLastSave="0" documentId="13_ncr:1_{385BB4E2-ABF9-4BC5-93FA-9E6A934D62C0}" xr6:coauthVersionLast="36" xr6:coauthVersionMax="36" xr10:uidLastSave="{00000000-0000-0000-0000-000000000000}"/>
  <bookViews>
    <workbookView xWindow="0" yWindow="0" windowWidth="23040" windowHeight="9072" xr2:uid="{00000000-000D-0000-FFFF-FFFF00000000}"/>
  </bookViews>
  <sheets>
    <sheet name="Customer" sheetId="1" r:id="rId1"/>
    <sheet name="Vehicle" sheetId="2" r:id="rId2"/>
    <sheet name="Policy" sheetId="3" r:id="rId3"/>
    <sheet name="Accident" sheetId="4" r:id="rId4"/>
    <sheet name="Claim" sheetId="5" r:id="rId5"/>
    <sheet name="Two Wheeler" sheetId="7" r:id="rId6"/>
    <sheet name="Four Wheeler" sheetId="6" r:id="rId7"/>
    <sheet name="Truck" sheetId="8" r:id="rId8"/>
  </sheets>
  <calcPr calcId="191029"/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2" i="8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2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I2" i="5" l="1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D51" i="3" l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I12" i="3" l="1"/>
  <c r="J12" i="3"/>
  <c r="I21" i="3"/>
  <c r="J21" i="3"/>
  <c r="I45" i="3"/>
  <c r="J45" i="3"/>
  <c r="I28" i="3"/>
  <c r="J28" i="3"/>
  <c r="I22" i="3"/>
  <c r="J22" i="3"/>
  <c r="I46" i="3"/>
  <c r="J46" i="3"/>
  <c r="I5" i="3"/>
  <c r="J5" i="3"/>
  <c r="I4" i="3"/>
  <c r="J4" i="3"/>
  <c r="I36" i="3"/>
  <c r="J36" i="3"/>
  <c r="I13" i="3"/>
  <c r="J13" i="3"/>
  <c r="I6" i="3"/>
  <c r="J6" i="3"/>
  <c r="I38" i="3"/>
  <c r="J38" i="3"/>
  <c r="I23" i="3"/>
  <c r="J23" i="3"/>
  <c r="I39" i="3"/>
  <c r="J39" i="3"/>
  <c r="I16" i="3"/>
  <c r="J16" i="3"/>
  <c r="I40" i="3"/>
  <c r="J40" i="3"/>
  <c r="I17" i="3"/>
  <c r="J17" i="3"/>
  <c r="I33" i="3"/>
  <c r="J33" i="3"/>
  <c r="I41" i="3"/>
  <c r="J41" i="3"/>
  <c r="I49" i="3"/>
  <c r="J49" i="3"/>
  <c r="I20" i="3"/>
  <c r="J20" i="3"/>
  <c r="I29" i="3"/>
  <c r="J29" i="3"/>
  <c r="I14" i="3"/>
  <c r="J14" i="3"/>
  <c r="I7" i="3"/>
  <c r="J7" i="3"/>
  <c r="I31" i="3"/>
  <c r="J31" i="3"/>
  <c r="I8" i="3"/>
  <c r="J8" i="3"/>
  <c r="I32" i="3"/>
  <c r="J32" i="3"/>
  <c r="I9" i="3"/>
  <c r="J9" i="3"/>
  <c r="I18" i="3"/>
  <c r="J18" i="3"/>
  <c r="I26" i="3"/>
  <c r="J26" i="3"/>
  <c r="I34" i="3"/>
  <c r="J34" i="3"/>
  <c r="I42" i="3"/>
  <c r="J42" i="3"/>
  <c r="I50" i="3"/>
  <c r="J50" i="3"/>
  <c r="I44" i="3"/>
  <c r="J44" i="3"/>
  <c r="I37" i="3"/>
  <c r="J37" i="3"/>
  <c r="I30" i="3"/>
  <c r="J30" i="3"/>
  <c r="I15" i="3"/>
  <c r="J15" i="3"/>
  <c r="I47" i="3"/>
  <c r="J47" i="3"/>
  <c r="I24" i="3"/>
  <c r="J24" i="3"/>
  <c r="I48" i="3"/>
  <c r="J48" i="3"/>
  <c r="I25" i="3"/>
  <c r="J25" i="3"/>
  <c r="J2" i="3"/>
  <c r="I2" i="3"/>
  <c r="I10" i="3"/>
  <c r="J10" i="3"/>
  <c r="I3" i="3"/>
  <c r="J3" i="3"/>
  <c r="I11" i="3"/>
  <c r="J11" i="3"/>
  <c r="I19" i="3"/>
  <c r="J19" i="3"/>
  <c r="I27" i="3"/>
  <c r="J27" i="3"/>
  <c r="I35" i="3"/>
  <c r="J35" i="3"/>
  <c r="I43" i="3"/>
  <c r="J43" i="3"/>
  <c r="I51" i="3"/>
  <c r="J51" i="3"/>
</calcChain>
</file>

<file path=xl/sharedStrings.xml><?xml version="1.0" encoding="utf-8"?>
<sst xmlns="http://schemas.openxmlformats.org/spreadsheetml/2006/main" count="3463" uniqueCount="1120">
  <si>
    <t>Cust_id</t>
  </si>
  <si>
    <t>f_name</t>
  </si>
  <si>
    <t>m_name</t>
  </si>
  <si>
    <t>l_name</t>
  </si>
  <si>
    <t>sex</t>
  </si>
  <si>
    <t>contact</t>
  </si>
  <si>
    <t>email</t>
  </si>
  <si>
    <t>building</t>
  </si>
  <si>
    <t>lane</t>
  </si>
  <si>
    <t>city</t>
  </si>
  <si>
    <t>state</t>
  </si>
  <si>
    <t>pin</t>
  </si>
  <si>
    <t>adhaar</t>
  </si>
  <si>
    <t>bank</t>
  </si>
  <si>
    <t>branch</t>
  </si>
  <si>
    <t>acc no</t>
  </si>
  <si>
    <t>ifsc</t>
  </si>
  <si>
    <t>Saurabh</t>
  </si>
  <si>
    <t>Arjun</t>
  </si>
  <si>
    <t>Gala</t>
  </si>
  <si>
    <t>saurabhgala@gmail.com</t>
  </si>
  <si>
    <t>Palais Royale</t>
  </si>
  <si>
    <t>Shahid Bhagat Singh Marg</t>
  </si>
  <si>
    <t>Mumbai</t>
  </si>
  <si>
    <t>Maharashtra</t>
  </si>
  <si>
    <t>IDBI BANK</t>
  </si>
  <si>
    <t>Borivali East</t>
  </si>
  <si>
    <t>IBKL0002016</t>
  </si>
  <si>
    <t>Atul</t>
  </si>
  <si>
    <t>Aum</t>
  </si>
  <si>
    <t>Madan</t>
  </si>
  <si>
    <t>atulmadan@gmail.com</t>
  </si>
  <si>
    <t>Lokhandwala Minerva</t>
  </si>
  <si>
    <t>Bhulabhai Desai Road</t>
  </si>
  <si>
    <t>BANK OF INDIA</t>
  </si>
  <si>
    <t>Lower Parel</t>
  </si>
  <si>
    <t>BKID000DO61</t>
  </si>
  <si>
    <t>Chhaya</t>
  </si>
  <si>
    <t>Ishan</t>
  </si>
  <si>
    <t>Bhardwaj</t>
  </si>
  <si>
    <t>chhayabhardwaj@gmail.com</t>
  </si>
  <si>
    <t>Piramal Aranya Arav</t>
  </si>
  <si>
    <t>Dr. Gopalrao Deshmukh Marg</t>
  </si>
  <si>
    <t>INDUSIND BANK</t>
  </si>
  <si>
    <t>Andheri West</t>
  </si>
  <si>
    <t>IOBA0001998</t>
  </si>
  <si>
    <t>Pravin</t>
  </si>
  <si>
    <t>Krish</t>
  </si>
  <si>
    <t>Sachdev</t>
  </si>
  <si>
    <t>pravinsachdev@gmail.com</t>
  </si>
  <si>
    <t>World One</t>
  </si>
  <si>
    <t>Dr. Dadasaheb Bhadkamkar Marg</t>
  </si>
  <si>
    <t>ICICI BANK LTD</t>
  </si>
  <si>
    <t>Kandivali West</t>
  </si>
  <si>
    <t>ICIC0007688</t>
  </si>
  <si>
    <t>Bagwati</t>
  </si>
  <si>
    <t>Moksh</t>
  </si>
  <si>
    <t>Palla</t>
  </si>
  <si>
    <t>bagwatipalla@gmail.com</t>
  </si>
  <si>
    <t>World View</t>
  </si>
  <si>
    <t>Dr. Kashibai Navrange Marg</t>
  </si>
  <si>
    <t>IBKL0100AC1</t>
  </si>
  <si>
    <t>Yadunandan</t>
  </si>
  <si>
    <t>Rishi</t>
  </si>
  <si>
    <t>Bhattacharyya</t>
  </si>
  <si>
    <t>yadunandanbhattacharyya@gmail.com</t>
  </si>
  <si>
    <t>Wadhwa 25 South A</t>
  </si>
  <si>
    <t>Lady Jamshetjee Road</t>
  </si>
  <si>
    <t>HDFC BANK LTD</t>
  </si>
  <si>
    <t>Goregaon West</t>
  </si>
  <si>
    <t>HDFC0CBMC12</t>
  </si>
  <si>
    <t>Chinmay</t>
  </si>
  <si>
    <t>Veer</t>
  </si>
  <si>
    <t>Mahajan</t>
  </si>
  <si>
    <t>chinmaymahajan@gmail.com</t>
  </si>
  <si>
    <t>Lodha Trump Tower</t>
  </si>
  <si>
    <t>Lal Bahadur Shastri Marg</t>
  </si>
  <si>
    <t>RBL BANK LIMITED</t>
  </si>
  <si>
    <t>Malad West</t>
  </si>
  <si>
    <t>RATN0000070</t>
  </si>
  <si>
    <t>Pinky</t>
  </si>
  <si>
    <t>Laksh</t>
  </si>
  <si>
    <t>Ramachandran</t>
  </si>
  <si>
    <t>pinkyramachandran@gmail.com</t>
  </si>
  <si>
    <t>Lodha Marquise</t>
  </si>
  <si>
    <t>M.L. Dahanukar Marg</t>
  </si>
  <si>
    <t>Bandra East</t>
  </si>
  <si>
    <t>HDFC0CBMC09</t>
  </si>
  <si>
    <t>Kasturba</t>
  </si>
  <si>
    <t>Sajan</t>
  </si>
  <si>
    <t>Kashyap</t>
  </si>
  <si>
    <t>kasturbakashyap@gmail.com</t>
  </si>
  <si>
    <t>Lodha Kiara</t>
  </si>
  <si>
    <t>Mohammad Ali Road</t>
  </si>
  <si>
    <t>UNION BANK OF INDIA</t>
  </si>
  <si>
    <t>Dadaji Marg</t>
  </si>
  <si>
    <t>UBIN0817104</t>
  </si>
  <si>
    <t>Kushal</t>
  </si>
  <si>
    <t>Samay</t>
  </si>
  <si>
    <t>Sura</t>
  </si>
  <si>
    <t>kushalsura@gmail.com</t>
  </si>
  <si>
    <t>Lodha Allura</t>
  </si>
  <si>
    <t>N.S. Patkar Marg</t>
  </si>
  <si>
    <t>Vile Parle East</t>
  </si>
  <si>
    <t>IBKL0691M02</t>
  </si>
  <si>
    <t>Ritika</t>
  </si>
  <si>
    <t>Siddh</t>
  </si>
  <si>
    <t>Yohannan</t>
  </si>
  <si>
    <t>ritikayohannan@gmail.com</t>
  </si>
  <si>
    <t>Lodha Parkside</t>
  </si>
  <si>
    <t>Nepean Sea Road</t>
  </si>
  <si>
    <t>Kalbadevi</t>
  </si>
  <si>
    <t>UBIN0900583</t>
  </si>
  <si>
    <t>Uma</t>
  </si>
  <si>
    <t>Ari</t>
  </si>
  <si>
    <t>Mohanty</t>
  </si>
  <si>
    <t>umamohanty@gmail.com</t>
  </si>
  <si>
    <t>Omkar 1973 Tower A</t>
  </si>
  <si>
    <t>Ramdas Nayak Road</t>
  </si>
  <si>
    <t>Kandivali East</t>
  </si>
  <si>
    <t>UBIN0817201</t>
  </si>
  <si>
    <t>Diya</t>
  </si>
  <si>
    <t>Dev</t>
  </si>
  <si>
    <t>Lachman</t>
  </si>
  <si>
    <t>diyalachman@gmail.com</t>
  </si>
  <si>
    <t>Omkar 1973 Tower B</t>
  </si>
  <si>
    <t>Pandita Ramabai Marg</t>
  </si>
  <si>
    <t>STATE BANK OF INDIA</t>
  </si>
  <si>
    <t>SBIN0061583</t>
  </si>
  <si>
    <t>Kabeer</t>
  </si>
  <si>
    <t>Jaiden</t>
  </si>
  <si>
    <t>Dhaliwal</t>
  </si>
  <si>
    <t>kabeerdhaliwal@gmail.com</t>
  </si>
  <si>
    <t>Nathani Heights</t>
  </si>
  <si>
    <t>Rajiv Gandhi Sea Link</t>
  </si>
  <si>
    <t>Vidya Vihar East</t>
  </si>
  <si>
    <t>IBKL0454PC5</t>
  </si>
  <si>
    <t>Aruna</t>
  </si>
  <si>
    <t>Jay</t>
  </si>
  <si>
    <t>Venkataraman</t>
  </si>
  <si>
    <t>arunavenkataraman@gmail.com</t>
  </si>
  <si>
    <t>Three Sixty West Tower B</t>
  </si>
  <si>
    <t>Rustom Sidhwa Marg</t>
  </si>
  <si>
    <t>ICIC0007563</t>
  </si>
  <si>
    <t>Kalpen</t>
  </si>
  <si>
    <t>Persad</t>
  </si>
  <si>
    <t>chhayapersad@gmail.com</t>
  </si>
  <si>
    <t>Rustomjee Crown 1</t>
  </si>
  <si>
    <t>S.K. Barodawallah Marg</t>
  </si>
  <si>
    <t>Byculla</t>
  </si>
  <si>
    <t>HDFC0CBMC17</t>
  </si>
  <si>
    <t>Kiran</t>
  </si>
  <si>
    <t>Sai</t>
  </si>
  <si>
    <t>Sen</t>
  </si>
  <si>
    <t>kiransen@gmail.com</t>
  </si>
  <si>
    <t>Rustomjee Crown 2</t>
  </si>
  <si>
    <t>Samaldas Gandhi Marg</t>
  </si>
  <si>
    <t>Bandup West</t>
  </si>
  <si>
    <t>BKID0SABPAI</t>
  </si>
  <si>
    <t>Shweta</t>
  </si>
  <si>
    <t>Zayn</t>
  </si>
  <si>
    <t>Sankar</t>
  </si>
  <si>
    <t>shwetasankar@gmail.com</t>
  </si>
  <si>
    <t>One Avighna Park</t>
  </si>
  <si>
    <t>Netaji Subhash Chandra Bose Road</t>
  </si>
  <si>
    <t>Goregaon East</t>
  </si>
  <si>
    <t>SBIN0071222</t>
  </si>
  <si>
    <t>Kalpit</t>
  </si>
  <si>
    <t>Vihan</t>
  </si>
  <si>
    <t>kalpitlachman@gmail.com</t>
  </si>
  <si>
    <t>Imperial Tower 2</t>
  </si>
  <si>
    <t>Swami Vivekanand Road</t>
  </si>
  <si>
    <t>Parel</t>
  </si>
  <si>
    <t>IBKL000ASBA</t>
  </si>
  <si>
    <t>Juhi</t>
  </si>
  <si>
    <t>Anil</t>
  </si>
  <si>
    <t>Jain</t>
  </si>
  <si>
    <t>juhijain@gmail.com</t>
  </si>
  <si>
    <t>Imperial Tower 1</t>
  </si>
  <si>
    <t>Vitthalbhai Patel Road</t>
  </si>
  <si>
    <t>Byculla East</t>
  </si>
  <si>
    <t>UBIN0802387</t>
  </si>
  <si>
    <t>Binod</t>
  </si>
  <si>
    <t>Vimal</t>
  </si>
  <si>
    <t>Balan</t>
  </si>
  <si>
    <t>binodbalan@gmail.com</t>
  </si>
  <si>
    <t>Oberoy Three Sixty West Tower A</t>
  </si>
  <si>
    <t>Shankarsheth Road[7][8]</t>
  </si>
  <si>
    <t>Powai</t>
  </si>
  <si>
    <t>UBIN0580074</t>
  </si>
  <si>
    <t>Maya</t>
  </si>
  <si>
    <t>Bumb</t>
  </si>
  <si>
    <t>mayabumb@gmail.com</t>
  </si>
  <si>
    <t>Four Seasons Private Residences &amp; Apartment Tower 1</t>
  </si>
  <si>
    <t>Jangali Maharaj Road</t>
  </si>
  <si>
    <t>AXIS BANK</t>
  </si>
  <si>
    <t>UTIB0003392</t>
  </si>
  <si>
    <t>Chand</t>
  </si>
  <si>
    <t>Biyani</t>
  </si>
  <si>
    <t>chandbiyani@gmail.com</t>
  </si>
  <si>
    <t>Ahuja Tower</t>
  </si>
  <si>
    <t>UBIN0580139</t>
  </si>
  <si>
    <t>Afreen</t>
  </si>
  <si>
    <t>Sayan</t>
  </si>
  <si>
    <t>Kadakia</t>
  </si>
  <si>
    <t>afreenkadakia@gmail.com</t>
  </si>
  <si>
    <t>Ruparel Ariana</t>
  </si>
  <si>
    <t>Chembur</t>
  </si>
  <si>
    <t>Anjana</t>
  </si>
  <si>
    <t>Nitin</t>
  </si>
  <si>
    <t>anjanabhattacharyya@gmail.com</t>
  </si>
  <si>
    <t>L&amp;T Crescent Bay T 6</t>
  </si>
  <si>
    <t>Worli</t>
  </si>
  <si>
    <t>HDFC0009525</t>
  </si>
  <si>
    <t>Ishat</t>
  </si>
  <si>
    <t>Rohan</t>
  </si>
  <si>
    <t>Doshi</t>
  </si>
  <si>
    <t>ishatdoshi@gmail.com</t>
  </si>
  <si>
    <t>Salsette 27 Tower 1</t>
  </si>
  <si>
    <t>IBKL0452M62</t>
  </si>
  <si>
    <t>Obaid</t>
  </si>
  <si>
    <t>Vikram</t>
  </si>
  <si>
    <t>Deo</t>
  </si>
  <si>
    <t>obaiddeo@gmail.com</t>
  </si>
  <si>
    <t>Salsette 27 Tower 2</t>
  </si>
  <si>
    <t>Sion</t>
  </si>
  <si>
    <t>IBKL0452ND5</t>
  </si>
  <si>
    <t>Gayatri</t>
  </si>
  <si>
    <t>Kabir</t>
  </si>
  <si>
    <t>Srivastava</t>
  </si>
  <si>
    <t>gayatrisrivastava@gmail.com</t>
  </si>
  <si>
    <t>L&amp;T Crescent Bay T 5</t>
  </si>
  <si>
    <t>SBIN0016878</t>
  </si>
  <si>
    <t>Nutan</t>
  </si>
  <si>
    <t>Milan</t>
  </si>
  <si>
    <t>Naik</t>
  </si>
  <si>
    <t>nutannaik@gmail.com</t>
  </si>
  <si>
    <t>Auris Serenity 1</t>
  </si>
  <si>
    <t>Andheri East</t>
  </si>
  <si>
    <t>RATN0000053</t>
  </si>
  <si>
    <t>Arun</t>
  </si>
  <si>
    <t>Ajay</t>
  </si>
  <si>
    <t>Manda</t>
  </si>
  <si>
    <t>arunmanda@gmail.com</t>
  </si>
  <si>
    <t>Auris Serenity 2</t>
  </si>
  <si>
    <t>Nariman Point</t>
  </si>
  <si>
    <t>UBIN0906026</t>
  </si>
  <si>
    <t>Nikita</t>
  </si>
  <si>
    <t>Kaiyen</t>
  </si>
  <si>
    <t>Gole</t>
  </si>
  <si>
    <t>nikitagole@gmail.com</t>
  </si>
  <si>
    <t>Auris Serenity 3</t>
  </si>
  <si>
    <t>Borivali West</t>
  </si>
  <si>
    <t>UTIB0004489</t>
  </si>
  <si>
    <t>Heer</t>
  </si>
  <si>
    <t>Bodhi</t>
  </si>
  <si>
    <t>Nigam</t>
  </si>
  <si>
    <t>heernigam@gmail.com</t>
  </si>
  <si>
    <t>Celestia Spaces Wing A</t>
  </si>
  <si>
    <t>Dahisar West</t>
  </si>
  <si>
    <t>BKID0BILDSK</t>
  </si>
  <si>
    <t>Ajinkya</t>
  </si>
  <si>
    <t>Karam</t>
  </si>
  <si>
    <t>Behl</t>
  </si>
  <si>
    <t>ajinkyabehl@gmail.com</t>
  </si>
  <si>
    <t>Celestia Spaces Wing B</t>
  </si>
  <si>
    <t>Ghatkopar West</t>
  </si>
  <si>
    <t>UBIN0932752</t>
  </si>
  <si>
    <t>Ramgopal</t>
  </si>
  <si>
    <t>Ohm</t>
  </si>
  <si>
    <t>Harjo</t>
  </si>
  <si>
    <t>ramgopalharjo@gmail.com</t>
  </si>
  <si>
    <t>Island City Centre 1</t>
  </si>
  <si>
    <t>Nariman Poin</t>
  </si>
  <si>
    <t>IBKL0452VK1</t>
  </si>
  <si>
    <t>Ghanshyam</t>
  </si>
  <si>
    <t>Tej</t>
  </si>
  <si>
    <t>Mehan</t>
  </si>
  <si>
    <t>ghanshyammehan@gmail.com</t>
  </si>
  <si>
    <t>World Crest</t>
  </si>
  <si>
    <t>UBIN0563234</t>
  </si>
  <si>
    <t>Ram</t>
  </si>
  <si>
    <t>Yash</t>
  </si>
  <si>
    <t>Dhingra</t>
  </si>
  <si>
    <t>ramdhingra@gmail.com</t>
  </si>
  <si>
    <t>Lodha Bellissimo A &amp; B</t>
  </si>
  <si>
    <t>Fort</t>
  </si>
  <si>
    <t>UTIB0004688</t>
  </si>
  <si>
    <t>Jatin</t>
  </si>
  <si>
    <t>Aaditya</t>
  </si>
  <si>
    <t>Beharry</t>
  </si>
  <si>
    <t>jatinbeharry@gmail.com</t>
  </si>
  <si>
    <t>Lodha Bellissimo C</t>
  </si>
  <si>
    <t>IBKL0452M57</t>
  </si>
  <si>
    <t>Fardeen</t>
  </si>
  <si>
    <t>Karthik</t>
  </si>
  <si>
    <t>Raghavan</t>
  </si>
  <si>
    <t>fardeenraghavan@gmail.com</t>
  </si>
  <si>
    <t>L&amp;T Crescent Bay T 4</t>
  </si>
  <si>
    <t>BKID000PIGW</t>
  </si>
  <si>
    <t>Nupoor</t>
  </si>
  <si>
    <t>Zian</t>
  </si>
  <si>
    <t>Gandhi</t>
  </si>
  <si>
    <t>nupoorgandhi@gmail.com</t>
  </si>
  <si>
    <t>Indiabulls Sky Blu Tower A</t>
  </si>
  <si>
    <t>SBIN0016680</t>
  </si>
  <si>
    <t>Charu</t>
  </si>
  <si>
    <t>Mander</t>
  </si>
  <si>
    <t>charumander@gmail.com</t>
  </si>
  <si>
    <t>Oberoi Sky City Tower A</t>
  </si>
  <si>
    <t>Badra East</t>
  </si>
  <si>
    <t>UTIB0004687</t>
  </si>
  <si>
    <t>Nandini</t>
  </si>
  <si>
    <t>Parth</t>
  </si>
  <si>
    <t>nandinisankar@gmail.com</t>
  </si>
  <si>
    <t>Oberoi Sky City Tower B</t>
  </si>
  <si>
    <t>Malad East</t>
  </si>
  <si>
    <t>BKID0000156</t>
  </si>
  <si>
    <t>Anees</t>
  </si>
  <si>
    <t>Aarav</t>
  </si>
  <si>
    <t>Ramson</t>
  </si>
  <si>
    <t>aneesramson@gmail.com</t>
  </si>
  <si>
    <t>Oberoi Sky City Tower C</t>
  </si>
  <si>
    <t>Santaruz West</t>
  </si>
  <si>
    <t>HDFC0CBMC38</t>
  </si>
  <si>
    <t>Krishna</t>
  </si>
  <si>
    <t>Taneja</t>
  </si>
  <si>
    <t>krishnataneja@gmail.com</t>
  </si>
  <si>
    <t>Oberoi Sky City Tower D</t>
  </si>
  <si>
    <t>RATN0000415</t>
  </si>
  <si>
    <t>Naina</t>
  </si>
  <si>
    <t>Harsh</t>
  </si>
  <si>
    <t>Kannan</t>
  </si>
  <si>
    <t>nainakannan@gmail.com</t>
  </si>
  <si>
    <t>Oberoi Sky City Tower E</t>
  </si>
  <si>
    <t>SBIN0017293</t>
  </si>
  <si>
    <t>Nishtha</t>
  </si>
  <si>
    <t>Kailash</t>
  </si>
  <si>
    <t>Agarwal</t>
  </si>
  <si>
    <t>nishthaagarwal@gmail.com</t>
  </si>
  <si>
    <t>L&amp;T Crescent Bay T 3</t>
  </si>
  <si>
    <t>SBIN0015521</t>
  </si>
  <si>
    <t>Bhairavi</t>
  </si>
  <si>
    <t>Shaan</t>
  </si>
  <si>
    <t>Grover</t>
  </si>
  <si>
    <t>bhairavigrover@gmail.com</t>
  </si>
  <si>
    <t>Sky Forest 1</t>
  </si>
  <si>
    <t>RATN0000448</t>
  </si>
  <si>
    <t>Kahan</t>
  </si>
  <si>
    <t>Mishra</t>
  </si>
  <si>
    <t>gayatrimishra@gmail.com</t>
  </si>
  <si>
    <t>Sky Forest 2</t>
  </si>
  <si>
    <t>ICIC0EDSBKC</t>
  </si>
  <si>
    <t>Fakaruddin</t>
  </si>
  <si>
    <t>Nishan</t>
  </si>
  <si>
    <t>fakaruddinsen@gmail.com</t>
  </si>
  <si>
    <t>Omkar Alta Monte Tower B</t>
  </si>
  <si>
    <t>HDFC0CBMC30</t>
  </si>
  <si>
    <t>Taahid</t>
  </si>
  <si>
    <t>Rudra</t>
  </si>
  <si>
    <t>Saha</t>
  </si>
  <si>
    <t>taahidsaha@gmail.com</t>
  </si>
  <si>
    <t>Lodha Venezia Tower A</t>
  </si>
  <si>
    <t>ICIC00ARIHT</t>
  </si>
  <si>
    <t>Hina</t>
  </si>
  <si>
    <t>Viraj</t>
  </si>
  <si>
    <t>Wali</t>
  </si>
  <si>
    <t>hinawali@gmail.com</t>
  </si>
  <si>
    <t>Lodha Venezia Tower B</t>
  </si>
  <si>
    <t>IBKL0009998</t>
  </si>
  <si>
    <t>Reg_no</t>
  </si>
  <si>
    <t>puc</t>
  </si>
  <si>
    <t>engine_no</t>
  </si>
  <si>
    <t>vin</t>
  </si>
  <si>
    <t>make</t>
  </si>
  <si>
    <t>model</t>
  </si>
  <si>
    <t>manu_year</t>
  </si>
  <si>
    <t>vehicle_type</t>
  </si>
  <si>
    <t>damage_before</t>
  </si>
  <si>
    <t>MH48RS9664</t>
  </si>
  <si>
    <t>MH04800230002760</t>
  </si>
  <si>
    <t>2H1MM21O7VG417487</t>
  </si>
  <si>
    <t>BMW</t>
  </si>
  <si>
    <t>X5</t>
  </si>
  <si>
    <t>Four_Wheeler</t>
  </si>
  <si>
    <t>No</t>
  </si>
  <si>
    <t>MH03UJ4168</t>
  </si>
  <si>
    <t>MH00300600003384</t>
  </si>
  <si>
    <t>6T1UO19I6BF981635</t>
  </si>
  <si>
    <t>Audi</t>
  </si>
  <si>
    <t>Q7</t>
  </si>
  <si>
    <t>Yes</t>
  </si>
  <si>
    <t>MH01LC3795</t>
  </si>
  <si>
    <t>MH00100630003548</t>
  </si>
  <si>
    <t>8F3UT13A7EW634373</t>
  </si>
  <si>
    <t>A6</t>
  </si>
  <si>
    <t>MH01VF3599</t>
  </si>
  <si>
    <t>MH00100680001132</t>
  </si>
  <si>
    <t>8Q5XN27O1LR632241</t>
  </si>
  <si>
    <t>Ford</t>
  </si>
  <si>
    <t>Fiesta</t>
  </si>
  <si>
    <t>MH01RL8064</t>
  </si>
  <si>
    <t>MH00100340007321</t>
  </si>
  <si>
    <t>8K2WM55P3EQ126328</t>
  </si>
  <si>
    <t>Renault</t>
  </si>
  <si>
    <t>KWID</t>
  </si>
  <si>
    <t>MH47SO7328</t>
  </si>
  <si>
    <t>MH04700230001671</t>
  </si>
  <si>
    <t>7Y6WX31Z5YK523895</t>
  </si>
  <si>
    <t>Hyundai</t>
  </si>
  <si>
    <t>Creta</t>
  </si>
  <si>
    <t>MH02SS7205</t>
  </si>
  <si>
    <t>MH00200970009255</t>
  </si>
  <si>
    <t>3O4PJ28E8IX315793</t>
  </si>
  <si>
    <t>3 Series</t>
  </si>
  <si>
    <t>MH01CA4973</t>
  </si>
  <si>
    <t>MH00100880005911</t>
  </si>
  <si>
    <t>8W7PS69L5IK124481</t>
  </si>
  <si>
    <t>Jaguar</t>
  </si>
  <si>
    <t>F-Pace</t>
  </si>
  <si>
    <t>MH02NW7610</t>
  </si>
  <si>
    <t>MH00200500005292</t>
  </si>
  <si>
    <t>7E7YK18Z6BK942114</t>
  </si>
  <si>
    <t>Honda</t>
  </si>
  <si>
    <t>City</t>
  </si>
  <si>
    <t>MH03ZQ7626</t>
  </si>
  <si>
    <t>MH00300750002611</t>
  </si>
  <si>
    <t>7U3HW87K2TS257262</t>
  </si>
  <si>
    <t>EcoSport</t>
  </si>
  <si>
    <t>MH03KV9525</t>
  </si>
  <si>
    <t>MH00300770006247</t>
  </si>
  <si>
    <t>5T6LZ17Z5ZI761261</t>
  </si>
  <si>
    <t>F-Type</t>
  </si>
  <si>
    <t>MH02DA4494</t>
  </si>
  <si>
    <t>MH00200910009335</t>
  </si>
  <si>
    <t>9O1OP12S7WE171436</t>
  </si>
  <si>
    <t>Tata</t>
  </si>
  <si>
    <t>Nexon</t>
  </si>
  <si>
    <t>MH01UL1532</t>
  </si>
  <si>
    <t>MH00100180008006</t>
  </si>
  <si>
    <t>6D4BT48P9HI995673</t>
  </si>
  <si>
    <t>Volkswagen</t>
  </si>
  <si>
    <t>Tiagun</t>
  </si>
  <si>
    <t>MH04BR5820</t>
  </si>
  <si>
    <t>MH00400250002005</t>
  </si>
  <si>
    <t>5D1DE15J7UE843587</t>
  </si>
  <si>
    <t>Aura</t>
  </si>
  <si>
    <t>MH48ZJ5878</t>
  </si>
  <si>
    <t>MH04800320006493</t>
  </si>
  <si>
    <t>5V7VA47D2MT553581</t>
  </si>
  <si>
    <t>Mercedes-Bens</t>
  </si>
  <si>
    <t>GLA</t>
  </si>
  <si>
    <t>MH47RG6471</t>
  </si>
  <si>
    <t>MH04700460008255</t>
  </si>
  <si>
    <t>7S4PD46B9HJ663198</t>
  </si>
  <si>
    <t>XE</t>
  </si>
  <si>
    <t>MH03YO8961</t>
  </si>
  <si>
    <t>MH00300250005067</t>
  </si>
  <si>
    <t>1A8HZ53W9ZN285684</t>
  </si>
  <si>
    <t>MH47MA5751</t>
  </si>
  <si>
    <t>MH04700630008516</t>
  </si>
  <si>
    <t>5O2QL48C5FA535429</t>
  </si>
  <si>
    <t>Altroz</t>
  </si>
  <si>
    <t>MH01CG3164</t>
  </si>
  <si>
    <t>MH00100960004219</t>
  </si>
  <si>
    <t>7O6MD95J8MC994992</t>
  </si>
  <si>
    <t>C-Class</t>
  </si>
  <si>
    <t>MH01NN5417</t>
  </si>
  <si>
    <t>MH00100400005650</t>
  </si>
  <si>
    <t>1O3GX21S3DL368527</t>
  </si>
  <si>
    <t>Vento</t>
  </si>
  <si>
    <t>MH47LN8127</t>
  </si>
  <si>
    <t>MH04700340001530</t>
  </si>
  <si>
    <t>4V3XM67L1KK436479</t>
  </si>
  <si>
    <t>MH02UD1872</t>
  </si>
  <si>
    <t>MH00200120008355</t>
  </si>
  <si>
    <t>1X4OP88B1JD932628</t>
  </si>
  <si>
    <t>Arkana</t>
  </si>
  <si>
    <t>MH04RG9569</t>
  </si>
  <si>
    <t>MH00400640006577</t>
  </si>
  <si>
    <t>4S7XU72N2XP178813</t>
  </si>
  <si>
    <t>Jazz</t>
  </si>
  <si>
    <t>MH48AF4983</t>
  </si>
  <si>
    <t>MH04800930007928</t>
  </si>
  <si>
    <t>9H8DL34T1FM338369</t>
  </si>
  <si>
    <t>Venu</t>
  </si>
  <si>
    <t>MH02AC9049</t>
  </si>
  <si>
    <t>MH00200410005728</t>
  </si>
  <si>
    <t>1J2AF46J1IO268359</t>
  </si>
  <si>
    <t>Kiger</t>
  </si>
  <si>
    <t>MH48PK7751</t>
  </si>
  <si>
    <t>MH04800640002081</t>
  </si>
  <si>
    <t>9W3LD97M7NR878445</t>
  </si>
  <si>
    <t>Royal Enfield</t>
  </si>
  <si>
    <t>Classic 350</t>
  </si>
  <si>
    <t>Two_Wheeler</t>
  </si>
  <si>
    <t>MH48RJ3642</t>
  </si>
  <si>
    <t>MH04800280007159</t>
  </si>
  <si>
    <t>8K2XA77Y1BB866673</t>
  </si>
  <si>
    <t>Yamaha Motors</t>
  </si>
  <si>
    <t>Areox 155</t>
  </si>
  <si>
    <t>MH01AG7912</t>
  </si>
  <si>
    <t>MH00100620001841</t>
  </si>
  <si>
    <t>2P1LU26L2KZ822175</t>
  </si>
  <si>
    <t>Bullet 350</t>
  </si>
  <si>
    <t>MH02ZA2013</t>
  </si>
  <si>
    <t>MH00200660009281</t>
  </si>
  <si>
    <t>3N1NY41W7WZ138359</t>
  </si>
  <si>
    <t>Honda Motocycle</t>
  </si>
  <si>
    <t>CD 110 Dream</t>
  </si>
  <si>
    <t>MH02GL7382</t>
  </si>
  <si>
    <t>MH00200130007429</t>
  </si>
  <si>
    <t>9T4AI87Q8OJ757755</t>
  </si>
  <si>
    <t>KTM Industries</t>
  </si>
  <si>
    <t>Duke 200</t>
  </si>
  <si>
    <t>MH02QG6414</t>
  </si>
  <si>
    <t>MH00200970004130</t>
  </si>
  <si>
    <t>7K8QC31I8JB684694</t>
  </si>
  <si>
    <t>RayZR 125</t>
  </si>
  <si>
    <t>MH47SI4393</t>
  </si>
  <si>
    <t>MH04700640004064</t>
  </si>
  <si>
    <t>9V9UD43B5BV924794</t>
  </si>
  <si>
    <t>Bajaj Auto</t>
  </si>
  <si>
    <t>Pulsar 125</t>
  </si>
  <si>
    <t>MH02YM207</t>
  </si>
  <si>
    <t>MH00200100008461</t>
  </si>
  <si>
    <t>9T5RO51V7AV348775</t>
  </si>
  <si>
    <t>RC 125</t>
  </si>
  <si>
    <t>MH03EJ5636</t>
  </si>
  <si>
    <t>MH00300100008910</t>
  </si>
  <si>
    <t>9K7BH99J6LK455286</t>
  </si>
  <si>
    <t>MT 15 V2</t>
  </si>
  <si>
    <t>MH04EO6160</t>
  </si>
  <si>
    <t>MH00400550006106</t>
  </si>
  <si>
    <t>4C6TQ73H9ZS876528</t>
  </si>
  <si>
    <t>R15 V4</t>
  </si>
  <si>
    <t>MH48KP9843</t>
  </si>
  <si>
    <t>MH04800900006247</t>
  </si>
  <si>
    <t>8M6AR25J7OS333987</t>
  </si>
  <si>
    <t>Duke 125</t>
  </si>
  <si>
    <t>MH48LD880</t>
  </si>
  <si>
    <t>MH04800700006590</t>
  </si>
  <si>
    <t>9T2GE74I3QL873397</t>
  </si>
  <si>
    <t>MH01OO7720</t>
  </si>
  <si>
    <t>MH00100510007203</t>
  </si>
  <si>
    <t>2T3SF37S9AH773966</t>
  </si>
  <si>
    <t>RC 300</t>
  </si>
  <si>
    <t>MH47DX5658</t>
  </si>
  <si>
    <t>MH04700140006589</t>
  </si>
  <si>
    <t>7B9YU59I5PO538287</t>
  </si>
  <si>
    <t>TVS Motor Company</t>
  </si>
  <si>
    <t>Raider</t>
  </si>
  <si>
    <t>MH47KW2243</t>
  </si>
  <si>
    <t>MH04700180007488</t>
  </si>
  <si>
    <t>4J8NU54N7HD662755</t>
  </si>
  <si>
    <t>Dio</t>
  </si>
  <si>
    <t>MH04RJ9027</t>
  </si>
  <si>
    <t>MH00400690006334</t>
  </si>
  <si>
    <t>1B2UK97Z9NS894785</t>
  </si>
  <si>
    <t>Force Motors</t>
  </si>
  <si>
    <t>Truck</t>
  </si>
  <si>
    <t>MH02VE3947</t>
  </si>
  <si>
    <t>MH00200660003547</t>
  </si>
  <si>
    <t>1F8QH36V3KP112626</t>
  </si>
  <si>
    <t>Bharat Benz</t>
  </si>
  <si>
    <t>2823C</t>
  </si>
  <si>
    <t>MH47II122</t>
  </si>
  <si>
    <t>MH04700890006816</t>
  </si>
  <si>
    <t>9W6SY62H4YB972516</t>
  </si>
  <si>
    <t>1917R</t>
  </si>
  <si>
    <t>MH04DG9612</t>
  </si>
  <si>
    <t>MH00400400002840</t>
  </si>
  <si>
    <t>1P8WP43A7ON845764</t>
  </si>
  <si>
    <t>MH04KD6234</t>
  </si>
  <si>
    <t>MH00400440009657</t>
  </si>
  <si>
    <t>5G5XC16R3KG497856</t>
  </si>
  <si>
    <t>Eicher</t>
  </si>
  <si>
    <t>Pro 2049</t>
  </si>
  <si>
    <t>MH01NJ1900</t>
  </si>
  <si>
    <t>MH00100530007070</t>
  </si>
  <si>
    <t>6W3VW35J8ZI435486</t>
  </si>
  <si>
    <t>Mahindra &amp; Mahindra</t>
  </si>
  <si>
    <t>Jeeto</t>
  </si>
  <si>
    <t>MH04GB9642</t>
  </si>
  <si>
    <t>MH00400310001572</t>
  </si>
  <si>
    <t>1J8HR87N5CB165975</t>
  </si>
  <si>
    <t>Tata Motors</t>
  </si>
  <si>
    <t>Acce EV</t>
  </si>
  <si>
    <t>MH48LQ85</t>
  </si>
  <si>
    <t>MH04800200001502</t>
  </si>
  <si>
    <t>9F1SX15D8MI616159</t>
  </si>
  <si>
    <t>Beolero Pikup 4x4</t>
  </si>
  <si>
    <t>MH03QV4860</t>
  </si>
  <si>
    <t>MH00300380005895</t>
  </si>
  <si>
    <t>1G3FR26V8RV591368</t>
  </si>
  <si>
    <t>407 Gold SFC</t>
  </si>
  <si>
    <t>MH47AK4498</t>
  </si>
  <si>
    <t>MH04700310001340</t>
  </si>
  <si>
    <t>2Q5YQ38K2YE629637</t>
  </si>
  <si>
    <t>Alfa Plus</t>
  </si>
  <si>
    <t>policy_number</t>
  </si>
  <si>
    <t>veh_reg_no</t>
  </si>
  <si>
    <t>premium</t>
  </si>
  <si>
    <t>policy max</t>
  </si>
  <si>
    <t>tenure</t>
  </si>
  <si>
    <t>report_id</t>
  </si>
  <si>
    <t>accident_landmark</t>
  </si>
  <si>
    <t>date_time</t>
  </si>
  <si>
    <t>camera_footage</t>
  </si>
  <si>
    <t>FIR</t>
  </si>
  <si>
    <t>fire</t>
  </si>
  <si>
    <t>natural_calamities</t>
  </si>
  <si>
    <t>man_made_calamities</t>
  </si>
  <si>
    <t>towing</t>
  </si>
  <si>
    <t>property_damage</t>
  </si>
  <si>
    <t>life_injured</t>
  </si>
  <si>
    <t>mirror</t>
  </si>
  <si>
    <t>engine_failure</t>
  </si>
  <si>
    <t>clutch</t>
  </si>
  <si>
    <t>tire_rim_bend</t>
  </si>
  <si>
    <t>brake</t>
  </si>
  <si>
    <t>tail_lights</t>
  </si>
  <si>
    <t>head_lights</t>
  </si>
  <si>
    <t>windshield</t>
  </si>
  <si>
    <t>horn</t>
  </si>
  <si>
    <t>gearbox</t>
  </si>
  <si>
    <t>tire</t>
  </si>
  <si>
    <t>lock_fail</t>
  </si>
  <si>
    <t>number_plate</t>
  </si>
  <si>
    <t>others</t>
  </si>
  <si>
    <t>Bangur nagar</t>
  </si>
  <si>
    <t>Hp road no 3</t>
  </si>
  <si>
    <t>Lajpat nagar</t>
  </si>
  <si>
    <t>Hira Heights</t>
  </si>
  <si>
    <t>Kanjur road</t>
  </si>
  <si>
    <t>J circle</t>
  </si>
  <si>
    <t>St John School</t>
  </si>
  <si>
    <t>Tipo road</t>
  </si>
  <si>
    <t>Western express highway</t>
  </si>
  <si>
    <t>TOI Road</t>
  </si>
  <si>
    <t>Camel circle</t>
  </si>
  <si>
    <t>Shanti nagar</t>
  </si>
  <si>
    <t>Irani wadi no 2</t>
  </si>
  <si>
    <t>LT road</t>
  </si>
  <si>
    <t>Prahlad nagar</t>
  </si>
  <si>
    <t>Khai Bazaar</t>
  </si>
  <si>
    <t>Mira circle</t>
  </si>
  <si>
    <t>Gandhi market</t>
  </si>
  <si>
    <t>Nehru nagar</t>
  </si>
  <si>
    <t>Dp school</t>
  </si>
  <si>
    <t>Sion circle</t>
  </si>
  <si>
    <t>Hinduja hospital</t>
  </si>
  <si>
    <t>Popat vihar</t>
  </si>
  <si>
    <t>Khodadad circle</t>
  </si>
  <si>
    <t>Vrindavan heights</t>
  </si>
  <si>
    <t>Kanch pada</t>
  </si>
  <si>
    <t>Prahlad heights</t>
  </si>
  <si>
    <t>Gandhi circle</t>
  </si>
  <si>
    <t>Chor Bazaar</t>
  </si>
  <si>
    <t>Tulsi vihar</t>
  </si>
  <si>
    <t>Bhagat colony</t>
  </si>
  <si>
    <t>Mahatma Nagar</t>
  </si>
  <si>
    <t>Damu marg</t>
  </si>
  <si>
    <t>Shivaji Park</t>
  </si>
  <si>
    <t>Five bunglows</t>
  </si>
  <si>
    <t>Manek Chowk</t>
  </si>
  <si>
    <t>Shanti colony</t>
  </si>
  <si>
    <t>Soni Bazaar</t>
  </si>
  <si>
    <t>Satellite Road</t>
  </si>
  <si>
    <t>Anand Vihar</t>
  </si>
  <si>
    <t>Sundar pada</t>
  </si>
  <si>
    <t>Koadal Road</t>
  </si>
  <si>
    <t>Shanti Road</t>
  </si>
  <si>
    <t>Aaram estate</t>
  </si>
  <si>
    <t>MH Nagar</t>
  </si>
  <si>
    <t>claim_id</t>
  </si>
  <si>
    <t>amount</t>
  </si>
  <si>
    <t>date</t>
  </si>
  <si>
    <t>agent_name</t>
  </si>
  <si>
    <t>agent_contact</t>
  </si>
  <si>
    <t>agent_email</t>
  </si>
  <si>
    <t>Devendra</t>
  </si>
  <si>
    <t>devendrabanik@gmail.com</t>
  </si>
  <si>
    <t>Malik</t>
  </si>
  <si>
    <t>malikbal@gmail.com</t>
  </si>
  <si>
    <t>Satish</t>
  </si>
  <si>
    <t>satishahuja@gmail.com</t>
  </si>
  <si>
    <t>Abhishek</t>
  </si>
  <si>
    <t>abhishekaurora@gmail.com</t>
  </si>
  <si>
    <t>Radhe</t>
  </si>
  <si>
    <t>radheshankar@gmail.com</t>
  </si>
  <si>
    <t>Baber</t>
  </si>
  <si>
    <t>baberlanka@gmail.com</t>
  </si>
  <si>
    <t>Omar</t>
  </si>
  <si>
    <t>omarchadha@gmail.com</t>
  </si>
  <si>
    <t>Seema</t>
  </si>
  <si>
    <t>seemabrar@gmail.com</t>
  </si>
  <si>
    <t>Mukesh</t>
  </si>
  <si>
    <t>mukeshnath@gmail.com</t>
  </si>
  <si>
    <t>Anand</t>
  </si>
  <si>
    <t>anandmehan@gmail.com</t>
  </si>
  <si>
    <t>Rahim</t>
  </si>
  <si>
    <t>rahimgupta@gmail.com</t>
  </si>
  <si>
    <t>Gulzar</t>
  </si>
  <si>
    <t>gulzartank@gmail.com</t>
  </si>
  <si>
    <t>Aslam</t>
  </si>
  <si>
    <t>aslamkeer@gmail.com</t>
  </si>
  <si>
    <t>Ragini</t>
  </si>
  <si>
    <t>raginimisra@gmail.com</t>
  </si>
  <si>
    <t>Lata</t>
  </si>
  <si>
    <t>latagrover@gmail.com</t>
  </si>
  <si>
    <t>windows</t>
  </si>
  <si>
    <t>sunroof</t>
  </si>
  <si>
    <t>door</t>
  </si>
  <si>
    <t>windowshield</t>
  </si>
  <si>
    <t>steering</t>
  </si>
  <si>
    <t>airbag</t>
  </si>
  <si>
    <t>seatbelt</t>
  </si>
  <si>
    <t>trunk</t>
  </si>
  <si>
    <t>chasis</t>
  </si>
  <si>
    <t>skidplate</t>
  </si>
  <si>
    <t>condensor</t>
  </si>
  <si>
    <t>statement_cabin</t>
  </si>
  <si>
    <t>front_bumper</t>
  </si>
  <si>
    <t>back_bumper</t>
  </si>
  <si>
    <t>mudgaurd</t>
  </si>
  <si>
    <t>handle</t>
  </si>
  <si>
    <t>helmet</t>
  </si>
  <si>
    <t>chain</t>
  </si>
  <si>
    <t>front_ferring</t>
  </si>
  <si>
    <t>fork</t>
  </si>
  <si>
    <t>bumper</t>
  </si>
  <si>
    <t>46485330853870</t>
  </si>
  <si>
    <t>55450925852953</t>
  </si>
  <si>
    <t>53413025725799</t>
  </si>
  <si>
    <t>61981597032424</t>
  </si>
  <si>
    <t>49686336969142</t>
  </si>
  <si>
    <t>85068647199375</t>
  </si>
  <si>
    <t>28736595359827</t>
  </si>
  <si>
    <t>17847662286486</t>
  </si>
  <si>
    <t>90561877044700</t>
  </si>
  <si>
    <t>12383778111772</t>
  </si>
  <si>
    <t>40526588374492</t>
  </si>
  <si>
    <t>84702859742209</t>
  </si>
  <si>
    <t>16600347430565</t>
  </si>
  <si>
    <t>52721309657571</t>
  </si>
  <si>
    <t>29792711407922</t>
  </si>
  <si>
    <t>16394929964441</t>
  </si>
  <si>
    <t>48253134185053</t>
  </si>
  <si>
    <t>11086473246265</t>
  </si>
  <si>
    <t>66101370386250</t>
  </si>
  <si>
    <t>78653188282506</t>
  </si>
  <si>
    <t>94376787336232</t>
  </si>
  <si>
    <t>84168888299551</t>
  </si>
  <si>
    <t>95165745382044</t>
  </si>
  <si>
    <t>79791708334925</t>
  </si>
  <si>
    <t>44332171651601</t>
  </si>
  <si>
    <t>56625952685154</t>
  </si>
  <si>
    <t>16342108539236</t>
  </si>
  <si>
    <t>41345241455117</t>
  </si>
  <si>
    <t>48407021203512</t>
  </si>
  <si>
    <t>29502557798105</t>
  </si>
  <si>
    <t>86249451506309</t>
  </si>
  <si>
    <t>17973163777018</t>
  </si>
  <si>
    <t>43325193331704</t>
  </si>
  <si>
    <t>16482025475907</t>
  </si>
  <si>
    <t>37345779562340</t>
  </si>
  <si>
    <t>69223412597773</t>
  </si>
  <si>
    <t>31788648473723</t>
  </si>
  <si>
    <t>17651248581231</t>
  </si>
  <si>
    <t>23525310885954</t>
  </si>
  <si>
    <t>28866628274370</t>
  </si>
  <si>
    <t>50319246741876</t>
  </si>
  <si>
    <t>78136430899507</t>
  </si>
  <si>
    <t>92142119824471</t>
  </si>
  <si>
    <t>83281366654741</t>
  </si>
  <si>
    <t>61413360447993</t>
  </si>
  <si>
    <t>94496899081444</t>
  </si>
  <si>
    <t>33698695047043</t>
  </si>
  <si>
    <t>72845658106053</t>
  </si>
  <si>
    <t>29792171833387</t>
  </si>
  <si>
    <t>14907536668438</t>
  </si>
  <si>
    <t>792389276182</t>
  </si>
  <si>
    <t>344167830808</t>
  </si>
  <si>
    <t>663776272923</t>
  </si>
  <si>
    <t>672556033599</t>
  </si>
  <si>
    <t>310519738998</t>
  </si>
  <si>
    <t>655972047027</t>
  </si>
  <si>
    <t>449563019258</t>
  </si>
  <si>
    <t>602199672337</t>
  </si>
  <si>
    <t>686156791188</t>
  </si>
  <si>
    <t>229951807730</t>
  </si>
  <si>
    <t>516493837906</t>
  </si>
  <si>
    <t>183769062906</t>
  </si>
  <si>
    <t>549538758617</t>
  </si>
  <si>
    <t>414428700261</t>
  </si>
  <si>
    <t>643929122167</t>
  </si>
  <si>
    <t>604902392275</t>
  </si>
  <si>
    <t>563207528593</t>
  </si>
  <si>
    <t>699078776480</t>
  </si>
  <si>
    <t>628808315361</t>
  </si>
  <si>
    <t>781131267963</t>
  </si>
  <si>
    <t>429543806469</t>
  </si>
  <si>
    <t>282060965495</t>
  </si>
  <si>
    <t>641492526680</t>
  </si>
  <si>
    <t>565555784352</t>
  </si>
  <si>
    <t>567675347721</t>
  </si>
  <si>
    <t>523074558435</t>
  </si>
  <si>
    <t>942559658770</t>
  </si>
  <si>
    <t>866202358432</t>
  </si>
  <si>
    <t>454748072377</t>
  </si>
  <si>
    <t>486740388364</t>
  </si>
  <si>
    <t>563226003535</t>
  </si>
  <si>
    <t>594197081277</t>
  </si>
  <si>
    <t>402013607589</t>
  </si>
  <si>
    <t>531474316579</t>
  </si>
  <si>
    <t>808053038164</t>
  </si>
  <si>
    <t>845839916147</t>
  </si>
  <si>
    <t>342161993767</t>
  </si>
  <si>
    <t>186986240881</t>
  </si>
  <si>
    <t>214961795939</t>
  </si>
  <si>
    <t>285790159884</t>
  </si>
  <si>
    <t>769365616990</t>
  </si>
  <si>
    <t>161973597088</t>
  </si>
  <si>
    <t>146201793618</t>
  </si>
  <si>
    <t>117364085923</t>
  </si>
  <si>
    <t>796518264041</t>
  </si>
  <si>
    <t>928666775679</t>
  </si>
  <si>
    <t>951922072051</t>
  </si>
  <si>
    <t>183549659106</t>
  </si>
  <si>
    <t>504275426723</t>
  </si>
  <si>
    <t>990680289895</t>
  </si>
  <si>
    <t>44599325381782700</t>
  </si>
  <si>
    <t>81512837365521900</t>
  </si>
  <si>
    <t>54300223383156500</t>
  </si>
  <si>
    <t>90210953675741000</t>
  </si>
  <si>
    <t>38794718709482500</t>
  </si>
  <si>
    <t>2918212346014710</t>
  </si>
  <si>
    <t>20910814943034900</t>
  </si>
  <si>
    <t>40498100837647000</t>
  </si>
  <si>
    <t>71656555602625900</t>
  </si>
  <si>
    <t>31078655499235600</t>
  </si>
  <si>
    <t>69639753698364200</t>
  </si>
  <si>
    <t>40592033900610400</t>
  </si>
  <si>
    <t>91999469194632700</t>
  </si>
  <si>
    <t>19432483044687100</t>
  </si>
  <si>
    <t>15552959155568300</t>
  </si>
  <si>
    <t>33079505577744600</t>
  </si>
  <si>
    <t>17550255952684700</t>
  </si>
  <si>
    <t>38188992143067000</t>
  </si>
  <si>
    <t>99796036107762100</t>
  </si>
  <si>
    <t>28565364988070900</t>
  </si>
  <si>
    <t>28780585409538600</t>
  </si>
  <si>
    <t>9902354583870990</t>
  </si>
  <si>
    <t>69578486633631200</t>
  </si>
  <si>
    <t>22733351448150100</t>
  </si>
  <si>
    <t>24503063671576600</t>
  </si>
  <si>
    <t>32366836886214100</t>
  </si>
  <si>
    <t>81970727610065200</t>
  </si>
  <si>
    <t>28686073321152400</t>
  </si>
  <si>
    <t>7540096792935670</t>
  </si>
  <si>
    <t>59929279026144600</t>
  </si>
  <si>
    <t>36174122073538900</t>
  </si>
  <si>
    <t>19798124588582900</t>
  </si>
  <si>
    <t>9203125206804990</t>
  </si>
  <si>
    <t>43719314491947700</t>
  </si>
  <si>
    <t>75903767702628400</t>
  </si>
  <si>
    <t>42783933058412300</t>
  </si>
  <si>
    <t>12324560137215600</t>
  </si>
  <si>
    <t>98112965419414200</t>
  </si>
  <si>
    <t>25455781998872500</t>
  </si>
  <si>
    <t>3419983896346630</t>
  </si>
  <si>
    <t>38232224339139200</t>
  </si>
  <si>
    <t>96892782331199200</t>
  </si>
  <si>
    <t>23985295876458900</t>
  </si>
  <si>
    <t>99573251167565300</t>
  </si>
  <si>
    <t>71336922327165000</t>
  </si>
  <si>
    <t>21971607748483800</t>
  </si>
  <si>
    <t>24753190768298700</t>
  </si>
  <si>
    <t>65283237274930700</t>
  </si>
  <si>
    <t>13450710519283400</t>
  </si>
  <si>
    <t>21741391205006900</t>
  </si>
  <si>
    <t>1975-12-30</t>
  </si>
  <si>
    <t>1978-04-26</t>
  </si>
  <si>
    <t>1980-10-22</t>
  </si>
  <si>
    <t>1980-11-27</t>
  </si>
  <si>
    <t>1981-11-05</t>
  </si>
  <si>
    <t>1985-05-26</t>
  </si>
  <si>
    <t>1986-06-22</t>
  </si>
  <si>
    <t>1986-11-26</t>
  </si>
  <si>
    <t>1987-03-21</t>
  </si>
  <si>
    <t>1987-10-03</t>
  </si>
  <si>
    <t>1987-11-16</t>
  </si>
  <si>
    <t>1988-11-13</t>
  </si>
  <si>
    <t>1989-11-09</t>
  </si>
  <si>
    <t>1990-05-17</t>
  </si>
  <si>
    <t>1990-09-12</t>
  </si>
  <si>
    <t>1991-04-06</t>
  </si>
  <si>
    <t>1991-12-07</t>
  </si>
  <si>
    <t>1993-02-20</t>
  </si>
  <si>
    <t>1993-08-30</t>
  </si>
  <si>
    <t>1993-10-31</t>
  </si>
  <si>
    <t>1996-01-14</t>
  </si>
  <si>
    <t>1996-11-07</t>
  </si>
  <si>
    <t>1997-12-17</t>
  </si>
  <si>
    <t>2000-05-23</t>
  </si>
  <si>
    <t>2000-07-03</t>
  </si>
  <si>
    <t>1975-04-08</t>
  </si>
  <si>
    <t>1976-07-10</t>
  </si>
  <si>
    <t>1977-06-09</t>
  </si>
  <si>
    <t>1978-07-21</t>
  </si>
  <si>
    <t>1981-07-06</t>
  </si>
  <si>
    <t>1983-08-25</t>
  </si>
  <si>
    <t>1983-08-28</t>
  </si>
  <si>
    <t>1984-06-12</t>
  </si>
  <si>
    <t>1986-06-02</t>
  </si>
  <si>
    <t>1987-02-20</t>
  </si>
  <si>
    <t>1987-08-28</t>
  </si>
  <si>
    <t>1988-10-30</t>
  </si>
  <si>
    <t>1988-11-14</t>
  </si>
  <si>
    <t>1989-01-03</t>
  </si>
  <si>
    <t>1990-02-03</t>
  </si>
  <si>
    <t>1990-02-14</t>
  </si>
  <si>
    <t>1990-11-06</t>
  </si>
  <si>
    <t>1992-03-03</t>
  </si>
  <si>
    <t>1994-10-02</t>
  </si>
  <si>
    <t>1994-11-03</t>
  </si>
  <si>
    <t>1996-05-27</t>
  </si>
  <si>
    <t>1996-11-05</t>
  </si>
  <si>
    <t>1998-09-04</t>
  </si>
  <si>
    <t>1999-11-03</t>
  </si>
  <si>
    <t>2000-07-19</t>
  </si>
  <si>
    <t>sql code</t>
  </si>
  <si>
    <t>2022-01-19</t>
  </si>
  <si>
    <t>2022-01-15</t>
  </si>
  <si>
    <t>2022-02-20</t>
  </si>
  <si>
    <t>2022-01-07</t>
  </si>
  <si>
    <t>2022-02-16</t>
  </si>
  <si>
    <t>2021-12-29</t>
  </si>
  <si>
    <t>2022-01-03</t>
  </si>
  <si>
    <t>2022-01-29</t>
  </si>
  <si>
    <t>2022-01-01</t>
  </si>
  <si>
    <t>2022-01-04</t>
  </si>
  <si>
    <t>2022-01-27</t>
  </si>
  <si>
    <t>2022-01-11</t>
  </si>
  <si>
    <t>2022-01-02</t>
  </si>
  <si>
    <t>2022-01-05</t>
  </si>
  <si>
    <t>2022-02-18</t>
  </si>
  <si>
    <t>2022-01-06</t>
  </si>
  <si>
    <t>2021-12-31</t>
  </si>
  <si>
    <t>2022-02-09</t>
  </si>
  <si>
    <t>2021-12-30</t>
  </si>
  <si>
    <t>2022-02-21</t>
  </si>
  <si>
    <t>2022-01-25</t>
  </si>
  <si>
    <t>2021-12-15</t>
  </si>
  <si>
    <t>2022-02-15</t>
  </si>
  <si>
    <t>2022-02-22</t>
  </si>
  <si>
    <t>2022-01-09</t>
  </si>
  <si>
    <t>2022-02-11</t>
  </si>
  <si>
    <t>2022-01-13</t>
  </si>
  <si>
    <t>2022-01-17</t>
  </si>
  <si>
    <t>2021-12-16</t>
  </si>
  <si>
    <t>2022-02-04</t>
  </si>
  <si>
    <t>2022-01-26</t>
  </si>
  <si>
    <t>2022-02-14</t>
  </si>
  <si>
    <t>2022-01-21</t>
  </si>
  <si>
    <t>2022-01-10</t>
  </si>
  <si>
    <t>2022-02-17</t>
  </si>
  <si>
    <t>2022-02-13</t>
  </si>
  <si>
    <t>2022-02-27</t>
  </si>
  <si>
    <t>2022-01-30</t>
  </si>
  <si>
    <t>2022-01-22</t>
  </si>
  <si>
    <t>2022-01-08</t>
  </si>
  <si>
    <t>2022-02-10</t>
  </si>
  <si>
    <t>2022-02-24</t>
  </si>
  <si>
    <t>2022-01-28</t>
  </si>
  <si>
    <t>2022-01-18</t>
  </si>
  <si>
    <t>2022-02-28</t>
  </si>
  <si>
    <t>2022-02-12</t>
  </si>
  <si>
    <t>2022-01-24</t>
  </si>
  <si>
    <t>2022-01-16</t>
  </si>
  <si>
    <t>2022-02-26</t>
  </si>
  <si>
    <t>2022-02-05</t>
  </si>
  <si>
    <t>2022-01-31</t>
  </si>
  <si>
    <t>2022-02-23</t>
  </si>
  <si>
    <t>2022-03-17</t>
  </si>
  <si>
    <t>2022-02-06</t>
  </si>
  <si>
    <t>2022-03-13</t>
  </si>
  <si>
    <t>2022-01-23</t>
  </si>
  <si>
    <t>2022-03-10</t>
  </si>
  <si>
    <t>2022-02-07</t>
  </si>
  <si>
    <t>2022-03-14</t>
  </si>
  <si>
    <t>2022-03-05</t>
  </si>
  <si>
    <t>2022-03-11</t>
  </si>
  <si>
    <t>2022-03-02</t>
  </si>
  <si>
    <t>2022-02-01</t>
  </si>
  <si>
    <t>2022-03-12</t>
  </si>
  <si>
    <t>M</t>
  </si>
  <si>
    <t>F</t>
  </si>
  <si>
    <t>Delivery Van</t>
  </si>
  <si>
    <t>12/30/1975</t>
  </si>
  <si>
    <t>04/26/1978</t>
  </si>
  <si>
    <t>10/22/1980</t>
  </si>
  <si>
    <t>11/27/1980</t>
  </si>
  <si>
    <t>11/05/1981</t>
  </si>
  <si>
    <t>05/26/1985</t>
  </si>
  <si>
    <t>06/22/1986</t>
  </si>
  <si>
    <t>11/26/1986</t>
  </si>
  <si>
    <t>03/21/1987</t>
  </si>
  <si>
    <t>10/03/1987</t>
  </si>
  <si>
    <t>11/16/1987</t>
  </si>
  <si>
    <t>11/13/1988</t>
  </si>
  <si>
    <t>11/09/1989</t>
  </si>
  <si>
    <t>05/17/1990</t>
  </si>
  <si>
    <t>09/12/1990</t>
  </si>
  <si>
    <t>04/06/1991</t>
  </si>
  <si>
    <t>12/07/1991</t>
  </si>
  <si>
    <t>02/20/1993</t>
  </si>
  <si>
    <t>08/30/1993</t>
  </si>
  <si>
    <t>10/31/1993</t>
  </si>
  <si>
    <t>01/14/1996</t>
  </si>
  <si>
    <t>11/07/1996</t>
  </si>
  <si>
    <t>12/17/1997</t>
  </si>
  <si>
    <t>05/23/2000</t>
  </si>
  <si>
    <t>07/03/2000</t>
  </si>
  <si>
    <t>04/08/1975</t>
  </si>
  <si>
    <t>07/10/1976</t>
  </si>
  <si>
    <t>06/09/1977</t>
  </si>
  <si>
    <t>07/21/1978</t>
  </si>
  <si>
    <t>07/06/1981</t>
  </si>
  <si>
    <t>08/25/1983</t>
  </si>
  <si>
    <t>08/28/1983</t>
  </si>
  <si>
    <t>06/12/1984</t>
  </si>
  <si>
    <t>06/02/1986</t>
  </si>
  <si>
    <t>02/20/1987</t>
  </si>
  <si>
    <t>08/28/1987</t>
  </si>
  <si>
    <t>10/30/1988</t>
  </si>
  <si>
    <t>11/14/1988</t>
  </si>
  <si>
    <t>01/03/1989</t>
  </si>
  <si>
    <t>02/03/1990</t>
  </si>
  <si>
    <t>02/14/1990</t>
  </si>
  <si>
    <t>11/06/1990</t>
  </si>
  <si>
    <t>03/03/1992</t>
  </si>
  <si>
    <t>10/02/1994</t>
  </si>
  <si>
    <t>11/03/1994</t>
  </si>
  <si>
    <t>05/27/1996</t>
  </si>
  <si>
    <t>11/05/1996</t>
  </si>
  <si>
    <t>09/04/1998</t>
  </si>
  <si>
    <t>11/03/1999</t>
  </si>
  <si>
    <t>07/19/2000</t>
  </si>
  <si>
    <t>01/19/2022</t>
  </si>
  <si>
    <t>01/15/2022</t>
  </si>
  <si>
    <t>02/20/2022</t>
  </si>
  <si>
    <t>01/07/2022</t>
  </si>
  <si>
    <t>02/16/2022</t>
  </si>
  <si>
    <t>12/29/2021</t>
  </si>
  <si>
    <t>01/03/2022</t>
  </si>
  <si>
    <t>01/29/2022</t>
  </si>
  <si>
    <t>01/01/2022</t>
  </si>
  <si>
    <t>01/04/2022</t>
  </si>
  <si>
    <t>01/27/2022</t>
  </si>
  <si>
    <t>01/11/2022</t>
  </si>
  <si>
    <t>01/02/2022</t>
  </si>
  <si>
    <t>01/05/2022</t>
  </si>
  <si>
    <t>02/18/2022</t>
  </si>
  <si>
    <t>01/06/2022</t>
  </si>
  <si>
    <t>12/31/2021</t>
  </si>
  <si>
    <t>02/09/2022</t>
  </si>
  <si>
    <t>12/30/2021</t>
  </si>
  <si>
    <t>02/21/2022</t>
  </si>
  <si>
    <t>01/25/2022</t>
  </si>
  <si>
    <t>12/15/2021</t>
  </si>
  <si>
    <t>02/15/2022</t>
  </si>
  <si>
    <t>02/22/2022</t>
  </si>
  <si>
    <t>01/09/2022</t>
  </si>
  <si>
    <t>02/11/2022</t>
  </si>
  <si>
    <t>01/13/2022</t>
  </si>
  <si>
    <t>01/17/2022</t>
  </si>
  <si>
    <t>12/16/2021</t>
  </si>
  <si>
    <t>02/04/2022</t>
  </si>
  <si>
    <t>01/26/2022</t>
  </si>
  <si>
    <t>02/14/2022</t>
  </si>
  <si>
    <t>01/21/2022</t>
  </si>
  <si>
    <t>01/10/2022</t>
  </si>
  <si>
    <t>02/17/2022</t>
  </si>
  <si>
    <t>02/13/2022</t>
  </si>
  <si>
    <t>02/27/2022</t>
  </si>
  <si>
    <t>01/30/2022</t>
  </si>
  <si>
    <t>01/22/2022</t>
  </si>
  <si>
    <t>01/08/2022</t>
  </si>
  <si>
    <t>02/10/2022</t>
  </si>
  <si>
    <t>02/24/2022</t>
  </si>
  <si>
    <t>01/28/2022</t>
  </si>
  <si>
    <t>01/18/2022</t>
  </si>
  <si>
    <t>02/28/2022</t>
  </si>
  <si>
    <t>02/12/2022</t>
  </si>
  <si>
    <t>01/24/2022</t>
  </si>
  <si>
    <t>01/16/2022</t>
  </si>
  <si>
    <t>02/26/2022</t>
  </si>
  <si>
    <t>02/05/2022</t>
  </si>
  <si>
    <t>01/31/2022</t>
  </si>
  <si>
    <t>02/23/2022</t>
  </si>
  <si>
    <t>03/17/2022</t>
  </si>
  <si>
    <t>02/06/2022</t>
  </si>
  <si>
    <t>03/13/2022</t>
  </si>
  <si>
    <t>01/23/2022</t>
  </si>
  <si>
    <t>03/10/2022</t>
  </si>
  <si>
    <t>02/07/2022</t>
  </si>
  <si>
    <t>03/14/2022</t>
  </si>
  <si>
    <t>03/05/2022</t>
  </si>
  <si>
    <t>03/11/2022</t>
  </si>
  <si>
    <t>03/02/2022</t>
  </si>
  <si>
    <t>02/01/2022</t>
  </si>
  <si>
    <t>03/12/2022</t>
  </si>
  <si>
    <t>oracle code</t>
  </si>
  <si>
    <t>sql &amp; oracle code</t>
  </si>
  <si>
    <t>start_date_sql</t>
  </si>
  <si>
    <t>star_date_orcale</t>
  </si>
  <si>
    <t>dob_sql</t>
  </si>
  <si>
    <t>dob_oracle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</si>
</sst>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6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212529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2" fillId="0" borderId="1" xfId="0" applyFont="1" applyBorder="1" applyAlignment="1"/>
    <xf numFmtId="0" fontId="2" fillId="0" borderId="0" xfId="0" applyFont="1"/>
    <xf numFmtId="164" fontId="1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 applyAlignment="1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1"/>
  <sheetViews>
    <sheetView tabSelected="1" zoomScaleNormal="100" workbookViewId="0"/>
  </sheetViews>
  <sheetFormatPr defaultColWidth="12.6640625" defaultRowHeight="15.75" customHeight="1" x14ac:dyDescent="0.25"/>
  <cols>
    <col min="1" max="1" width="7.109375" bestFit="1" customWidth="1"/>
    <col min="2" max="2" width="11.21875" bestFit="1" customWidth="1"/>
    <col min="3" max="3" width="7.88671875" bestFit="1" customWidth="1"/>
    <col min="4" max="4" width="13.44140625" bestFit="1" customWidth="1"/>
    <col min="5" max="5" width="10.33203125" style="23" customWidth="1"/>
    <col min="6" max="6" width="10.109375" style="23" bestFit="1" customWidth="1"/>
    <col min="7" max="7" width="3.6640625" bestFit="1" customWidth="1"/>
    <col min="8" max="8" width="11" bestFit="1" customWidth="1"/>
    <col min="9" max="9" width="33.21875" bestFit="1" customWidth="1"/>
    <col min="10" max="10" width="47" bestFit="1" customWidth="1"/>
    <col min="11" max="11" width="30.6640625" bestFit="1" customWidth="1"/>
    <col min="12" max="12" width="7.33203125" bestFit="1" customWidth="1"/>
    <col min="13" max="13" width="11.109375" bestFit="1" customWidth="1"/>
    <col min="14" max="14" width="7" bestFit="1" customWidth="1"/>
    <col min="15" max="15" width="13.109375" bestFit="1" customWidth="1"/>
    <col min="16" max="16" width="20.77734375" bestFit="1" customWidth="1"/>
    <col min="17" max="17" width="14.77734375" bestFit="1" customWidth="1"/>
    <col min="18" max="18" width="18.21875" bestFit="1" customWidth="1"/>
    <col min="19" max="19" width="14.44140625" style="20" customWidth="1"/>
    <col min="20" max="20" width="236.5546875" style="25" bestFit="1" customWidth="1"/>
    <col min="21" max="21" width="236.33203125" style="25" bestFit="1" customWidth="1"/>
    <col min="22" max="26" width="12.6640625" style="20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2" t="s">
        <v>1118</v>
      </c>
      <c r="F1" s="16" t="s">
        <v>1119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3" t="s">
        <v>12</v>
      </c>
      <c r="P1" s="1" t="s">
        <v>13</v>
      </c>
      <c r="Q1" s="1" t="s">
        <v>14</v>
      </c>
      <c r="R1" s="17" t="s">
        <v>15</v>
      </c>
      <c r="S1" s="21" t="s">
        <v>16</v>
      </c>
      <c r="T1" s="24" t="s">
        <v>932</v>
      </c>
      <c r="U1" s="24" t="s">
        <v>1114</v>
      </c>
      <c r="V1" s="19"/>
      <c r="W1" s="19"/>
      <c r="X1" s="19"/>
      <c r="Y1" s="19"/>
      <c r="Z1" s="19"/>
    </row>
    <row r="2" spans="1:26" x14ac:dyDescent="0.25">
      <c r="A2" s="1">
        <v>10001</v>
      </c>
      <c r="B2" s="1" t="s">
        <v>17</v>
      </c>
      <c r="C2" s="2" t="s">
        <v>18</v>
      </c>
      <c r="D2" s="3" t="s">
        <v>19</v>
      </c>
      <c r="E2" s="13" t="s">
        <v>882</v>
      </c>
      <c r="F2" s="13" t="s">
        <v>1000</v>
      </c>
      <c r="G2" s="3" t="s">
        <v>997</v>
      </c>
      <c r="H2" s="2">
        <v>7817627961</v>
      </c>
      <c r="I2" s="2" t="s">
        <v>20</v>
      </c>
      <c r="J2" s="2" t="s">
        <v>21</v>
      </c>
      <c r="K2" s="2" t="s">
        <v>22</v>
      </c>
      <c r="L2" s="1" t="s">
        <v>23</v>
      </c>
      <c r="M2" s="1" t="s">
        <v>24</v>
      </c>
      <c r="N2" s="2">
        <v>400066</v>
      </c>
      <c r="O2" s="8" t="s">
        <v>782</v>
      </c>
      <c r="P2" s="2" t="s">
        <v>25</v>
      </c>
      <c r="Q2" s="4" t="s">
        <v>26</v>
      </c>
      <c r="R2" s="18" t="s">
        <v>832</v>
      </c>
      <c r="S2" s="22" t="s">
        <v>27</v>
      </c>
      <c r="T2" s="25" t="str">
        <f t="shared" ref="T2:T33" si="0">CONCATENATE("(",A2,",'",B2,"','",C2,"','",D2,"','",E2,"','",G2,"',",H2,",'",I2,"','",J2,"','",K2,"','",L2,"','",M2,"',",N2,",",O2,",'",P2,"','",Q2,"',",R2,",'",S2,"'),")</f>
        <v>(10001,'Saurabh','Arjun','Gala','1975-12-30','M',7817627961,'saurabhgala@gmail.com','Palais Royale','Shahid Bhagat Singh Marg','Mumbai','Maharashtra',400066,792389276182,'IDBI BANK','Borivali East',44599325381782700,'IBKL0002016'),</v>
      </c>
      <c r="U2" s="25" t="str">
        <f>CONCATENATE("(",A2,",'",B2,"','",C2,"','",D2,"','",F2,"','",G2,"',",H2,",'",I2,"','",J2,"','",K2,"','",L2,"','",M2,"',",N2,",",O2,",'",P2,"','",Q2,"',",R2,",'",S2,"')")</f>
        <v>(10001,'Saurabh','Arjun','Gala','12/30/1975','M',7817627961,'saurabhgala@gmail.com','Palais Royale','Shahid Bhagat Singh Marg','Mumbai','Maharashtra',400066,792389276182,'IDBI BANK','Borivali East',44599325381782700,'IBKL0002016')</v>
      </c>
      <c r="V2" s="19"/>
      <c r="W2" s="19"/>
      <c r="X2" s="19"/>
      <c r="Y2" s="19"/>
      <c r="Z2" s="19"/>
    </row>
    <row r="3" spans="1:26" x14ac:dyDescent="0.25">
      <c r="A3" s="1">
        <v>10002</v>
      </c>
      <c r="B3" s="1" t="s">
        <v>28</v>
      </c>
      <c r="C3" s="2" t="s">
        <v>29</v>
      </c>
      <c r="D3" s="3" t="s">
        <v>30</v>
      </c>
      <c r="E3" s="13" t="s">
        <v>883</v>
      </c>
      <c r="F3" s="13" t="s">
        <v>1001</v>
      </c>
      <c r="G3" s="3" t="s">
        <v>997</v>
      </c>
      <c r="H3" s="2">
        <v>9792030513</v>
      </c>
      <c r="I3" s="2" t="s">
        <v>31</v>
      </c>
      <c r="J3" s="2" t="s">
        <v>32</v>
      </c>
      <c r="K3" s="2" t="s">
        <v>33</v>
      </c>
      <c r="L3" s="1" t="s">
        <v>23</v>
      </c>
      <c r="M3" s="1" t="s">
        <v>24</v>
      </c>
      <c r="N3" s="2">
        <v>400013</v>
      </c>
      <c r="O3" s="8" t="s">
        <v>783</v>
      </c>
      <c r="P3" s="2" t="s">
        <v>34</v>
      </c>
      <c r="Q3" s="4" t="s">
        <v>35</v>
      </c>
      <c r="R3" s="18" t="s">
        <v>833</v>
      </c>
      <c r="S3" s="22" t="s">
        <v>36</v>
      </c>
      <c r="T3" s="25" t="str">
        <f t="shared" si="0"/>
        <v>(10002,'Atul','Aum','Madan','1978-04-26','M',9792030513,'atulmadan@gmail.com','Lokhandwala Minerva','Bhulabhai Desai Road','Mumbai','Maharashtra',400013,344167830808,'BANK OF INDIA','Lower Parel',81512837365521900,'BKID000DO61'),</v>
      </c>
      <c r="U3" s="25" t="str">
        <f t="shared" ref="U3:U51" si="1">CONCATENATE("(",A3,",'",B3,"','",C3,"','",D3,"','",F3,"','",G3,"',",H3,",'",I3,"','",J3,"','",K3,"','",L3,"','",M3,"',",N3,",",O3,",'",P3,"','",Q3,"',",R3,",'",S3,"')")</f>
        <v>(10002,'Atul','Aum','Madan','04/26/1978','M',9792030513,'atulmadan@gmail.com','Lokhandwala Minerva','Bhulabhai Desai Road','Mumbai','Maharashtra',400013,344167830808,'BANK OF INDIA','Lower Parel',81512837365521900,'BKID000DO61')</v>
      </c>
      <c r="W3" s="19"/>
      <c r="X3" s="19"/>
      <c r="Y3" s="19"/>
      <c r="Z3" s="19"/>
    </row>
    <row r="4" spans="1:26" x14ac:dyDescent="0.25">
      <c r="A4" s="1">
        <v>10003</v>
      </c>
      <c r="B4" s="1" t="s">
        <v>37</v>
      </c>
      <c r="C4" s="2" t="s">
        <v>38</v>
      </c>
      <c r="D4" s="3" t="s">
        <v>39</v>
      </c>
      <c r="E4" s="13" t="s">
        <v>884</v>
      </c>
      <c r="F4" s="13" t="s">
        <v>1002</v>
      </c>
      <c r="G4" s="3" t="s">
        <v>998</v>
      </c>
      <c r="H4" s="2">
        <v>7550398357</v>
      </c>
      <c r="I4" s="2" t="s">
        <v>40</v>
      </c>
      <c r="J4" s="2" t="s">
        <v>41</v>
      </c>
      <c r="K4" s="2" t="s">
        <v>42</v>
      </c>
      <c r="L4" s="1" t="s">
        <v>23</v>
      </c>
      <c r="M4" s="1" t="s">
        <v>24</v>
      </c>
      <c r="N4" s="2">
        <v>400063</v>
      </c>
      <c r="O4" s="8" t="s">
        <v>784</v>
      </c>
      <c r="P4" s="2" t="s">
        <v>43</v>
      </c>
      <c r="Q4" s="4" t="s">
        <v>44</v>
      </c>
      <c r="R4" s="18" t="s">
        <v>834</v>
      </c>
      <c r="S4" s="22" t="s">
        <v>45</v>
      </c>
      <c r="T4" s="25" t="str">
        <f t="shared" si="0"/>
        <v>(10003,'Chhaya','Ishan','Bhardwaj','1980-10-22','F',7550398357,'chhayabhardwaj@gmail.com','Piramal Aranya Arav','Dr. Gopalrao Deshmukh Marg','Mumbai','Maharashtra',400063,663776272923,'INDUSIND BANK','Andheri West',54300223383156500,'IOBA0001998'),</v>
      </c>
      <c r="U4" s="25" t="str">
        <f t="shared" si="1"/>
        <v>(10003,'Chhaya','Ishan','Bhardwaj','10/22/1980','F',7550398357,'chhayabhardwaj@gmail.com','Piramal Aranya Arav','Dr. Gopalrao Deshmukh Marg','Mumbai','Maharashtra',400063,663776272923,'INDUSIND BANK','Andheri West',54300223383156500,'IOBA0001998')</v>
      </c>
      <c r="V4" s="19"/>
      <c r="W4" s="19"/>
      <c r="X4" s="19"/>
      <c r="Y4" s="19"/>
      <c r="Z4" s="19"/>
    </row>
    <row r="5" spans="1:26" x14ac:dyDescent="0.25">
      <c r="A5" s="1">
        <v>10004</v>
      </c>
      <c r="B5" s="1" t="s">
        <v>46</v>
      </c>
      <c r="C5" s="2" t="s">
        <v>47</v>
      </c>
      <c r="D5" s="3" t="s">
        <v>48</v>
      </c>
      <c r="E5" s="13" t="s">
        <v>885</v>
      </c>
      <c r="F5" s="13" t="s">
        <v>1003</v>
      </c>
      <c r="G5" s="3" t="s">
        <v>997</v>
      </c>
      <c r="H5" s="2">
        <v>9350182938</v>
      </c>
      <c r="I5" s="2" t="s">
        <v>49</v>
      </c>
      <c r="J5" s="2" t="s">
        <v>50</v>
      </c>
      <c r="K5" s="2" t="s">
        <v>51</v>
      </c>
      <c r="L5" s="1" t="s">
        <v>23</v>
      </c>
      <c r="M5" s="1" t="s">
        <v>24</v>
      </c>
      <c r="N5" s="4">
        <v>400067</v>
      </c>
      <c r="O5" s="8" t="s">
        <v>785</v>
      </c>
      <c r="P5" s="2" t="s">
        <v>52</v>
      </c>
      <c r="Q5" s="2" t="s">
        <v>53</v>
      </c>
      <c r="R5" s="18" t="s">
        <v>835</v>
      </c>
      <c r="S5" s="22" t="s">
        <v>54</v>
      </c>
      <c r="T5" s="25" t="str">
        <f t="shared" si="0"/>
        <v>(10004,'Pravin','Krish','Sachdev','1980-11-27','M',9350182938,'pravinsachdev@gmail.com','World One','Dr. Dadasaheb Bhadkamkar Marg','Mumbai','Maharashtra',400067,672556033599,'ICICI BANK LTD','Kandivali West',90210953675741000,'ICIC0007688'),</v>
      </c>
      <c r="U5" s="25" t="str">
        <f t="shared" si="1"/>
        <v>(10004,'Pravin','Krish','Sachdev','11/27/1980','M',9350182938,'pravinsachdev@gmail.com','World One','Dr. Dadasaheb Bhadkamkar Marg','Mumbai','Maharashtra',400067,672556033599,'ICICI BANK LTD','Kandivali West',90210953675741000,'ICIC0007688')</v>
      </c>
      <c r="V5" s="19"/>
      <c r="W5" s="19"/>
      <c r="X5" s="19"/>
      <c r="Y5" s="19"/>
      <c r="Z5" s="19"/>
    </row>
    <row r="6" spans="1:26" x14ac:dyDescent="0.25">
      <c r="A6" s="1">
        <v>10005</v>
      </c>
      <c r="B6" s="1" t="s">
        <v>55</v>
      </c>
      <c r="C6" s="2" t="s">
        <v>56</v>
      </c>
      <c r="D6" s="3" t="s">
        <v>57</v>
      </c>
      <c r="E6" s="13" t="s">
        <v>886</v>
      </c>
      <c r="F6" s="13" t="s">
        <v>1004</v>
      </c>
      <c r="G6" s="3" t="s">
        <v>998</v>
      </c>
      <c r="H6" s="2">
        <v>7119239898</v>
      </c>
      <c r="I6" s="2" t="s">
        <v>58</v>
      </c>
      <c r="J6" s="2" t="s">
        <v>59</v>
      </c>
      <c r="K6" s="2" t="s">
        <v>60</v>
      </c>
      <c r="L6" s="1" t="s">
        <v>23</v>
      </c>
      <c r="M6" s="1" t="s">
        <v>24</v>
      </c>
      <c r="N6" s="2">
        <v>400067</v>
      </c>
      <c r="O6" s="8" t="s">
        <v>786</v>
      </c>
      <c r="P6" s="2" t="s">
        <v>25</v>
      </c>
      <c r="Q6" s="2" t="s">
        <v>53</v>
      </c>
      <c r="R6" s="18" t="s">
        <v>836</v>
      </c>
      <c r="S6" s="22" t="s">
        <v>61</v>
      </c>
      <c r="T6" s="25" t="str">
        <f t="shared" si="0"/>
        <v>(10005,'Bagwati','Moksh','Palla','1981-11-05','F',7119239898,'bagwatipalla@gmail.com','World View','Dr. Kashibai Navrange Marg','Mumbai','Maharashtra',400067,310519738998,'IDBI BANK','Kandivali West',38794718709482500,'IBKL0100AC1'),</v>
      </c>
      <c r="U6" s="25" t="str">
        <f t="shared" si="1"/>
        <v>(10005,'Bagwati','Moksh','Palla','11/05/1981','F',7119239898,'bagwatipalla@gmail.com','World View','Dr. Kashibai Navrange Marg','Mumbai','Maharashtra',400067,310519738998,'IDBI BANK','Kandivali West',38794718709482500,'IBKL0100AC1')</v>
      </c>
      <c r="V6" s="19"/>
      <c r="W6" s="19"/>
      <c r="X6" s="19"/>
      <c r="Y6" s="19"/>
      <c r="Z6" s="19"/>
    </row>
    <row r="7" spans="1:26" x14ac:dyDescent="0.25">
      <c r="A7" s="1">
        <v>10006</v>
      </c>
      <c r="B7" s="1" t="s">
        <v>62</v>
      </c>
      <c r="C7" s="2" t="s">
        <v>63</v>
      </c>
      <c r="D7" s="3" t="s">
        <v>64</v>
      </c>
      <c r="E7" s="13" t="s">
        <v>887</v>
      </c>
      <c r="F7" s="13" t="s">
        <v>1005</v>
      </c>
      <c r="G7" s="3" t="s">
        <v>997</v>
      </c>
      <c r="H7" s="2">
        <v>7149044918</v>
      </c>
      <c r="I7" s="2" t="s">
        <v>65</v>
      </c>
      <c r="J7" s="2" t="s">
        <v>66</v>
      </c>
      <c r="K7" s="2" t="s">
        <v>67</v>
      </c>
      <c r="L7" s="1" t="s">
        <v>23</v>
      </c>
      <c r="M7" s="1" t="s">
        <v>24</v>
      </c>
      <c r="N7" s="2">
        <v>400104</v>
      </c>
      <c r="O7" s="8" t="s">
        <v>787</v>
      </c>
      <c r="P7" s="2" t="s">
        <v>68</v>
      </c>
      <c r="Q7" s="2" t="s">
        <v>69</v>
      </c>
      <c r="R7" s="18" t="s">
        <v>837</v>
      </c>
      <c r="S7" s="22" t="s">
        <v>70</v>
      </c>
      <c r="T7" s="25" t="str">
        <f t="shared" si="0"/>
        <v>(10006,'Yadunandan','Rishi','Bhattacharyya','1985-05-26','M',7149044918,'yadunandanbhattacharyya@gmail.com','Wadhwa 25 South A','Lady Jamshetjee Road','Mumbai','Maharashtra',400104,655972047027,'HDFC BANK LTD','Goregaon West',2918212346014710,'HDFC0CBMC12'),</v>
      </c>
      <c r="U7" s="25" t="str">
        <f t="shared" si="1"/>
        <v>(10006,'Yadunandan','Rishi','Bhattacharyya','05/26/1985','M',7149044918,'yadunandanbhattacharyya@gmail.com','Wadhwa 25 South A','Lady Jamshetjee Road','Mumbai','Maharashtra',400104,655972047027,'HDFC BANK LTD','Goregaon West',2918212346014710,'HDFC0CBMC12')</v>
      </c>
      <c r="V7" s="19"/>
      <c r="W7" s="19"/>
      <c r="X7" s="19"/>
      <c r="Y7" s="19"/>
      <c r="Z7" s="19"/>
    </row>
    <row r="8" spans="1:26" x14ac:dyDescent="0.25">
      <c r="A8" s="1">
        <v>10007</v>
      </c>
      <c r="B8" s="1" t="s">
        <v>71</v>
      </c>
      <c r="C8" s="2" t="s">
        <v>72</v>
      </c>
      <c r="D8" s="3" t="s">
        <v>73</v>
      </c>
      <c r="E8" s="13" t="s">
        <v>888</v>
      </c>
      <c r="F8" s="13" t="s">
        <v>1006</v>
      </c>
      <c r="G8" s="3" t="s">
        <v>997</v>
      </c>
      <c r="H8" s="2">
        <v>7219078733</v>
      </c>
      <c r="I8" s="2" t="s">
        <v>74</v>
      </c>
      <c r="J8" s="4" t="s">
        <v>75</v>
      </c>
      <c r="K8" s="2" t="s">
        <v>76</v>
      </c>
      <c r="L8" s="1" t="s">
        <v>23</v>
      </c>
      <c r="M8" s="1" t="s">
        <v>24</v>
      </c>
      <c r="N8" s="2">
        <v>400064</v>
      </c>
      <c r="O8" s="8" t="s">
        <v>788</v>
      </c>
      <c r="P8" s="2" t="s">
        <v>77</v>
      </c>
      <c r="Q8" s="2" t="s">
        <v>78</v>
      </c>
      <c r="R8" s="18" t="s">
        <v>838</v>
      </c>
      <c r="S8" s="22" t="s">
        <v>79</v>
      </c>
      <c r="T8" s="25" t="str">
        <f t="shared" si="0"/>
        <v>(10007,'Chinmay','Veer','Mahajan','1986-06-22','M',7219078733,'chinmaymahajan@gmail.com','Lodha Trump Tower','Lal Bahadur Shastri Marg','Mumbai','Maharashtra',400064,449563019258,'RBL BANK LIMITED','Malad West',20910814943034900,'RATN0000070'),</v>
      </c>
      <c r="U8" s="25" t="str">
        <f t="shared" si="1"/>
        <v>(10007,'Chinmay','Veer','Mahajan','06/22/1986','M',7219078733,'chinmaymahajan@gmail.com','Lodha Trump Tower','Lal Bahadur Shastri Marg','Mumbai','Maharashtra',400064,449563019258,'RBL BANK LIMITED','Malad West',20910814943034900,'RATN0000070')</v>
      </c>
      <c r="V8" s="19"/>
      <c r="W8" s="19"/>
      <c r="X8" s="19"/>
      <c r="Y8" s="19"/>
      <c r="Z8" s="19"/>
    </row>
    <row r="9" spans="1:26" x14ac:dyDescent="0.25">
      <c r="A9" s="1">
        <v>10008</v>
      </c>
      <c r="B9" s="1" t="s">
        <v>80</v>
      </c>
      <c r="C9" s="2" t="s">
        <v>81</v>
      </c>
      <c r="D9" s="3" t="s">
        <v>82</v>
      </c>
      <c r="E9" s="13" t="s">
        <v>889</v>
      </c>
      <c r="F9" s="13" t="s">
        <v>1007</v>
      </c>
      <c r="G9" s="3" t="s">
        <v>998</v>
      </c>
      <c r="H9" s="2">
        <v>8271114176</v>
      </c>
      <c r="I9" s="2" t="s">
        <v>83</v>
      </c>
      <c r="J9" s="2" t="s">
        <v>84</v>
      </c>
      <c r="K9" s="2" t="s">
        <v>85</v>
      </c>
      <c r="L9" s="1" t="s">
        <v>23</v>
      </c>
      <c r="M9" s="1" t="s">
        <v>24</v>
      </c>
      <c r="N9" s="2">
        <v>400051</v>
      </c>
      <c r="O9" s="8" t="s">
        <v>789</v>
      </c>
      <c r="P9" s="2" t="s">
        <v>68</v>
      </c>
      <c r="Q9" s="2" t="s">
        <v>86</v>
      </c>
      <c r="R9" s="18" t="s">
        <v>839</v>
      </c>
      <c r="S9" s="22" t="s">
        <v>87</v>
      </c>
      <c r="T9" s="25" t="str">
        <f t="shared" si="0"/>
        <v>(10008,'Pinky','Laksh','Ramachandran','1986-11-26','F',8271114176,'pinkyramachandran@gmail.com','Lodha Marquise','M.L. Dahanukar Marg','Mumbai','Maharashtra',400051,602199672337,'HDFC BANK LTD','Bandra East',40498100837647000,'HDFC0CBMC09'),</v>
      </c>
      <c r="U9" s="25" t="str">
        <f t="shared" si="1"/>
        <v>(10008,'Pinky','Laksh','Ramachandran','11/26/1986','F',8271114176,'pinkyramachandran@gmail.com','Lodha Marquise','M.L. Dahanukar Marg','Mumbai','Maharashtra',400051,602199672337,'HDFC BANK LTD','Bandra East',40498100837647000,'HDFC0CBMC09')</v>
      </c>
      <c r="V9" s="19"/>
      <c r="W9" s="19"/>
      <c r="X9" s="19"/>
      <c r="Y9" s="19"/>
      <c r="Z9" s="19"/>
    </row>
    <row r="10" spans="1:26" x14ac:dyDescent="0.25">
      <c r="A10" s="1">
        <v>10009</v>
      </c>
      <c r="B10" s="1" t="s">
        <v>88</v>
      </c>
      <c r="C10" s="2" t="s">
        <v>89</v>
      </c>
      <c r="D10" s="3" t="s">
        <v>90</v>
      </c>
      <c r="E10" s="13" t="s">
        <v>890</v>
      </c>
      <c r="F10" s="13" t="s">
        <v>1008</v>
      </c>
      <c r="G10" s="3" t="s">
        <v>998</v>
      </c>
      <c r="H10" s="2">
        <v>7663955441</v>
      </c>
      <c r="I10" s="2" t="s">
        <v>91</v>
      </c>
      <c r="J10" s="2" t="s">
        <v>92</v>
      </c>
      <c r="K10" s="2" t="s">
        <v>93</v>
      </c>
      <c r="L10" s="1" t="s">
        <v>23</v>
      </c>
      <c r="M10" s="1" t="s">
        <v>24</v>
      </c>
      <c r="N10" s="2">
        <v>400007</v>
      </c>
      <c r="O10" s="8" t="s">
        <v>790</v>
      </c>
      <c r="P10" s="2" t="s">
        <v>94</v>
      </c>
      <c r="Q10" s="2" t="s">
        <v>95</v>
      </c>
      <c r="R10" s="18" t="s">
        <v>840</v>
      </c>
      <c r="S10" s="22" t="s">
        <v>96</v>
      </c>
      <c r="T10" s="25" t="str">
        <f t="shared" si="0"/>
        <v>(10009,'Kasturba','Sajan','Kashyap','1987-03-21','F',7663955441,'kasturbakashyap@gmail.com','Lodha Kiara','Mohammad Ali Road','Mumbai','Maharashtra',400007,686156791188,'UNION BANK OF INDIA','Dadaji Marg',71656555602625900,'UBIN0817104'),</v>
      </c>
      <c r="U10" s="25" t="str">
        <f t="shared" si="1"/>
        <v>(10009,'Kasturba','Sajan','Kashyap','03/21/1987','F',7663955441,'kasturbakashyap@gmail.com','Lodha Kiara','Mohammad Ali Road','Mumbai','Maharashtra',400007,686156791188,'UNION BANK OF INDIA','Dadaji Marg',71656555602625900,'UBIN0817104')</v>
      </c>
      <c r="V10" s="19"/>
      <c r="W10" s="19"/>
      <c r="X10" s="19"/>
      <c r="Y10" s="19"/>
      <c r="Z10" s="19"/>
    </row>
    <row r="11" spans="1:26" x14ac:dyDescent="0.25">
      <c r="A11" s="1">
        <v>10010</v>
      </c>
      <c r="B11" s="1" t="s">
        <v>97</v>
      </c>
      <c r="C11" s="2" t="s">
        <v>98</v>
      </c>
      <c r="D11" s="3" t="s">
        <v>99</v>
      </c>
      <c r="E11" s="13" t="s">
        <v>891</v>
      </c>
      <c r="F11" s="13" t="s">
        <v>1009</v>
      </c>
      <c r="G11" s="3" t="s">
        <v>997</v>
      </c>
      <c r="H11" s="2">
        <v>7828024658</v>
      </c>
      <c r="I11" s="2" t="s">
        <v>100</v>
      </c>
      <c r="J11" s="2" t="s">
        <v>101</v>
      </c>
      <c r="K11" s="2" t="s">
        <v>102</v>
      </c>
      <c r="L11" s="1" t="s">
        <v>23</v>
      </c>
      <c r="M11" s="1" t="s">
        <v>24</v>
      </c>
      <c r="N11" s="2">
        <v>400057</v>
      </c>
      <c r="O11" s="8" t="s">
        <v>791</v>
      </c>
      <c r="P11" s="2" t="s">
        <v>25</v>
      </c>
      <c r="Q11" s="2" t="s">
        <v>103</v>
      </c>
      <c r="R11" s="18" t="s">
        <v>841</v>
      </c>
      <c r="S11" s="22" t="s">
        <v>104</v>
      </c>
      <c r="T11" s="25" t="str">
        <f t="shared" si="0"/>
        <v>(10010,'Kushal','Samay','Sura','1987-10-03','M',7828024658,'kushalsura@gmail.com','Lodha Allura','N.S. Patkar Marg','Mumbai','Maharashtra',400057,229951807730,'IDBI BANK','Vile Parle East',31078655499235600,'IBKL0691M02'),</v>
      </c>
      <c r="U11" s="25" t="str">
        <f t="shared" si="1"/>
        <v>(10010,'Kushal','Samay','Sura','10/03/1987','M',7828024658,'kushalsura@gmail.com','Lodha Allura','N.S. Patkar Marg','Mumbai','Maharashtra',400057,229951807730,'IDBI BANK','Vile Parle East',31078655499235600,'IBKL0691M02')</v>
      </c>
      <c r="V11" s="19"/>
      <c r="W11" s="19"/>
      <c r="X11" s="19"/>
      <c r="Y11" s="19"/>
      <c r="Z11" s="19"/>
    </row>
    <row r="12" spans="1:26" x14ac:dyDescent="0.25">
      <c r="A12" s="1">
        <v>10011</v>
      </c>
      <c r="B12" s="1" t="s">
        <v>105</v>
      </c>
      <c r="C12" s="2" t="s">
        <v>106</v>
      </c>
      <c r="D12" s="3" t="s">
        <v>107</v>
      </c>
      <c r="E12" s="13" t="s">
        <v>892</v>
      </c>
      <c r="F12" s="13" t="s">
        <v>1010</v>
      </c>
      <c r="G12" s="3" t="s">
        <v>998</v>
      </c>
      <c r="H12" s="2">
        <v>8265425724</v>
      </c>
      <c r="I12" s="2" t="s">
        <v>108</v>
      </c>
      <c r="J12" s="2" t="s">
        <v>109</v>
      </c>
      <c r="K12" s="2" t="s">
        <v>110</v>
      </c>
      <c r="L12" s="1" t="s">
        <v>23</v>
      </c>
      <c r="M12" s="1" t="s">
        <v>24</v>
      </c>
      <c r="N12" s="2">
        <v>400002</v>
      </c>
      <c r="O12" s="8" t="s">
        <v>792</v>
      </c>
      <c r="P12" s="2" t="s">
        <v>94</v>
      </c>
      <c r="Q12" s="2" t="s">
        <v>111</v>
      </c>
      <c r="R12" s="18" t="s">
        <v>842</v>
      </c>
      <c r="S12" s="22" t="s">
        <v>112</v>
      </c>
      <c r="T12" s="25" t="str">
        <f t="shared" si="0"/>
        <v>(10011,'Ritika','Siddh','Yohannan','1987-11-16','F',8265425724,'ritikayohannan@gmail.com','Lodha Parkside','Nepean Sea Road','Mumbai','Maharashtra',400002,516493837906,'UNION BANK OF INDIA','Kalbadevi',69639753698364200,'UBIN0900583'),</v>
      </c>
      <c r="U12" s="25" t="str">
        <f t="shared" si="1"/>
        <v>(10011,'Ritika','Siddh','Yohannan','11/16/1987','F',8265425724,'ritikayohannan@gmail.com','Lodha Parkside','Nepean Sea Road','Mumbai','Maharashtra',400002,516493837906,'UNION BANK OF INDIA','Kalbadevi',69639753698364200,'UBIN0900583')</v>
      </c>
      <c r="V12" s="19"/>
      <c r="W12" s="19"/>
      <c r="X12" s="19"/>
      <c r="Y12" s="19"/>
      <c r="Z12" s="19"/>
    </row>
    <row r="13" spans="1:26" x14ac:dyDescent="0.25">
      <c r="A13" s="1">
        <v>10012</v>
      </c>
      <c r="B13" s="1" t="s">
        <v>113</v>
      </c>
      <c r="C13" s="2" t="s">
        <v>114</v>
      </c>
      <c r="D13" s="3" t="s">
        <v>115</v>
      </c>
      <c r="E13" s="13" t="s">
        <v>893</v>
      </c>
      <c r="F13" s="13" t="s">
        <v>1011</v>
      </c>
      <c r="G13" s="3" t="s">
        <v>998</v>
      </c>
      <c r="H13" s="2">
        <v>8767637381</v>
      </c>
      <c r="I13" s="2" t="s">
        <v>116</v>
      </c>
      <c r="J13" s="2" t="s">
        <v>117</v>
      </c>
      <c r="K13" s="2" t="s">
        <v>118</v>
      </c>
      <c r="L13" s="1" t="s">
        <v>23</v>
      </c>
      <c r="M13" s="1" t="s">
        <v>24</v>
      </c>
      <c r="N13" s="2">
        <v>400101</v>
      </c>
      <c r="O13" s="8" t="s">
        <v>793</v>
      </c>
      <c r="P13" s="2" t="s">
        <v>94</v>
      </c>
      <c r="Q13" s="2" t="s">
        <v>119</v>
      </c>
      <c r="R13" s="18" t="s">
        <v>843</v>
      </c>
      <c r="S13" s="22" t="s">
        <v>120</v>
      </c>
      <c r="T13" s="25" t="str">
        <f t="shared" si="0"/>
        <v>(10012,'Uma','Ari','Mohanty','1988-11-13','F',8767637381,'umamohanty@gmail.com','Omkar 1973 Tower A','Ramdas Nayak Road','Mumbai','Maharashtra',400101,183769062906,'UNION BANK OF INDIA','Kandivali East',40592033900610400,'UBIN0817201'),</v>
      </c>
      <c r="U13" s="25" t="str">
        <f t="shared" si="1"/>
        <v>(10012,'Uma','Ari','Mohanty','11/13/1988','F',8767637381,'umamohanty@gmail.com','Omkar 1973 Tower A','Ramdas Nayak Road','Mumbai','Maharashtra',400101,183769062906,'UNION BANK OF INDIA','Kandivali East',40592033900610400,'UBIN0817201')</v>
      </c>
      <c r="V13" s="19"/>
      <c r="W13" s="19"/>
      <c r="X13" s="19"/>
      <c r="Y13" s="19"/>
      <c r="Z13" s="19"/>
    </row>
    <row r="14" spans="1:26" x14ac:dyDescent="0.25">
      <c r="A14" s="1">
        <v>10013</v>
      </c>
      <c r="B14" s="1" t="s">
        <v>121</v>
      </c>
      <c r="C14" s="2" t="s">
        <v>122</v>
      </c>
      <c r="D14" s="3" t="s">
        <v>123</v>
      </c>
      <c r="E14" s="13" t="s">
        <v>894</v>
      </c>
      <c r="F14" s="13" t="s">
        <v>1012</v>
      </c>
      <c r="G14" s="3" t="s">
        <v>998</v>
      </c>
      <c r="H14" s="2">
        <v>8292378941</v>
      </c>
      <c r="I14" s="2" t="s">
        <v>124</v>
      </c>
      <c r="J14" s="2" t="s">
        <v>125</v>
      </c>
      <c r="K14" s="2" t="s">
        <v>126</v>
      </c>
      <c r="L14" s="1" t="s">
        <v>23</v>
      </c>
      <c r="M14" s="1" t="s">
        <v>24</v>
      </c>
      <c r="N14" s="2">
        <v>400101</v>
      </c>
      <c r="O14" s="8" t="s">
        <v>794</v>
      </c>
      <c r="P14" s="2" t="s">
        <v>127</v>
      </c>
      <c r="Q14" s="2" t="s">
        <v>119</v>
      </c>
      <c r="R14" s="18" t="s">
        <v>844</v>
      </c>
      <c r="S14" s="22" t="s">
        <v>128</v>
      </c>
      <c r="T14" s="25" t="str">
        <f t="shared" si="0"/>
        <v>(10013,'Diya','Dev','Lachman','1989-11-09','F',8292378941,'diyalachman@gmail.com','Omkar 1973 Tower B','Pandita Ramabai Marg','Mumbai','Maharashtra',400101,549538758617,'STATE BANK OF INDIA','Kandivali East',91999469194632700,'SBIN0061583'),</v>
      </c>
      <c r="U14" s="25" t="str">
        <f t="shared" si="1"/>
        <v>(10013,'Diya','Dev','Lachman','11/09/1989','F',8292378941,'diyalachman@gmail.com','Omkar 1973 Tower B','Pandita Ramabai Marg','Mumbai','Maharashtra',400101,549538758617,'STATE BANK OF INDIA','Kandivali East',91999469194632700,'SBIN0061583')</v>
      </c>
      <c r="V14" s="19"/>
      <c r="W14" s="19"/>
      <c r="X14" s="19"/>
      <c r="Y14" s="19"/>
      <c r="Z14" s="19"/>
    </row>
    <row r="15" spans="1:26" x14ac:dyDescent="0.25">
      <c r="A15" s="1">
        <v>10014</v>
      </c>
      <c r="B15" s="1" t="s">
        <v>129</v>
      </c>
      <c r="C15" s="2" t="s">
        <v>130</v>
      </c>
      <c r="D15" s="3" t="s">
        <v>131</v>
      </c>
      <c r="E15" s="13" t="s">
        <v>895</v>
      </c>
      <c r="F15" s="13" t="s">
        <v>1013</v>
      </c>
      <c r="G15" s="3" t="s">
        <v>997</v>
      </c>
      <c r="H15" s="2">
        <v>9333602315</v>
      </c>
      <c r="I15" s="2" t="s">
        <v>132</v>
      </c>
      <c r="J15" s="2" t="s">
        <v>133</v>
      </c>
      <c r="K15" s="2" t="s">
        <v>134</v>
      </c>
      <c r="L15" s="1" t="s">
        <v>23</v>
      </c>
      <c r="M15" s="1" t="s">
        <v>24</v>
      </c>
      <c r="N15" s="2">
        <v>400077</v>
      </c>
      <c r="O15" s="8" t="s">
        <v>795</v>
      </c>
      <c r="P15" s="2" t="s">
        <v>25</v>
      </c>
      <c r="Q15" s="2" t="s">
        <v>135</v>
      </c>
      <c r="R15" s="18" t="s">
        <v>845</v>
      </c>
      <c r="S15" s="22" t="s">
        <v>136</v>
      </c>
      <c r="T15" s="25" t="str">
        <f t="shared" si="0"/>
        <v>(10014,'Kabeer','Jaiden','Dhaliwal','1990-05-17','M',9333602315,'kabeerdhaliwal@gmail.com','Nathani Heights','Rajiv Gandhi Sea Link','Mumbai','Maharashtra',400077,414428700261,'IDBI BANK','Vidya Vihar East',19432483044687100,'IBKL0454PC5'),</v>
      </c>
      <c r="U15" s="25" t="str">
        <f t="shared" si="1"/>
        <v>(10014,'Kabeer','Jaiden','Dhaliwal','05/17/1990','M',9333602315,'kabeerdhaliwal@gmail.com','Nathani Heights','Rajiv Gandhi Sea Link','Mumbai','Maharashtra',400077,414428700261,'IDBI BANK','Vidya Vihar East',19432483044687100,'IBKL0454PC5')</v>
      </c>
      <c r="V15" s="19"/>
      <c r="W15" s="19"/>
      <c r="X15" s="19"/>
      <c r="Y15" s="19"/>
      <c r="Z15" s="19"/>
    </row>
    <row r="16" spans="1:26" x14ac:dyDescent="0.25">
      <c r="A16" s="1">
        <v>10015</v>
      </c>
      <c r="B16" s="1" t="s">
        <v>137</v>
      </c>
      <c r="C16" s="2" t="s">
        <v>138</v>
      </c>
      <c r="D16" s="3" t="s">
        <v>139</v>
      </c>
      <c r="E16" s="13" t="s">
        <v>896</v>
      </c>
      <c r="F16" s="13" t="s">
        <v>1014</v>
      </c>
      <c r="G16" s="3" t="s">
        <v>997</v>
      </c>
      <c r="H16" s="2">
        <v>9353003202</v>
      </c>
      <c r="I16" s="2" t="s">
        <v>140</v>
      </c>
      <c r="J16" s="2" t="s">
        <v>141</v>
      </c>
      <c r="K16" s="2" t="s">
        <v>142</v>
      </c>
      <c r="L16" s="1" t="s">
        <v>23</v>
      </c>
      <c r="M16" s="1" t="s">
        <v>24</v>
      </c>
      <c r="N16" s="2">
        <v>400101</v>
      </c>
      <c r="O16" s="8" t="s">
        <v>796</v>
      </c>
      <c r="P16" s="2" t="s">
        <v>52</v>
      </c>
      <c r="Q16" s="2" t="s">
        <v>119</v>
      </c>
      <c r="R16" s="18" t="s">
        <v>846</v>
      </c>
      <c r="S16" s="22" t="s">
        <v>143</v>
      </c>
      <c r="T16" s="25" t="str">
        <f t="shared" si="0"/>
        <v>(10015,'Aruna','Jay','Venkataraman','1990-09-12','M',9353003202,'arunavenkataraman@gmail.com','Three Sixty West Tower B','Rustom Sidhwa Marg','Mumbai','Maharashtra',400101,643929122167,'ICICI BANK LTD','Kandivali East',15552959155568300,'ICIC0007563'),</v>
      </c>
      <c r="U16" s="25" t="str">
        <f t="shared" si="1"/>
        <v>(10015,'Aruna','Jay','Venkataraman','09/12/1990','M',9353003202,'arunavenkataraman@gmail.com','Three Sixty West Tower B','Rustom Sidhwa Marg','Mumbai','Maharashtra',400101,643929122167,'ICICI BANK LTD','Kandivali East',15552959155568300,'ICIC0007563')</v>
      </c>
      <c r="V16" s="19"/>
      <c r="W16" s="19"/>
      <c r="X16" s="19"/>
      <c r="Y16" s="19"/>
      <c r="Z16" s="19"/>
    </row>
    <row r="17" spans="1:26" x14ac:dyDescent="0.25">
      <c r="A17" s="1">
        <v>10016</v>
      </c>
      <c r="B17" s="1" t="s">
        <v>37</v>
      </c>
      <c r="C17" s="2" t="s">
        <v>144</v>
      </c>
      <c r="D17" s="3" t="s">
        <v>145</v>
      </c>
      <c r="E17" s="13" t="s">
        <v>897</v>
      </c>
      <c r="F17" s="13" t="s">
        <v>1015</v>
      </c>
      <c r="G17" s="3" t="s">
        <v>998</v>
      </c>
      <c r="H17" s="2">
        <v>9108179611</v>
      </c>
      <c r="I17" s="2" t="s">
        <v>146</v>
      </c>
      <c r="J17" s="2" t="s">
        <v>147</v>
      </c>
      <c r="K17" s="2" t="s">
        <v>148</v>
      </c>
      <c r="L17" s="1" t="s">
        <v>23</v>
      </c>
      <c r="M17" s="1" t="s">
        <v>24</v>
      </c>
      <c r="N17" s="2">
        <v>400010</v>
      </c>
      <c r="O17" s="8" t="s">
        <v>797</v>
      </c>
      <c r="P17" s="2" t="s">
        <v>68</v>
      </c>
      <c r="Q17" s="2" t="s">
        <v>149</v>
      </c>
      <c r="R17" s="18" t="s">
        <v>847</v>
      </c>
      <c r="S17" s="22" t="s">
        <v>150</v>
      </c>
      <c r="T17" s="25" t="str">
        <f t="shared" si="0"/>
        <v>(10016,'Chhaya','Kalpen','Persad','1991-04-06','F',9108179611,'chhayapersad@gmail.com','Rustomjee Crown 1','S.K. Barodawallah Marg','Mumbai','Maharashtra',400010,604902392275,'HDFC BANK LTD','Byculla',33079505577744600,'HDFC0CBMC17'),</v>
      </c>
      <c r="U17" s="25" t="str">
        <f t="shared" si="1"/>
        <v>(10016,'Chhaya','Kalpen','Persad','04/06/1991','F',9108179611,'chhayapersad@gmail.com','Rustomjee Crown 1','S.K. Barodawallah Marg','Mumbai','Maharashtra',400010,604902392275,'HDFC BANK LTD','Byculla',33079505577744600,'HDFC0CBMC17')</v>
      </c>
      <c r="V17" s="19"/>
      <c r="W17" s="19"/>
      <c r="X17" s="19"/>
      <c r="Y17" s="19"/>
      <c r="Z17" s="19"/>
    </row>
    <row r="18" spans="1:26" x14ac:dyDescent="0.25">
      <c r="A18" s="1">
        <v>10017</v>
      </c>
      <c r="B18" s="1" t="s">
        <v>151</v>
      </c>
      <c r="C18" s="2" t="s">
        <v>152</v>
      </c>
      <c r="D18" s="3" t="s">
        <v>153</v>
      </c>
      <c r="E18" s="13" t="s">
        <v>898</v>
      </c>
      <c r="F18" s="13" t="s">
        <v>1016</v>
      </c>
      <c r="G18" s="3" t="s">
        <v>998</v>
      </c>
      <c r="H18" s="2">
        <v>9180334309</v>
      </c>
      <c r="I18" s="2" t="s">
        <v>154</v>
      </c>
      <c r="J18" s="2" t="s">
        <v>155</v>
      </c>
      <c r="K18" s="2" t="s">
        <v>156</v>
      </c>
      <c r="L18" s="1" t="s">
        <v>23</v>
      </c>
      <c r="M18" s="1" t="s">
        <v>24</v>
      </c>
      <c r="N18" s="2">
        <v>400078</v>
      </c>
      <c r="O18" s="8" t="s">
        <v>798</v>
      </c>
      <c r="P18" s="2" t="s">
        <v>34</v>
      </c>
      <c r="Q18" s="2" t="s">
        <v>157</v>
      </c>
      <c r="R18" s="18" t="s">
        <v>848</v>
      </c>
      <c r="S18" s="22" t="s">
        <v>158</v>
      </c>
      <c r="T18" s="25" t="str">
        <f t="shared" si="0"/>
        <v>(10017,'Kiran','Sai','Sen','1991-12-07','F',9180334309,'kiransen@gmail.com','Rustomjee Crown 2','Samaldas Gandhi Marg','Mumbai','Maharashtra',400078,563207528593,'BANK OF INDIA','Bandup West',17550255952684700,'BKID0SABPAI'),</v>
      </c>
      <c r="U18" s="25" t="str">
        <f t="shared" si="1"/>
        <v>(10017,'Kiran','Sai','Sen','12/07/1991','F',9180334309,'kiransen@gmail.com','Rustomjee Crown 2','Samaldas Gandhi Marg','Mumbai','Maharashtra',400078,563207528593,'BANK OF INDIA','Bandup West',17550255952684700,'BKID0SABPAI')</v>
      </c>
      <c r="V18" s="19"/>
      <c r="W18" s="19"/>
      <c r="X18" s="19"/>
      <c r="Y18" s="19"/>
      <c r="Z18" s="19"/>
    </row>
    <row r="19" spans="1:26" x14ac:dyDescent="0.25">
      <c r="A19" s="1">
        <v>10018</v>
      </c>
      <c r="B19" s="1" t="s">
        <v>159</v>
      </c>
      <c r="C19" s="2" t="s">
        <v>160</v>
      </c>
      <c r="D19" s="3" t="s">
        <v>161</v>
      </c>
      <c r="E19" s="13" t="s">
        <v>899</v>
      </c>
      <c r="F19" s="13" t="s">
        <v>1017</v>
      </c>
      <c r="G19" s="3" t="s">
        <v>998</v>
      </c>
      <c r="H19" s="2">
        <v>7493128840</v>
      </c>
      <c r="I19" s="2" t="s">
        <v>162</v>
      </c>
      <c r="J19" s="2" t="s">
        <v>163</v>
      </c>
      <c r="K19" s="2" t="s">
        <v>164</v>
      </c>
      <c r="L19" s="1" t="s">
        <v>23</v>
      </c>
      <c r="M19" s="1" t="s">
        <v>24</v>
      </c>
      <c r="N19" s="2">
        <v>400063</v>
      </c>
      <c r="O19" s="8" t="s">
        <v>799</v>
      </c>
      <c r="P19" s="2" t="s">
        <v>127</v>
      </c>
      <c r="Q19" s="2" t="s">
        <v>165</v>
      </c>
      <c r="R19" s="18" t="s">
        <v>849</v>
      </c>
      <c r="S19" s="22" t="s">
        <v>166</v>
      </c>
      <c r="T19" s="25" t="str">
        <f t="shared" si="0"/>
        <v>(10018,'Shweta','Zayn','Sankar','1993-02-20','F',7493128840,'shwetasankar@gmail.com','One Avighna Park','Netaji Subhash Chandra Bose Road','Mumbai','Maharashtra',400063,699078776480,'STATE BANK OF INDIA','Goregaon East',38188992143067000,'SBIN0071222'),</v>
      </c>
      <c r="U19" s="25" t="str">
        <f t="shared" si="1"/>
        <v>(10018,'Shweta','Zayn','Sankar','02/20/1993','F',7493128840,'shwetasankar@gmail.com','One Avighna Park','Netaji Subhash Chandra Bose Road','Mumbai','Maharashtra',400063,699078776480,'STATE BANK OF INDIA','Goregaon East',38188992143067000,'SBIN0071222')</v>
      </c>
      <c r="V19" s="19"/>
      <c r="W19" s="19"/>
      <c r="X19" s="19"/>
      <c r="Y19" s="19"/>
      <c r="Z19" s="19"/>
    </row>
    <row r="20" spans="1:26" x14ac:dyDescent="0.25">
      <c r="A20" s="1">
        <v>10019</v>
      </c>
      <c r="B20" s="1" t="s">
        <v>167</v>
      </c>
      <c r="C20" s="2" t="s">
        <v>168</v>
      </c>
      <c r="D20" s="3" t="s">
        <v>123</v>
      </c>
      <c r="E20" s="13" t="s">
        <v>900</v>
      </c>
      <c r="F20" s="13" t="s">
        <v>1018</v>
      </c>
      <c r="G20" s="3" t="s">
        <v>997</v>
      </c>
      <c r="H20" s="2">
        <v>7382301028</v>
      </c>
      <c r="I20" s="2" t="s">
        <v>169</v>
      </c>
      <c r="J20" s="2" t="s">
        <v>170</v>
      </c>
      <c r="K20" s="2" t="s">
        <v>171</v>
      </c>
      <c r="L20" s="1" t="s">
        <v>23</v>
      </c>
      <c r="M20" s="1" t="s">
        <v>24</v>
      </c>
      <c r="N20" s="2">
        <v>400012</v>
      </c>
      <c r="O20" s="8" t="s">
        <v>800</v>
      </c>
      <c r="P20" s="2" t="s">
        <v>25</v>
      </c>
      <c r="Q20" s="2" t="s">
        <v>172</v>
      </c>
      <c r="R20" s="18" t="s">
        <v>850</v>
      </c>
      <c r="S20" s="22" t="s">
        <v>173</v>
      </c>
      <c r="T20" s="25" t="str">
        <f t="shared" si="0"/>
        <v>(10019,'Kalpit','Vihan','Lachman','1993-08-30','M',7382301028,'kalpitlachman@gmail.com','Imperial Tower 2','Swami Vivekanand Road','Mumbai','Maharashtra',400012,628808315361,'IDBI BANK','Parel',99796036107762100,'IBKL000ASBA'),</v>
      </c>
      <c r="U20" s="25" t="str">
        <f t="shared" si="1"/>
        <v>(10019,'Kalpit','Vihan','Lachman','08/30/1993','M',7382301028,'kalpitlachman@gmail.com','Imperial Tower 2','Swami Vivekanand Road','Mumbai','Maharashtra',400012,628808315361,'IDBI BANK','Parel',99796036107762100,'IBKL000ASBA')</v>
      </c>
      <c r="V20" s="19"/>
      <c r="W20" s="19"/>
      <c r="X20" s="19"/>
      <c r="Y20" s="19"/>
      <c r="Z20" s="19"/>
    </row>
    <row r="21" spans="1:26" x14ac:dyDescent="0.25">
      <c r="A21" s="1">
        <v>10020</v>
      </c>
      <c r="B21" s="1" t="s">
        <v>174</v>
      </c>
      <c r="C21" s="2" t="s">
        <v>175</v>
      </c>
      <c r="D21" s="3" t="s">
        <v>176</v>
      </c>
      <c r="E21" s="13" t="s">
        <v>901</v>
      </c>
      <c r="F21" s="13" t="s">
        <v>1019</v>
      </c>
      <c r="G21" s="3" t="s">
        <v>998</v>
      </c>
      <c r="H21" s="2">
        <v>8443100574</v>
      </c>
      <c r="I21" s="2" t="s">
        <v>177</v>
      </c>
      <c r="J21" s="2" t="s">
        <v>178</v>
      </c>
      <c r="K21" s="2" t="s">
        <v>179</v>
      </c>
      <c r="L21" s="1" t="s">
        <v>23</v>
      </c>
      <c r="M21" s="1" t="s">
        <v>24</v>
      </c>
      <c r="N21" s="2">
        <v>400027</v>
      </c>
      <c r="O21" s="8" t="s">
        <v>801</v>
      </c>
      <c r="P21" s="2" t="s">
        <v>94</v>
      </c>
      <c r="Q21" s="2" t="s">
        <v>180</v>
      </c>
      <c r="R21" s="18" t="s">
        <v>851</v>
      </c>
      <c r="S21" s="22" t="s">
        <v>181</v>
      </c>
      <c r="T21" s="25" t="str">
        <f t="shared" si="0"/>
        <v>(10020,'Juhi','Anil','Jain','1993-10-31','F',8443100574,'juhijain@gmail.com','Imperial Tower 1','Vitthalbhai Patel Road','Mumbai','Maharashtra',400027,781131267963,'UNION BANK OF INDIA','Byculla East',28565364988070900,'UBIN0802387'),</v>
      </c>
      <c r="U21" s="25" t="str">
        <f t="shared" si="1"/>
        <v>(10020,'Juhi','Anil','Jain','10/31/1993','F',8443100574,'juhijain@gmail.com','Imperial Tower 1','Vitthalbhai Patel Road','Mumbai','Maharashtra',400027,781131267963,'UNION BANK OF INDIA','Byculla East',28565364988070900,'UBIN0802387')</v>
      </c>
      <c r="V21" s="19"/>
      <c r="W21" s="19"/>
      <c r="X21" s="19"/>
      <c r="Y21" s="19"/>
      <c r="Z21" s="19"/>
    </row>
    <row r="22" spans="1:26" x14ac:dyDescent="0.25">
      <c r="A22" s="1">
        <v>10021</v>
      </c>
      <c r="B22" s="1" t="s">
        <v>182</v>
      </c>
      <c r="C22" s="2" t="s">
        <v>183</v>
      </c>
      <c r="D22" s="3" t="s">
        <v>184</v>
      </c>
      <c r="E22" s="13" t="s">
        <v>902</v>
      </c>
      <c r="F22" s="13" t="s">
        <v>1020</v>
      </c>
      <c r="G22" s="3" t="s">
        <v>997</v>
      </c>
      <c r="H22" s="2">
        <v>8331242609</v>
      </c>
      <c r="I22" s="2" t="s">
        <v>185</v>
      </c>
      <c r="J22" s="2" t="s">
        <v>186</v>
      </c>
      <c r="K22" s="2" t="s">
        <v>187</v>
      </c>
      <c r="L22" s="1" t="s">
        <v>23</v>
      </c>
      <c r="M22" s="1" t="s">
        <v>24</v>
      </c>
      <c r="N22" s="2">
        <v>400076</v>
      </c>
      <c r="O22" s="8" t="s">
        <v>802</v>
      </c>
      <c r="P22" s="2" t="s">
        <v>94</v>
      </c>
      <c r="Q22" s="2" t="s">
        <v>188</v>
      </c>
      <c r="R22" s="18" t="s">
        <v>852</v>
      </c>
      <c r="S22" s="22" t="s">
        <v>189</v>
      </c>
      <c r="T22" s="25" t="str">
        <f t="shared" si="0"/>
        <v>(10021,'Binod','Vimal','Balan','1996-01-14','M',8331242609,'binodbalan@gmail.com','Oberoy Three Sixty West Tower A','Shankarsheth Road[7][8]','Mumbai','Maharashtra',400076,429543806469,'UNION BANK OF INDIA','Powai',28780585409538600,'UBIN0580074'),</v>
      </c>
      <c r="U22" s="25" t="str">
        <f t="shared" si="1"/>
        <v>(10021,'Binod','Vimal','Balan','01/14/1996','M',8331242609,'binodbalan@gmail.com','Oberoy Three Sixty West Tower A','Shankarsheth Road[7][8]','Mumbai','Maharashtra',400076,429543806469,'UNION BANK OF INDIA','Powai',28780585409538600,'UBIN0580074')</v>
      </c>
      <c r="V22" s="19"/>
      <c r="W22" s="19"/>
      <c r="X22" s="19"/>
      <c r="Y22" s="19"/>
      <c r="Z22" s="19"/>
    </row>
    <row r="23" spans="1:26" x14ac:dyDescent="0.25">
      <c r="A23" s="1">
        <v>10022</v>
      </c>
      <c r="B23" s="1" t="s">
        <v>190</v>
      </c>
      <c r="C23" s="2" t="s">
        <v>122</v>
      </c>
      <c r="D23" s="3" t="s">
        <v>191</v>
      </c>
      <c r="E23" s="13" t="s">
        <v>903</v>
      </c>
      <c r="F23" s="13" t="s">
        <v>1021</v>
      </c>
      <c r="G23" s="3" t="s">
        <v>998</v>
      </c>
      <c r="H23" s="2">
        <v>7617772640</v>
      </c>
      <c r="I23" s="2" t="s">
        <v>192</v>
      </c>
      <c r="J23" s="2" t="s">
        <v>193</v>
      </c>
      <c r="K23" s="2" t="s">
        <v>194</v>
      </c>
      <c r="L23" s="1" t="s">
        <v>23</v>
      </c>
      <c r="M23" s="1" t="s">
        <v>24</v>
      </c>
      <c r="N23" s="2">
        <v>400101</v>
      </c>
      <c r="O23" s="8" t="s">
        <v>803</v>
      </c>
      <c r="P23" s="2" t="s">
        <v>195</v>
      </c>
      <c r="Q23" s="2" t="s">
        <v>119</v>
      </c>
      <c r="R23" s="18" t="s">
        <v>853</v>
      </c>
      <c r="S23" s="22" t="s">
        <v>196</v>
      </c>
      <c r="T23" s="25" t="str">
        <f t="shared" si="0"/>
        <v>(10022,'Maya','Dev','Bumb','1996-11-07','F',7617772640,'mayabumb@gmail.com','Four Seasons Private Residences &amp; Apartment Tower 1','Jangali Maharaj Road','Mumbai','Maharashtra',400101,282060965495,'AXIS BANK','Kandivali East',9902354583870990,'UTIB0003392'),</v>
      </c>
      <c r="U23" s="25" t="str">
        <f t="shared" si="1"/>
        <v>(10022,'Maya','Dev','Bumb','11/07/1996','F',7617772640,'mayabumb@gmail.com','Four Seasons Private Residences &amp; Apartment Tower 1','Jangali Maharaj Road','Mumbai','Maharashtra',400101,282060965495,'AXIS BANK','Kandivali East',9902354583870990,'UTIB0003392')</v>
      </c>
      <c r="V23" s="19"/>
      <c r="W23" s="19"/>
      <c r="X23" s="19"/>
      <c r="Y23" s="19"/>
      <c r="Z23" s="19"/>
    </row>
    <row r="24" spans="1:26" x14ac:dyDescent="0.25">
      <c r="A24" s="1">
        <v>10023</v>
      </c>
      <c r="B24" s="1" t="s">
        <v>197</v>
      </c>
      <c r="C24" s="2" t="s">
        <v>138</v>
      </c>
      <c r="D24" s="3" t="s">
        <v>198</v>
      </c>
      <c r="E24" s="13" t="s">
        <v>904</v>
      </c>
      <c r="F24" s="13" t="s">
        <v>1022</v>
      </c>
      <c r="G24" s="3" t="s">
        <v>997</v>
      </c>
      <c r="H24" s="2">
        <v>9540044440</v>
      </c>
      <c r="I24" s="2" t="s">
        <v>199</v>
      </c>
      <c r="J24" s="2" t="s">
        <v>200</v>
      </c>
      <c r="K24" s="2" t="s">
        <v>85</v>
      </c>
      <c r="L24" s="1" t="s">
        <v>23</v>
      </c>
      <c r="M24" s="1" t="s">
        <v>24</v>
      </c>
      <c r="N24" s="2">
        <v>400078</v>
      </c>
      <c r="O24" s="8" t="s">
        <v>804</v>
      </c>
      <c r="P24" s="2" t="s">
        <v>94</v>
      </c>
      <c r="Q24" s="2" t="s">
        <v>157</v>
      </c>
      <c r="R24" s="18" t="s">
        <v>854</v>
      </c>
      <c r="S24" s="22" t="s">
        <v>201</v>
      </c>
      <c r="T24" s="25" t="str">
        <f t="shared" si="0"/>
        <v>(10023,'Chand','Jay','Biyani','1997-12-17','M',9540044440,'chandbiyani@gmail.com','Ahuja Tower','M.L. Dahanukar Marg','Mumbai','Maharashtra',400078,641492526680,'UNION BANK OF INDIA','Bandup West',69578486633631200,'UBIN0580139'),</v>
      </c>
      <c r="U24" s="25" t="str">
        <f t="shared" si="1"/>
        <v>(10023,'Chand','Jay','Biyani','12/17/1997','M',9540044440,'chandbiyani@gmail.com','Ahuja Tower','M.L. Dahanukar Marg','Mumbai','Maharashtra',400078,641492526680,'UNION BANK OF INDIA','Bandup West',69578486633631200,'UBIN0580139')</v>
      </c>
      <c r="V24" s="19"/>
      <c r="W24" s="19"/>
      <c r="X24" s="19"/>
      <c r="Y24" s="19"/>
      <c r="Z24" s="19"/>
    </row>
    <row r="25" spans="1:26" x14ac:dyDescent="0.25">
      <c r="A25" s="1">
        <v>10024</v>
      </c>
      <c r="B25" s="1" t="s">
        <v>202</v>
      </c>
      <c r="C25" s="2" t="s">
        <v>203</v>
      </c>
      <c r="D25" s="3" t="s">
        <v>204</v>
      </c>
      <c r="E25" s="13" t="s">
        <v>905</v>
      </c>
      <c r="F25" s="13" t="s">
        <v>1023</v>
      </c>
      <c r="G25" s="3" t="s">
        <v>998</v>
      </c>
      <c r="H25" s="2">
        <v>7693488960</v>
      </c>
      <c r="I25" s="2" t="s">
        <v>205</v>
      </c>
      <c r="J25" s="2" t="s">
        <v>206</v>
      </c>
      <c r="K25" s="2" t="s">
        <v>93</v>
      </c>
      <c r="L25" s="1" t="s">
        <v>23</v>
      </c>
      <c r="M25" s="1" t="s">
        <v>24</v>
      </c>
      <c r="N25" s="2">
        <v>400071</v>
      </c>
      <c r="O25" s="8" t="s">
        <v>805</v>
      </c>
      <c r="P25" s="2" t="s">
        <v>43</v>
      </c>
      <c r="Q25" s="2" t="s">
        <v>207</v>
      </c>
      <c r="R25" s="18" t="s">
        <v>855</v>
      </c>
      <c r="S25" s="22" t="s">
        <v>45</v>
      </c>
      <c r="T25" s="25" t="str">
        <f t="shared" si="0"/>
        <v>(10024,'Afreen','Sayan','Kadakia','2000-05-23','F',7693488960,'afreenkadakia@gmail.com','Ruparel Ariana','Mohammad Ali Road','Mumbai','Maharashtra',400071,565555784352,'INDUSIND BANK','Chembur',22733351448150100,'IOBA0001998'),</v>
      </c>
      <c r="U25" s="25" t="str">
        <f t="shared" si="1"/>
        <v>(10024,'Afreen','Sayan','Kadakia','05/23/2000','F',7693488960,'afreenkadakia@gmail.com','Ruparel Ariana','Mohammad Ali Road','Mumbai','Maharashtra',400071,565555784352,'INDUSIND BANK','Chembur',22733351448150100,'IOBA0001998')</v>
      </c>
      <c r="V25" s="19"/>
      <c r="W25" s="19"/>
      <c r="X25" s="19"/>
      <c r="Y25" s="19"/>
      <c r="Z25" s="19"/>
    </row>
    <row r="26" spans="1:26" x14ac:dyDescent="0.25">
      <c r="A26" s="1">
        <v>10025</v>
      </c>
      <c r="B26" s="1" t="s">
        <v>208</v>
      </c>
      <c r="C26" s="2" t="s">
        <v>209</v>
      </c>
      <c r="D26" s="3" t="s">
        <v>64</v>
      </c>
      <c r="E26" s="13" t="s">
        <v>906</v>
      </c>
      <c r="F26" s="13" t="s">
        <v>1024</v>
      </c>
      <c r="G26" s="3" t="s">
        <v>998</v>
      </c>
      <c r="H26" s="2">
        <v>9832773141</v>
      </c>
      <c r="I26" s="2" t="s">
        <v>210</v>
      </c>
      <c r="J26" s="2" t="s">
        <v>211</v>
      </c>
      <c r="K26" s="2" t="s">
        <v>102</v>
      </c>
      <c r="L26" s="1" t="s">
        <v>23</v>
      </c>
      <c r="M26" s="1" t="s">
        <v>24</v>
      </c>
      <c r="N26" s="2">
        <v>400018</v>
      </c>
      <c r="O26" s="8" t="s">
        <v>806</v>
      </c>
      <c r="P26" s="2" t="s">
        <v>68</v>
      </c>
      <c r="Q26" s="2" t="s">
        <v>212</v>
      </c>
      <c r="R26" s="18" t="s">
        <v>856</v>
      </c>
      <c r="S26" s="22" t="s">
        <v>213</v>
      </c>
      <c r="T26" s="25" t="str">
        <f t="shared" si="0"/>
        <v>(10025,'Anjana','Nitin','Bhattacharyya','2000-07-03','F',9832773141,'anjanabhattacharyya@gmail.com','L&amp;T Crescent Bay T 6','N.S. Patkar Marg','Mumbai','Maharashtra',400018,567675347721,'HDFC BANK LTD','Worli',24503063671576600,'HDFC0009525'),</v>
      </c>
      <c r="U26" s="25" t="str">
        <f t="shared" si="1"/>
        <v>(10025,'Anjana','Nitin','Bhattacharyya','07/03/2000','F',9832773141,'anjanabhattacharyya@gmail.com','L&amp;T Crescent Bay T 6','N.S. Patkar Marg','Mumbai','Maharashtra',400018,567675347721,'HDFC BANK LTD','Worli',24503063671576600,'HDFC0009525')</v>
      </c>
      <c r="V26" s="19"/>
      <c r="W26" s="19"/>
      <c r="X26" s="19"/>
      <c r="Y26" s="19"/>
      <c r="Z26" s="19"/>
    </row>
    <row r="27" spans="1:26" x14ac:dyDescent="0.25">
      <c r="A27" s="1">
        <v>10026</v>
      </c>
      <c r="B27" s="1" t="s">
        <v>214</v>
      </c>
      <c r="C27" s="2" t="s">
        <v>215</v>
      </c>
      <c r="D27" s="3" t="s">
        <v>216</v>
      </c>
      <c r="E27" s="13" t="s">
        <v>907</v>
      </c>
      <c r="F27" s="13" t="s">
        <v>1025</v>
      </c>
      <c r="G27" s="3" t="s">
        <v>997</v>
      </c>
      <c r="H27" s="2">
        <v>7408560720</v>
      </c>
      <c r="I27" s="2" t="s">
        <v>217</v>
      </c>
      <c r="J27" s="2" t="s">
        <v>218</v>
      </c>
      <c r="K27" s="2" t="s">
        <v>110</v>
      </c>
      <c r="L27" s="1" t="s">
        <v>23</v>
      </c>
      <c r="M27" s="1" t="s">
        <v>24</v>
      </c>
      <c r="N27" s="2">
        <v>400010</v>
      </c>
      <c r="O27" s="8" t="s">
        <v>807</v>
      </c>
      <c r="P27" s="2" t="s">
        <v>25</v>
      </c>
      <c r="Q27" s="2" t="s">
        <v>149</v>
      </c>
      <c r="R27" s="18" t="s">
        <v>857</v>
      </c>
      <c r="S27" s="22" t="s">
        <v>219</v>
      </c>
      <c r="T27" s="25" t="str">
        <f t="shared" si="0"/>
        <v>(10026,'Ishat','Rohan','Doshi','1975-04-08','M',7408560720,'ishatdoshi@gmail.com','Salsette 27 Tower 1','Nepean Sea Road','Mumbai','Maharashtra',400010,523074558435,'IDBI BANK','Byculla',32366836886214100,'IBKL0452M62'),</v>
      </c>
      <c r="U27" s="25" t="str">
        <f t="shared" si="1"/>
        <v>(10026,'Ishat','Rohan','Doshi','04/08/1975','M',7408560720,'ishatdoshi@gmail.com','Salsette 27 Tower 1','Nepean Sea Road','Mumbai','Maharashtra',400010,523074558435,'IDBI BANK','Byculla',32366836886214100,'IBKL0452M62')</v>
      </c>
      <c r="V27" s="19"/>
      <c r="W27" s="19"/>
      <c r="X27" s="19"/>
      <c r="Y27" s="19"/>
      <c r="Z27" s="19"/>
    </row>
    <row r="28" spans="1:26" x14ac:dyDescent="0.25">
      <c r="A28" s="1">
        <v>10027</v>
      </c>
      <c r="B28" s="1" t="s">
        <v>220</v>
      </c>
      <c r="C28" s="2" t="s">
        <v>221</v>
      </c>
      <c r="D28" s="3" t="s">
        <v>222</v>
      </c>
      <c r="E28" s="13" t="s">
        <v>908</v>
      </c>
      <c r="F28" s="13" t="s">
        <v>1026</v>
      </c>
      <c r="G28" s="3" t="s">
        <v>997</v>
      </c>
      <c r="H28" s="2">
        <v>8817476908</v>
      </c>
      <c r="I28" s="2" t="s">
        <v>223</v>
      </c>
      <c r="J28" s="2" t="s">
        <v>224</v>
      </c>
      <c r="K28" s="2" t="s">
        <v>118</v>
      </c>
      <c r="L28" s="1" t="s">
        <v>23</v>
      </c>
      <c r="M28" s="1" t="s">
        <v>24</v>
      </c>
      <c r="N28" s="2">
        <v>400071</v>
      </c>
      <c r="O28" s="8" t="s">
        <v>808</v>
      </c>
      <c r="P28" s="2" t="s">
        <v>25</v>
      </c>
      <c r="Q28" s="2" t="s">
        <v>225</v>
      </c>
      <c r="R28" s="18" t="s">
        <v>858</v>
      </c>
      <c r="S28" s="22" t="s">
        <v>226</v>
      </c>
      <c r="T28" s="25" t="str">
        <f t="shared" si="0"/>
        <v>(10027,'Obaid','Vikram','Deo','1976-07-10','M',8817476908,'obaiddeo@gmail.com','Salsette 27 Tower 2','Ramdas Nayak Road','Mumbai','Maharashtra',400071,942559658770,'IDBI BANK','Sion',81970727610065200,'IBKL0452ND5'),</v>
      </c>
      <c r="U28" s="25" t="str">
        <f t="shared" si="1"/>
        <v>(10027,'Obaid','Vikram','Deo','07/10/1976','M',8817476908,'obaiddeo@gmail.com','Salsette 27 Tower 2','Ramdas Nayak Road','Mumbai','Maharashtra',400071,942559658770,'IDBI BANK','Sion',81970727610065200,'IBKL0452ND5')</v>
      </c>
      <c r="V28" s="19"/>
      <c r="W28" s="19"/>
      <c r="X28" s="19"/>
      <c r="Y28" s="19"/>
      <c r="Z28" s="19"/>
    </row>
    <row r="29" spans="1:26" x14ac:dyDescent="0.25">
      <c r="A29" s="1">
        <v>10028</v>
      </c>
      <c r="B29" s="1" t="s">
        <v>227</v>
      </c>
      <c r="C29" s="2" t="s">
        <v>228</v>
      </c>
      <c r="D29" s="3" t="s">
        <v>229</v>
      </c>
      <c r="E29" s="13" t="s">
        <v>909</v>
      </c>
      <c r="F29" s="13" t="s">
        <v>1027</v>
      </c>
      <c r="G29" s="3" t="s">
        <v>998</v>
      </c>
      <c r="H29" s="2">
        <v>9501702053</v>
      </c>
      <c r="I29" s="2" t="s">
        <v>230</v>
      </c>
      <c r="J29" s="2" t="s">
        <v>231</v>
      </c>
      <c r="K29" s="2" t="s">
        <v>126</v>
      </c>
      <c r="L29" s="1" t="s">
        <v>23</v>
      </c>
      <c r="M29" s="1" t="s">
        <v>24</v>
      </c>
      <c r="N29" s="2">
        <v>400053</v>
      </c>
      <c r="O29" s="8" t="s">
        <v>809</v>
      </c>
      <c r="P29" s="2" t="s">
        <v>127</v>
      </c>
      <c r="Q29" s="2" t="s">
        <v>44</v>
      </c>
      <c r="R29" s="18" t="s">
        <v>859</v>
      </c>
      <c r="S29" s="22" t="s">
        <v>232</v>
      </c>
      <c r="T29" s="25" t="str">
        <f t="shared" si="0"/>
        <v>(10028,'Gayatri','Kabir','Srivastava','1977-06-09','F',9501702053,'gayatrisrivastava@gmail.com','L&amp;T Crescent Bay T 5','Pandita Ramabai Marg','Mumbai','Maharashtra',400053,866202358432,'STATE BANK OF INDIA','Andheri West',28686073321152400,'SBIN0016878'),</v>
      </c>
      <c r="U29" s="25" t="str">
        <f t="shared" si="1"/>
        <v>(10028,'Gayatri','Kabir','Srivastava','06/09/1977','F',9501702053,'gayatrisrivastava@gmail.com','L&amp;T Crescent Bay T 5','Pandita Ramabai Marg','Mumbai','Maharashtra',400053,866202358432,'STATE BANK OF INDIA','Andheri West',28686073321152400,'SBIN0016878')</v>
      </c>
      <c r="V29" s="19"/>
      <c r="W29" s="19"/>
      <c r="X29" s="19"/>
      <c r="Y29" s="19"/>
      <c r="Z29" s="19"/>
    </row>
    <row r="30" spans="1:26" x14ac:dyDescent="0.25">
      <c r="A30" s="1">
        <v>10029</v>
      </c>
      <c r="B30" s="1" t="s">
        <v>233</v>
      </c>
      <c r="C30" s="2" t="s">
        <v>234</v>
      </c>
      <c r="D30" s="3" t="s">
        <v>235</v>
      </c>
      <c r="E30" s="13" t="s">
        <v>910</v>
      </c>
      <c r="F30" s="13" t="s">
        <v>1028</v>
      </c>
      <c r="G30" s="3" t="s">
        <v>997</v>
      </c>
      <c r="H30" s="2">
        <v>9352099151</v>
      </c>
      <c r="I30" s="2" t="s">
        <v>236</v>
      </c>
      <c r="J30" s="2" t="s">
        <v>237</v>
      </c>
      <c r="K30" s="2" t="s">
        <v>134</v>
      </c>
      <c r="L30" s="1" t="s">
        <v>23</v>
      </c>
      <c r="M30" s="1" t="s">
        <v>24</v>
      </c>
      <c r="N30" s="2">
        <v>400059</v>
      </c>
      <c r="O30" s="8" t="s">
        <v>810</v>
      </c>
      <c r="P30" s="2" t="s">
        <v>77</v>
      </c>
      <c r="Q30" s="2" t="s">
        <v>238</v>
      </c>
      <c r="R30" s="18" t="s">
        <v>860</v>
      </c>
      <c r="S30" s="22" t="s">
        <v>239</v>
      </c>
      <c r="T30" s="25" t="str">
        <f t="shared" si="0"/>
        <v>(10029,'Nutan','Milan','Naik','1978-07-21','M',9352099151,'nutannaik@gmail.com','Auris Serenity 1','Rajiv Gandhi Sea Link','Mumbai','Maharashtra',400059,454748072377,'RBL BANK LIMITED','Andheri East',7540096792935670,'RATN0000053'),</v>
      </c>
      <c r="U30" s="25" t="str">
        <f t="shared" si="1"/>
        <v>(10029,'Nutan','Milan','Naik','07/21/1978','M',9352099151,'nutannaik@gmail.com','Auris Serenity 1','Rajiv Gandhi Sea Link','Mumbai','Maharashtra',400059,454748072377,'RBL BANK LIMITED','Andheri East',7540096792935670,'RATN0000053')</v>
      </c>
      <c r="V30" s="19"/>
      <c r="W30" s="19"/>
      <c r="X30" s="19"/>
      <c r="Y30" s="19"/>
      <c r="Z30" s="19"/>
    </row>
    <row r="31" spans="1:26" x14ac:dyDescent="0.25">
      <c r="A31" s="1">
        <v>10030</v>
      </c>
      <c r="B31" s="1" t="s">
        <v>240</v>
      </c>
      <c r="C31" s="2" t="s">
        <v>241</v>
      </c>
      <c r="D31" s="3" t="s">
        <v>242</v>
      </c>
      <c r="E31" s="13" t="s">
        <v>911</v>
      </c>
      <c r="F31" s="13" t="s">
        <v>1029</v>
      </c>
      <c r="G31" s="3" t="s">
        <v>997</v>
      </c>
      <c r="H31" s="2">
        <v>8595503559</v>
      </c>
      <c r="I31" s="2" t="s">
        <v>243</v>
      </c>
      <c r="J31" s="2" t="s">
        <v>244</v>
      </c>
      <c r="K31" s="2" t="s">
        <v>142</v>
      </c>
      <c r="L31" s="1" t="s">
        <v>23</v>
      </c>
      <c r="M31" s="1" t="s">
        <v>24</v>
      </c>
      <c r="N31" s="2">
        <v>400021</v>
      </c>
      <c r="O31" s="8" t="s">
        <v>811</v>
      </c>
      <c r="P31" s="2" t="s">
        <v>94</v>
      </c>
      <c r="Q31" s="2" t="s">
        <v>245</v>
      </c>
      <c r="R31" s="18" t="s">
        <v>861</v>
      </c>
      <c r="S31" s="22" t="s">
        <v>246</v>
      </c>
      <c r="T31" s="25" t="str">
        <f t="shared" si="0"/>
        <v>(10030,'Arun','Ajay','Manda','1981-07-06','M',8595503559,'arunmanda@gmail.com','Auris Serenity 2','Rustom Sidhwa Marg','Mumbai','Maharashtra',400021,486740388364,'UNION BANK OF INDIA','Nariman Point',59929279026144600,'UBIN0906026'),</v>
      </c>
      <c r="U31" s="25" t="str">
        <f t="shared" si="1"/>
        <v>(10030,'Arun','Ajay','Manda','07/06/1981','M',8595503559,'arunmanda@gmail.com','Auris Serenity 2','Rustom Sidhwa Marg','Mumbai','Maharashtra',400021,486740388364,'UNION BANK OF INDIA','Nariman Point',59929279026144600,'UBIN0906026')</v>
      </c>
      <c r="V31" s="19"/>
      <c r="W31" s="19"/>
      <c r="X31" s="19"/>
      <c r="Y31" s="19"/>
      <c r="Z31" s="19"/>
    </row>
    <row r="32" spans="1:26" x14ac:dyDescent="0.25">
      <c r="A32" s="1">
        <v>10031</v>
      </c>
      <c r="B32" s="1" t="s">
        <v>247</v>
      </c>
      <c r="C32" s="2" t="s">
        <v>248</v>
      </c>
      <c r="D32" s="3" t="s">
        <v>249</v>
      </c>
      <c r="E32" s="13" t="s">
        <v>912</v>
      </c>
      <c r="F32" s="13" t="s">
        <v>1030</v>
      </c>
      <c r="G32" s="3" t="s">
        <v>998</v>
      </c>
      <c r="H32" s="2">
        <v>8837223878</v>
      </c>
      <c r="I32" s="2" t="s">
        <v>250</v>
      </c>
      <c r="J32" s="2" t="s">
        <v>251</v>
      </c>
      <c r="K32" s="2" t="s">
        <v>148</v>
      </c>
      <c r="L32" s="1" t="s">
        <v>23</v>
      </c>
      <c r="M32" s="1" t="s">
        <v>24</v>
      </c>
      <c r="N32" s="2">
        <v>400092</v>
      </c>
      <c r="O32" s="8" t="s">
        <v>812</v>
      </c>
      <c r="P32" s="2" t="s">
        <v>195</v>
      </c>
      <c r="Q32" s="2" t="s">
        <v>252</v>
      </c>
      <c r="R32" s="18" t="s">
        <v>862</v>
      </c>
      <c r="S32" s="22" t="s">
        <v>253</v>
      </c>
      <c r="T32" s="25" t="str">
        <f t="shared" si="0"/>
        <v>(10031,'Nikita','Kaiyen','Gole','1983-08-25','F',8837223878,'nikitagole@gmail.com','Auris Serenity 3','S.K. Barodawallah Marg','Mumbai','Maharashtra',400092,563226003535,'AXIS BANK','Borivali West',36174122073538900,'UTIB0004489'),</v>
      </c>
      <c r="U32" s="25" t="str">
        <f t="shared" si="1"/>
        <v>(10031,'Nikita','Kaiyen','Gole','08/25/1983','F',8837223878,'nikitagole@gmail.com','Auris Serenity 3','S.K. Barodawallah Marg','Mumbai','Maharashtra',400092,563226003535,'AXIS BANK','Borivali West',36174122073538900,'UTIB0004489')</v>
      </c>
      <c r="V32" s="19"/>
      <c r="W32" s="19"/>
      <c r="X32" s="19"/>
      <c r="Y32" s="19"/>
      <c r="Z32" s="19"/>
    </row>
    <row r="33" spans="1:26" x14ac:dyDescent="0.25">
      <c r="A33" s="1">
        <v>10032</v>
      </c>
      <c r="B33" s="1" t="s">
        <v>254</v>
      </c>
      <c r="C33" s="2" t="s">
        <v>255</v>
      </c>
      <c r="D33" s="3" t="s">
        <v>256</v>
      </c>
      <c r="E33" s="13" t="s">
        <v>913</v>
      </c>
      <c r="F33" s="13" t="s">
        <v>1031</v>
      </c>
      <c r="G33" s="3" t="s">
        <v>997</v>
      </c>
      <c r="H33" s="2">
        <v>8380523916</v>
      </c>
      <c r="I33" s="2" t="s">
        <v>257</v>
      </c>
      <c r="J33" s="2" t="s">
        <v>258</v>
      </c>
      <c r="K33" s="2" t="s">
        <v>156</v>
      </c>
      <c r="L33" s="1" t="s">
        <v>23</v>
      </c>
      <c r="M33" s="1" t="s">
        <v>24</v>
      </c>
      <c r="N33" s="2">
        <v>400068</v>
      </c>
      <c r="O33" s="8" t="s">
        <v>813</v>
      </c>
      <c r="P33" s="2" t="s">
        <v>34</v>
      </c>
      <c r="Q33" s="2" t="s">
        <v>259</v>
      </c>
      <c r="R33" s="18" t="s">
        <v>863</v>
      </c>
      <c r="S33" s="22" t="s">
        <v>260</v>
      </c>
      <c r="T33" s="25" t="str">
        <f t="shared" si="0"/>
        <v>(10032,'Heer','Bodhi','Nigam','1983-08-28','M',8380523916,'heernigam@gmail.com','Celestia Spaces Wing A','Samaldas Gandhi Marg','Mumbai','Maharashtra',400068,594197081277,'BANK OF INDIA','Dahisar West',19798124588582900,'BKID0BILDSK'),</v>
      </c>
      <c r="U33" s="25" t="str">
        <f t="shared" si="1"/>
        <v>(10032,'Heer','Bodhi','Nigam','08/28/1983','M',8380523916,'heernigam@gmail.com','Celestia Spaces Wing A','Samaldas Gandhi Marg','Mumbai','Maharashtra',400068,594197081277,'BANK OF INDIA','Dahisar West',19798124588582900,'BKID0BILDSK')</v>
      </c>
      <c r="V33" s="19"/>
      <c r="W33" s="19"/>
      <c r="X33" s="19"/>
      <c r="Y33" s="19"/>
      <c r="Z33" s="19"/>
    </row>
    <row r="34" spans="1:26" x14ac:dyDescent="0.25">
      <c r="A34" s="1">
        <v>10033</v>
      </c>
      <c r="B34" s="1" t="s">
        <v>261</v>
      </c>
      <c r="C34" s="2" t="s">
        <v>262</v>
      </c>
      <c r="D34" s="3" t="s">
        <v>263</v>
      </c>
      <c r="E34" s="13" t="s">
        <v>914</v>
      </c>
      <c r="F34" s="13" t="s">
        <v>1032</v>
      </c>
      <c r="G34" s="3" t="s">
        <v>998</v>
      </c>
      <c r="H34" s="2">
        <v>9261168047</v>
      </c>
      <c r="I34" s="2" t="s">
        <v>264</v>
      </c>
      <c r="J34" s="2" t="s">
        <v>265</v>
      </c>
      <c r="K34" s="2" t="s">
        <v>164</v>
      </c>
      <c r="L34" s="1" t="s">
        <v>23</v>
      </c>
      <c r="M34" s="1" t="s">
        <v>24</v>
      </c>
      <c r="N34" s="2">
        <v>400072</v>
      </c>
      <c r="O34" s="8" t="s">
        <v>814</v>
      </c>
      <c r="P34" s="2" t="s">
        <v>94</v>
      </c>
      <c r="Q34" s="2" t="s">
        <v>266</v>
      </c>
      <c r="R34" s="18" t="s">
        <v>864</v>
      </c>
      <c r="S34" s="22" t="s">
        <v>267</v>
      </c>
      <c r="T34" s="25" t="str">
        <f t="shared" ref="T34:T51" si="2">CONCATENATE("(",A34,",'",B34,"','",C34,"','",D34,"','",E34,"','",G34,"',",H34,",'",I34,"','",J34,"','",K34,"','",L34,"','",M34,"',",N34,",",O34,",'",P34,"','",Q34,"',",R34,",'",S34,"'),")</f>
        <v>(10033,'Ajinkya','Karam','Behl','1984-06-12','F',9261168047,'ajinkyabehl@gmail.com','Celestia Spaces Wing B','Netaji Subhash Chandra Bose Road','Mumbai','Maharashtra',400072,402013607589,'UNION BANK OF INDIA','Ghatkopar West',9203125206804990,'UBIN0932752'),</v>
      </c>
      <c r="U34" s="25" t="str">
        <f t="shared" si="1"/>
        <v>(10033,'Ajinkya','Karam','Behl','06/12/1984','F',9261168047,'ajinkyabehl@gmail.com','Celestia Spaces Wing B','Netaji Subhash Chandra Bose Road','Mumbai','Maharashtra',400072,402013607589,'UNION BANK OF INDIA','Ghatkopar West',9203125206804990,'UBIN0932752')</v>
      </c>
      <c r="V34" s="19"/>
      <c r="W34" s="19"/>
      <c r="X34" s="19"/>
      <c r="Y34" s="19"/>
      <c r="Z34" s="19"/>
    </row>
    <row r="35" spans="1:26" x14ac:dyDescent="0.25">
      <c r="A35" s="1">
        <v>10034</v>
      </c>
      <c r="B35" s="1" t="s">
        <v>268</v>
      </c>
      <c r="C35" s="2" t="s">
        <v>269</v>
      </c>
      <c r="D35" s="3" t="s">
        <v>270</v>
      </c>
      <c r="E35" s="13" t="s">
        <v>915</v>
      </c>
      <c r="F35" s="13" t="s">
        <v>1033</v>
      </c>
      <c r="G35" s="3" t="s">
        <v>997</v>
      </c>
      <c r="H35" s="2">
        <v>8992432709</v>
      </c>
      <c r="I35" s="2" t="s">
        <v>271</v>
      </c>
      <c r="J35" s="2" t="s">
        <v>272</v>
      </c>
      <c r="K35" s="2" t="s">
        <v>171</v>
      </c>
      <c r="L35" s="1" t="s">
        <v>23</v>
      </c>
      <c r="M35" s="1" t="s">
        <v>24</v>
      </c>
      <c r="N35" s="2">
        <v>400021</v>
      </c>
      <c r="O35" s="8" t="s">
        <v>815</v>
      </c>
      <c r="P35" s="2" t="s">
        <v>25</v>
      </c>
      <c r="Q35" s="2" t="s">
        <v>273</v>
      </c>
      <c r="R35" s="18" t="s">
        <v>865</v>
      </c>
      <c r="S35" s="22" t="s">
        <v>274</v>
      </c>
      <c r="T35" s="25" t="str">
        <f t="shared" si="2"/>
        <v>(10034,'Ramgopal','Ohm','Harjo','1986-06-02','M',8992432709,'ramgopalharjo@gmail.com','Island City Centre 1','Swami Vivekanand Road','Mumbai','Maharashtra',400021,531474316579,'IDBI BANK','Nariman Poin',43719314491947700,'IBKL0452VK1'),</v>
      </c>
      <c r="U35" s="25" t="str">
        <f t="shared" si="1"/>
        <v>(10034,'Ramgopal','Ohm','Harjo','06/02/1986','M',8992432709,'ramgopalharjo@gmail.com','Island City Centre 1','Swami Vivekanand Road','Mumbai','Maharashtra',400021,531474316579,'IDBI BANK','Nariman Poin',43719314491947700,'IBKL0452VK1')</v>
      </c>
      <c r="V35" s="19"/>
      <c r="W35" s="19"/>
      <c r="X35" s="19"/>
      <c r="Y35" s="19"/>
      <c r="Z35" s="19"/>
    </row>
    <row r="36" spans="1:26" x14ac:dyDescent="0.25">
      <c r="A36" s="1">
        <v>10035</v>
      </c>
      <c r="B36" s="1" t="s">
        <v>275</v>
      </c>
      <c r="C36" s="2" t="s">
        <v>276</v>
      </c>
      <c r="D36" s="3" t="s">
        <v>277</v>
      </c>
      <c r="E36" s="13" t="s">
        <v>916</v>
      </c>
      <c r="F36" s="13" t="s">
        <v>1034</v>
      </c>
      <c r="G36" s="3" t="s">
        <v>997</v>
      </c>
      <c r="H36" s="2">
        <v>8373995898</v>
      </c>
      <c r="I36" s="2" t="s">
        <v>278</v>
      </c>
      <c r="J36" s="2" t="s">
        <v>279</v>
      </c>
      <c r="K36" s="2" t="s">
        <v>179</v>
      </c>
      <c r="L36" s="1" t="s">
        <v>23</v>
      </c>
      <c r="M36" s="1" t="s">
        <v>24</v>
      </c>
      <c r="N36" s="2">
        <v>400092</v>
      </c>
      <c r="O36" s="8" t="s">
        <v>816</v>
      </c>
      <c r="P36" s="2" t="s">
        <v>94</v>
      </c>
      <c r="Q36" s="2" t="s">
        <v>252</v>
      </c>
      <c r="R36" s="18" t="s">
        <v>866</v>
      </c>
      <c r="S36" s="22" t="s">
        <v>280</v>
      </c>
      <c r="T36" s="25" t="str">
        <f t="shared" si="2"/>
        <v>(10035,'Ghanshyam','Tej','Mehan','1987-02-20','M',8373995898,'ghanshyammehan@gmail.com','World Crest','Vitthalbhai Patel Road','Mumbai','Maharashtra',400092,808053038164,'UNION BANK OF INDIA','Borivali West',75903767702628400,'UBIN0563234'),</v>
      </c>
      <c r="U36" s="25" t="str">
        <f t="shared" si="1"/>
        <v>(10035,'Ghanshyam','Tej','Mehan','02/20/1987','M',8373995898,'ghanshyammehan@gmail.com','World Crest','Vitthalbhai Patel Road','Mumbai','Maharashtra',400092,808053038164,'UNION BANK OF INDIA','Borivali West',75903767702628400,'UBIN0563234')</v>
      </c>
      <c r="V36" s="19"/>
      <c r="W36" s="19"/>
      <c r="X36" s="19"/>
      <c r="Y36" s="19"/>
      <c r="Z36" s="19"/>
    </row>
    <row r="37" spans="1:26" x14ac:dyDescent="0.25">
      <c r="A37" s="1">
        <v>10036</v>
      </c>
      <c r="B37" s="1" t="s">
        <v>281</v>
      </c>
      <c r="C37" s="2" t="s">
        <v>282</v>
      </c>
      <c r="D37" s="3" t="s">
        <v>283</v>
      </c>
      <c r="E37" s="13" t="s">
        <v>917</v>
      </c>
      <c r="F37" s="13" t="s">
        <v>1035</v>
      </c>
      <c r="G37" s="3" t="s">
        <v>997</v>
      </c>
      <c r="H37" s="2">
        <v>8285460366</v>
      </c>
      <c r="I37" s="2" t="s">
        <v>284</v>
      </c>
      <c r="J37" s="2" t="s">
        <v>285</v>
      </c>
      <c r="K37" s="2" t="s">
        <v>187</v>
      </c>
      <c r="L37" s="1" t="s">
        <v>23</v>
      </c>
      <c r="M37" s="1" t="s">
        <v>24</v>
      </c>
      <c r="N37" s="2">
        <v>400001</v>
      </c>
      <c r="O37" s="8" t="s">
        <v>817</v>
      </c>
      <c r="P37" s="2" t="s">
        <v>195</v>
      </c>
      <c r="Q37" s="2" t="s">
        <v>286</v>
      </c>
      <c r="R37" s="18" t="s">
        <v>867</v>
      </c>
      <c r="S37" s="22" t="s">
        <v>287</v>
      </c>
      <c r="T37" s="25" t="str">
        <f t="shared" si="2"/>
        <v>(10036,'Ram','Yash','Dhingra','1987-08-28','M',8285460366,'ramdhingra@gmail.com','Lodha Bellissimo A &amp; B','Shankarsheth Road[7][8]','Mumbai','Maharashtra',400001,845839916147,'AXIS BANK','Fort',42783933058412300,'UTIB0004688'),</v>
      </c>
      <c r="U37" s="25" t="str">
        <f t="shared" si="1"/>
        <v>(10036,'Ram','Yash','Dhingra','08/28/1987','M',8285460366,'ramdhingra@gmail.com','Lodha Bellissimo A &amp; B','Shankarsheth Road[7][8]','Mumbai','Maharashtra',400001,845839916147,'AXIS BANK','Fort',42783933058412300,'UTIB0004688')</v>
      </c>
      <c r="V37" s="19"/>
      <c r="W37" s="19"/>
      <c r="X37" s="19"/>
      <c r="Y37" s="19"/>
      <c r="Z37" s="19"/>
    </row>
    <row r="38" spans="1:26" x14ac:dyDescent="0.25">
      <c r="A38" s="1">
        <v>10037</v>
      </c>
      <c r="B38" s="1" t="s">
        <v>288</v>
      </c>
      <c r="C38" s="2" t="s">
        <v>289</v>
      </c>
      <c r="D38" s="3" t="s">
        <v>290</v>
      </c>
      <c r="E38" s="13" t="s">
        <v>918</v>
      </c>
      <c r="F38" s="13" t="s">
        <v>1036</v>
      </c>
      <c r="G38" s="3" t="s">
        <v>997</v>
      </c>
      <c r="H38" s="2">
        <v>7252209926</v>
      </c>
      <c r="I38" s="2" t="s">
        <v>291</v>
      </c>
      <c r="J38" s="2" t="s">
        <v>292</v>
      </c>
      <c r="K38" s="2" t="s">
        <v>194</v>
      </c>
      <c r="L38" s="1" t="s">
        <v>23</v>
      </c>
      <c r="M38" s="1" t="s">
        <v>24</v>
      </c>
      <c r="N38" s="2">
        <v>400001</v>
      </c>
      <c r="O38" s="8" t="s">
        <v>818</v>
      </c>
      <c r="P38" s="2" t="s">
        <v>25</v>
      </c>
      <c r="Q38" s="2" t="s">
        <v>286</v>
      </c>
      <c r="R38" s="18" t="s">
        <v>868</v>
      </c>
      <c r="S38" s="22" t="s">
        <v>293</v>
      </c>
      <c r="T38" s="25" t="str">
        <f t="shared" si="2"/>
        <v>(10037,'Jatin','Aaditya','Beharry','1988-10-30','M',7252209926,'jatinbeharry@gmail.com','Lodha Bellissimo C','Jangali Maharaj Road','Mumbai','Maharashtra',400001,342161993767,'IDBI BANK','Fort',12324560137215600,'IBKL0452M57'),</v>
      </c>
      <c r="U38" s="25" t="str">
        <f t="shared" si="1"/>
        <v>(10037,'Jatin','Aaditya','Beharry','10/30/1988','M',7252209926,'jatinbeharry@gmail.com','Lodha Bellissimo C','Jangali Maharaj Road','Mumbai','Maharashtra',400001,342161993767,'IDBI BANK','Fort',12324560137215600,'IBKL0452M57')</v>
      </c>
      <c r="V38" s="19"/>
      <c r="W38" s="19"/>
      <c r="X38" s="19"/>
      <c r="Y38" s="19"/>
      <c r="Z38" s="19"/>
    </row>
    <row r="39" spans="1:26" x14ac:dyDescent="0.25">
      <c r="A39" s="1">
        <v>10038</v>
      </c>
      <c r="B39" s="1" t="s">
        <v>294</v>
      </c>
      <c r="C39" s="2" t="s">
        <v>295</v>
      </c>
      <c r="D39" s="3" t="s">
        <v>296</v>
      </c>
      <c r="E39" s="13" t="s">
        <v>919</v>
      </c>
      <c r="F39" s="13" t="s">
        <v>1037</v>
      </c>
      <c r="G39" s="3" t="s">
        <v>997</v>
      </c>
      <c r="H39" s="2">
        <v>8411059049</v>
      </c>
      <c r="I39" s="2" t="s">
        <v>297</v>
      </c>
      <c r="J39" s="2" t="s">
        <v>298</v>
      </c>
      <c r="K39" s="2" t="s">
        <v>22</v>
      </c>
      <c r="L39" s="1" t="s">
        <v>23</v>
      </c>
      <c r="M39" s="1" t="s">
        <v>24</v>
      </c>
      <c r="N39" s="2">
        <v>400101</v>
      </c>
      <c r="O39" s="8" t="s">
        <v>819</v>
      </c>
      <c r="P39" s="2" t="s">
        <v>34</v>
      </c>
      <c r="Q39" s="2" t="s">
        <v>119</v>
      </c>
      <c r="R39" s="18" t="s">
        <v>869</v>
      </c>
      <c r="S39" s="22" t="s">
        <v>299</v>
      </c>
      <c r="T39" s="25" t="str">
        <f t="shared" si="2"/>
        <v>(10038,'Fardeen','Karthik','Raghavan','1988-11-14','M',8411059049,'fardeenraghavan@gmail.com','L&amp;T Crescent Bay T 4','Shahid Bhagat Singh Marg','Mumbai','Maharashtra',400101,186986240881,'BANK OF INDIA','Kandivali East',98112965419414200,'BKID000PIGW'),</v>
      </c>
      <c r="U39" s="25" t="str">
        <f t="shared" si="1"/>
        <v>(10038,'Fardeen','Karthik','Raghavan','11/14/1988','M',8411059049,'fardeenraghavan@gmail.com','L&amp;T Crescent Bay T 4','Shahid Bhagat Singh Marg','Mumbai','Maharashtra',400101,186986240881,'BANK OF INDIA','Kandivali East',98112965419414200,'BKID000PIGW')</v>
      </c>
      <c r="V39" s="19"/>
      <c r="W39" s="19"/>
      <c r="X39" s="19"/>
      <c r="Y39" s="19"/>
      <c r="Z39" s="19"/>
    </row>
    <row r="40" spans="1:26" x14ac:dyDescent="0.25">
      <c r="A40" s="1">
        <v>10039</v>
      </c>
      <c r="B40" s="1" t="s">
        <v>300</v>
      </c>
      <c r="C40" s="2" t="s">
        <v>301</v>
      </c>
      <c r="D40" s="3" t="s">
        <v>302</v>
      </c>
      <c r="E40" s="13" t="s">
        <v>920</v>
      </c>
      <c r="F40" s="13" t="s">
        <v>1038</v>
      </c>
      <c r="G40" s="3" t="s">
        <v>998</v>
      </c>
      <c r="H40" s="2">
        <v>9656538106</v>
      </c>
      <c r="I40" s="2" t="s">
        <v>303</v>
      </c>
      <c r="J40" s="2" t="s">
        <v>304</v>
      </c>
      <c r="K40" s="2" t="s">
        <v>33</v>
      </c>
      <c r="L40" s="1" t="s">
        <v>23</v>
      </c>
      <c r="M40" s="1" t="s">
        <v>24</v>
      </c>
      <c r="N40" s="2">
        <v>400067</v>
      </c>
      <c r="O40" s="8" t="s">
        <v>820</v>
      </c>
      <c r="P40" s="2" t="s">
        <v>127</v>
      </c>
      <c r="Q40" s="2" t="s">
        <v>53</v>
      </c>
      <c r="R40" s="18" t="s">
        <v>870</v>
      </c>
      <c r="S40" s="22" t="s">
        <v>305</v>
      </c>
      <c r="T40" s="25" t="str">
        <f t="shared" si="2"/>
        <v>(10039,'Nupoor','Zian','Gandhi','1989-01-03','F',9656538106,'nupoorgandhi@gmail.com','Indiabulls Sky Blu Tower A','Bhulabhai Desai Road','Mumbai','Maharashtra',400067,214961795939,'STATE BANK OF INDIA','Kandivali West',25455781998872500,'SBIN0016680'),</v>
      </c>
      <c r="U40" s="25" t="str">
        <f t="shared" si="1"/>
        <v>(10039,'Nupoor','Zian','Gandhi','01/03/1989','F',9656538106,'nupoorgandhi@gmail.com','Indiabulls Sky Blu Tower A','Bhulabhai Desai Road','Mumbai','Maharashtra',400067,214961795939,'STATE BANK OF INDIA','Kandivali West',25455781998872500,'SBIN0016680')</v>
      </c>
      <c r="V40" s="19"/>
      <c r="W40" s="19"/>
      <c r="X40" s="19"/>
      <c r="Y40" s="19"/>
      <c r="Z40" s="19"/>
    </row>
    <row r="41" spans="1:26" x14ac:dyDescent="0.25">
      <c r="A41" s="1">
        <v>10040</v>
      </c>
      <c r="B41" s="1" t="s">
        <v>306</v>
      </c>
      <c r="C41" s="2" t="s">
        <v>144</v>
      </c>
      <c r="D41" s="3" t="s">
        <v>307</v>
      </c>
      <c r="E41" s="13" t="s">
        <v>921</v>
      </c>
      <c r="F41" s="13" t="s">
        <v>1039</v>
      </c>
      <c r="G41" s="3" t="s">
        <v>998</v>
      </c>
      <c r="H41" s="2">
        <v>9857971344</v>
      </c>
      <c r="I41" s="2" t="s">
        <v>308</v>
      </c>
      <c r="J41" s="2" t="s">
        <v>309</v>
      </c>
      <c r="K41" s="2" t="s">
        <v>42</v>
      </c>
      <c r="L41" s="1" t="s">
        <v>23</v>
      </c>
      <c r="M41" s="1" t="s">
        <v>24</v>
      </c>
      <c r="N41" s="2">
        <v>400051</v>
      </c>
      <c r="O41" s="8" t="s">
        <v>821</v>
      </c>
      <c r="P41" s="2" t="s">
        <v>195</v>
      </c>
      <c r="Q41" s="2" t="s">
        <v>310</v>
      </c>
      <c r="R41" s="18" t="s">
        <v>871</v>
      </c>
      <c r="S41" s="22" t="s">
        <v>311</v>
      </c>
      <c r="T41" s="25" t="str">
        <f t="shared" si="2"/>
        <v>(10040,'Charu','Kalpen','Mander','1990-02-03','F',9857971344,'charumander@gmail.com','Oberoi Sky City Tower A','Dr. Gopalrao Deshmukh Marg','Mumbai','Maharashtra',400051,285790159884,'AXIS BANK','Badra East',3419983896346630,'UTIB0004687'),</v>
      </c>
      <c r="U41" s="25" t="str">
        <f t="shared" si="1"/>
        <v>(10040,'Charu','Kalpen','Mander','02/03/1990','F',9857971344,'charumander@gmail.com','Oberoi Sky City Tower A','Dr. Gopalrao Deshmukh Marg','Mumbai','Maharashtra',400051,285790159884,'AXIS BANK','Badra East',3419983896346630,'UTIB0004687')</v>
      </c>
      <c r="V41" s="19"/>
      <c r="W41" s="19"/>
      <c r="X41" s="19"/>
      <c r="Y41" s="19"/>
      <c r="Z41" s="19"/>
    </row>
    <row r="42" spans="1:26" x14ac:dyDescent="0.25">
      <c r="A42" s="1">
        <v>10041</v>
      </c>
      <c r="B42" s="1" t="s">
        <v>312</v>
      </c>
      <c r="C42" s="2" t="s">
        <v>313</v>
      </c>
      <c r="D42" s="3" t="s">
        <v>161</v>
      </c>
      <c r="E42" s="13" t="s">
        <v>922</v>
      </c>
      <c r="F42" s="13" t="s">
        <v>1040</v>
      </c>
      <c r="G42" s="3" t="s">
        <v>998</v>
      </c>
      <c r="H42" s="2">
        <v>7311007265</v>
      </c>
      <c r="I42" s="2" t="s">
        <v>314</v>
      </c>
      <c r="J42" s="2" t="s">
        <v>315</v>
      </c>
      <c r="K42" s="2" t="s">
        <v>51</v>
      </c>
      <c r="L42" s="1" t="s">
        <v>23</v>
      </c>
      <c r="M42" s="1" t="s">
        <v>24</v>
      </c>
      <c r="N42" s="2">
        <v>400097</v>
      </c>
      <c r="O42" s="8" t="s">
        <v>822</v>
      </c>
      <c r="P42" s="2" t="s">
        <v>34</v>
      </c>
      <c r="Q42" s="2" t="s">
        <v>316</v>
      </c>
      <c r="R42" s="18" t="s">
        <v>872</v>
      </c>
      <c r="S42" s="22" t="s">
        <v>317</v>
      </c>
      <c r="T42" s="25" t="str">
        <f t="shared" si="2"/>
        <v>(10041,'Nandini','Parth','Sankar','1990-02-14','F',7311007265,'nandinisankar@gmail.com','Oberoi Sky City Tower B','Dr. Dadasaheb Bhadkamkar Marg','Mumbai','Maharashtra',400097,769365616990,'BANK OF INDIA','Malad East',38232224339139200,'BKID0000156'),</v>
      </c>
      <c r="U42" s="25" t="str">
        <f t="shared" si="1"/>
        <v>(10041,'Nandini','Parth','Sankar','02/14/1990','F',7311007265,'nandinisankar@gmail.com','Oberoi Sky City Tower B','Dr. Dadasaheb Bhadkamkar Marg','Mumbai','Maharashtra',400097,769365616990,'BANK OF INDIA','Malad East',38232224339139200,'BKID0000156')</v>
      </c>
      <c r="V42" s="19"/>
      <c r="W42" s="19"/>
      <c r="X42" s="19"/>
      <c r="Y42" s="19"/>
      <c r="Z42" s="19"/>
    </row>
    <row r="43" spans="1:26" x14ac:dyDescent="0.25">
      <c r="A43" s="1">
        <v>10042</v>
      </c>
      <c r="B43" s="1" t="s">
        <v>318</v>
      </c>
      <c r="C43" s="2" t="s">
        <v>319</v>
      </c>
      <c r="D43" s="3" t="s">
        <v>320</v>
      </c>
      <c r="E43" s="13" t="s">
        <v>923</v>
      </c>
      <c r="F43" s="13" t="s">
        <v>1041</v>
      </c>
      <c r="G43" s="3" t="s">
        <v>998</v>
      </c>
      <c r="H43" s="2">
        <v>7020534742</v>
      </c>
      <c r="I43" s="2" t="s">
        <v>321</v>
      </c>
      <c r="J43" s="2" t="s">
        <v>322</v>
      </c>
      <c r="K43" s="2" t="s">
        <v>60</v>
      </c>
      <c r="L43" s="1" t="s">
        <v>23</v>
      </c>
      <c r="M43" s="1" t="s">
        <v>24</v>
      </c>
      <c r="N43" s="2">
        <v>400054</v>
      </c>
      <c r="O43" s="8" t="s">
        <v>823</v>
      </c>
      <c r="P43" s="2" t="s">
        <v>68</v>
      </c>
      <c r="Q43" s="2" t="s">
        <v>323</v>
      </c>
      <c r="R43" s="18" t="s">
        <v>873</v>
      </c>
      <c r="S43" s="22" t="s">
        <v>324</v>
      </c>
      <c r="T43" s="25" t="str">
        <f t="shared" si="2"/>
        <v>(10042,'Anees','Aarav','Ramson','1990-11-06','F',7020534742,'aneesramson@gmail.com','Oberoi Sky City Tower C','Dr. Kashibai Navrange Marg','Mumbai','Maharashtra',400054,161973597088,'HDFC BANK LTD','Santaruz West',96892782331199200,'HDFC0CBMC38'),</v>
      </c>
      <c r="U43" s="25" t="str">
        <f t="shared" si="1"/>
        <v>(10042,'Anees','Aarav','Ramson','11/06/1990','F',7020534742,'aneesramson@gmail.com','Oberoi Sky City Tower C','Dr. Kashibai Navrange Marg','Mumbai','Maharashtra',400054,161973597088,'HDFC BANK LTD','Santaruz West',96892782331199200,'HDFC0CBMC38')</v>
      </c>
      <c r="V43" s="19"/>
      <c r="W43" s="19"/>
      <c r="X43" s="19"/>
      <c r="Y43" s="19"/>
      <c r="Z43" s="19"/>
    </row>
    <row r="44" spans="1:26" x14ac:dyDescent="0.25">
      <c r="A44" s="1">
        <v>10043</v>
      </c>
      <c r="B44" s="1" t="s">
        <v>325</v>
      </c>
      <c r="C44" s="2" t="s">
        <v>160</v>
      </c>
      <c r="D44" s="3" t="s">
        <v>326</v>
      </c>
      <c r="E44" s="13" t="s">
        <v>924</v>
      </c>
      <c r="F44" s="13" t="s">
        <v>1042</v>
      </c>
      <c r="G44" s="3" t="s">
        <v>997</v>
      </c>
      <c r="H44" s="2">
        <v>7472597840</v>
      </c>
      <c r="I44" s="2" t="s">
        <v>327</v>
      </c>
      <c r="J44" s="2" t="s">
        <v>328</v>
      </c>
      <c r="K44" s="2" t="s">
        <v>67</v>
      </c>
      <c r="L44" s="1" t="s">
        <v>23</v>
      </c>
      <c r="M44" s="1" t="s">
        <v>24</v>
      </c>
      <c r="N44" s="2">
        <v>400013</v>
      </c>
      <c r="O44" s="8" t="s">
        <v>824</v>
      </c>
      <c r="P44" s="2" t="s">
        <v>77</v>
      </c>
      <c r="Q44" s="2" t="s">
        <v>35</v>
      </c>
      <c r="R44" s="18" t="s">
        <v>874</v>
      </c>
      <c r="S44" s="22" t="s">
        <v>329</v>
      </c>
      <c r="T44" s="25" t="str">
        <f t="shared" si="2"/>
        <v>(10043,'Krishna','Zayn','Taneja','1992-03-03','M',7472597840,'krishnataneja@gmail.com','Oberoi Sky City Tower D','Lady Jamshetjee Road','Mumbai','Maharashtra',400013,146201793618,'RBL BANK LIMITED','Lower Parel',23985295876458900,'RATN0000415'),</v>
      </c>
      <c r="U44" s="25" t="str">
        <f t="shared" si="1"/>
        <v>(10043,'Krishna','Zayn','Taneja','03/03/1992','M',7472597840,'krishnataneja@gmail.com','Oberoi Sky City Tower D','Lady Jamshetjee Road','Mumbai','Maharashtra',400013,146201793618,'RBL BANK LIMITED','Lower Parel',23985295876458900,'RATN0000415')</v>
      </c>
      <c r="V44" s="19"/>
      <c r="W44" s="19"/>
      <c r="X44" s="19"/>
      <c r="Y44" s="19"/>
      <c r="Z44" s="19"/>
    </row>
    <row r="45" spans="1:26" x14ac:dyDescent="0.25">
      <c r="A45" s="1">
        <v>10044</v>
      </c>
      <c r="B45" s="1" t="s">
        <v>330</v>
      </c>
      <c r="C45" s="2" t="s">
        <v>331</v>
      </c>
      <c r="D45" s="3" t="s">
        <v>332</v>
      </c>
      <c r="E45" s="13" t="s">
        <v>925</v>
      </c>
      <c r="F45" s="13" t="s">
        <v>1043</v>
      </c>
      <c r="G45" s="3" t="s">
        <v>998</v>
      </c>
      <c r="H45" s="2">
        <v>7359472770</v>
      </c>
      <c r="I45" s="2" t="s">
        <v>333</v>
      </c>
      <c r="J45" s="2" t="s">
        <v>334</v>
      </c>
      <c r="K45" s="2" t="s">
        <v>76</v>
      </c>
      <c r="L45" s="1" t="s">
        <v>23</v>
      </c>
      <c r="M45" s="1" t="s">
        <v>24</v>
      </c>
      <c r="N45" s="2">
        <v>400064</v>
      </c>
      <c r="O45" s="8" t="s">
        <v>825</v>
      </c>
      <c r="P45" s="2" t="s">
        <v>127</v>
      </c>
      <c r="Q45" s="2" t="s">
        <v>78</v>
      </c>
      <c r="R45" s="18" t="s">
        <v>875</v>
      </c>
      <c r="S45" s="22" t="s">
        <v>335</v>
      </c>
      <c r="T45" s="25" t="str">
        <f t="shared" si="2"/>
        <v>(10044,'Naina','Harsh','Kannan','1994-10-02','F',7359472770,'nainakannan@gmail.com','Oberoi Sky City Tower E','Lal Bahadur Shastri Marg','Mumbai','Maharashtra',400064,117364085923,'STATE BANK OF INDIA','Malad West',99573251167565300,'SBIN0017293'),</v>
      </c>
      <c r="U45" s="25" t="str">
        <f t="shared" si="1"/>
        <v>(10044,'Naina','Harsh','Kannan','10/02/1994','F',7359472770,'nainakannan@gmail.com','Oberoi Sky City Tower E','Lal Bahadur Shastri Marg','Mumbai','Maharashtra',400064,117364085923,'STATE BANK OF INDIA','Malad West',99573251167565300,'SBIN0017293')</v>
      </c>
      <c r="V45" s="19"/>
      <c r="W45" s="19"/>
      <c r="X45" s="19"/>
      <c r="Y45" s="19"/>
      <c r="Z45" s="19"/>
    </row>
    <row r="46" spans="1:26" x14ac:dyDescent="0.25">
      <c r="A46" s="1">
        <v>10045</v>
      </c>
      <c r="B46" s="1" t="s">
        <v>336</v>
      </c>
      <c r="C46" s="2" t="s">
        <v>337</v>
      </c>
      <c r="D46" s="3" t="s">
        <v>338</v>
      </c>
      <c r="E46" s="13" t="s">
        <v>926</v>
      </c>
      <c r="F46" s="13" t="s">
        <v>1044</v>
      </c>
      <c r="G46" s="3" t="s">
        <v>998</v>
      </c>
      <c r="H46" s="2">
        <v>9173866394</v>
      </c>
      <c r="I46" s="2" t="s">
        <v>339</v>
      </c>
      <c r="J46" s="2" t="s">
        <v>340</v>
      </c>
      <c r="K46" s="2" t="s">
        <v>85</v>
      </c>
      <c r="L46" s="1" t="s">
        <v>23</v>
      </c>
      <c r="M46" s="1" t="s">
        <v>24</v>
      </c>
      <c r="N46" s="2">
        <v>400092</v>
      </c>
      <c r="O46" s="8" t="s">
        <v>826</v>
      </c>
      <c r="P46" s="2" t="s">
        <v>127</v>
      </c>
      <c r="Q46" s="2" t="s">
        <v>252</v>
      </c>
      <c r="R46" s="18" t="s">
        <v>876</v>
      </c>
      <c r="S46" s="22" t="s">
        <v>341</v>
      </c>
      <c r="T46" s="25" t="str">
        <f t="shared" si="2"/>
        <v>(10045,'Nishtha','Kailash','Agarwal','1994-11-03','F',9173866394,'nishthaagarwal@gmail.com','L&amp;T Crescent Bay T 3','M.L. Dahanukar Marg','Mumbai','Maharashtra',400092,796518264041,'STATE BANK OF INDIA','Borivali West',71336922327165000,'SBIN0015521'),</v>
      </c>
      <c r="U46" s="25" t="str">
        <f t="shared" si="1"/>
        <v>(10045,'Nishtha','Kailash','Agarwal','11/03/1994','F',9173866394,'nishthaagarwal@gmail.com','L&amp;T Crescent Bay T 3','M.L. Dahanukar Marg','Mumbai','Maharashtra',400092,796518264041,'STATE BANK OF INDIA','Borivali West',71336922327165000,'SBIN0015521')</v>
      </c>
      <c r="V46" s="19"/>
      <c r="W46" s="19"/>
      <c r="X46" s="19"/>
      <c r="Y46" s="19"/>
      <c r="Z46" s="19"/>
    </row>
    <row r="47" spans="1:26" x14ac:dyDescent="0.25">
      <c r="A47" s="1">
        <v>10046</v>
      </c>
      <c r="B47" s="1" t="s">
        <v>342</v>
      </c>
      <c r="C47" s="2" t="s">
        <v>343</v>
      </c>
      <c r="D47" s="3" t="s">
        <v>344</v>
      </c>
      <c r="E47" s="13" t="s">
        <v>927</v>
      </c>
      <c r="F47" s="13" t="s">
        <v>1045</v>
      </c>
      <c r="G47" s="3" t="s">
        <v>998</v>
      </c>
      <c r="H47" s="2">
        <v>7311872146</v>
      </c>
      <c r="I47" s="2" t="s">
        <v>345</v>
      </c>
      <c r="J47" s="2" t="s">
        <v>346</v>
      </c>
      <c r="K47" s="2" t="s">
        <v>93</v>
      </c>
      <c r="L47" s="1" t="s">
        <v>23</v>
      </c>
      <c r="M47" s="1" t="s">
        <v>24</v>
      </c>
      <c r="N47" s="2">
        <v>400001</v>
      </c>
      <c r="O47" s="8" t="s">
        <v>827</v>
      </c>
      <c r="P47" s="2" t="s">
        <v>77</v>
      </c>
      <c r="Q47" s="2" t="s">
        <v>286</v>
      </c>
      <c r="R47" s="18" t="s">
        <v>877</v>
      </c>
      <c r="S47" s="22" t="s">
        <v>347</v>
      </c>
      <c r="T47" s="25" t="str">
        <f t="shared" si="2"/>
        <v>(10046,'Bhairavi','Shaan','Grover','1996-05-27','F',7311872146,'bhairavigrover@gmail.com','Sky Forest 1','Mohammad Ali Road','Mumbai','Maharashtra',400001,928666775679,'RBL BANK LIMITED','Fort',21971607748483800,'RATN0000448'),</v>
      </c>
      <c r="U47" s="25" t="str">
        <f t="shared" si="1"/>
        <v>(10046,'Bhairavi','Shaan','Grover','05/27/1996','F',7311872146,'bhairavigrover@gmail.com','Sky Forest 1','Mohammad Ali Road','Mumbai','Maharashtra',400001,928666775679,'RBL BANK LIMITED','Fort',21971607748483800,'RATN0000448')</v>
      </c>
      <c r="V47" s="19"/>
      <c r="W47" s="19"/>
      <c r="X47" s="19"/>
      <c r="Y47" s="19"/>
      <c r="Z47" s="19"/>
    </row>
    <row r="48" spans="1:26" x14ac:dyDescent="0.25">
      <c r="A48" s="1">
        <v>10047</v>
      </c>
      <c r="B48" s="1" t="s">
        <v>227</v>
      </c>
      <c r="C48" s="2" t="s">
        <v>348</v>
      </c>
      <c r="D48" s="3" t="s">
        <v>349</v>
      </c>
      <c r="E48" s="13" t="s">
        <v>928</v>
      </c>
      <c r="F48" s="13" t="s">
        <v>1046</v>
      </c>
      <c r="G48" s="3" t="s">
        <v>998</v>
      </c>
      <c r="H48" s="2">
        <v>9150473754</v>
      </c>
      <c r="I48" s="2" t="s">
        <v>350</v>
      </c>
      <c r="J48" s="2" t="s">
        <v>351</v>
      </c>
      <c r="K48" s="2" t="s">
        <v>156</v>
      </c>
      <c r="L48" s="1" t="s">
        <v>23</v>
      </c>
      <c r="M48" s="1" t="s">
        <v>24</v>
      </c>
      <c r="N48" s="2">
        <v>400064</v>
      </c>
      <c r="O48" s="8" t="s">
        <v>828</v>
      </c>
      <c r="P48" s="2" t="s">
        <v>52</v>
      </c>
      <c r="Q48" s="2" t="s">
        <v>78</v>
      </c>
      <c r="R48" s="18" t="s">
        <v>878</v>
      </c>
      <c r="S48" s="22" t="s">
        <v>352</v>
      </c>
      <c r="T48" s="25" t="str">
        <f t="shared" si="2"/>
        <v>(10047,'Gayatri','Kahan','Mishra','1996-11-05','F',9150473754,'gayatrimishra@gmail.com','Sky Forest 2','Samaldas Gandhi Marg','Mumbai','Maharashtra',400064,951922072051,'ICICI BANK LTD','Malad West',24753190768298700,'ICIC0EDSBKC'),</v>
      </c>
      <c r="U48" s="25" t="str">
        <f t="shared" si="1"/>
        <v>(10047,'Gayatri','Kahan','Mishra','11/05/1996','F',9150473754,'gayatrimishra@gmail.com','Sky Forest 2','Samaldas Gandhi Marg','Mumbai','Maharashtra',400064,951922072051,'ICICI BANK LTD','Malad West',24753190768298700,'ICIC0EDSBKC')</v>
      </c>
      <c r="V48" s="19"/>
      <c r="W48" s="19"/>
      <c r="X48" s="19"/>
      <c r="Y48" s="19"/>
      <c r="Z48" s="19"/>
    </row>
    <row r="49" spans="1:26" x14ac:dyDescent="0.25">
      <c r="A49" s="1">
        <v>10048</v>
      </c>
      <c r="B49" s="1" t="s">
        <v>353</v>
      </c>
      <c r="C49" s="2" t="s">
        <v>354</v>
      </c>
      <c r="D49" s="3" t="s">
        <v>153</v>
      </c>
      <c r="E49" s="13" t="s">
        <v>929</v>
      </c>
      <c r="F49" s="13" t="s">
        <v>1047</v>
      </c>
      <c r="G49" s="3" t="s">
        <v>997</v>
      </c>
      <c r="H49" s="2">
        <v>7987016394</v>
      </c>
      <c r="I49" s="2" t="s">
        <v>355</v>
      </c>
      <c r="J49" s="2" t="s">
        <v>356</v>
      </c>
      <c r="K49" s="2" t="s">
        <v>164</v>
      </c>
      <c r="L49" s="1" t="s">
        <v>23</v>
      </c>
      <c r="M49" s="1" t="s">
        <v>24</v>
      </c>
      <c r="N49" s="2">
        <v>400069</v>
      </c>
      <c r="O49" s="8" t="s">
        <v>829</v>
      </c>
      <c r="P49" s="2" t="s">
        <v>68</v>
      </c>
      <c r="Q49" s="2" t="s">
        <v>238</v>
      </c>
      <c r="R49" s="18" t="s">
        <v>879</v>
      </c>
      <c r="S49" s="22" t="s">
        <v>357</v>
      </c>
      <c r="T49" s="25" t="str">
        <f t="shared" si="2"/>
        <v>(10048,'Fakaruddin','Nishan','Sen','1998-09-04','M',7987016394,'fakaruddinsen@gmail.com','Omkar Alta Monte Tower B','Netaji Subhash Chandra Bose Road','Mumbai','Maharashtra',400069,183549659106,'HDFC BANK LTD','Andheri East',65283237274930700,'HDFC0CBMC30'),</v>
      </c>
      <c r="U49" s="25" t="str">
        <f t="shared" si="1"/>
        <v>(10048,'Fakaruddin','Nishan','Sen','09/04/1998','M',7987016394,'fakaruddinsen@gmail.com','Omkar Alta Monte Tower B','Netaji Subhash Chandra Bose Road','Mumbai','Maharashtra',400069,183549659106,'HDFC BANK LTD','Andheri East',65283237274930700,'HDFC0CBMC30')</v>
      </c>
      <c r="V49" s="19"/>
      <c r="W49" s="19"/>
      <c r="X49" s="19"/>
      <c r="Y49" s="19"/>
      <c r="Z49" s="19"/>
    </row>
    <row r="50" spans="1:26" x14ac:dyDescent="0.25">
      <c r="A50" s="1">
        <v>10049</v>
      </c>
      <c r="B50" s="1" t="s">
        <v>358</v>
      </c>
      <c r="C50" s="2" t="s">
        <v>359</v>
      </c>
      <c r="D50" s="3" t="s">
        <v>360</v>
      </c>
      <c r="E50" s="13" t="s">
        <v>930</v>
      </c>
      <c r="F50" s="13" t="s">
        <v>1048</v>
      </c>
      <c r="G50" s="3" t="s">
        <v>997</v>
      </c>
      <c r="H50" s="2">
        <v>8425277838</v>
      </c>
      <c r="I50" s="2" t="s">
        <v>361</v>
      </c>
      <c r="J50" s="2" t="s">
        <v>362</v>
      </c>
      <c r="K50" s="2" t="s">
        <v>171</v>
      </c>
      <c r="L50" s="1" t="s">
        <v>23</v>
      </c>
      <c r="M50" s="1" t="s">
        <v>24</v>
      </c>
      <c r="N50" s="2">
        <v>400097</v>
      </c>
      <c r="O50" s="8" t="s">
        <v>830</v>
      </c>
      <c r="P50" s="2" t="s">
        <v>52</v>
      </c>
      <c r="Q50" s="2" t="s">
        <v>316</v>
      </c>
      <c r="R50" s="18" t="s">
        <v>880</v>
      </c>
      <c r="S50" s="22" t="s">
        <v>363</v>
      </c>
      <c r="T50" s="25" t="str">
        <f t="shared" si="2"/>
        <v>(10049,'Taahid','Rudra','Saha','1999-11-03','M',8425277838,'taahidsaha@gmail.com','Lodha Venezia Tower A','Swami Vivekanand Road','Mumbai','Maharashtra',400097,504275426723,'ICICI BANK LTD','Malad East',13450710519283400,'ICIC00ARIHT'),</v>
      </c>
      <c r="U50" s="25" t="str">
        <f t="shared" si="1"/>
        <v>(10049,'Taahid','Rudra','Saha','11/03/1999','M',8425277838,'taahidsaha@gmail.com','Lodha Venezia Tower A','Swami Vivekanand Road','Mumbai','Maharashtra',400097,504275426723,'ICICI BANK LTD','Malad East',13450710519283400,'ICIC00ARIHT')</v>
      </c>
      <c r="V50" s="19"/>
      <c r="W50" s="19"/>
      <c r="X50" s="19"/>
      <c r="Y50" s="19"/>
      <c r="Z50" s="19"/>
    </row>
    <row r="51" spans="1:26" x14ac:dyDescent="0.25">
      <c r="A51" s="1">
        <v>10050</v>
      </c>
      <c r="B51" s="1" t="s">
        <v>364</v>
      </c>
      <c r="C51" s="2" t="s">
        <v>365</v>
      </c>
      <c r="D51" s="3" t="s">
        <v>366</v>
      </c>
      <c r="E51" s="13" t="s">
        <v>931</v>
      </c>
      <c r="F51" s="13" t="s">
        <v>1049</v>
      </c>
      <c r="G51" s="3" t="s">
        <v>998</v>
      </c>
      <c r="H51" s="2">
        <v>8252429330</v>
      </c>
      <c r="I51" s="2" t="s">
        <v>367</v>
      </c>
      <c r="J51" s="2" t="s">
        <v>368</v>
      </c>
      <c r="K51" s="2" t="s">
        <v>60</v>
      </c>
      <c r="L51" s="1" t="s">
        <v>23</v>
      </c>
      <c r="M51" s="1" t="s">
        <v>24</v>
      </c>
      <c r="N51" s="2">
        <v>400058</v>
      </c>
      <c r="O51" s="8" t="s">
        <v>831</v>
      </c>
      <c r="P51" s="2" t="s">
        <v>25</v>
      </c>
      <c r="Q51" s="2" t="s">
        <v>44</v>
      </c>
      <c r="R51" s="18" t="s">
        <v>881</v>
      </c>
      <c r="S51" s="22" t="s">
        <v>369</v>
      </c>
      <c r="T51" s="25" t="str">
        <f t="shared" si="2"/>
        <v>(10050,'Hina','Viraj','Wali','2000-07-19','F',8252429330,'hinawali@gmail.com','Lodha Venezia Tower B','Dr. Kashibai Navrange Marg','Mumbai','Maharashtra',400058,990680289895,'IDBI BANK','Andheri West',21741391205006900,'IBKL0009998'),</v>
      </c>
      <c r="U51" s="25" t="str">
        <f t="shared" si="1"/>
        <v>(10050,'Hina','Viraj','Wali','07/19/2000','F',8252429330,'hinawali@gmail.com','Lodha Venezia Tower B','Dr. Kashibai Navrange Marg','Mumbai','Maharashtra',400058,990680289895,'IDBI BANK','Andheri West',21741391205006900,'IBKL0009998')</v>
      </c>
      <c r="V51" s="19"/>
      <c r="W51" s="19"/>
      <c r="X51" s="19"/>
      <c r="Y51" s="19"/>
      <c r="Z51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51"/>
  <sheetViews>
    <sheetView zoomScaleNormal="100" workbookViewId="0"/>
  </sheetViews>
  <sheetFormatPr defaultColWidth="12.6640625" defaultRowHeight="15.75" customHeight="1" x14ac:dyDescent="0.25"/>
  <cols>
    <col min="1" max="1" width="12.77734375" bestFit="1" customWidth="1"/>
    <col min="2" max="2" width="7.109375" bestFit="1" customWidth="1"/>
    <col min="3" max="3" width="17.88671875" bestFit="1" customWidth="1"/>
    <col min="4" max="4" width="15.109375" bestFit="1" customWidth="1"/>
    <col min="5" max="5" width="20.6640625" bestFit="1" customWidth="1"/>
    <col min="6" max="6" width="18.6640625" bestFit="1" customWidth="1"/>
    <col min="7" max="7" width="15.77734375" bestFit="1" customWidth="1"/>
    <col min="8" max="8" width="10.109375" bestFit="1" customWidth="1"/>
    <col min="10" max="10" width="13.77734375" bestFit="1" customWidth="1"/>
    <col min="11" max="11" width="126.109375" style="27" bestFit="1" customWidth="1"/>
  </cols>
  <sheetData>
    <row r="1" spans="1:25" x14ac:dyDescent="0.25">
      <c r="A1" s="1" t="s">
        <v>370</v>
      </c>
      <c r="B1" s="4" t="s">
        <v>0</v>
      </c>
      <c r="C1" s="1" t="s">
        <v>371</v>
      </c>
      <c r="D1" s="3" t="s">
        <v>372</v>
      </c>
      <c r="E1" s="4" t="s">
        <v>373</v>
      </c>
      <c r="F1" s="1" t="s">
        <v>374</v>
      </c>
      <c r="G1" s="1" t="s">
        <v>375</v>
      </c>
      <c r="H1" s="1" t="s">
        <v>376</v>
      </c>
      <c r="I1" s="1" t="s">
        <v>377</v>
      </c>
      <c r="J1" s="1" t="s">
        <v>378</v>
      </c>
      <c r="K1" s="26" t="s">
        <v>1115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6" t="s">
        <v>379</v>
      </c>
      <c r="B2" s="4">
        <v>10001</v>
      </c>
      <c r="C2" s="6" t="s">
        <v>380</v>
      </c>
      <c r="D2" s="8" t="s">
        <v>732</v>
      </c>
      <c r="E2" s="2" t="s">
        <v>381</v>
      </c>
      <c r="F2" s="4" t="s">
        <v>382</v>
      </c>
      <c r="G2" s="4" t="s">
        <v>383</v>
      </c>
      <c r="H2" s="4">
        <v>2019</v>
      </c>
      <c r="I2" s="1" t="s">
        <v>384</v>
      </c>
      <c r="J2" s="2" t="s">
        <v>385</v>
      </c>
      <c r="K2" s="25" t="str">
        <f>CONCATENATE("('",A2,"',",B2,",'",C2,"',",D2,",'",E2,"','",F2,"','",G2,"',",H2,",'",I2,"','",J2,"')")</f>
        <v>('MH48RS9664',10001,'MH04800230002760',46485330853870,'2H1MM21O7VG417487','BMW','X5',2019,'Four_Wheeler','No')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6" t="s">
        <v>386</v>
      </c>
      <c r="B3" s="4">
        <v>10002</v>
      </c>
      <c r="C3" s="6" t="s">
        <v>387</v>
      </c>
      <c r="D3" s="8" t="s">
        <v>733</v>
      </c>
      <c r="E3" s="2" t="s">
        <v>388</v>
      </c>
      <c r="F3" s="4" t="s">
        <v>389</v>
      </c>
      <c r="G3" s="4" t="s">
        <v>390</v>
      </c>
      <c r="H3" s="4">
        <v>2020</v>
      </c>
      <c r="I3" s="1" t="s">
        <v>384</v>
      </c>
      <c r="J3" s="2" t="s">
        <v>391</v>
      </c>
      <c r="K3" s="25" t="str">
        <f t="shared" ref="K3:K51" si="0">CONCATENATE("('",A3,"',",B3,",'",C3,"',",D3,",'",E3,"','",F3,"','",G3,"',",H3,",'",I3,"','",J3,"')")</f>
        <v>('MH03UJ4168',10002,'MH00300600003384',55450925852953,'6T1UO19I6BF981635','Audi','Q7',2020,'Four_Wheeler','Yes')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6" t="s">
        <v>392</v>
      </c>
      <c r="B4" s="4">
        <v>10003</v>
      </c>
      <c r="C4" s="6" t="s">
        <v>393</v>
      </c>
      <c r="D4" s="8" t="s">
        <v>734</v>
      </c>
      <c r="E4" s="2" t="s">
        <v>394</v>
      </c>
      <c r="F4" s="4" t="s">
        <v>389</v>
      </c>
      <c r="G4" s="4" t="s">
        <v>395</v>
      </c>
      <c r="H4" s="4">
        <v>2018</v>
      </c>
      <c r="I4" s="1" t="s">
        <v>384</v>
      </c>
      <c r="J4" s="2" t="s">
        <v>385</v>
      </c>
      <c r="K4" s="25" t="str">
        <f t="shared" si="0"/>
        <v>('MH01LC3795',10003,'MH00100630003548',53413025725799,'8F3UT13A7EW634373','Audi','A6',2018,'Four_Wheeler','No')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 t="s">
        <v>396</v>
      </c>
      <c r="B5" s="4">
        <v>10004</v>
      </c>
      <c r="C5" s="2" t="s">
        <v>397</v>
      </c>
      <c r="D5" s="8" t="s">
        <v>735</v>
      </c>
      <c r="E5" s="2" t="s">
        <v>398</v>
      </c>
      <c r="F5" s="4" t="s">
        <v>399</v>
      </c>
      <c r="G5" s="4" t="s">
        <v>400</v>
      </c>
      <c r="H5" s="4">
        <v>2021</v>
      </c>
      <c r="I5" s="1" t="s">
        <v>384</v>
      </c>
      <c r="J5" s="2" t="s">
        <v>385</v>
      </c>
      <c r="K5" s="25" t="str">
        <f t="shared" si="0"/>
        <v>('MH01VF3599',10004,'MH00100680001132',61981597032424,'8Q5XN27O1LR632241','Ford','Fiesta',2021,'Four_Wheeler','No')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 t="s">
        <v>401</v>
      </c>
      <c r="B6" s="4">
        <v>10005</v>
      </c>
      <c r="C6" s="2" t="s">
        <v>402</v>
      </c>
      <c r="D6" s="8" t="s">
        <v>736</v>
      </c>
      <c r="E6" s="2" t="s">
        <v>403</v>
      </c>
      <c r="F6" s="4" t="s">
        <v>404</v>
      </c>
      <c r="G6" s="4" t="s">
        <v>405</v>
      </c>
      <c r="H6" s="4">
        <v>2019</v>
      </c>
      <c r="I6" s="1" t="s">
        <v>384</v>
      </c>
      <c r="J6" s="2" t="s">
        <v>385</v>
      </c>
      <c r="K6" s="25" t="str">
        <f t="shared" si="0"/>
        <v>('MH01RL8064',10005,'MH00100340007321',49686336969142,'8K2WM55P3EQ126328','Renault','KWID',2019,'Four_Wheeler','No')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 t="s">
        <v>406</v>
      </c>
      <c r="B7" s="4">
        <v>10006</v>
      </c>
      <c r="C7" s="2" t="s">
        <v>407</v>
      </c>
      <c r="D7" s="8" t="s">
        <v>737</v>
      </c>
      <c r="E7" s="2" t="s">
        <v>408</v>
      </c>
      <c r="F7" s="4" t="s">
        <v>409</v>
      </c>
      <c r="G7" s="4" t="s">
        <v>410</v>
      </c>
      <c r="H7" s="4">
        <v>2021</v>
      </c>
      <c r="I7" s="1" t="s">
        <v>384</v>
      </c>
      <c r="J7" s="2" t="s">
        <v>391</v>
      </c>
      <c r="K7" s="25" t="str">
        <f t="shared" si="0"/>
        <v>('MH47SO7328',10006,'MH04700230001671',85068647199375,'7Y6WX31Z5YK523895','Hyundai','Creta',2021,'Four_Wheeler','Yes')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 t="s">
        <v>411</v>
      </c>
      <c r="B8" s="4">
        <v>10007</v>
      </c>
      <c r="C8" s="2" t="s">
        <v>412</v>
      </c>
      <c r="D8" s="8" t="s">
        <v>738</v>
      </c>
      <c r="E8" s="2" t="s">
        <v>413</v>
      </c>
      <c r="F8" s="4" t="s">
        <v>382</v>
      </c>
      <c r="G8" s="4" t="s">
        <v>414</v>
      </c>
      <c r="H8" s="4">
        <v>2018</v>
      </c>
      <c r="I8" s="1" t="s">
        <v>384</v>
      </c>
      <c r="J8" s="2" t="s">
        <v>385</v>
      </c>
      <c r="K8" s="25" t="str">
        <f t="shared" si="0"/>
        <v>('MH02SS7205',10007,'MH00200970009255',28736595359827,'3O4PJ28E8IX315793','BMW','3 Series',2018,'Four_Wheeler','No')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 t="s">
        <v>415</v>
      </c>
      <c r="B9" s="4">
        <v>10008</v>
      </c>
      <c r="C9" s="2" t="s">
        <v>416</v>
      </c>
      <c r="D9" s="8" t="s">
        <v>739</v>
      </c>
      <c r="E9" s="2" t="s">
        <v>417</v>
      </c>
      <c r="F9" s="4" t="s">
        <v>418</v>
      </c>
      <c r="G9" s="4" t="s">
        <v>419</v>
      </c>
      <c r="H9" s="4">
        <v>2021</v>
      </c>
      <c r="I9" s="1" t="s">
        <v>384</v>
      </c>
      <c r="J9" s="2" t="s">
        <v>385</v>
      </c>
      <c r="K9" s="25" t="str">
        <f t="shared" si="0"/>
        <v>('MH01CA4973',10008,'MH00100880005911',17847662286486,'8W7PS69L5IK124481','Jaguar','F-Pace',2021,'Four_Wheeler','No')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 t="s">
        <v>420</v>
      </c>
      <c r="B10" s="4">
        <v>10009</v>
      </c>
      <c r="C10" s="2" t="s">
        <v>421</v>
      </c>
      <c r="D10" s="8" t="s">
        <v>740</v>
      </c>
      <c r="E10" s="2" t="s">
        <v>422</v>
      </c>
      <c r="F10" s="4" t="s">
        <v>423</v>
      </c>
      <c r="G10" s="4" t="s">
        <v>424</v>
      </c>
      <c r="H10" s="4">
        <v>2019</v>
      </c>
      <c r="I10" s="1" t="s">
        <v>384</v>
      </c>
      <c r="J10" s="2" t="s">
        <v>391</v>
      </c>
      <c r="K10" s="25" t="str">
        <f t="shared" si="0"/>
        <v>('MH02NW7610',10009,'MH00200500005292',90561877044700,'7E7YK18Z6BK942114','Honda','City',2019,'Four_Wheeler','Yes')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 t="s">
        <v>425</v>
      </c>
      <c r="B11" s="4">
        <v>10010</v>
      </c>
      <c r="C11" s="2" t="s">
        <v>426</v>
      </c>
      <c r="D11" s="8" t="s">
        <v>741</v>
      </c>
      <c r="E11" s="2" t="s">
        <v>427</v>
      </c>
      <c r="F11" s="4" t="s">
        <v>399</v>
      </c>
      <c r="G11" s="4" t="s">
        <v>428</v>
      </c>
      <c r="H11" s="4">
        <v>2017</v>
      </c>
      <c r="I11" s="1" t="s">
        <v>384</v>
      </c>
      <c r="J11" s="2" t="s">
        <v>385</v>
      </c>
      <c r="K11" s="25" t="str">
        <f t="shared" si="0"/>
        <v>('MH03ZQ7626',10010,'MH00300750002611',12383778111772,'7U3HW87K2TS257262','Ford','EcoSport',2017,'Four_Wheeler','No')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 t="s">
        <v>429</v>
      </c>
      <c r="B12" s="4">
        <v>10011</v>
      </c>
      <c r="C12" s="2" t="s">
        <v>430</v>
      </c>
      <c r="D12" s="8" t="s">
        <v>742</v>
      </c>
      <c r="E12" s="2" t="s">
        <v>431</v>
      </c>
      <c r="F12" s="4" t="s">
        <v>418</v>
      </c>
      <c r="G12" s="4" t="s">
        <v>432</v>
      </c>
      <c r="H12" s="4">
        <v>2019</v>
      </c>
      <c r="I12" s="1" t="s">
        <v>384</v>
      </c>
      <c r="J12" s="2" t="s">
        <v>385</v>
      </c>
      <c r="K12" s="25" t="str">
        <f t="shared" si="0"/>
        <v>('MH03KV9525',10011,'MH00300770006247',40526588374492,'5T6LZ17Z5ZI761261','Jaguar','F-Type',2019,'Four_Wheeler','No')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 t="s">
        <v>433</v>
      </c>
      <c r="B13" s="4">
        <v>10012</v>
      </c>
      <c r="C13" s="2" t="s">
        <v>434</v>
      </c>
      <c r="D13" s="8" t="s">
        <v>743</v>
      </c>
      <c r="E13" s="2" t="s">
        <v>435</v>
      </c>
      <c r="F13" s="4" t="s">
        <v>436</v>
      </c>
      <c r="G13" s="4" t="s">
        <v>437</v>
      </c>
      <c r="H13" s="4">
        <v>2020</v>
      </c>
      <c r="I13" s="1" t="s">
        <v>384</v>
      </c>
      <c r="J13" s="2" t="s">
        <v>385</v>
      </c>
      <c r="K13" s="25" t="str">
        <f t="shared" si="0"/>
        <v>('MH02DA4494',10012,'MH00200910009335',84702859742209,'9O1OP12S7WE171436','Tata','Nexon',2020,'Four_Wheeler','No')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 t="s">
        <v>438</v>
      </c>
      <c r="B14" s="4">
        <v>10013</v>
      </c>
      <c r="C14" s="2" t="s">
        <v>439</v>
      </c>
      <c r="D14" s="8" t="s">
        <v>744</v>
      </c>
      <c r="E14" s="2" t="s">
        <v>440</v>
      </c>
      <c r="F14" s="4" t="s">
        <v>441</v>
      </c>
      <c r="G14" s="4" t="s">
        <v>442</v>
      </c>
      <c r="H14" s="4">
        <v>2016</v>
      </c>
      <c r="I14" s="1" t="s">
        <v>384</v>
      </c>
      <c r="J14" s="2" t="s">
        <v>385</v>
      </c>
      <c r="K14" s="25" t="str">
        <f t="shared" si="0"/>
        <v>('MH01UL1532',10013,'MH00100180008006',16600347430565,'6D4BT48P9HI995673','Volkswagen','Tiagun',2016,'Four_Wheeler','No')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 t="s">
        <v>443</v>
      </c>
      <c r="B15" s="4">
        <v>10014</v>
      </c>
      <c r="C15" s="2" t="s">
        <v>444</v>
      </c>
      <c r="D15" s="8" t="s">
        <v>745</v>
      </c>
      <c r="E15" s="2" t="s">
        <v>445</v>
      </c>
      <c r="F15" s="4" t="s">
        <v>409</v>
      </c>
      <c r="G15" s="4" t="s">
        <v>446</v>
      </c>
      <c r="H15" s="4">
        <v>2020</v>
      </c>
      <c r="I15" s="1" t="s">
        <v>384</v>
      </c>
      <c r="J15" s="2" t="s">
        <v>391</v>
      </c>
      <c r="K15" s="25" t="str">
        <f t="shared" si="0"/>
        <v>('MH04BR5820',10014,'MH00400250002005',52721309657571,'5D1DE15J7UE843587','Hyundai','Aura',2020,'Four_Wheeler','Yes')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 t="s">
        <v>447</v>
      </c>
      <c r="B16" s="4">
        <v>10015</v>
      </c>
      <c r="C16" s="2" t="s">
        <v>448</v>
      </c>
      <c r="D16" s="8" t="s">
        <v>746</v>
      </c>
      <c r="E16" s="2" t="s">
        <v>449</v>
      </c>
      <c r="F16" s="7" t="s">
        <v>450</v>
      </c>
      <c r="G16" s="4" t="s">
        <v>451</v>
      </c>
      <c r="H16" s="4">
        <v>2020</v>
      </c>
      <c r="I16" s="1" t="s">
        <v>384</v>
      </c>
      <c r="J16" s="2" t="s">
        <v>385</v>
      </c>
      <c r="K16" s="25" t="str">
        <f t="shared" si="0"/>
        <v>('MH48ZJ5878',10015,'MH04800320006493',29792711407922,'5V7VA47D2MT553581','Mercedes-Bens','GLA',2020,'Four_Wheeler','No')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 t="s">
        <v>452</v>
      </c>
      <c r="B17" s="4">
        <v>10016</v>
      </c>
      <c r="C17" s="2" t="s">
        <v>453</v>
      </c>
      <c r="D17" s="8" t="s">
        <v>747</v>
      </c>
      <c r="E17" s="2" t="s">
        <v>454</v>
      </c>
      <c r="F17" s="4" t="s">
        <v>418</v>
      </c>
      <c r="G17" s="4" t="s">
        <v>455</v>
      </c>
      <c r="H17" s="4">
        <v>2019</v>
      </c>
      <c r="I17" s="1" t="s">
        <v>384</v>
      </c>
      <c r="J17" s="2" t="s">
        <v>391</v>
      </c>
      <c r="K17" s="25" t="str">
        <f t="shared" si="0"/>
        <v>('MH47RG6471',10016,'MH04700460008255',16394929964441,'7S4PD46B9HJ663198','Jaguar','XE',2019,'Four_Wheeler','Yes')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 t="s">
        <v>456</v>
      </c>
      <c r="B18" s="4">
        <v>10017</v>
      </c>
      <c r="C18" s="2" t="s">
        <v>457</v>
      </c>
      <c r="D18" s="8" t="s">
        <v>748</v>
      </c>
      <c r="E18" s="2" t="s">
        <v>458</v>
      </c>
      <c r="F18" s="4" t="s">
        <v>399</v>
      </c>
      <c r="G18" s="4" t="s">
        <v>428</v>
      </c>
      <c r="H18" s="4">
        <v>2017</v>
      </c>
      <c r="I18" s="1" t="s">
        <v>384</v>
      </c>
      <c r="J18" s="2" t="s">
        <v>385</v>
      </c>
      <c r="K18" s="25" t="str">
        <f t="shared" si="0"/>
        <v>('MH03YO8961',10017,'MH00300250005067',48253134185053,'1A8HZ53W9ZN285684','Ford','EcoSport',2017,'Four_Wheeler','No')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 t="s">
        <v>459</v>
      </c>
      <c r="B19" s="4">
        <v>10018</v>
      </c>
      <c r="C19" s="2" t="s">
        <v>460</v>
      </c>
      <c r="D19" s="8" t="s">
        <v>749</v>
      </c>
      <c r="E19" s="2" t="s">
        <v>461</v>
      </c>
      <c r="F19" s="4" t="s">
        <v>436</v>
      </c>
      <c r="G19" s="4" t="s">
        <v>462</v>
      </c>
      <c r="H19" s="4">
        <v>2020</v>
      </c>
      <c r="I19" s="1" t="s">
        <v>384</v>
      </c>
      <c r="J19" s="2" t="s">
        <v>385</v>
      </c>
      <c r="K19" s="25" t="str">
        <f t="shared" si="0"/>
        <v>('MH47MA5751',10018,'MH04700630008516',11086473246265,'5O2QL48C5FA535429','Tata','Altroz',2020,'Four_Wheeler','No')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 t="s">
        <v>463</v>
      </c>
      <c r="B20" s="4">
        <v>10019</v>
      </c>
      <c r="C20" s="2" t="s">
        <v>464</v>
      </c>
      <c r="D20" s="8" t="s">
        <v>750</v>
      </c>
      <c r="E20" s="2" t="s">
        <v>465</v>
      </c>
      <c r="F20" s="7" t="s">
        <v>450</v>
      </c>
      <c r="G20" s="4" t="s">
        <v>466</v>
      </c>
      <c r="H20" s="4">
        <v>2020</v>
      </c>
      <c r="I20" s="1" t="s">
        <v>384</v>
      </c>
      <c r="J20" s="2" t="s">
        <v>385</v>
      </c>
      <c r="K20" s="25" t="str">
        <f t="shared" si="0"/>
        <v>('MH01CG3164',10019,'MH00100960004219',66101370386250,'7O6MD95J8MC994992','Mercedes-Bens','C-Class',2020,'Four_Wheeler','No')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 t="s">
        <v>467</v>
      </c>
      <c r="B21" s="4">
        <v>10020</v>
      </c>
      <c r="C21" s="2" t="s">
        <v>468</v>
      </c>
      <c r="D21" s="8" t="s">
        <v>751</v>
      </c>
      <c r="E21" s="2" t="s">
        <v>469</v>
      </c>
      <c r="F21" s="4" t="s">
        <v>441</v>
      </c>
      <c r="G21" s="4" t="s">
        <v>470</v>
      </c>
      <c r="H21" s="4">
        <v>2019</v>
      </c>
      <c r="I21" s="1" t="s">
        <v>384</v>
      </c>
      <c r="J21" s="2" t="s">
        <v>385</v>
      </c>
      <c r="K21" s="25" t="str">
        <f t="shared" si="0"/>
        <v>('MH01NN5417',10020,'MH00100400005650',78653188282506,'1O3GX21S3DL368527','Volkswagen','Vento',2019,'Four_Wheeler','No')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 t="s">
        <v>471</v>
      </c>
      <c r="B22" s="4">
        <v>10021</v>
      </c>
      <c r="C22" s="2" t="s">
        <v>472</v>
      </c>
      <c r="D22" s="8" t="s">
        <v>752</v>
      </c>
      <c r="E22" s="2" t="s">
        <v>473</v>
      </c>
      <c r="F22" s="4" t="s">
        <v>399</v>
      </c>
      <c r="G22" s="4" t="s">
        <v>428</v>
      </c>
      <c r="H22" s="4">
        <v>2017</v>
      </c>
      <c r="I22" s="1" t="s">
        <v>384</v>
      </c>
      <c r="J22" s="2" t="s">
        <v>391</v>
      </c>
      <c r="K22" s="25" t="str">
        <f t="shared" si="0"/>
        <v>('MH47LN8127',10021,'MH04700340001530',94376787336232,'4V3XM67L1KK436479','Ford','EcoSport',2017,'Four_Wheeler','Yes')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 t="s">
        <v>474</v>
      </c>
      <c r="B23" s="4">
        <v>10022</v>
      </c>
      <c r="C23" s="2" t="s">
        <v>475</v>
      </c>
      <c r="D23" s="8" t="s">
        <v>753</v>
      </c>
      <c r="E23" s="2" t="s">
        <v>476</v>
      </c>
      <c r="F23" s="4" t="s">
        <v>404</v>
      </c>
      <c r="G23" s="4" t="s">
        <v>477</v>
      </c>
      <c r="H23" s="4">
        <v>2019</v>
      </c>
      <c r="I23" s="1" t="s">
        <v>384</v>
      </c>
      <c r="J23" s="2" t="s">
        <v>391</v>
      </c>
      <c r="K23" s="25" t="str">
        <f t="shared" si="0"/>
        <v>('MH02UD1872',10022,'MH00200120008355',84168888299551,'1X4OP88B1JD932628','Renault','Arkana',2019,'Four_Wheeler','Yes')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 t="s">
        <v>478</v>
      </c>
      <c r="B24" s="4">
        <v>10023</v>
      </c>
      <c r="C24" s="2" t="s">
        <v>479</v>
      </c>
      <c r="D24" s="8" t="s">
        <v>754</v>
      </c>
      <c r="E24" s="2" t="s">
        <v>480</v>
      </c>
      <c r="F24" s="4" t="s">
        <v>423</v>
      </c>
      <c r="G24" s="4" t="s">
        <v>481</v>
      </c>
      <c r="H24" s="4">
        <v>2019</v>
      </c>
      <c r="I24" s="1" t="s">
        <v>384</v>
      </c>
      <c r="J24" s="2" t="s">
        <v>391</v>
      </c>
      <c r="K24" s="25" t="str">
        <f t="shared" si="0"/>
        <v>('MH04RG9569',10023,'MH00400640006577',95165745382044,'4S7XU72N2XP178813','Honda','Jazz',2019,'Four_Wheeler','Yes')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 t="s">
        <v>482</v>
      </c>
      <c r="B25" s="4">
        <v>10024</v>
      </c>
      <c r="C25" s="2" t="s">
        <v>483</v>
      </c>
      <c r="D25" s="8" t="s">
        <v>755</v>
      </c>
      <c r="E25" s="2" t="s">
        <v>484</v>
      </c>
      <c r="F25" s="4" t="s">
        <v>409</v>
      </c>
      <c r="G25" s="4" t="s">
        <v>485</v>
      </c>
      <c r="H25" s="4">
        <v>2019</v>
      </c>
      <c r="I25" s="1" t="s">
        <v>384</v>
      </c>
      <c r="J25" s="2" t="s">
        <v>391</v>
      </c>
      <c r="K25" s="25" t="str">
        <f t="shared" si="0"/>
        <v>('MH48AF4983',10024,'MH04800930007928',79791708334925,'9H8DL34T1FM338369','Hyundai','Venu',2019,'Four_Wheeler','Yes')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 t="s">
        <v>486</v>
      </c>
      <c r="B26" s="4">
        <v>10025</v>
      </c>
      <c r="C26" s="2" t="s">
        <v>487</v>
      </c>
      <c r="D26" s="8" t="s">
        <v>756</v>
      </c>
      <c r="E26" s="2" t="s">
        <v>488</v>
      </c>
      <c r="F26" s="4" t="s">
        <v>404</v>
      </c>
      <c r="G26" s="4" t="s">
        <v>489</v>
      </c>
      <c r="H26" s="4">
        <v>2021</v>
      </c>
      <c r="I26" s="1" t="s">
        <v>384</v>
      </c>
      <c r="J26" s="2" t="s">
        <v>385</v>
      </c>
      <c r="K26" s="25" t="str">
        <f t="shared" si="0"/>
        <v>('MH02AC9049',10025,'MH00200410005728',44332171651601,'1J2AF46J1IO268359','Renault','Kiger',2021,'Four_Wheeler','No')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 t="s">
        <v>490</v>
      </c>
      <c r="B27" s="4">
        <v>10026</v>
      </c>
      <c r="C27" s="2" t="s">
        <v>491</v>
      </c>
      <c r="D27" s="8" t="s">
        <v>757</v>
      </c>
      <c r="E27" s="2" t="s">
        <v>492</v>
      </c>
      <c r="F27" s="4" t="s">
        <v>493</v>
      </c>
      <c r="G27" s="4" t="s">
        <v>494</v>
      </c>
      <c r="H27" s="4">
        <v>2017</v>
      </c>
      <c r="I27" s="1" t="s">
        <v>495</v>
      </c>
      <c r="J27" s="2" t="s">
        <v>385</v>
      </c>
      <c r="K27" s="25" t="str">
        <f t="shared" si="0"/>
        <v>('MH48PK7751',10026,'MH04800640002081',56625952685154,'9W3LD97M7NR878445','Royal Enfield','Classic 350',2017,'Two_Wheeler','No')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 t="s">
        <v>496</v>
      </c>
      <c r="B28" s="4">
        <v>10027</v>
      </c>
      <c r="C28" s="2" t="s">
        <v>497</v>
      </c>
      <c r="D28" s="8" t="s">
        <v>758</v>
      </c>
      <c r="E28" s="2" t="s">
        <v>498</v>
      </c>
      <c r="F28" s="4" t="s">
        <v>499</v>
      </c>
      <c r="G28" s="4" t="s">
        <v>500</v>
      </c>
      <c r="H28" s="4">
        <v>2019</v>
      </c>
      <c r="I28" s="1" t="s">
        <v>495</v>
      </c>
      <c r="J28" s="2" t="s">
        <v>391</v>
      </c>
      <c r="K28" s="25" t="str">
        <f t="shared" si="0"/>
        <v>('MH48RJ3642',10027,'MH04800280007159',16342108539236,'8K2XA77Y1BB866673','Yamaha Motors','Areox 155',2019,'Two_Wheeler','Yes')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 t="s">
        <v>501</v>
      </c>
      <c r="B29" s="4">
        <v>10028</v>
      </c>
      <c r="C29" s="2" t="s">
        <v>502</v>
      </c>
      <c r="D29" s="8" t="s">
        <v>759</v>
      </c>
      <c r="E29" s="2" t="s">
        <v>503</v>
      </c>
      <c r="F29" s="4" t="s">
        <v>493</v>
      </c>
      <c r="G29" s="4" t="s">
        <v>504</v>
      </c>
      <c r="H29" s="4">
        <v>2020</v>
      </c>
      <c r="I29" s="1" t="s">
        <v>495</v>
      </c>
      <c r="J29" s="2" t="s">
        <v>391</v>
      </c>
      <c r="K29" s="25" t="str">
        <f t="shared" si="0"/>
        <v>('MH01AG7912',10028,'MH00100620001841',41345241455117,'2P1LU26L2KZ822175','Royal Enfield','Bullet 350',2020,'Two_Wheeler','Yes')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 t="s">
        <v>505</v>
      </c>
      <c r="B30" s="4">
        <v>10029</v>
      </c>
      <c r="C30" s="2" t="s">
        <v>506</v>
      </c>
      <c r="D30" s="8" t="s">
        <v>760</v>
      </c>
      <c r="E30" s="2" t="s">
        <v>507</v>
      </c>
      <c r="F30" s="4" t="s">
        <v>508</v>
      </c>
      <c r="G30" s="4" t="s">
        <v>509</v>
      </c>
      <c r="H30" s="4">
        <v>2020</v>
      </c>
      <c r="I30" s="1" t="s">
        <v>495</v>
      </c>
      <c r="J30" s="2" t="s">
        <v>391</v>
      </c>
      <c r="K30" s="25" t="str">
        <f t="shared" si="0"/>
        <v>('MH02ZA2013',10029,'MH00200660009281',48407021203512,'3N1NY41W7WZ138359','Honda Motocycle','CD 110 Dream',2020,'Two_Wheeler','Yes')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 t="s">
        <v>510</v>
      </c>
      <c r="B31" s="4">
        <v>10030</v>
      </c>
      <c r="C31" s="2" t="s">
        <v>511</v>
      </c>
      <c r="D31" s="8" t="s">
        <v>761</v>
      </c>
      <c r="E31" s="2" t="s">
        <v>512</v>
      </c>
      <c r="F31" s="4" t="s">
        <v>513</v>
      </c>
      <c r="G31" s="4" t="s">
        <v>514</v>
      </c>
      <c r="H31" s="4">
        <v>2017</v>
      </c>
      <c r="I31" s="1" t="s">
        <v>495</v>
      </c>
      <c r="J31" s="2" t="s">
        <v>385</v>
      </c>
      <c r="K31" s="25" t="str">
        <f t="shared" si="0"/>
        <v>('MH02GL7382',10030,'MH00200130007429',29502557798105,'9T4AI87Q8OJ757755','KTM Industries','Duke 200',2017,'Two_Wheeler','No')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 t="s">
        <v>515</v>
      </c>
      <c r="B32" s="4">
        <v>10031</v>
      </c>
      <c r="C32" s="2" t="s">
        <v>516</v>
      </c>
      <c r="D32" s="8" t="s">
        <v>762</v>
      </c>
      <c r="E32" s="2" t="s">
        <v>517</v>
      </c>
      <c r="F32" s="4" t="s">
        <v>499</v>
      </c>
      <c r="G32" s="4" t="s">
        <v>518</v>
      </c>
      <c r="H32" s="4">
        <v>2019</v>
      </c>
      <c r="I32" s="1" t="s">
        <v>495</v>
      </c>
      <c r="J32" s="2" t="s">
        <v>391</v>
      </c>
      <c r="K32" s="25" t="str">
        <f t="shared" si="0"/>
        <v>('MH02QG6414',10031,'MH00200970004130',86249451506309,'7K8QC31I8JB684694','Yamaha Motors','RayZR 125',2019,'Two_Wheeler','Yes')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 t="s">
        <v>519</v>
      </c>
      <c r="B33" s="4">
        <v>10032</v>
      </c>
      <c r="C33" s="2" t="s">
        <v>520</v>
      </c>
      <c r="D33" s="8" t="s">
        <v>763</v>
      </c>
      <c r="E33" s="2" t="s">
        <v>521</v>
      </c>
      <c r="F33" s="4" t="s">
        <v>522</v>
      </c>
      <c r="G33" s="4" t="s">
        <v>523</v>
      </c>
      <c r="H33" s="4">
        <v>2018</v>
      </c>
      <c r="I33" s="1" t="s">
        <v>495</v>
      </c>
      <c r="J33" s="2" t="s">
        <v>391</v>
      </c>
      <c r="K33" s="25" t="str">
        <f t="shared" si="0"/>
        <v>('MH47SI4393',10032,'MH04700640004064',17973163777018,'9V9UD43B5BV924794','Bajaj Auto','Pulsar 125',2018,'Two_Wheeler','Yes')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 t="s">
        <v>524</v>
      </c>
      <c r="B34" s="4">
        <v>10033</v>
      </c>
      <c r="C34" s="2" t="s">
        <v>525</v>
      </c>
      <c r="D34" s="8" t="s">
        <v>764</v>
      </c>
      <c r="E34" s="2" t="s">
        <v>526</v>
      </c>
      <c r="F34" s="4" t="s">
        <v>513</v>
      </c>
      <c r="G34" s="4" t="s">
        <v>527</v>
      </c>
      <c r="H34" s="4">
        <v>2017</v>
      </c>
      <c r="I34" s="1" t="s">
        <v>495</v>
      </c>
      <c r="J34" s="2" t="s">
        <v>385</v>
      </c>
      <c r="K34" s="25" t="str">
        <f t="shared" si="0"/>
        <v>('MH02YM207',10033,'MH00200100008461',43325193331704,'9T5RO51V7AV348775','KTM Industries','RC 125',2017,'Two_Wheeler','No')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 t="s">
        <v>528</v>
      </c>
      <c r="B35" s="4">
        <v>10034</v>
      </c>
      <c r="C35" s="2" t="s">
        <v>529</v>
      </c>
      <c r="D35" s="8" t="s">
        <v>765</v>
      </c>
      <c r="E35" s="2" t="s">
        <v>530</v>
      </c>
      <c r="F35" s="4" t="s">
        <v>499</v>
      </c>
      <c r="G35" s="4" t="s">
        <v>531</v>
      </c>
      <c r="H35" s="4">
        <v>2020</v>
      </c>
      <c r="I35" s="1" t="s">
        <v>495</v>
      </c>
      <c r="J35" s="2" t="s">
        <v>385</v>
      </c>
      <c r="K35" s="25" t="str">
        <f t="shared" si="0"/>
        <v>('MH03EJ5636',10034,'MH00300100008910',16482025475907,'9K7BH99J6LK455286','Yamaha Motors','MT 15 V2',2020,'Two_Wheeler','No')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 t="s">
        <v>532</v>
      </c>
      <c r="B36" s="4">
        <v>10035</v>
      </c>
      <c r="C36" s="2" t="s">
        <v>533</v>
      </c>
      <c r="D36" s="8" t="s">
        <v>766</v>
      </c>
      <c r="E36" s="2" t="s">
        <v>534</v>
      </c>
      <c r="F36" s="4" t="s">
        <v>499</v>
      </c>
      <c r="G36" s="4" t="s">
        <v>535</v>
      </c>
      <c r="H36" s="4">
        <v>2021</v>
      </c>
      <c r="I36" s="1" t="s">
        <v>495</v>
      </c>
      <c r="J36" s="2" t="s">
        <v>385</v>
      </c>
      <c r="K36" s="25" t="str">
        <f t="shared" si="0"/>
        <v>('MH04EO6160',10035,'MH00400550006106',37345779562340,'4C6TQ73H9ZS876528','Yamaha Motors','R15 V4',2021,'Two_Wheeler','No')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 t="s">
        <v>536</v>
      </c>
      <c r="B37" s="4">
        <v>10036</v>
      </c>
      <c r="C37" s="2" t="s">
        <v>537</v>
      </c>
      <c r="D37" s="8" t="s">
        <v>767</v>
      </c>
      <c r="E37" s="2" t="s">
        <v>538</v>
      </c>
      <c r="F37" s="4" t="s">
        <v>513</v>
      </c>
      <c r="G37" s="4" t="s">
        <v>539</v>
      </c>
      <c r="H37" s="4">
        <v>2019</v>
      </c>
      <c r="I37" s="1" t="s">
        <v>495</v>
      </c>
      <c r="J37" s="2" t="s">
        <v>385</v>
      </c>
      <c r="K37" s="25" t="str">
        <f t="shared" si="0"/>
        <v>('MH48KP9843',10036,'MH04800900006247',69223412597773,'8M6AR25J7OS333987','KTM Industries','Duke 125',2019,'Two_Wheeler','No')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 t="s">
        <v>540</v>
      </c>
      <c r="B38" s="4">
        <v>10037</v>
      </c>
      <c r="C38" s="2" t="s">
        <v>541</v>
      </c>
      <c r="D38" s="8" t="s">
        <v>768</v>
      </c>
      <c r="E38" s="2" t="s">
        <v>542</v>
      </c>
      <c r="F38" s="4" t="s">
        <v>499</v>
      </c>
      <c r="G38" s="4" t="s">
        <v>500</v>
      </c>
      <c r="H38" s="4">
        <v>2018</v>
      </c>
      <c r="I38" s="1" t="s">
        <v>495</v>
      </c>
      <c r="J38" s="2" t="s">
        <v>391</v>
      </c>
      <c r="K38" s="25" t="str">
        <f t="shared" si="0"/>
        <v>('MH48LD880',10037,'MH04800700006590',31788648473723,'9T2GE74I3QL873397','Yamaha Motors','Areox 155',2018,'Two_Wheeler','Yes')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 t="s">
        <v>543</v>
      </c>
      <c r="B39" s="4">
        <v>10038</v>
      </c>
      <c r="C39" s="2" t="s">
        <v>544</v>
      </c>
      <c r="D39" s="8" t="s">
        <v>769</v>
      </c>
      <c r="E39" s="2" t="s">
        <v>545</v>
      </c>
      <c r="F39" s="4" t="s">
        <v>513</v>
      </c>
      <c r="G39" s="4" t="s">
        <v>546</v>
      </c>
      <c r="H39" s="4">
        <v>2020</v>
      </c>
      <c r="I39" s="1" t="s">
        <v>495</v>
      </c>
      <c r="J39" s="2" t="s">
        <v>391</v>
      </c>
      <c r="K39" s="25" t="str">
        <f t="shared" si="0"/>
        <v>('MH01OO7720',10038,'MH00100510007203',17651248581231,'2T3SF37S9AH773966','KTM Industries','RC 300',2020,'Two_Wheeler','Yes')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 t="s">
        <v>547</v>
      </c>
      <c r="B40" s="4">
        <v>10039</v>
      </c>
      <c r="C40" s="2" t="s">
        <v>548</v>
      </c>
      <c r="D40" s="8" t="s">
        <v>770</v>
      </c>
      <c r="E40" s="2" t="s">
        <v>549</v>
      </c>
      <c r="F40" s="4" t="s">
        <v>550</v>
      </c>
      <c r="G40" s="4" t="s">
        <v>551</v>
      </c>
      <c r="H40" s="4">
        <v>2018</v>
      </c>
      <c r="I40" s="1" t="s">
        <v>495</v>
      </c>
      <c r="J40" s="2" t="s">
        <v>385</v>
      </c>
      <c r="K40" s="25" t="str">
        <f t="shared" si="0"/>
        <v>('MH47DX5658',10039,'MH04700140006589',23525310885954,'7B9YU59I5PO538287','TVS Motor Company','Raider',2018,'Two_Wheeler','No')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 t="s">
        <v>552</v>
      </c>
      <c r="B41" s="4">
        <v>10040</v>
      </c>
      <c r="C41" s="2" t="s">
        <v>553</v>
      </c>
      <c r="D41" s="8" t="s">
        <v>771</v>
      </c>
      <c r="E41" s="2" t="s">
        <v>554</v>
      </c>
      <c r="F41" s="4" t="s">
        <v>508</v>
      </c>
      <c r="G41" s="4" t="s">
        <v>555</v>
      </c>
      <c r="H41" s="4">
        <v>2019</v>
      </c>
      <c r="I41" s="1" t="s">
        <v>495</v>
      </c>
      <c r="J41" s="2" t="s">
        <v>391</v>
      </c>
      <c r="K41" s="25" t="str">
        <f t="shared" si="0"/>
        <v>('MH47KW2243',10040,'MH04700180007488',28866628274370,'4J8NU54N7HD662755','Honda Motocycle','Dio',2019,'Two_Wheeler','Yes')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 t="s">
        <v>556</v>
      </c>
      <c r="B42" s="4">
        <v>10041</v>
      </c>
      <c r="C42" s="2" t="s">
        <v>557</v>
      </c>
      <c r="D42" s="8" t="s">
        <v>772</v>
      </c>
      <c r="E42" s="2" t="s">
        <v>558</v>
      </c>
      <c r="F42" s="4" t="s">
        <v>559</v>
      </c>
      <c r="G42" s="8" t="s">
        <v>999</v>
      </c>
      <c r="H42" s="4">
        <v>2015</v>
      </c>
      <c r="I42" s="1" t="s">
        <v>560</v>
      </c>
      <c r="J42" s="2" t="s">
        <v>391</v>
      </c>
      <c r="K42" s="25" t="str">
        <f t="shared" si="0"/>
        <v>('MH04RJ9027',10041,'MH00400690006334',50319246741876,'1B2UK97Z9NS894785','Force Motors','Delivery Van',2015,'Truck','Yes')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 t="s">
        <v>561</v>
      </c>
      <c r="B43" s="4">
        <v>10042</v>
      </c>
      <c r="C43" s="2" t="s">
        <v>562</v>
      </c>
      <c r="D43" s="8" t="s">
        <v>773</v>
      </c>
      <c r="E43" s="2" t="s">
        <v>563</v>
      </c>
      <c r="F43" s="4" t="s">
        <v>564</v>
      </c>
      <c r="G43" s="4" t="s">
        <v>565</v>
      </c>
      <c r="H43" s="4">
        <v>2017</v>
      </c>
      <c r="I43" s="1" t="s">
        <v>560</v>
      </c>
      <c r="J43" s="2" t="s">
        <v>391</v>
      </c>
      <c r="K43" s="25" t="str">
        <f t="shared" si="0"/>
        <v>('MH02VE3947',10042,'MH00200660003547',78136430899507,'1F8QH36V3KP112626','Bharat Benz','2823C',2017,'Truck','Yes')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 t="s">
        <v>566</v>
      </c>
      <c r="B44" s="4">
        <v>10043</v>
      </c>
      <c r="C44" s="2" t="s">
        <v>567</v>
      </c>
      <c r="D44" s="8" t="s">
        <v>774</v>
      </c>
      <c r="E44" s="2" t="s">
        <v>568</v>
      </c>
      <c r="F44" s="4" t="s">
        <v>564</v>
      </c>
      <c r="G44" s="4" t="s">
        <v>569</v>
      </c>
      <c r="H44" s="4">
        <v>2014</v>
      </c>
      <c r="I44" s="1" t="s">
        <v>560</v>
      </c>
      <c r="J44" s="2" t="s">
        <v>385</v>
      </c>
      <c r="K44" s="25" t="str">
        <f t="shared" si="0"/>
        <v>('MH47II122',10043,'MH04700890006816',92142119824471,'9W6SY62H4YB972516','Bharat Benz','1917R',2014,'Truck','No')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 t="s">
        <v>570</v>
      </c>
      <c r="B45" s="4">
        <v>10044</v>
      </c>
      <c r="C45" s="2" t="s">
        <v>571</v>
      </c>
      <c r="D45" s="8" t="s">
        <v>775</v>
      </c>
      <c r="E45" s="2" t="s">
        <v>572</v>
      </c>
      <c r="F45" s="4" t="s">
        <v>559</v>
      </c>
      <c r="G45" s="8" t="s">
        <v>999</v>
      </c>
      <c r="H45" s="4">
        <v>2014</v>
      </c>
      <c r="I45" s="1" t="s">
        <v>560</v>
      </c>
      <c r="J45" s="2" t="s">
        <v>391</v>
      </c>
      <c r="K45" s="25" t="str">
        <f t="shared" si="0"/>
        <v>('MH04DG9612',10044,'MH00400400002840',83281366654741,'1P8WP43A7ON845764','Force Motors','Delivery Van',2014,'Truck','Yes')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 t="s">
        <v>573</v>
      </c>
      <c r="B46" s="4">
        <v>10045</v>
      </c>
      <c r="C46" s="2" t="s">
        <v>574</v>
      </c>
      <c r="D46" s="8" t="s">
        <v>776</v>
      </c>
      <c r="E46" s="2" t="s">
        <v>575</v>
      </c>
      <c r="F46" s="4" t="s">
        <v>576</v>
      </c>
      <c r="G46" s="4" t="s">
        <v>577</v>
      </c>
      <c r="H46" s="4">
        <v>2015</v>
      </c>
      <c r="I46" s="1" t="s">
        <v>560</v>
      </c>
      <c r="J46" s="2" t="s">
        <v>385</v>
      </c>
      <c r="K46" s="25" t="str">
        <f t="shared" si="0"/>
        <v>('MH04KD6234',10045,'MH00400440009657',61413360447993,'5G5XC16R3KG497856','Eicher','Pro 2049',2015,'Truck','No')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 t="s">
        <v>578</v>
      </c>
      <c r="B47" s="4">
        <v>10046</v>
      </c>
      <c r="C47" s="2" t="s">
        <v>579</v>
      </c>
      <c r="D47" s="8" t="s">
        <v>777</v>
      </c>
      <c r="E47" s="2" t="s">
        <v>580</v>
      </c>
      <c r="F47" s="4" t="s">
        <v>581</v>
      </c>
      <c r="G47" s="4" t="s">
        <v>582</v>
      </c>
      <c r="H47" s="4">
        <v>2016</v>
      </c>
      <c r="I47" s="1" t="s">
        <v>560</v>
      </c>
      <c r="J47" s="2" t="s">
        <v>391</v>
      </c>
      <c r="K47" s="25" t="str">
        <f t="shared" si="0"/>
        <v>('MH01NJ1900',10046,'MH00100530007070',94496899081444,'6W3VW35J8ZI435486','Mahindra &amp; Mahindra','Jeeto',2016,'Truck','Yes')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 t="s">
        <v>583</v>
      </c>
      <c r="B48" s="4">
        <v>10047</v>
      </c>
      <c r="C48" s="2" t="s">
        <v>584</v>
      </c>
      <c r="D48" s="8" t="s">
        <v>778</v>
      </c>
      <c r="E48" s="2" t="s">
        <v>585</v>
      </c>
      <c r="F48" s="4" t="s">
        <v>586</v>
      </c>
      <c r="G48" s="4" t="s">
        <v>587</v>
      </c>
      <c r="H48" s="4">
        <v>2018</v>
      </c>
      <c r="I48" s="1" t="s">
        <v>560</v>
      </c>
      <c r="J48" s="2" t="s">
        <v>391</v>
      </c>
      <c r="K48" s="25" t="str">
        <f t="shared" si="0"/>
        <v>('MH04GB9642',10047,'MH00400310001572',33698695047043,'1J8HR87N5CB165975','Tata Motors','Acce EV',2018,'Truck','Yes')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 t="s">
        <v>588</v>
      </c>
      <c r="B49" s="4">
        <v>10048</v>
      </c>
      <c r="C49" s="2" t="s">
        <v>589</v>
      </c>
      <c r="D49" s="8" t="s">
        <v>779</v>
      </c>
      <c r="E49" s="2" t="s">
        <v>590</v>
      </c>
      <c r="F49" s="4" t="s">
        <v>581</v>
      </c>
      <c r="G49" s="4" t="s">
        <v>591</v>
      </c>
      <c r="H49" s="4">
        <v>2017</v>
      </c>
      <c r="I49" s="1" t="s">
        <v>560</v>
      </c>
      <c r="J49" s="2" t="s">
        <v>385</v>
      </c>
      <c r="K49" s="25" t="str">
        <f t="shared" si="0"/>
        <v>('MH48LQ85',10048,'MH04800200001502',72845658106053,'9F1SX15D8MI616159','Mahindra &amp; Mahindra','Beolero Pikup 4x4',2017,'Truck','No')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 t="s">
        <v>592</v>
      </c>
      <c r="B50" s="4">
        <v>10049</v>
      </c>
      <c r="C50" s="2" t="s">
        <v>593</v>
      </c>
      <c r="D50" s="8" t="s">
        <v>780</v>
      </c>
      <c r="E50" s="2" t="s">
        <v>594</v>
      </c>
      <c r="F50" s="4" t="s">
        <v>586</v>
      </c>
      <c r="G50" s="4" t="s">
        <v>595</v>
      </c>
      <c r="H50" s="4">
        <v>2017</v>
      </c>
      <c r="I50" s="1" t="s">
        <v>560</v>
      </c>
      <c r="J50" s="2" t="s">
        <v>385</v>
      </c>
      <c r="K50" s="25" t="str">
        <f t="shared" si="0"/>
        <v>('MH03QV4860',10049,'MH00300380005895',29792171833387,'1G3FR26V8RV591368','Tata Motors','407 Gold SFC',2017,'Truck','No')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 t="s">
        <v>596</v>
      </c>
      <c r="B51" s="4">
        <v>10050</v>
      </c>
      <c r="C51" s="2" t="s">
        <v>597</v>
      </c>
      <c r="D51" s="8" t="s">
        <v>781</v>
      </c>
      <c r="E51" s="2" t="s">
        <v>598</v>
      </c>
      <c r="F51" s="4" t="s">
        <v>581</v>
      </c>
      <c r="G51" s="4" t="s">
        <v>599</v>
      </c>
      <c r="H51" s="4">
        <v>2015</v>
      </c>
      <c r="I51" s="1" t="s">
        <v>560</v>
      </c>
      <c r="J51" s="2" t="s">
        <v>391</v>
      </c>
      <c r="K51" s="25" t="str">
        <f t="shared" si="0"/>
        <v>('MH47AK4498',10050,'MH04700310001340',14907536668438,'2Q5YQ38K2YE629637','Mahindra &amp; Mahindra','Alfa Plus',2015,'Truck','Yes')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</sheetData>
  <pageMargins left="0.7" right="0.7" top="0.75" bottom="0.75" header="0.3" footer="0.3"/>
  <ignoredErrors>
    <ignoredError sqref="D2:D5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51"/>
  <sheetViews>
    <sheetView workbookViewId="0"/>
  </sheetViews>
  <sheetFormatPr defaultColWidth="12.6640625" defaultRowHeight="15.75" customHeight="1" x14ac:dyDescent="0.25"/>
  <cols>
    <col min="1" max="1" width="12.88671875" bestFit="1" customWidth="1"/>
    <col min="2" max="2" width="7.109375" bestFit="1" customWidth="1"/>
    <col min="3" max="3" width="12.77734375" bestFit="1" customWidth="1"/>
    <col min="4" max="4" width="8" bestFit="1" customWidth="1"/>
    <col min="5" max="5" width="12.109375" style="14" bestFit="1" customWidth="1"/>
    <col min="6" max="6" width="14.5546875" style="14" bestFit="1" customWidth="1"/>
    <col min="7" max="7" width="9.5546875" bestFit="1" customWidth="1"/>
    <col min="8" max="8" width="6.109375" bestFit="1" customWidth="1"/>
    <col min="9" max="9" width="55.44140625" style="27" bestFit="1" customWidth="1"/>
    <col min="10" max="10" width="55.21875" style="27" bestFit="1" customWidth="1"/>
  </cols>
  <sheetData>
    <row r="1" spans="1:27" x14ac:dyDescent="0.25">
      <c r="A1" s="1" t="s">
        <v>600</v>
      </c>
      <c r="B1" s="4" t="s">
        <v>0</v>
      </c>
      <c r="C1" s="1" t="s">
        <v>601</v>
      </c>
      <c r="D1" s="1" t="s">
        <v>602</v>
      </c>
      <c r="E1" s="12" t="s">
        <v>1116</v>
      </c>
      <c r="F1" s="12" t="s">
        <v>1117</v>
      </c>
      <c r="G1" s="1" t="s">
        <v>603</v>
      </c>
      <c r="H1" s="1" t="s">
        <v>604</v>
      </c>
      <c r="I1" s="26" t="s">
        <v>932</v>
      </c>
      <c r="J1" s="26" t="s">
        <v>1114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1">
        <v>521585</v>
      </c>
      <c r="B2" s="4">
        <v>10001</v>
      </c>
      <c r="C2" s="6" t="s">
        <v>379</v>
      </c>
      <c r="D2" s="1">
        <f t="shared" ref="D2:D33" si="0">G2*0.1</f>
        <v>790000</v>
      </c>
      <c r="E2" s="15" t="s">
        <v>933</v>
      </c>
      <c r="F2" s="15" t="s">
        <v>1050</v>
      </c>
      <c r="G2" s="2">
        <v>7900000</v>
      </c>
      <c r="H2" s="4">
        <v>12</v>
      </c>
      <c r="I2" s="26" t="str">
        <f>CONCATENATE("(",A2,",",B2,",'",C2,"',",D2,",'",E2,"',",G2,",",H2,"),")</f>
        <v>(521585,10001,'MH48RS9664',790000,'2022-01-19',7900000,12),</v>
      </c>
      <c r="J2" s="26" t="str">
        <f>CONCATENATE("(",A2,",",B2,",'",C2,"',",D2,",'",F2,"',",G2,",",H2,")")</f>
        <v>(521585,10001,'MH48RS9664',790000,'01/19/2022',7900000,12)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5">
      <c r="A3" s="1">
        <v>342868</v>
      </c>
      <c r="B3" s="4">
        <v>10002</v>
      </c>
      <c r="C3" s="6" t="s">
        <v>386</v>
      </c>
      <c r="D3" s="1">
        <f t="shared" si="0"/>
        <v>830000</v>
      </c>
      <c r="E3" s="15" t="s">
        <v>934</v>
      </c>
      <c r="F3" s="15" t="s">
        <v>1051</v>
      </c>
      <c r="G3" s="2">
        <v>8300000</v>
      </c>
      <c r="H3" s="4">
        <v>6</v>
      </c>
      <c r="I3" s="26" t="str">
        <f t="shared" ref="I3:I51" si="1">CONCATENATE("(",A3,",",B3,",'",C3,"',",D3,",'",E3,"',",G3,",",H3,"),")</f>
        <v>(342868,10002,'MH03UJ4168',830000,'2022-01-15',8300000,6),</v>
      </c>
      <c r="J3" s="26" t="str">
        <f t="shared" ref="J3:J51" si="2">CONCATENATE("(",A3,",",B3,",'",C3,"',",D3,",'",F3,"',",G3,",",H3,")")</f>
        <v>(342868,10002,'MH03UJ4168',830000,'01/15/2022',8300000,6)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1">
        <v>687698</v>
      </c>
      <c r="B4" s="4">
        <v>10003</v>
      </c>
      <c r="C4" s="6" t="s">
        <v>392</v>
      </c>
      <c r="D4" s="1">
        <f t="shared" si="0"/>
        <v>600000</v>
      </c>
      <c r="E4" s="15" t="s">
        <v>935</v>
      </c>
      <c r="F4" s="15" t="s">
        <v>1052</v>
      </c>
      <c r="G4" s="2">
        <v>6000000</v>
      </c>
      <c r="H4" s="4">
        <v>36</v>
      </c>
      <c r="I4" s="26" t="str">
        <f t="shared" si="1"/>
        <v>(687698,10003,'MH01LC3795',600000,'2022-02-20',6000000,36),</v>
      </c>
      <c r="J4" s="26" t="str">
        <f t="shared" si="2"/>
        <v>(687698,10003,'MH01LC3795',600000,'02/20/2022',6000000,36)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1">
        <v>227811</v>
      </c>
      <c r="B5" s="4">
        <v>10004</v>
      </c>
      <c r="C5" s="2" t="s">
        <v>396</v>
      </c>
      <c r="D5" s="1">
        <f t="shared" si="0"/>
        <v>55000</v>
      </c>
      <c r="E5" s="15" t="s">
        <v>936</v>
      </c>
      <c r="F5" s="15" t="s">
        <v>1053</v>
      </c>
      <c r="G5" s="2">
        <v>550000</v>
      </c>
      <c r="H5" s="4">
        <v>6</v>
      </c>
      <c r="I5" s="26" t="str">
        <f t="shared" si="1"/>
        <v>(227811,10004,'MH01VF3599',55000,'2022-01-07',550000,6),</v>
      </c>
      <c r="J5" s="26" t="str">
        <f t="shared" si="2"/>
        <v>(227811,10004,'MH01VF3599',55000,'01/07/2022',550000,6)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5">
      <c r="A6" s="1">
        <v>367455</v>
      </c>
      <c r="B6" s="4">
        <v>10005</v>
      </c>
      <c r="C6" s="2" t="s">
        <v>401</v>
      </c>
      <c r="D6" s="1">
        <f t="shared" si="0"/>
        <v>60000</v>
      </c>
      <c r="E6" s="15" t="s">
        <v>937</v>
      </c>
      <c r="F6" s="15" t="s">
        <v>1054</v>
      </c>
      <c r="G6" s="2">
        <v>600000</v>
      </c>
      <c r="H6" s="4">
        <v>6</v>
      </c>
      <c r="I6" s="26" t="str">
        <f t="shared" si="1"/>
        <v>(367455,10005,'MH01RL8064',60000,'2022-02-16',600000,6),</v>
      </c>
      <c r="J6" s="26" t="str">
        <f t="shared" si="2"/>
        <v>(367455,10005,'MH01RL8064',60000,'02/16/2022',600000,6)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5">
      <c r="A7" s="1">
        <v>104594</v>
      </c>
      <c r="B7" s="4">
        <v>10006</v>
      </c>
      <c r="C7" s="2" t="s">
        <v>406</v>
      </c>
      <c r="D7" s="1">
        <f t="shared" si="0"/>
        <v>100000</v>
      </c>
      <c r="E7" s="15" t="s">
        <v>938</v>
      </c>
      <c r="F7" s="15" t="s">
        <v>1055</v>
      </c>
      <c r="G7" s="2">
        <v>1000000</v>
      </c>
      <c r="H7" s="4">
        <v>24</v>
      </c>
      <c r="I7" s="26" t="str">
        <f t="shared" si="1"/>
        <v>(104594,10006,'MH47SO7328',100000,'2021-12-29',1000000,24),</v>
      </c>
      <c r="J7" s="26" t="str">
        <f t="shared" si="2"/>
        <v>(104594,10006,'MH47SO7328',100000,'12/29/2021',1000000,24)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1">
        <v>413978</v>
      </c>
      <c r="B8" s="4">
        <v>10007</v>
      </c>
      <c r="C8" s="2" t="s">
        <v>411</v>
      </c>
      <c r="D8" s="1">
        <f t="shared" si="0"/>
        <v>460000</v>
      </c>
      <c r="E8" s="15" t="s">
        <v>939</v>
      </c>
      <c r="F8" s="15" t="s">
        <v>1056</v>
      </c>
      <c r="G8" s="2">
        <v>4600000</v>
      </c>
      <c r="H8" s="4">
        <v>24</v>
      </c>
      <c r="I8" s="26" t="str">
        <f t="shared" si="1"/>
        <v>(413978,10007,'MH02SS7205',460000,'2022-01-03',4600000,24),</v>
      </c>
      <c r="J8" s="26" t="str">
        <f t="shared" si="2"/>
        <v>(413978,10007,'MH02SS7205',460000,'01/03/2022',4600000,24)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1">
        <v>429027</v>
      </c>
      <c r="B9" s="4">
        <v>10008</v>
      </c>
      <c r="C9" s="2" t="s">
        <v>415</v>
      </c>
      <c r="D9" s="1">
        <f t="shared" si="0"/>
        <v>750000</v>
      </c>
      <c r="E9" s="15" t="s">
        <v>937</v>
      </c>
      <c r="F9" s="15" t="s">
        <v>1054</v>
      </c>
      <c r="G9" s="2">
        <v>7500000</v>
      </c>
      <c r="H9" s="4">
        <v>36</v>
      </c>
      <c r="I9" s="26" t="str">
        <f t="shared" si="1"/>
        <v>(429027,10008,'MH01CA4973',750000,'2022-02-16',7500000,36),</v>
      </c>
      <c r="J9" s="26" t="str">
        <f t="shared" si="2"/>
        <v>(429027,10008,'MH01CA4973',750000,'02/16/2022',7500000,36)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1">
        <v>485665</v>
      </c>
      <c r="B10" s="4">
        <v>10009</v>
      </c>
      <c r="C10" s="2" t="s">
        <v>420</v>
      </c>
      <c r="D10" s="1">
        <f t="shared" si="0"/>
        <v>110000</v>
      </c>
      <c r="E10" s="15" t="s">
        <v>940</v>
      </c>
      <c r="F10" s="15" t="s">
        <v>1057</v>
      </c>
      <c r="G10" s="2">
        <v>1100000</v>
      </c>
      <c r="H10" s="4">
        <v>3</v>
      </c>
      <c r="I10" s="26" t="str">
        <f t="shared" si="1"/>
        <v>(485665,10009,'MH02NW7610',110000,'2022-01-29',1100000,3),</v>
      </c>
      <c r="J10" s="26" t="str">
        <f t="shared" si="2"/>
        <v>(485665,10009,'MH02NW7610',110000,'01/29/2022',1100000,3)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1">
        <v>636550</v>
      </c>
      <c r="B11" s="4">
        <v>10010</v>
      </c>
      <c r="C11" s="2" t="s">
        <v>425</v>
      </c>
      <c r="D11" s="1">
        <f t="shared" si="0"/>
        <v>67000</v>
      </c>
      <c r="E11" s="15" t="s">
        <v>941</v>
      </c>
      <c r="F11" s="15" t="s">
        <v>1058</v>
      </c>
      <c r="G11" s="2">
        <v>670000</v>
      </c>
      <c r="H11" s="4">
        <v>12</v>
      </c>
      <c r="I11" s="26" t="str">
        <f t="shared" si="1"/>
        <v>(636550,10010,'MH03ZQ7626',67000,'2022-01-01',670000,12),</v>
      </c>
      <c r="J11" s="26" t="str">
        <f t="shared" si="2"/>
        <v>(636550,10010,'MH03ZQ7626',67000,'01/01/2022',670000,12)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1">
        <v>543610</v>
      </c>
      <c r="B12" s="4">
        <v>10011</v>
      </c>
      <c r="C12" s="2" t="s">
        <v>429</v>
      </c>
      <c r="D12" s="1">
        <f t="shared" si="0"/>
        <v>980000</v>
      </c>
      <c r="E12" s="15" t="s">
        <v>942</v>
      </c>
      <c r="F12" s="15" t="s">
        <v>1059</v>
      </c>
      <c r="G12" s="2">
        <v>9800000</v>
      </c>
      <c r="H12" s="4">
        <v>6</v>
      </c>
      <c r="I12" s="26" t="str">
        <f t="shared" si="1"/>
        <v>(543610,10011,'MH03KV9525',980000,'2022-01-04',9800000,6),</v>
      </c>
      <c r="J12" s="26" t="str">
        <f t="shared" si="2"/>
        <v>(543610,10011,'MH03KV9525',980000,'01/04/2022',9800000,6)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1">
        <v>214618</v>
      </c>
      <c r="B13" s="4">
        <v>10012</v>
      </c>
      <c r="C13" s="2" t="s">
        <v>433</v>
      </c>
      <c r="D13" s="1">
        <f t="shared" si="0"/>
        <v>140000</v>
      </c>
      <c r="E13" s="15" t="s">
        <v>943</v>
      </c>
      <c r="F13" s="15" t="s">
        <v>1060</v>
      </c>
      <c r="G13" s="2">
        <v>1400000</v>
      </c>
      <c r="H13" s="4">
        <v>24</v>
      </c>
      <c r="I13" s="26" t="str">
        <f t="shared" si="1"/>
        <v>(214618,10012,'MH02DA4494',140000,'2022-01-27',1400000,24),</v>
      </c>
      <c r="J13" s="26" t="str">
        <f t="shared" si="2"/>
        <v>(214618,10012,'MH02DA4494',140000,'01/27/2022',1400000,24)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1">
        <v>842643</v>
      </c>
      <c r="B14" s="4">
        <v>10013</v>
      </c>
      <c r="C14" s="2" t="s">
        <v>438</v>
      </c>
      <c r="D14" s="1">
        <f t="shared" si="0"/>
        <v>180000</v>
      </c>
      <c r="E14" s="15" t="s">
        <v>944</v>
      </c>
      <c r="F14" s="15" t="s">
        <v>1061</v>
      </c>
      <c r="G14" s="2">
        <v>1800000</v>
      </c>
      <c r="H14" s="4">
        <v>12</v>
      </c>
      <c r="I14" s="26" t="str">
        <f t="shared" si="1"/>
        <v>(842643,10013,'MH01UL1532',180000,'2022-01-11',1800000,12),</v>
      </c>
      <c r="J14" s="26" t="str">
        <f t="shared" si="2"/>
        <v>(842643,10013,'MH01UL1532',180000,'01/11/2022',1800000,12)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1">
        <v>626808</v>
      </c>
      <c r="B15" s="4">
        <v>10014</v>
      </c>
      <c r="C15" s="2" t="s">
        <v>443</v>
      </c>
      <c r="D15" s="1">
        <f t="shared" si="0"/>
        <v>60000</v>
      </c>
      <c r="E15" s="15" t="s">
        <v>945</v>
      </c>
      <c r="F15" s="15" t="s">
        <v>1062</v>
      </c>
      <c r="G15" s="2">
        <v>600000</v>
      </c>
      <c r="H15" s="4">
        <v>6</v>
      </c>
      <c r="I15" s="26" t="str">
        <f t="shared" si="1"/>
        <v>(626808,10014,'MH04BR5820',60000,'2022-01-02',600000,6),</v>
      </c>
      <c r="J15" s="26" t="str">
        <f t="shared" si="2"/>
        <v>(626808,10014,'MH04BR5820',60000,'01/02/2022',600000,6)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1">
        <v>644081</v>
      </c>
      <c r="B16" s="4">
        <v>10015</v>
      </c>
      <c r="C16" s="2" t="s">
        <v>447</v>
      </c>
      <c r="D16" s="1">
        <f t="shared" si="0"/>
        <v>450000</v>
      </c>
      <c r="E16" s="15" t="s">
        <v>946</v>
      </c>
      <c r="F16" s="15" t="s">
        <v>1063</v>
      </c>
      <c r="G16" s="2">
        <v>4500000</v>
      </c>
      <c r="H16" s="4">
        <v>12</v>
      </c>
      <c r="I16" s="26" t="str">
        <f t="shared" si="1"/>
        <v>(644081,10015,'MH48ZJ5878',450000,'2022-01-05',4500000,12),</v>
      </c>
      <c r="J16" s="26" t="str">
        <f t="shared" si="2"/>
        <v>(644081,10015,'MH48ZJ5878',450000,'01/05/2022',4500000,12)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1">
        <v>892874</v>
      </c>
      <c r="B17" s="4">
        <v>10016</v>
      </c>
      <c r="C17" s="2" t="s">
        <v>452</v>
      </c>
      <c r="D17" s="1">
        <f t="shared" si="0"/>
        <v>450000</v>
      </c>
      <c r="E17" s="15" t="s">
        <v>934</v>
      </c>
      <c r="F17" s="15" t="s">
        <v>1051</v>
      </c>
      <c r="G17" s="2">
        <v>4500000</v>
      </c>
      <c r="H17" s="4">
        <v>36</v>
      </c>
      <c r="I17" s="26" t="str">
        <f t="shared" si="1"/>
        <v>(892874,10016,'MH47RG6471',450000,'2022-01-15',4500000,36),</v>
      </c>
      <c r="J17" s="26" t="str">
        <f t="shared" si="2"/>
        <v>(892874,10016,'MH47RG6471',450000,'01/15/2022',4500000,36)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1">
        <v>558938</v>
      </c>
      <c r="B18" s="4">
        <v>10017</v>
      </c>
      <c r="C18" s="2" t="s">
        <v>456</v>
      </c>
      <c r="D18" s="1">
        <f t="shared" si="0"/>
        <v>70000</v>
      </c>
      <c r="E18" s="15" t="s">
        <v>947</v>
      </c>
      <c r="F18" s="15" t="s">
        <v>1064</v>
      </c>
      <c r="G18" s="2">
        <v>700000</v>
      </c>
      <c r="H18" s="4">
        <v>12</v>
      </c>
      <c r="I18" s="26" t="str">
        <f t="shared" si="1"/>
        <v>(558938,10017,'MH03YO8961',70000,'2022-02-18',700000,12),</v>
      </c>
      <c r="J18" s="26" t="str">
        <f t="shared" si="2"/>
        <v>(558938,10017,'MH03YO8961',70000,'02/18/2022',700000,12)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1">
        <v>275265</v>
      </c>
      <c r="B19" s="4">
        <v>10018</v>
      </c>
      <c r="C19" s="2" t="s">
        <v>459</v>
      </c>
      <c r="D19" s="1">
        <f t="shared" si="0"/>
        <v>100000</v>
      </c>
      <c r="E19" s="15" t="s">
        <v>948</v>
      </c>
      <c r="F19" s="15" t="s">
        <v>1065</v>
      </c>
      <c r="G19" s="2">
        <v>1000000</v>
      </c>
      <c r="H19" s="4">
        <v>24</v>
      </c>
      <c r="I19" s="26" t="str">
        <f t="shared" si="1"/>
        <v>(275265,10018,'MH47MA5751',100000,'2022-01-06',1000000,24),</v>
      </c>
      <c r="J19" s="26" t="str">
        <f t="shared" si="2"/>
        <v>(275265,10018,'MH47MA5751',100000,'01/06/2022',1000000,24)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1">
        <v>921202</v>
      </c>
      <c r="B20" s="4">
        <v>10019</v>
      </c>
      <c r="C20" s="2" t="s">
        <v>463</v>
      </c>
      <c r="D20" s="1">
        <f t="shared" si="0"/>
        <v>550000</v>
      </c>
      <c r="E20" s="15" t="s">
        <v>946</v>
      </c>
      <c r="F20" s="15" t="s">
        <v>1063</v>
      </c>
      <c r="G20" s="2">
        <v>5500000</v>
      </c>
      <c r="H20" s="4">
        <v>36</v>
      </c>
      <c r="I20" s="26" t="str">
        <f t="shared" si="1"/>
        <v>(921202,10019,'MH01CG3164',550000,'2022-01-05',5500000,36),</v>
      </c>
      <c r="J20" s="26" t="str">
        <f t="shared" si="2"/>
        <v>(921202,10019,'MH01CG3164',550000,'01/05/2022',5500000,36)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1">
        <v>143972</v>
      </c>
      <c r="B21" s="4">
        <v>10020</v>
      </c>
      <c r="C21" s="2" t="s">
        <v>467</v>
      </c>
      <c r="D21" s="1">
        <f t="shared" si="0"/>
        <v>140000</v>
      </c>
      <c r="E21" s="15" t="s">
        <v>935</v>
      </c>
      <c r="F21" s="15" t="s">
        <v>1052</v>
      </c>
      <c r="G21" s="2">
        <v>1400000</v>
      </c>
      <c r="H21" s="4">
        <v>3</v>
      </c>
      <c r="I21" s="26" t="str">
        <f t="shared" si="1"/>
        <v>(143972,10020,'MH01NN5417',140000,'2022-02-20',1400000,3),</v>
      </c>
      <c r="J21" s="26" t="str">
        <f t="shared" si="2"/>
        <v>(143972,10020,'MH01NN5417',140000,'02/20/2022',1400000,3)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1">
        <v>183430</v>
      </c>
      <c r="B22" s="4">
        <v>10021</v>
      </c>
      <c r="C22" s="2" t="s">
        <v>471</v>
      </c>
      <c r="D22" s="1">
        <f t="shared" si="0"/>
        <v>80000</v>
      </c>
      <c r="E22" s="15" t="s">
        <v>949</v>
      </c>
      <c r="F22" s="15" t="s">
        <v>1066</v>
      </c>
      <c r="G22" s="2">
        <v>800000</v>
      </c>
      <c r="H22" s="4">
        <v>6</v>
      </c>
      <c r="I22" s="26" t="str">
        <f t="shared" si="1"/>
        <v>(183430,10021,'MH47LN8127',80000,'2021-12-31',800000,6),</v>
      </c>
      <c r="J22" s="26" t="str">
        <f t="shared" si="2"/>
        <v>(183430,10021,'MH47LN8127',80000,'12/31/2021',800000,6)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1">
        <v>431876</v>
      </c>
      <c r="B23" s="4">
        <v>10022</v>
      </c>
      <c r="C23" s="2" t="s">
        <v>474</v>
      </c>
      <c r="D23" s="1">
        <f t="shared" si="0"/>
        <v>200000</v>
      </c>
      <c r="E23" s="15" t="s">
        <v>950</v>
      </c>
      <c r="F23" s="15" t="s">
        <v>1067</v>
      </c>
      <c r="G23" s="2">
        <v>2000000</v>
      </c>
      <c r="H23" s="4">
        <v>6</v>
      </c>
      <c r="I23" s="26" t="str">
        <f t="shared" si="1"/>
        <v>(431876,10022,'MH02UD1872',200000,'2022-02-09',2000000,6),</v>
      </c>
      <c r="J23" s="26" t="str">
        <f t="shared" si="2"/>
        <v>(431876,10022,'MH02UD1872',200000,'02/09/2022',2000000,6)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1">
        <v>285496</v>
      </c>
      <c r="B24" s="4">
        <v>10023</v>
      </c>
      <c r="C24" s="2" t="s">
        <v>478</v>
      </c>
      <c r="D24" s="1">
        <f t="shared" si="0"/>
        <v>100000</v>
      </c>
      <c r="E24" s="15" t="s">
        <v>946</v>
      </c>
      <c r="F24" s="15" t="s">
        <v>1063</v>
      </c>
      <c r="G24" s="2">
        <v>1000000</v>
      </c>
      <c r="H24" s="4">
        <v>6</v>
      </c>
      <c r="I24" s="26" t="str">
        <f t="shared" si="1"/>
        <v>(285496,10023,'MH04RG9569',100000,'2022-01-05',1000000,6),</v>
      </c>
      <c r="J24" s="26" t="str">
        <f t="shared" si="2"/>
        <v>(285496,10023,'MH04RG9569',100000,'01/05/2022',1000000,6)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1">
        <v>115399</v>
      </c>
      <c r="B25" s="4">
        <v>10024</v>
      </c>
      <c r="C25" s="2" t="s">
        <v>482</v>
      </c>
      <c r="D25" s="1">
        <f t="shared" si="0"/>
        <v>75000</v>
      </c>
      <c r="E25" s="15" t="s">
        <v>951</v>
      </c>
      <c r="F25" s="15" t="s">
        <v>1068</v>
      </c>
      <c r="G25" s="2">
        <v>750000</v>
      </c>
      <c r="H25" s="4">
        <v>36</v>
      </c>
      <c r="I25" s="26" t="str">
        <f t="shared" si="1"/>
        <v>(115399,10024,'MH48AF4983',75000,'2021-12-30',750000,36),</v>
      </c>
      <c r="J25" s="26" t="str">
        <f t="shared" si="2"/>
        <v>(115399,10024,'MH48AF4983',75000,'12/30/2021',750000,36)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1">
        <v>736882</v>
      </c>
      <c r="B26" s="4">
        <v>10025</v>
      </c>
      <c r="C26" s="2" t="s">
        <v>486</v>
      </c>
      <c r="D26" s="1">
        <f t="shared" si="0"/>
        <v>100000</v>
      </c>
      <c r="E26" s="15" t="s">
        <v>952</v>
      </c>
      <c r="F26" s="15" t="s">
        <v>1069</v>
      </c>
      <c r="G26" s="2">
        <v>1000000</v>
      </c>
      <c r="H26" s="4">
        <v>3</v>
      </c>
      <c r="I26" s="26" t="str">
        <f t="shared" si="1"/>
        <v>(736882,10025,'MH02AC9049',100000,'2022-02-21',1000000,3),</v>
      </c>
      <c r="J26" s="26" t="str">
        <f t="shared" si="2"/>
        <v>(736882,10025,'MH02AC9049',100000,'02/21/2022',1000000,3)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1">
        <v>699044</v>
      </c>
      <c r="B27" s="4">
        <v>10026</v>
      </c>
      <c r="C27" s="2" t="s">
        <v>490</v>
      </c>
      <c r="D27" s="1">
        <f t="shared" si="0"/>
        <v>20000</v>
      </c>
      <c r="E27" s="15" t="s">
        <v>942</v>
      </c>
      <c r="F27" s="15" t="s">
        <v>1059</v>
      </c>
      <c r="G27" s="2">
        <v>200000</v>
      </c>
      <c r="H27" s="4">
        <v>6</v>
      </c>
      <c r="I27" s="26" t="str">
        <f t="shared" si="1"/>
        <v>(699044,10026,'MH48PK7751',20000,'2022-01-04',200000,6),</v>
      </c>
      <c r="J27" s="26" t="str">
        <f t="shared" si="2"/>
        <v>(699044,10026,'MH48PK7751',20000,'01/04/2022',200000,6)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1">
        <v>863236</v>
      </c>
      <c r="B28" s="4">
        <v>10027</v>
      </c>
      <c r="C28" s="2" t="s">
        <v>496</v>
      </c>
      <c r="D28" s="1">
        <f t="shared" si="0"/>
        <v>14000</v>
      </c>
      <c r="E28" s="15" t="s">
        <v>953</v>
      </c>
      <c r="F28" s="15" t="s">
        <v>1070</v>
      </c>
      <c r="G28" s="2">
        <v>140000</v>
      </c>
      <c r="H28" s="4">
        <v>6</v>
      </c>
      <c r="I28" s="26" t="str">
        <f t="shared" si="1"/>
        <v>(863236,10027,'MH48RJ3642',14000,'2022-01-25',140000,6),</v>
      </c>
      <c r="J28" s="26" t="str">
        <f t="shared" si="2"/>
        <v>(863236,10027,'MH48RJ3642',14000,'01/25/2022',140000,6)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1">
        <v>608513</v>
      </c>
      <c r="B29" s="4">
        <v>10028</v>
      </c>
      <c r="C29" s="2" t="s">
        <v>501</v>
      </c>
      <c r="D29" s="1">
        <f t="shared" si="0"/>
        <v>14700</v>
      </c>
      <c r="E29" s="15" t="s">
        <v>938</v>
      </c>
      <c r="F29" s="15" t="s">
        <v>1055</v>
      </c>
      <c r="G29" s="2">
        <v>147000</v>
      </c>
      <c r="H29" s="4">
        <v>12</v>
      </c>
      <c r="I29" s="26" t="str">
        <f t="shared" si="1"/>
        <v>(608513,10028,'MH01AG7912',14700,'2021-12-29',147000,12),</v>
      </c>
      <c r="J29" s="26" t="str">
        <f t="shared" si="2"/>
        <v>(608513,10028,'MH01AG7912',14700,'12/29/2021',147000,12)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1">
        <v>914088</v>
      </c>
      <c r="B30" s="4">
        <v>10029</v>
      </c>
      <c r="C30" s="2" t="s">
        <v>505</v>
      </c>
      <c r="D30" s="1">
        <f t="shared" si="0"/>
        <v>6700</v>
      </c>
      <c r="E30" s="15" t="s">
        <v>954</v>
      </c>
      <c r="F30" s="15" t="s">
        <v>1071</v>
      </c>
      <c r="G30" s="2">
        <v>67000</v>
      </c>
      <c r="H30" s="4">
        <v>24</v>
      </c>
      <c r="I30" s="26" t="str">
        <f t="shared" si="1"/>
        <v>(914088,10029,'MH02ZA2013',6700,'2021-12-15',67000,24),</v>
      </c>
      <c r="J30" s="26" t="str">
        <f t="shared" si="2"/>
        <v>(914088,10029,'MH02ZA2013',6700,'12/15/2021',67000,24)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1">
        <v>596785</v>
      </c>
      <c r="B31" s="4">
        <v>10030</v>
      </c>
      <c r="C31" s="2" t="s">
        <v>510</v>
      </c>
      <c r="D31" s="1">
        <f t="shared" si="0"/>
        <v>21300</v>
      </c>
      <c r="E31" s="15" t="s">
        <v>955</v>
      </c>
      <c r="F31" s="15" t="s">
        <v>1072</v>
      </c>
      <c r="G31" s="2">
        <v>213000</v>
      </c>
      <c r="H31" s="4">
        <v>6</v>
      </c>
      <c r="I31" s="26" t="str">
        <f t="shared" si="1"/>
        <v>(596785,10030,'MH02GL7382',21300,'2022-02-15',213000,6),</v>
      </c>
      <c r="J31" s="26" t="str">
        <f t="shared" si="2"/>
        <v>(596785,10030,'MH02GL7382',21300,'02/15/2022',213000,6)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1">
        <v>908616</v>
      </c>
      <c r="B32" s="4">
        <v>10031</v>
      </c>
      <c r="C32" s="2" t="s">
        <v>515</v>
      </c>
      <c r="D32" s="1">
        <f t="shared" si="0"/>
        <v>9000</v>
      </c>
      <c r="E32" s="15" t="s">
        <v>946</v>
      </c>
      <c r="F32" s="15" t="s">
        <v>1063</v>
      </c>
      <c r="G32" s="2">
        <v>90000</v>
      </c>
      <c r="H32" s="4">
        <v>36</v>
      </c>
      <c r="I32" s="26" t="str">
        <f t="shared" si="1"/>
        <v>(908616,10031,'MH02QG6414',9000,'2022-01-05',90000,36),</v>
      </c>
      <c r="J32" s="26" t="str">
        <f t="shared" si="2"/>
        <v>(908616,10031,'MH02QG6414',9000,'01/05/2022',90000,36)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1">
        <v>666333</v>
      </c>
      <c r="B33" s="4">
        <v>10032</v>
      </c>
      <c r="C33" s="2" t="s">
        <v>519</v>
      </c>
      <c r="D33" s="1">
        <f t="shared" si="0"/>
        <v>9000</v>
      </c>
      <c r="E33" s="15" t="s">
        <v>956</v>
      </c>
      <c r="F33" s="15" t="s">
        <v>1073</v>
      </c>
      <c r="G33" s="2">
        <v>90000</v>
      </c>
      <c r="H33" s="4">
        <v>36</v>
      </c>
      <c r="I33" s="26" t="str">
        <f t="shared" si="1"/>
        <v>(666333,10032,'MH47SI4393',9000,'2022-02-22',90000,36),</v>
      </c>
      <c r="J33" s="26" t="str">
        <f t="shared" si="2"/>
        <v>(666333,10032,'MH47SI4393',9000,'02/22/2022',90000,36)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1">
        <v>336614</v>
      </c>
      <c r="B34" s="4">
        <v>10033</v>
      </c>
      <c r="C34" s="2" t="s">
        <v>524</v>
      </c>
      <c r="D34" s="1">
        <f t="shared" ref="D34:D51" si="3">G34*0.1</f>
        <v>19000</v>
      </c>
      <c r="E34" s="15" t="s">
        <v>943</v>
      </c>
      <c r="F34" s="15" t="s">
        <v>1060</v>
      </c>
      <c r="G34" s="2">
        <v>190000</v>
      </c>
      <c r="H34" s="4">
        <v>36</v>
      </c>
      <c r="I34" s="26" t="str">
        <f t="shared" si="1"/>
        <v>(336614,10033,'MH02YM207',19000,'2022-01-27',190000,36),</v>
      </c>
      <c r="J34" s="26" t="str">
        <f t="shared" si="2"/>
        <v>(336614,10033,'MH02YM207',19000,'01/27/2022',190000,36)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1">
        <v>584859</v>
      </c>
      <c r="B35" s="4">
        <v>10034</v>
      </c>
      <c r="C35" s="2" t="s">
        <v>528</v>
      </c>
      <c r="D35" s="1">
        <f t="shared" si="3"/>
        <v>16500</v>
      </c>
      <c r="E35" s="15" t="s">
        <v>957</v>
      </c>
      <c r="F35" s="15" t="s">
        <v>1074</v>
      </c>
      <c r="G35" s="2">
        <v>165000</v>
      </c>
      <c r="H35" s="4">
        <v>6</v>
      </c>
      <c r="I35" s="26" t="str">
        <f t="shared" si="1"/>
        <v>(584859,10034,'MH03EJ5636',16500,'2022-01-09',165000,6),</v>
      </c>
      <c r="J35" s="26" t="str">
        <f t="shared" si="2"/>
        <v>(584859,10034,'MH03EJ5636',16500,'01/09/2022',165000,6)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1">
        <v>990493</v>
      </c>
      <c r="B36" s="4">
        <v>10035</v>
      </c>
      <c r="C36" s="2" t="s">
        <v>532</v>
      </c>
      <c r="D36" s="1">
        <f t="shared" si="3"/>
        <v>17800</v>
      </c>
      <c r="E36" s="15" t="s">
        <v>958</v>
      </c>
      <c r="F36" s="15" t="s">
        <v>1075</v>
      </c>
      <c r="G36" s="2">
        <v>178000</v>
      </c>
      <c r="H36" s="4">
        <v>3</v>
      </c>
      <c r="I36" s="26" t="str">
        <f t="shared" si="1"/>
        <v>(990493,10035,'MH04EO6160',17800,'2022-02-11',178000,3),</v>
      </c>
      <c r="J36" s="26" t="str">
        <f t="shared" si="2"/>
        <v>(990493,10035,'MH04EO6160',17800,'02/11/2022',178000,3)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1">
        <v>129872</v>
      </c>
      <c r="B37" s="4">
        <v>10036</v>
      </c>
      <c r="C37" s="2" t="s">
        <v>536</v>
      </c>
      <c r="D37" s="1">
        <f t="shared" si="3"/>
        <v>17700</v>
      </c>
      <c r="E37" s="15" t="s">
        <v>959</v>
      </c>
      <c r="F37" s="15" t="s">
        <v>1076</v>
      </c>
      <c r="G37" s="2">
        <v>177000</v>
      </c>
      <c r="H37" s="4">
        <v>12</v>
      </c>
      <c r="I37" s="26" t="str">
        <f t="shared" si="1"/>
        <v>(129872,10036,'MH48KP9843',17700,'2022-01-13',177000,12),</v>
      </c>
      <c r="J37" s="26" t="str">
        <f t="shared" si="2"/>
        <v>(129872,10036,'MH48KP9843',17700,'01/13/2022',177000,12)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1">
        <v>200152</v>
      </c>
      <c r="B38" s="4">
        <v>10037</v>
      </c>
      <c r="C38" s="2" t="s">
        <v>540</v>
      </c>
      <c r="D38" s="1">
        <f t="shared" si="3"/>
        <v>14000</v>
      </c>
      <c r="E38" s="15" t="s">
        <v>942</v>
      </c>
      <c r="F38" s="15" t="s">
        <v>1059</v>
      </c>
      <c r="G38" s="2">
        <v>140000</v>
      </c>
      <c r="H38" s="4">
        <v>6</v>
      </c>
      <c r="I38" s="26" t="str">
        <f t="shared" si="1"/>
        <v>(200152,10037,'MH48LD880',14000,'2022-01-04',140000,6),</v>
      </c>
      <c r="J38" s="26" t="str">
        <f t="shared" si="2"/>
        <v>(200152,10037,'MH48LD880',14000,'01/04/2022',140000,6)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1">
        <v>933293</v>
      </c>
      <c r="B39" s="4">
        <v>10038</v>
      </c>
      <c r="C39" s="2" t="s">
        <v>543</v>
      </c>
      <c r="D39" s="1">
        <f t="shared" si="3"/>
        <v>31500</v>
      </c>
      <c r="E39" s="15" t="s">
        <v>960</v>
      </c>
      <c r="F39" s="15" t="s">
        <v>1077</v>
      </c>
      <c r="G39" s="2">
        <v>315000</v>
      </c>
      <c r="H39" s="4">
        <v>3</v>
      </c>
      <c r="I39" s="26" t="str">
        <f t="shared" si="1"/>
        <v>(933293,10038,'MH01OO7720',31500,'2022-01-17',315000,3),</v>
      </c>
      <c r="J39" s="26" t="str">
        <f t="shared" si="2"/>
        <v>(933293,10038,'MH01OO7720',31500,'01/17/2022',315000,3)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1">
        <v>485664</v>
      </c>
      <c r="B40" s="4">
        <v>10039</v>
      </c>
      <c r="C40" s="2" t="s">
        <v>547</v>
      </c>
      <c r="D40" s="1">
        <f t="shared" si="3"/>
        <v>10000</v>
      </c>
      <c r="E40" s="15" t="s">
        <v>961</v>
      </c>
      <c r="F40" s="15" t="s">
        <v>1078</v>
      </c>
      <c r="G40" s="2">
        <v>100000</v>
      </c>
      <c r="H40" s="4">
        <v>36</v>
      </c>
      <c r="I40" s="26" t="str">
        <f t="shared" si="1"/>
        <v>(485664,10039,'MH47DX5658',10000,'2021-12-16',100000,36),</v>
      </c>
      <c r="J40" s="26" t="str">
        <f t="shared" si="2"/>
        <v>(485664,10039,'MH47DX5658',10000,'12/16/2021',100000,36)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1">
        <v>982871</v>
      </c>
      <c r="B41" s="4">
        <v>10040</v>
      </c>
      <c r="C41" s="2" t="s">
        <v>552</v>
      </c>
      <c r="D41" s="1">
        <f t="shared" si="3"/>
        <v>6800</v>
      </c>
      <c r="E41" s="15" t="s">
        <v>949</v>
      </c>
      <c r="F41" s="15" t="s">
        <v>1066</v>
      </c>
      <c r="G41" s="2">
        <v>68000</v>
      </c>
      <c r="H41" s="4">
        <v>12</v>
      </c>
      <c r="I41" s="26" t="str">
        <f t="shared" si="1"/>
        <v>(982871,10040,'MH47KW2243',6800,'2021-12-31',68000,12),</v>
      </c>
      <c r="J41" s="26" t="str">
        <f t="shared" si="2"/>
        <v>(982871,10040,'MH47KW2243',6800,'12/31/2021',68000,12)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1">
        <v>206213</v>
      </c>
      <c r="B42" s="4">
        <v>10041</v>
      </c>
      <c r="C42" s="2" t="s">
        <v>556</v>
      </c>
      <c r="D42" s="1">
        <f t="shared" si="3"/>
        <v>68500</v>
      </c>
      <c r="E42" s="15" t="s">
        <v>949</v>
      </c>
      <c r="F42" s="15" t="s">
        <v>1066</v>
      </c>
      <c r="G42" s="2">
        <v>685000</v>
      </c>
      <c r="H42" s="4">
        <v>12</v>
      </c>
      <c r="I42" s="26" t="str">
        <f t="shared" si="1"/>
        <v>(206213,10041,'MH04RJ9027',68500,'2021-12-31',685000,12),</v>
      </c>
      <c r="J42" s="26" t="str">
        <f t="shared" si="2"/>
        <v>(206213,10041,'MH04RJ9027',68500,'12/31/2021',685000,12)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1">
        <v>616337</v>
      </c>
      <c r="B43" s="4">
        <v>10042</v>
      </c>
      <c r="C43" s="2" t="s">
        <v>561</v>
      </c>
      <c r="D43" s="1">
        <f t="shared" si="3"/>
        <v>380000</v>
      </c>
      <c r="E43" s="15" t="s">
        <v>949</v>
      </c>
      <c r="F43" s="15" t="s">
        <v>1066</v>
      </c>
      <c r="G43" s="2">
        <v>3800000</v>
      </c>
      <c r="H43" s="4">
        <v>3</v>
      </c>
      <c r="I43" s="26" t="str">
        <f t="shared" si="1"/>
        <v>(616337,10042,'MH02VE3947',380000,'2021-12-31',3800000,3),</v>
      </c>
      <c r="J43" s="26" t="str">
        <f t="shared" si="2"/>
        <v>(616337,10042,'MH02VE3947',380000,'12/31/2021',3800000,3)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1">
        <v>448961</v>
      </c>
      <c r="B44" s="4">
        <v>10043</v>
      </c>
      <c r="C44" s="2" t="s">
        <v>566</v>
      </c>
      <c r="D44" s="1">
        <f t="shared" si="3"/>
        <v>280000</v>
      </c>
      <c r="E44" s="15" t="s">
        <v>946</v>
      </c>
      <c r="F44" s="15" t="s">
        <v>1063</v>
      </c>
      <c r="G44" s="2">
        <v>2800000</v>
      </c>
      <c r="H44" s="4">
        <v>12</v>
      </c>
      <c r="I44" s="26" t="str">
        <f t="shared" si="1"/>
        <v>(448961,10043,'MH47II122',280000,'2022-01-05',2800000,12),</v>
      </c>
      <c r="J44" s="26" t="str">
        <f t="shared" si="2"/>
        <v>(448961,10043,'MH47II122',280000,'01/05/2022',2800000,12)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1">
        <v>790442</v>
      </c>
      <c r="B45" s="4">
        <v>10044</v>
      </c>
      <c r="C45" s="2" t="s">
        <v>570</v>
      </c>
      <c r="D45" s="1">
        <f t="shared" si="3"/>
        <v>68500</v>
      </c>
      <c r="E45" s="15" t="s">
        <v>962</v>
      </c>
      <c r="F45" s="15" t="s">
        <v>1079</v>
      </c>
      <c r="G45" s="2">
        <v>685000</v>
      </c>
      <c r="H45" s="4">
        <v>12</v>
      </c>
      <c r="I45" s="26" t="str">
        <f t="shared" si="1"/>
        <v>(790442,10044,'MH04DG9612',68500,'2022-02-04',685000,12),</v>
      </c>
      <c r="J45" s="26" t="str">
        <f t="shared" si="2"/>
        <v>(790442,10044,'MH04DG9612',68500,'02/04/2022',685000,12)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1">
        <v>108844</v>
      </c>
      <c r="B46" s="4">
        <v>10045</v>
      </c>
      <c r="C46" s="2" t="s">
        <v>573</v>
      </c>
      <c r="D46" s="1">
        <f t="shared" si="3"/>
        <v>120000</v>
      </c>
      <c r="E46" s="15" t="s">
        <v>963</v>
      </c>
      <c r="F46" s="15" t="s">
        <v>1080</v>
      </c>
      <c r="G46" s="2">
        <v>1200000</v>
      </c>
      <c r="H46" s="4">
        <v>36</v>
      </c>
      <c r="I46" s="26" t="str">
        <f t="shared" si="1"/>
        <v>(108844,10045,'MH04KD6234',120000,'2022-01-26',1200000,36),</v>
      </c>
      <c r="J46" s="26" t="str">
        <f t="shared" si="2"/>
        <v>(108844,10045,'MH04KD6234',120000,'01/26/2022',1200000,36)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1">
        <v>430029</v>
      </c>
      <c r="B47" s="4">
        <v>10046</v>
      </c>
      <c r="C47" s="2" t="s">
        <v>578</v>
      </c>
      <c r="D47" s="1">
        <f t="shared" si="3"/>
        <v>52500</v>
      </c>
      <c r="E47" s="15" t="s">
        <v>950</v>
      </c>
      <c r="F47" s="15" t="s">
        <v>1067</v>
      </c>
      <c r="G47" s="2">
        <v>525000</v>
      </c>
      <c r="H47" s="4">
        <v>24</v>
      </c>
      <c r="I47" s="26" t="str">
        <f t="shared" si="1"/>
        <v>(430029,10046,'MH01NJ1900',52500,'2022-02-09',525000,24),</v>
      </c>
      <c r="J47" s="26" t="str">
        <f t="shared" si="2"/>
        <v>(430029,10046,'MH01NJ1900',52500,'02/09/2022',525000,24)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1">
        <v>529112</v>
      </c>
      <c r="B48" s="4">
        <v>10047</v>
      </c>
      <c r="C48" s="2" t="s">
        <v>583</v>
      </c>
      <c r="D48" s="1">
        <f t="shared" si="3"/>
        <v>66000</v>
      </c>
      <c r="E48" s="15" t="s">
        <v>947</v>
      </c>
      <c r="F48" s="15" t="s">
        <v>1064</v>
      </c>
      <c r="G48" s="2">
        <v>660000</v>
      </c>
      <c r="H48" s="4">
        <v>24</v>
      </c>
      <c r="I48" s="26" t="str">
        <f t="shared" si="1"/>
        <v>(529112,10047,'MH04GB9642',66000,'2022-02-18',660000,24),</v>
      </c>
      <c r="J48" s="26" t="str">
        <f t="shared" si="2"/>
        <v>(529112,10047,'MH04GB9642',66000,'02/18/2022',660000,24)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1">
        <v>939631</v>
      </c>
      <c r="B49" s="4">
        <v>10048</v>
      </c>
      <c r="C49" s="2" t="s">
        <v>588</v>
      </c>
      <c r="D49" s="1">
        <f t="shared" si="3"/>
        <v>88000</v>
      </c>
      <c r="E49" s="15" t="s">
        <v>939</v>
      </c>
      <c r="F49" s="15" t="s">
        <v>1056</v>
      </c>
      <c r="G49" s="2">
        <v>880000</v>
      </c>
      <c r="H49" s="4">
        <v>12</v>
      </c>
      <c r="I49" s="26" t="str">
        <f t="shared" si="1"/>
        <v>(939631,10048,'MH48LQ85',88000,'2022-01-03',880000,12),</v>
      </c>
      <c r="J49" s="26" t="str">
        <f t="shared" si="2"/>
        <v>(939631,10048,'MH48LQ85',88000,'01/03/2022',880000,12)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1">
        <v>866931</v>
      </c>
      <c r="B50" s="4">
        <v>10049</v>
      </c>
      <c r="C50" s="2" t="s">
        <v>592</v>
      </c>
      <c r="D50" s="1">
        <f t="shared" si="3"/>
        <v>100000</v>
      </c>
      <c r="E50" s="15" t="s">
        <v>964</v>
      </c>
      <c r="F50" s="15" t="s">
        <v>1081</v>
      </c>
      <c r="G50" s="2">
        <v>1000000</v>
      </c>
      <c r="H50" s="4">
        <v>12</v>
      </c>
      <c r="I50" s="26" t="str">
        <f t="shared" si="1"/>
        <v>(866931,10049,'MH03QV4860',100000,'2022-02-14',1000000,12),</v>
      </c>
      <c r="J50" s="26" t="str">
        <f t="shared" si="2"/>
        <v>(866931,10049,'MH03QV4860',100000,'02/14/2022',1000000,12)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1">
        <v>582011</v>
      </c>
      <c r="B51" s="4">
        <v>10050</v>
      </c>
      <c r="C51" s="2" t="s">
        <v>596</v>
      </c>
      <c r="D51" s="1">
        <f t="shared" si="3"/>
        <v>30000</v>
      </c>
      <c r="E51" s="15" t="s">
        <v>941</v>
      </c>
      <c r="F51" s="15" t="s">
        <v>1058</v>
      </c>
      <c r="G51" s="2">
        <v>300000</v>
      </c>
      <c r="H51" s="4">
        <v>3</v>
      </c>
      <c r="I51" s="26" t="str">
        <f t="shared" si="1"/>
        <v>(582011,10050,'MH47AK4498',30000,'2022-01-01',300000,3),</v>
      </c>
      <c r="J51" s="26" t="str">
        <f t="shared" si="2"/>
        <v>(582011,10050,'MH47AK4498',30000,'01/01/2022',300000,3)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51"/>
  <sheetViews>
    <sheetView zoomScaleNormal="100" workbookViewId="0"/>
  </sheetViews>
  <sheetFormatPr defaultColWidth="12.6640625" defaultRowHeight="15.75" customHeight="1" x14ac:dyDescent="0.25"/>
  <cols>
    <col min="1" max="1" width="8.21875" bestFit="1" customWidth="1"/>
    <col min="2" max="2" width="12.77734375" bestFit="1" customWidth="1"/>
    <col min="3" max="3" width="22.21875" bestFit="1" customWidth="1"/>
    <col min="4" max="5" width="10.33203125" style="14" customWidth="1"/>
    <col min="6" max="6" width="14.21875" bestFit="1" customWidth="1"/>
    <col min="7" max="8" width="4.109375" bestFit="1" customWidth="1"/>
    <col min="9" max="9" width="15.5546875" bestFit="1" customWidth="1"/>
    <col min="10" max="10" width="19.109375" bestFit="1" customWidth="1"/>
    <col min="11" max="11" width="6.109375" customWidth="1"/>
    <col min="12" max="12" width="15.33203125" bestFit="1" customWidth="1"/>
    <col min="13" max="13" width="9.77734375" bestFit="1" customWidth="1"/>
    <col min="14" max="14" width="5.88671875" bestFit="1" customWidth="1"/>
    <col min="15" max="15" width="12.44140625" bestFit="1" customWidth="1"/>
    <col min="16" max="16" width="5.77734375" bestFit="1" customWidth="1"/>
    <col min="17" max="17" width="12.109375" bestFit="1" customWidth="1"/>
    <col min="18" max="18" width="5.5546875" bestFit="1" customWidth="1"/>
    <col min="19" max="19" width="8.33203125" bestFit="1" customWidth="1"/>
    <col min="20" max="20" width="10.109375" bestFit="1" customWidth="1"/>
    <col min="21" max="21" width="9.33203125" bestFit="1" customWidth="1"/>
    <col min="22" max="22" width="4.6640625" bestFit="1" customWidth="1"/>
    <col min="23" max="23" width="7.44140625" bestFit="1" customWidth="1"/>
    <col min="24" max="24" width="4.109375" bestFit="1" customWidth="1"/>
    <col min="25" max="25" width="7.5546875" bestFit="1" customWidth="1"/>
    <col min="26" max="26" width="11.88671875" bestFit="1" customWidth="1"/>
    <col min="27" max="27" width="6" bestFit="1" customWidth="1"/>
    <col min="28" max="28" width="144.33203125" style="25" bestFit="1" customWidth="1"/>
    <col min="29" max="29" width="144.109375" style="27" bestFit="1" customWidth="1"/>
  </cols>
  <sheetData>
    <row r="1" spans="1:29" ht="13.2" x14ac:dyDescent="0.25">
      <c r="A1" s="1" t="s">
        <v>605</v>
      </c>
      <c r="B1" s="1" t="s">
        <v>601</v>
      </c>
      <c r="C1" s="1" t="s">
        <v>606</v>
      </c>
      <c r="D1" s="16" t="s">
        <v>607</v>
      </c>
      <c r="E1" s="16" t="s">
        <v>607</v>
      </c>
      <c r="F1" s="1" t="s">
        <v>608</v>
      </c>
      <c r="G1" s="1" t="s">
        <v>609</v>
      </c>
      <c r="H1" s="1" t="s">
        <v>610</v>
      </c>
      <c r="I1" s="1" t="s">
        <v>611</v>
      </c>
      <c r="J1" s="1" t="s">
        <v>612</v>
      </c>
      <c r="K1" s="1" t="s">
        <v>613</v>
      </c>
      <c r="L1" s="1" t="s">
        <v>614</v>
      </c>
      <c r="M1" s="1" t="s">
        <v>615</v>
      </c>
      <c r="N1" s="1" t="s">
        <v>616</v>
      </c>
      <c r="O1" s="1" t="s">
        <v>617</v>
      </c>
      <c r="P1" s="1" t="s">
        <v>618</v>
      </c>
      <c r="Q1" s="1" t="s">
        <v>619</v>
      </c>
      <c r="R1" s="1" t="s">
        <v>620</v>
      </c>
      <c r="S1" s="1" t="s">
        <v>621</v>
      </c>
      <c r="T1" s="1" t="s">
        <v>622</v>
      </c>
      <c r="U1" s="1" t="s">
        <v>623</v>
      </c>
      <c r="V1" s="1" t="s">
        <v>624</v>
      </c>
      <c r="W1" s="1" t="s">
        <v>625</v>
      </c>
      <c r="X1" s="1" t="s">
        <v>626</v>
      </c>
      <c r="Y1" s="1" t="s">
        <v>627</v>
      </c>
      <c r="Z1" s="1" t="s">
        <v>628</v>
      </c>
      <c r="AA1" s="17" t="s">
        <v>629</v>
      </c>
      <c r="AB1" s="28" t="s">
        <v>932</v>
      </c>
      <c r="AC1" s="28" t="s">
        <v>1114</v>
      </c>
    </row>
    <row r="2" spans="1:29" ht="13.2" x14ac:dyDescent="0.25">
      <c r="A2" s="1">
        <v>1001</v>
      </c>
      <c r="B2" s="6" t="s">
        <v>379</v>
      </c>
      <c r="C2" s="1" t="s">
        <v>630</v>
      </c>
      <c r="D2" s="12" t="s">
        <v>953</v>
      </c>
      <c r="E2" s="12" t="s">
        <v>1070</v>
      </c>
      <c r="F2" s="1" t="s">
        <v>391</v>
      </c>
      <c r="G2" s="1" t="s">
        <v>385</v>
      </c>
      <c r="H2" s="1" t="s">
        <v>385</v>
      </c>
      <c r="I2" s="1" t="s">
        <v>385</v>
      </c>
      <c r="J2" s="1" t="s">
        <v>385</v>
      </c>
      <c r="K2" s="1" t="s">
        <v>385</v>
      </c>
      <c r="L2" s="1" t="s">
        <v>391</v>
      </c>
      <c r="M2" s="1" t="s">
        <v>391</v>
      </c>
      <c r="N2" s="1" t="s">
        <v>391</v>
      </c>
      <c r="O2" s="1" t="s">
        <v>385</v>
      </c>
      <c r="P2" s="1" t="s">
        <v>385</v>
      </c>
      <c r="Q2" s="1" t="s">
        <v>385</v>
      </c>
      <c r="R2" s="1" t="s">
        <v>385</v>
      </c>
      <c r="S2" s="1" t="s">
        <v>391</v>
      </c>
      <c r="T2" s="1" t="s">
        <v>385</v>
      </c>
      <c r="U2" s="1" t="s">
        <v>385</v>
      </c>
      <c r="V2" s="1" t="s">
        <v>385</v>
      </c>
      <c r="W2" s="1" t="s">
        <v>385</v>
      </c>
      <c r="X2" s="1" t="s">
        <v>385</v>
      </c>
      <c r="Y2" s="1" t="s">
        <v>385</v>
      </c>
      <c r="Z2" s="1" t="s">
        <v>385</v>
      </c>
      <c r="AA2" s="17" t="s">
        <v>391</v>
      </c>
      <c r="AB2" s="25" t="str">
        <f>CONCATENATE("(",A2,",'",B2,"','",C2,"','",D2,"','",F2,"','",G2,"','",H2,"','",I2,"','",J2,"','",K2,"','",L2,"','",M2,"','",N2,"','",O2,"','",P2,"','",Q2,"','",R2,"','",S2,"','",T2,"','",U2,"','",V2,"','",W2,"','",X2,"','",Y2,"','",Z2,"','",AA2,"'),")</f>
        <v>(1001,'MH48RS9664','Bangur nagar','2022-01-25','Yes','No','No','No','No','No','Yes','Yes','Yes','No','No','No','No','Yes','No','No','No','No','No','No','No','Yes'),</v>
      </c>
      <c r="AC2" s="25" t="str">
        <f>CONCATENATE("(",A2,",'",B2,"','",C2,"','",E2,"','",F2,"','",G2,"','",H2,"','",I2,"','",J2,"','",K2,"','",L2,"','",M2,"','",N2,"','",O2,"','",P2,"','",Q2,"','",R2,"','",S2,"','",T2,"','",U2,"','",V2,"','",W2,"','",X2,"','",Y2,"','",Z2,"','",AA2,"')")</f>
        <v>(1001,'MH48RS9664','Bangur nagar','01/25/2022','Yes','No','No','No','No','No','Yes','Yes','Yes','No','No','No','No','Yes','No','No','No','No','No','No','No','Yes')</v>
      </c>
    </row>
    <row r="3" spans="1:29" ht="13.2" x14ac:dyDescent="0.25">
      <c r="A3" s="1">
        <v>1002</v>
      </c>
      <c r="B3" s="6" t="s">
        <v>386</v>
      </c>
      <c r="C3" s="1" t="s">
        <v>631</v>
      </c>
      <c r="D3" s="12" t="s">
        <v>965</v>
      </c>
      <c r="E3" s="12" t="s">
        <v>1082</v>
      </c>
      <c r="F3" s="1" t="s">
        <v>391</v>
      </c>
      <c r="G3" s="1" t="s">
        <v>385</v>
      </c>
      <c r="H3" s="1" t="s">
        <v>385</v>
      </c>
      <c r="I3" s="1" t="s">
        <v>391</v>
      </c>
      <c r="J3" s="1" t="s">
        <v>385</v>
      </c>
      <c r="K3" s="1" t="s">
        <v>391</v>
      </c>
      <c r="L3" s="1" t="s">
        <v>391</v>
      </c>
      <c r="M3" s="1" t="s">
        <v>391</v>
      </c>
      <c r="N3" s="1" t="s">
        <v>391</v>
      </c>
      <c r="O3" s="1" t="s">
        <v>391</v>
      </c>
      <c r="P3" s="1" t="s">
        <v>391</v>
      </c>
      <c r="Q3" s="1" t="s">
        <v>391</v>
      </c>
      <c r="R3" s="1" t="s">
        <v>391</v>
      </c>
      <c r="S3" s="1" t="s">
        <v>391</v>
      </c>
      <c r="T3" s="1" t="s">
        <v>385</v>
      </c>
      <c r="U3" s="1" t="s">
        <v>391</v>
      </c>
      <c r="V3" s="1" t="s">
        <v>391</v>
      </c>
      <c r="W3" s="1" t="s">
        <v>385</v>
      </c>
      <c r="X3" s="1" t="s">
        <v>385</v>
      </c>
      <c r="Y3" s="1" t="s">
        <v>385</v>
      </c>
      <c r="Z3" s="1" t="s">
        <v>391</v>
      </c>
      <c r="AA3" s="17" t="s">
        <v>391</v>
      </c>
      <c r="AB3" s="25" t="str">
        <f t="shared" ref="AB3:AB51" si="0">CONCATENATE("(",A3,",'",B3,"','",C3,"','",D3,"','",F3,"','",G3,"','",H3,"','",I3,"','",J3,"','",K3,"','",L3,"','",M3,"','",N3,"','",O3,"','",P3,"','",Q3,"','",R3,"','",S3,"','",T3,"','",U3,"','",V3,"','",W3,"','",X3,"','",Y3,"','",Z3,"','",AA3,"'),")</f>
        <v>(1002,'MH03UJ4168','Hp road no 3','2022-01-21','Yes','No','No','Yes','No','Yes','Yes','Yes','Yes','Yes','Yes','Yes','Yes','Yes','No','Yes','Yes','No','No','No','Yes','Yes'),</v>
      </c>
      <c r="AC3" s="25" t="str">
        <f t="shared" ref="AC3:AC51" si="1">CONCATENATE("(",A3,",'",B3,"','",C3,"','",E3,"','",F3,"','",G3,"','",H3,"','",I3,"','",J3,"','",K3,"','",L3,"','",M3,"','",N3,"','",O3,"','",P3,"','",Q3,"','",R3,"','",S3,"','",T3,"','",U3,"','",V3,"','",W3,"','",X3,"','",Y3,"','",Z3,"','",AA3,"')")</f>
        <v>(1002,'MH03UJ4168','Hp road no 3','01/21/2022','Yes','No','No','Yes','No','Yes','Yes','Yes','Yes','Yes','Yes','Yes','Yes','Yes','No','Yes','Yes','No','No','No','Yes','Yes')</v>
      </c>
    </row>
    <row r="4" spans="1:29" ht="13.2" x14ac:dyDescent="0.25">
      <c r="A4" s="1">
        <v>1003</v>
      </c>
      <c r="B4" s="6" t="s">
        <v>392</v>
      </c>
      <c r="C4" s="1" t="s">
        <v>632</v>
      </c>
      <c r="D4" s="12" t="s">
        <v>956</v>
      </c>
      <c r="E4" s="12" t="s">
        <v>1073</v>
      </c>
      <c r="F4" s="1" t="s">
        <v>385</v>
      </c>
      <c r="G4" s="1" t="s">
        <v>385</v>
      </c>
      <c r="H4" s="1" t="s">
        <v>385</v>
      </c>
      <c r="I4" s="1" t="s">
        <v>391</v>
      </c>
      <c r="J4" s="1" t="s">
        <v>385</v>
      </c>
      <c r="K4" s="1" t="s">
        <v>385</v>
      </c>
      <c r="L4" s="1" t="s">
        <v>391</v>
      </c>
      <c r="M4" s="1" t="s">
        <v>391</v>
      </c>
      <c r="N4" s="1" t="s">
        <v>385</v>
      </c>
      <c r="O4" s="1" t="s">
        <v>385</v>
      </c>
      <c r="P4" s="1" t="s">
        <v>391</v>
      </c>
      <c r="Q4" s="1" t="s">
        <v>391</v>
      </c>
      <c r="R4" s="1" t="s">
        <v>385</v>
      </c>
      <c r="S4" s="1" t="s">
        <v>391</v>
      </c>
      <c r="T4" s="1" t="s">
        <v>391</v>
      </c>
      <c r="U4" s="1" t="s">
        <v>391</v>
      </c>
      <c r="V4" s="1" t="s">
        <v>391</v>
      </c>
      <c r="W4" s="1" t="s">
        <v>391</v>
      </c>
      <c r="X4" s="1" t="s">
        <v>385</v>
      </c>
      <c r="Y4" s="1" t="s">
        <v>391</v>
      </c>
      <c r="Z4" s="1" t="s">
        <v>385</v>
      </c>
      <c r="AA4" s="17" t="s">
        <v>385</v>
      </c>
      <c r="AB4" s="25" t="str">
        <f t="shared" si="0"/>
        <v>(1003,'MH01LC3795','Lajpat nagar','2022-02-22','No','No','No','Yes','No','No','Yes','Yes','No','No','Yes','Yes','No','Yes','Yes','Yes','Yes','Yes','No','Yes','No','No'),</v>
      </c>
      <c r="AC4" s="25" t="str">
        <f t="shared" si="1"/>
        <v>(1003,'MH01LC3795','Lajpat nagar','02/22/2022','No','No','No','Yes','No','No','Yes','Yes','No','No','Yes','Yes','No','Yes','Yes','Yes','Yes','Yes','No','Yes','No','No')</v>
      </c>
    </row>
    <row r="5" spans="1:29" ht="13.2" x14ac:dyDescent="0.25">
      <c r="A5" s="1">
        <v>1004</v>
      </c>
      <c r="B5" s="2" t="s">
        <v>396</v>
      </c>
      <c r="C5" s="1" t="s">
        <v>633</v>
      </c>
      <c r="D5" s="12" t="s">
        <v>966</v>
      </c>
      <c r="E5" s="12" t="s">
        <v>1083</v>
      </c>
      <c r="F5" s="1" t="s">
        <v>391</v>
      </c>
      <c r="G5" s="1" t="s">
        <v>385</v>
      </c>
      <c r="H5" s="1" t="s">
        <v>385</v>
      </c>
      <c r="I5" s="1" t="s">
        <v>385</v>
      </c>
      <c r="J5" s="1" t="s">
        <v>391</v>
      </c>
      <c r="K5" s="1" t="s">
        <v>391</v>
      </c>
      <c r="L5" s="1" t="s">
        <v>385</v>
      </c>
      <c r="M5" s="1" t="s">
        <v>391</v>
      </c>
      <c r="N5" s="1" t="s">
        <v>391</v>
      </c>
      <c r="O5" s="1" t="s">
        <v>391</v>
      </c>
      <c r="P5" s="1" t="s">
        <v>391</v>
      </c>
      <c r="Q5" s="1" t="s">
        <v>385</v>
      </c>
      <c r="R5" s="1" t="s">
        <v>391</v>
      </c>
      <c r="S5" s="1" t="s">
        <v>385</v>
      </c>
      <c r="T5" s="1" t="s">
        <v>391</v>
      </c>
      <c r="U5" s="1" t="s">
        <v>391</v>
      </c>
      <c r="V5" s="1" t="s">
        <v>391</v>
      </c>
      <c r="W5" s="1" t="s">
        <v>391</v>
      </c>
      <c r="X5" s="1" t="s">
        <v>385</v>
      </c>
      <c r="Y5" s="1" t="s">
        <v>385</v>
      </c>
      <c r="Z5" s="1" t="s">
        <v>391</v>
      </c>
      <c r="AA5" s="17" t="s">
        <v>385</v>
      </c>
      <c r="AB5" s="25" t="str">
        <f t="shared" si="0"/>
        <v>(1004,'MH01VF3599','Hira Heights','2022-01-10','Yes','No','No','No','Yes','Yes','No','Yes','Yes','Yes','Yes','No','Yes','No','Yes','Yes','Yes','Yes','No','No','Yes','No'),</v>
      </c>
      <c r="AC5" s="25" t="str">
        <f t="shared" si="1"/>
        <v>(1004,'MH01VF3599','Hira Heights','01/10/2022','Yes','No','No','No','Yes','Yes','No','Yes','Yes','Yes','Yes','No','Yes','No','Yes','Yes','Yes','Yes','No','No','Yes','No')</v>
      </c>
    </row>
    <row r="6" spans="1:29" ht="13.2" x14ac:dyDescent="0.25">
      <c r="A6" s="1">
        <v>1005</v>
      </c>
      <c r="B6" s="2" t="s">
        <v>401</v>
      </c>
      <c r="C6" s="1" t="s">
        <v>634</v>
      </c>
      <c r="D6" s="12" t="s">
        <v>967</v>
      </c>
      <c r="E6" s="12" t="s">
        <v>1084</v>
      </c>
      <c r="F6" s="1" t="s">
        <v>385</v>
      </c>
      <c r="G6" s="1" t="s">
        <v>391</v>
      </c>
      <c r="H6" s="1" t="s">
        <v>385</v>
      </c>
      <c r="I6" s="1" t="s">
        <v>391</v>
      </c>
      <c r="J6" s="1" t="s">
        <v>385</v>
      </c>
      <c r="K6" s="1" t="s">
        <v>391</v>
      </c>
      <c r="L6" s="1" t="s">
        <v>385</v>
      </c>
      <c r="M6" s="1" t="s">
        <v>385</v>
      </c>
      <c r="N6" s="1" t="s">
        <v>385</v>
      </c>
      <c r="O6" s="1" t="s">
        <v>385</v>
      </c>
      <c r="P6" s="1" t="s">
        <v>391</v>
      </c>
      <c r="Q6" s="1" t="s">
        <v>391</v>
      </c>
      <c r="R6" s="1" t="s">
        <v>391</v>
      </c>
      <c r="S6" s="1" t="s">
        <v>385</v>
      </c>
      <c r="T6" s="1" t="s">
        <v>385</v>
      </c>
      <c r="U6" s="1" t="s">
        <v>391</v>
      </c>
      <c r="V6" s="1" t="s">
        <v>391</v>
      </c>
      <c r="W6" s="1" t="s">
        <v>391</v>
      </c>
      <c r="X6" s="1" t="s">
        <v>391</v>
      </c>
      <c r="Y6" s="1" t="s">
        <v>391</v>
      </c>
      <c r="Z6" s="1" t="s">
        <v>385</v>
      </c>
      <c r="AA6" s="17" t="s">
        <v>391</v>
      </c>
      <c r="AB6" s="25" t="str">
        <f t="shared" si="0"/>
        <v>(1005,'MH01RL8064','Kanjur road','2022-02-17','No','Yes','No','Yes','No','Yes','No','No','No','No','Yes','Yes','Yes','No','No','Yes','Yes','Yes','Yes','Yes','No','Yes'),</v>
      </c>
      <c r="AC6" s="25" t="str">
        <f t="shared" si="1"/>
        <v>(1005,'MH01RL8064','Kanjur road','02/17/2022','No','Yes','No','Yes','No','Yes','No','No','No','No','Yes','Yes','Yes','No','No','Yes','Yes','Yes','Yes','Yes','No','Yes')</v>
      </c>
    </row>
    <row r="7" spans="1:29" ht="13.2" x14ac:dyDescent="0.25">
      <c r="A7" s="1">
        <v>1006</v>
      </c>
      <c r="B7" s="2" t="s">
        <v>406</v>
      </c>
      <c r="C7" s="1" t="s">
        <v>635</v>
      </c>
      <c r="D7" s="12" t="s">
        <v>945</v>
      </c>
      <c r="E7" s="12" t="s">
        <v>1062</v>
      </c>
      <c r="F7" s="1" t="s">
        <v>385</v>
      </c>
      <c r="G7" s="1" t="s">
        <v>385</v>
      </c>
      <c r="H7" s="1" t="s">
        <v>391</v>
      </c>
      <c r="I7" s="1" t="s">
        <v>391</v>
      </c>
      <c r="J7" s="1" t="s">
        <v>385</v>
      </c>
      <c r="K7" s="1" t="s">
        <v>391</v>
      </c>
      <c r="L7" s="1" t="s">
        <v>391</v>
      </c>
      <c r="M7" s="1" t="s">
        <v>385</v>
      </c>
      <c r="N7" s="1" t="s">
        <v>385</v>
      </c>
      <c r="O7" s="1" t="s">
        <v>385</v>
      </c>
      <c r="P7" s="1" t="s">
        <v>391</v>
      </c>
      <c r="Q7" s="1" t="s">
        <v>385</v>
      </c>
      <c r="R7" s="1" t="s">
        <v>391</v>
      </c>
      <c r="S7" s="1" t="s">
        <v>385</v>
      </c>
      <c r="T7" s="1" t="s">
        <v>391</v>
      </c>
      <c r="U7" s="1" t="s">
        <v>385</v>
      </c>
      <c r="V7" s="1" t="s">
        <v>391</v>
      </c>
      <c r="W7" s="1" t="s">
        <v>391</v>
      </c>
      <c r="X7" s="1" t="s">
        <v>385</v>
      </c>
      <c r="Y7" s="1" t="s">
        <v>385</v>
      </c>
      <c r="Z7" s="1" t="s">
        <v>385</v>
      </c>
      <c r="AA7" s="17" t="s">
        <v>385</v>
      </c>
      <c r="AB7" s="25" t="str">
        <f t="shared" si="0"/>
        <v>(1006,'MH47SO7328','J circle','2022-01-02','No','No','Yes','Yes','No','Yes','Yes','No','No','No','Yes','No','Yes','No','Yes','No','Yes','Yes','No','No','No','No'),</v>
      </c>
      <c r="AC7" s="25" t="str">
        <f t="shared" si="1"/>
        <v>(1006,'MH47SO7328','J circle','01/02/2022','No','No','Yes','Yes','No','Yes','Yes','No','No','No','Yes','No','Yes','No','Yes','No','Yes','Yes','No','No','No','No')</v>
      </c>
    </row>
    <row r="8" spans="1:29" ht="13.2" x14ac:dyDescent="0.25">
      <c r="A8" s="1">
        <v>1007</v>
      </c>
      <c r="B8" s="2" t="s">
        <v>411</v>
      </c>
      <c r="C8" s="8" t="s">
        <v>636</v>
      </c>
      <c r="D8" s="12" t="s">
        <v>968</v>
      </c>
      <c r="E8" s="12" t="s">
        <v>1085</v>
      </c>
      <c r="F8" s="1" t="s">
        <v>385</v>
      </c>
      <c r="G8" s="1" t="s">
        <v>391</v>
      </c>
      <c r="H8" s="1" t="s">
        <v>385</v>
      </c>
      <c r="I8" s="1" t="s">
        <v>391</v>
      </c>
      <c r="J8" s="1" t="s">
        <v>385</v>
      </c>
      <c r="K8" s="1" t="s">
        <v>385</v>
      </c>
      <c r="L8" s="1" t="s">
        <v>385</v>
      </c>
      <c r="M8" s="1" t="s">
        <v>391</v>
      </c>
      <c r="N8" s="1" t="s">
        <v>385</v>
      </c>
      <c r="O8" s="1" t="s">
        <v>385</v>
      </c>
      <c r="P8" s="1" t="s">
        <v>391</v>
      </c>
      <c r="Q8" s="1" t="s">
        <v>391</v>
      </c>
      <c r="R8" s="1" t="s">
        <v>385</v>
      </c>
      <c r="S8" s="1" t="s">
        <v>385</v>
      </c>
      <c r="T8" s="1" t="s">
        <v>391</v>
      </c>
      <c r="U8" s="1" t="s">
        <v>385</v>
      </c>
      <c r="V8" s="1" t="s">
        <v>391</v>
      </c>
      <c r="W8" s="1" t="s">
        <v>385</v>
      </c>
      <c r="X8" s="1" t="s">
        <v>385</v>
      </c>
      <c r="Y8" s="1" t="s">
        <v>391</v>
      </c>
      <c r="Z8" s="1" t="s">
        <v>385</v>
      </c>
      <c r="AA8" s="17" t="s">
        <v>391</v>
      </c>
      <c r="AB8" s="25" t="str">
        <f t="shared" si="0"/>
        <v>(1007,'MH02SS7205','St John School','2022-02-13','No','Yes','No','Yes','No','No','No','Yes','No','No','Yes','Yes','No','No','Yes','No','Yes','No','No','Yes','No','Yes'),</v>
      </c>
      <c r="AC8" s="25" t="str">
        <f t="shared" si="1"/>
        <v>(1007,'MH02SS7205','St John School','02/13/2022','No','Yes','No','Yes','No','No','No','Yes','No','No','Yes','Yes','No','No','Yes','No','Yes','No','No','Yes','No','Yes')</v>
      </c>
    </row>
    <row r="9" spans="1:29" ht="13.2" x14ac:dyDescent="0.25">
      <c r="A9" s="1">
        <v>1008</v>
      </c>
      <c r="B9" s="2" t="s">
        <v>415</v>
      </c>
      <c r="C9" s="1" t="s">
        <v>637</v>
      </c>
      <c r="D9" s="12" t="s">
        <v>969</v>
      </c>
      <c r="E9" s="12" t="s">
        <v>1086</v>
      </c>
      <c r="F9" s="1" t="s">
        <v>385</v>
      </c>
      <c r="G9" s="1" t="s">
        <v>385</v>
      </c>
      <c r="H9" s="1" t="s">
        <v>385</v>
      </c>
      <c r="I9" s="1" t="s">
        <v>391</v>
      </c>
      <c r="J9" s="1" t="s">
        <v>385</v>
      </c>
      <c r="K9" s="1" t="s">
        <v>391</v>
      </c>
      <c r="L9" s="1" t="s">
        <v>385</v>
      </c>
      <c r="M9" s="1" t="s">
        <v>391</v>
      </c>
      <c r="N9" s="1" t="s">
        <v>391</v>
      </c>
      <c r="O9" s="1" t="s">
        <v>385</v>
      </c>
      <c r="P9" s="1" t="s">
        <v>391</v>
      </c>
      <c r="Q9" s="1" t="s">
        <v>391</v>
      </c>
      <c r="R9" s="1" t="s">
        <v>391</v>
      </c>
      <c r="S9" s="1" t="s">
        <v>385</v>
      </c>
      <c r="T9" s="1" t="s">
        <v>391</v>
      </c>
      <c r="U9" s="1" t="s">
        <v>385</v>
      </c>
      <c r="V9" s="1" t="s">
        <v>391</v>
      </c>
      <c r="W9" s="1" t="s">
        <v>391</v>
      </c>
      <c r="X9" s="1" t="s">
        <v>385</v>
      </c>
      <c r="Y9" s="1" t="s">
        <v>385</v>
      </c>
      <c r="Z9" s="1" t="s">
        <v>385</v>
      </c>
      <c r="AA9" s="17" t="s">
        <v>385</v>
      </c>
      <c r="AB9" s="25" t="str">
        <f t="shared" si="0"/>
        <v>(1008,'MH01CA4973','Tipo road','2022-02-27','No','No','No','Yes','No','Yes','No','Yes','Yes','No','Yes','Yes','Yes','No','Yes','No','Yes','Yes','No','No','No','No'),</v>
      </c>
      <c r="AC9" s="25" t="str">
        <f t="shared" si="1"/>
        <v>(1008,'MH01CA4973','Tipo road','02/27/2022','No','No','No','Yes','No','Yes','No','Yes','Yes','No','Yes','Yes','Yes','No','Yes','No','Yes','Yes','No','No','No','No')</v>
      </c>
    </row>
    <row r="10" spans="1:29" ht="13.2" x14ac:dyDescent="0.25">
      <c r="A10" s="1">
        <v>1009</v>
      </c>
      <c r="B10" s="2" t="s">
        <v>420</v>
      </c>
      <c r="C10" s="1" t="s">
        <v>638</v>
      </c>
      <c r="D10" s="12" t="s">
        <v>970</v>
      </c>
      <c r="E10" s="12" t="s">
        <v>1087</v>
      </c>
      <c r="F10" s="1" t="s">
        <v>385</v>
      </c>
      <c r="G10" s="1" t="s">
        <v>391</v>
      </c>
      <c r="H10" s="1" t="s">
        <v>385</v>
      </c>
      <c r="I10" s="1" t="s">
        <v>385</v>
      </c>
      <c r="J10" s="1" t="s">
        <v>391</v>
      </c>
      <c r="K10" s="1" t="s">
        <v>385</v>
      </c>
      <c r="L10" s="1" t="s">
        <v>391</v>
      </c>
      <c r="M10" s="1" t="s">
        <v>391</v>
      </c>
      <c r="N10" s="1" t="s">
        <v>391</v>
      </c>
      <c r="O10" s="1" t="s">
        <v>391</v>
      </c>
      <c r="P10" s="1" t="s">
        <v>385</v>
      </c>
      <c r="Q10" s="1" t="s">
        <v>385</v>
      </c>
      <c r="R10" s="1" t="s">
        <v>385</v>
      </c>
      <c r="S10" s="1" t="s">
        <v>391</v>
      </c>
      <c r="T10" s="1" t="s">
        <v>391</v>
      </c>
      <c r="U10" s="1" t="s">
        <v>391</v>
      </c>
      <c r="V10" s="1" t="s">
        <v>391</v>
      </c>
      <c r="W10" s="1" t="s">
        <v>391</v>
      </c>
      <c r="X10" s="1" t="s">
        <v>391</v>
      </c>
      <c r="Y10" s="1" t="s">
        <v>385</v>
      </c>
      <c r="Z10" s="1" t="s">
        <v>391</v>
      </c>
      <c r="AA10" s="17" t="s">
        <v>391</v>
      </c>
      <c r="AB10" s="25" t="str">
        <f t="shared" si="0"/>
        <v>(1009,'MH02NW7610','Western express highway','2022-01-30','No','Yes','No','No','Yes','No','Yes','Yes','Yes','Yes','No','No','No','Yes','Yes','Yes','Yes','Yes','Yes','No','Yes','Yes'),</v>
      </c>
      <c r="AC10" s="25" t="str">
        <f t="shared" si="1"/>
        <v>(1009,'MH02NW7610','Western express highway','01/30/2022','No','Yes','No','No','Yes','No','Yes','Yes','Yes','Yes','No','No','No','Yes','Yes','Yes','Yes','Yes','Yes','No','Yes','Yes')</v>
      </c>
    </row>
    <row r="11" spans="1:29" ht="13.2" x14ac:dyDescent="0.25">
      <c r="A11" s="1">
        <v>1010</v>
      </c>
      <c r="B11" s="2" t="s">
        <v>425</v>
      </c>
      <c r="C11" s="1" t="s">
        <v>639</v>
      </c>
      <c r="D11" s="12" t="s">
        <v>946</v>
      </c>
      <c r="E11" s="12" t="s">
        <v>1063</v>
      </c>
      <c r="F11" s="1" t="s">
        <v>391</v>
      </c>
      <c r="G11" s="1" t="s">
        <v>385</v>
      </c>
      <c r="H11" s="1" t="s">
        <v>385</v>
      </c>
      <c r="I11" s="1" t="s">
        <v>385</v>
      </c>
      <c r="J11" s="1" t="s">
        <v>385</v>
      </c>
      <c r="K11" s="1" t="s">
        <v>385</v>
      </c>
      <c r="L11" s="1" t="s">
        <v>385</v>
      </c>
      <c r="M11" s="1" t="s">
        <v>385</v>
      </c>
      <c r="N11" s="1" t="s">
        <v>385</v>
      </c>
      <c r="O11" s="1" t="s">
        <v>385</v>
      </c>
      <c r="P11" s="1" t="s">
        <v>385</v>
      </c>
      <c r="Q11" s="1" t="s">
        <v>391</v>
      </c>
      <c r="R11" s="1" t="s">
        <v>385</v>
      </c>
      <c r="S11" s="1" t="s">
        <v>385</v>
      </c>
      <c r="T11" s="1" t="s">
        <v>385</v>
      </c>
      <c r="U11" s="1" t="s">
        <v>385</v>
      </c>
      <c r="V11" s="1" t="s">
        <v>385</v>
      </c>
      <c r="W11" s="1" t="s">
        <v>385</v>
      </c>
      <c r="X11" s="1" t="s">
        <v>391</v>
      </c>
      <c r="Y11" s="1" t="s">
        <v>391</v>
      </c>
      <c r="Z11" s="1" t="s">
        <v>385</v>
      </c>
      <c r="AA11" s="17" t="s">
        <v>385</v>
      </c>
      <c r="AB11" s="25" t="str">
        <f t="shared" si="0"/>
        <v>(1010,'MH03ZQ7626','TOI Road','2022-01-05','Yes','No','No','No','No','No','No','No','No','No','No','Yes','No','No','No','No','No','No','Yes','Yes','No','No'),</v>
      </c>
      <c r="AC11" s="25" t="str">
        <f t="shared" si="1"/>
        <v>(1010,'MH03ZQ7626','TOI Road','01/05/2022','Yes','No','No','No','No','No','No','No','No','No','No','Yes','No','No','No','No','No','No','Yes','Yes','No','No')</v>
      </c>
    </row>
    <row r="12" spans="1:29" ht="13.2" x14ac:dyDescent="0.25">
      <c r="A12" s="1">
        <v>1011</v>
      </c>
      <c r="B12" s="2" t="s">
        <v>429</v>
      </c>
      <c r="C12" s="1" t="s">
        <v>640</v>
      </c>
      <c r="D12" s="12" t="s">
        <v>948</v>
      </c>
      <c r="E12" s="12" t="s">
        <v>1065</v>
      </c>
      <c r="F12" s="1" t="s">
        <v>391</v>
      </c>
      <c r="G12" s="1" t="s">
        <v>385</v>
      </c>
      <c r="H12" s="1" t="s">
        <v>385</v>
      </c>
      <c r="I12" s="1" t="s">
        <v>385</v>
      </c>
      <c r="J12" s="1" t="s">
        <v>385</v>
      </c>
      <c r="K12" s="1" t="s">
        <v>385</v>
      </c>
      <c r="L12" s="1" t="s">
        <v>391</v>
      </c>
      <c r="M12" s="1" t="s">
        <v>391</v>
      </c>
      <c r="N12" s="1" t="s">
        <v>385</v>
      </c>
      <c r="O12" s="1" t="s">
        <v>391</v>
      </c>
      <c r="P12" s="1" t="s">
        <v>385</v>
      </c>
      <c r="Q12" s="1" t="s">
        <v>385</v>
      </c>
      <c r="R12" s="1" t="s">
        <v>385</v>
      </c>
      <c r="S12" s="1" t="s">
        <v>391</v>
      </c>
      <c r="T12" s="1" t="s">
        <v>391</v>
      </c>
      <c r="U12" s="1" t="s">
        <v>391</v>
      </c>
      <c r="V12" s="1" t="s">
        <v>385</v>
      </c>
      <c r="W12" s="1" t="s">
        <v>391</v>
      </c>
      <c r="X12" s="1" t="s">
        <v>385</v>
      </c>
      <c r="Y12" s="1" t="s">
        <v>391</v>
      </c>
      <c r="Z12" s="1" t="s">
        <v>391</v>
      </c>
      <c r="AA12" s="17" t="s">
        <v>385</v>
      </c>
      <c r="AB12" s="25" t="str">
        <f t="shared" si="0"/>
        <v>(1011,'MH03KV9525','Camel circle','2022-01-06','Yes','No','No','No','No','No','Yes','Yes','No','Yes','No','No','No','Yes','Yes','Yes','No','Yes','No','Yes','Yes','No'),</v>
      </c>
      <c r="AC12" s="25" t="str">
        <f t="shared" si="1"/>
        <v>(1011,'MH03KV9525','Camel circle','01/06/2022','Yes','No','No','No','No','No','Yes','Yes','No','Yes','No','No','No','Yes','Yes','Yes','No','Yes','No','Yes','Yes','No')</v>
      </c>
    </row>
    <row r="13" spans="1:29" ht="13.2" x14ac:dyDescent="0.25">
      <c r="A13" s="1">
        <v>1012</v>
      </c>
      <c r="B13" s="2" t="s">
        <v>433</v>
      </c>
      <c r="C13" s="1" t="s">
        <v>641</v>
      </c>
      <c r="D13" s="12" t="s">
        <v>955</v>
      </c>
      <c r="E13" s="12" t="s">
        <v>1072</v>
      </c>
      <c r="F13" s="1" t="s">
        <v>391</v>
      </c>
      <c r="G13" s="1" t="s">
        <v>385</v>
      </c>
      <c r="H13" s="1" t="s">
        <v>385</v>
      </c>
      <c r="I13" s="1" t="s">
        <v>391</v>
      </c>
      <c r="J13" s="1" t="s">
        <v>385</v>
      </c>
      <c r="K13" s="1" t="s">
        <v>385</v>
      </c>
      <c r="L13" s="1" t="s">
        <v>385</v>
      </c>
      <c r="M13" s="1" t="s">
        <v>385</v>
      </c>
      <c r="N13" s="1" t="s">
        <v>385</v>
      </c>
      <c r="O13" s="1" t="s">
        <v>391</v>
      </c>
      <c r="P13" s="1" t="s">
        <v>385</v>
      </c>
      <c r="Q13" s="1" t="s">
        <v>391</v>
      </c>
      <c r="R13" s="1" t="s">
        <v>385</v>
      </c>
      <c r="S13" s="1" t="s">
        <v>391</v>
      </c>
      <c r="T13" s="1" t="s">
        <v>385</v>
      </c>
      <c r="U13" s="1" t="s">
        <v>391</v>
      </c>
      <c r="V13" s="1" t="s">
        <v>391</v>
      </c>
      <c r="W13" s="1" t="s">
        <v>385</v>
      </c>
      <c r="X13" s="1" t="s">
        <v>385</v>
      </c>
      <c r="Y13" s="1" t="s">
        <v>385</v>
      </c>
      <c r="Z13" s="1" t="s">
        <v>391</v>
      </c>
      <c r="AA13" s="17" t="s">
        <v>385</v>
      </c>
      <c r="AB13" s="25" t="str">
        <f t="shared" si="0"/>
        <v>(1012,'MH02DA4494','Shanti nagar','2022-02-15','Yes','No','No','Yes','No','No','No','No','No','Yes','No','Yes','No','Yes','No','Yes','Yes','No','No','No','Yes','No'),</v>
      </c>
      <c r="AC13" s="25" t="str">
        <f t="shared" si="1"/>
        <v>(1012,'MH02DA4494','Shanti nagar','02/15/2022','Yes','No','No','Yes','No','No','No','No','No','Yes','No','Yes','No','Yes','No','Yes','Yes','No','No','No','Yes','No')</v>
      </c>
    </row>
    <row r="14" spans="1:29" ht="13.2" x14ac:dyDescent="0.25">
      <c r="A14" s="1">
        <v>1013</v>
      </c>
      <c r="B14" s="2" t="s">
        <v>438</v>
      </c>
      <c r="C14" s="1" t="s">
        <v>642</v>
      </c>
      <c r="D14" s="12" t="s">
        <v>971</v>
      </c>
      <c r="E14" s="12" t="s">
        <v>1088</v>
      </c>
      <c r="F14" s="1" t="s">
        <v>391</v>
      </c>
      <c r="G14" s="1" t="s">
        <v>391</v>
      </c>
      <c r="H14" s="1" t="s">
        <v>385</v>
      </c>
      <c r="I14" s="1" t="s">
        <v>391</v>
      </c>
      <c r="J14" s="1" t="s">
        <v>385</v>
      </c>
      <c r="K14" s="1" t="s">
        <v>385</v>
      </c>
      <c r="L14" s="1" t="s">
        <v>391</v>
      </c>
      <c r="M14" s="1" t="s">
        <v>391</v>
      </c>
      <c r="N14" s="1" t="s">
        <v>391</v>
      </c>
      <c r="O14" s="1" t="s">
        <v>385</v>
      </c>
      <c r="P14" s="1" t="s">
        <v>391</v>
      </c>
      <c r="Q14" s="1" t="s">
        <v>385</v>
      </c>
      <c r="R14" s="1" t="s">
        <v>385</v>
      </c>
      <c r="S14" s="1" t="s">
        <v>391</v>
      </c>
      <c r="T14" s="1" t="s">
        <v>391</v>
      </c>
      <c r="U14" s="1" t="s">
        <v>385</v>
      </c>
      <c r="V14" s="1" t="s">
        <v>385</v>
      </c>
      <c r="W14" s="1" t="s">
        <v>385</v>
      </c>
      <c r="X14" s="1" t="s">
        <v>391</v>
      </c>
      <c r="Y14" s="1" t="s">
        <v>391</v>
      </c>
      <c r="Z14" s="1" t="s">
        <v>385</v>
      </c>
      <c r="AA14" s="17" t="s">
        <v>391</v>
      </c>
      <c r="AB14" s="25" t="str">
        <f t="shared" si="0"/>
        <v>(1013,'MH01UL1532','Irani wadi no 2','2022-01-22','Yes','Yes','No','Yes','No','No','Yes','Yes','Yes','No','Yes','No','No','Yes','Yes','No','No','No','Yes','Yes','No','Yes'),</v>
      </c>
      <c r="AC14" s="25" t="str">
        <f t="shared" si="1"/>
        <v>(1013,'MH01UL1532','Irani wadi no 2','01/22/2022','Yes','Yes','No','Yes','No','No','Yes','Yes','Yes','No','Yes','No','No','Yes','Yes','No','No','No','Yes','Yes','No','Yes')</v>
      </c>
    </row>
    <row r="15" spans="1:29" ht="13.2" x14ac:dyDescent="0.25">
      <c r="A15" s="1">
        <v>1014</v>
      </c>
      <c r="B15" s="2" t="s">
        <v>443</v>
      </c>
      <c r="C15" s="1" t="s">
        <v>643</v>
      </c>
      <c r="D15" s="12" t="s">
        <v>972</v>
      </c>
      <c r="E15" s="12" t="s">
        <v>1089</v>
      </c>
      <c r="F15" s="1" t="s">
        <v>391</v>
      </c>
      <c r="G15" s="1" t="s">
        <v>391</v>
      </c>
      <c r="H15" s="1" t="s">
        <v>385</v>
      </c>
      <c r="I15" s="1" t="s">
        <v>385</v>
      </c>
      <c r="J15" s="1" t="s">
        <v>391</v>
      </c>
      <c r="K15" s="1" t="s">
        <v>391</v>
      </c>
      <c r="L15" s="1" t="s">
        <v>391</v>
      </c>
      <c r="M15" s="1" t="s">
        <v>385</v>
      </c>
      <c r="N15" s="1" t="s">
        <v>385</v>
      </c>
      <c r="O15" s="1" t="s">
        <v>391</v>
      </c>
      <c r="P15" s="1" t="s">
        <v>391</v>
      </c>
      <c r="Q15" s="1" t="s">
        <v>391</v>
      </c>
      <c r="R15" s="1" t="s">
        <v>391</v>
      </c>
      <c r="S15" s="1" t="s">
        <v>391</v>
      </c>
      <c r="T15" s="1" t="s">
        <v>391</v>
      </c>
      <c r="U15" s="1" t="s">
        <v>385</v>
      </c>
      <c r="V15" s="1" t="s">
        <v>391</v>
      </c>
      <c r="W15" s="1" t="s">
        <v>385</v>
      </c>
      <c r="X15" s="1" t="s">
        <v>391</v>
      </c>
      <c r="Y15" s="1" t="s">
        <v>391</v>
      </c>
      <c r="Z15" s="1" t="s">
        <v>391</v>
      </c>
      <c r="AA15" s="17" t="s">
        <v>391</v>
      </c>
      <c r="AB15" s="25" t="str">
        <f t="shared" si="0"/>
        <v>(1014,'MH04BR5820','LT road','2022-01-08','Yes','Yes','No','No','Yes','Yes','Yes','No','No','Yes','Yes','Yes','Yes','Yes','Yes','No','Yes','No','Yes','Yes','Yes','Yes'),</v>
      </c>
      <c r="AC15" s="25" t="str">
        <f t="shared" si="1"/>
        <v>(1014,'MH04BR5820','LT road','01/08/2022','Yes','Yes','No','No','Yes','Yes','Yes','No','No','Yes','Yes','Yes','Yes','Yes','Yes','No','Yes','No','Yes','Yes','Yes','Yes')</v>
      </c>
    </row>
    <row r="16" spans="1:29" ht="13.2" x14ac:dyDescent="0.25">
      <c r="A16" s="1">
        <v>1015</v>
      </c>
      <c r="B16" s="2" t="s">
        <v>447</v>
      </c>
      <c r="C16" s="1" t="s">
        <v>644</v>
      </c>
      <c r="D16" s="12" t="s">
        <v>934</v>
      </c>
      <c r="E16" s="12" t="s">
        <v>1051</v>
      </c>
      <c r="F16" s="1" t="s">
        <v>385</v>
      </c>
      <c r="G16" s="1" t="s">
        <v>385</v>
      </c>
      <c r="H16" s="1" t="s">
        <v>385</v>
      </c>
      <c r="I16" s="1" t="s">
        <v>385</v>
      </c>
      <c r="J16" s="1" t="s">
        <v>385</v>
      </c>
      <c r="K16" s="1" t="s">
        <v>391</v>
      </c>
      <c r="L16" s="1" t="s">
        <v>385</v>
      </c>
      <c r="M16" s="1" t="s">
        <v>391</v>
      </c>
      <c r="N16" s="1" t="s">
        <v>385</v>
      </c>
      <c r="O16" s="1" t="s">
        <v>391</v>
      </c>
      <c r="P16" s="1" t="s">
        <v>385</v>
      </c>
      <c r="Q16" s="1" t="s">
        <v>385</v>
      </c>
      <c r="R16" s="1" t="s">
        <v>391</v>
      </c>
      <c r="S16" s="1" t="s">
        <v>385</v>
      </c>
      <c r="T16" s="1" t="s">
        <v>391</v>
      </c>
      <c r="U16" s="1" t="s">
        <v>391</v>
      </c>
      <c r="V16" s="1" t="s">
        <v>391</v>
      </c>
      <c r="W16" s="1" t="s">
        <v>385</v>
      </c>
      <c r="X16" s="1" t="s">
        <v>385</v>
      </c>
      <c r="Y16" s="1" t="s">
        <v>391</v>
      </c>
      <c r="Z16" s="1" t="s">
        <v>391</v>
      </c>
      <c r="AA16" s="17" t="s">
        <v>385</v>
      </c>
      <c r="AB16" s="25" t="str">
        <f t="shared" si="0"/>
        <v>(1015,'MH48ZJ5878','Prahlad nagar','2022-01-15','No','No','No','No','No','Yes','No','Yes','No','Yes','No','No','Yes','No','Yes','Yes','Yes','No','No','Yes','Yes','No'),</v>
      </c>
      <c r="AC16" s="25" t="str">
        <f t="shared" si="1"/>
        <v>(1015,'MH48ZJ5878','Prahlad nagar','01/15/2022','No','No','No','No','No','Yes','No','Yes','No','Yes','No','No','Yes','No','Yes','Yes','Yes','No','No','Yes','Yes','No')</v>
      </c>
    </row>
    <row r="17" spans="1:29" ht="13.2" x14ac:dyDescent="0.25">
      <c r="A17" s="1">
        <v>1016</v>
      </c>
      <c r="B17" s="2" t="s">
        <v>452</v>
      </c>
      <c r="C17" s="8" t="s">
        <v>645</v>
      </c>
      <c r="D17" s="12" t="s">
        <v>940</v>
      </c>
      <c r="E17" s="12" t="s">
        <v>1057</v>
      </c>
      <c r="F17" s="1" t="s">
        <v>385</v>
      </c>
      <c r="G17" s="1" t="s">
        <v>391</v>
      </c>
      <c r="H17" s="1" t="s">
        <v>385</v>
      </c>
      <c r="I17" s="1" t="s">
        <v>385</v>
      </c>
      <c r="J17" s="1" t="s">
        <v>391</v>
      </c>
      <c r="K17" s="1" t="s">
        <v>385</v>
      </c>
      <c r="L17" s="1" t="s">
        <v>385</v>
      </c>
      <c r="M17" s="1" t="s">
        <v>385</v>
      </c>
      <c r="N17" s="1" t="s">
        <v>391</v>
      </c>
      <c r="O17" s="1" t="s">
        <v>391</v>
      </c>
      <c r="P17" s="1" t="s">
        <v>385</v>
      </c>
      <c r="Q17" s="1" t="s">
        <v>391</v>
      </c>
      <c r="R17" s="1" t="s">
        <v>385</v>
      </c>
      <c r="S17" s="1" t="s">
        <v>391</v>
      </c>
      <c r="T17" s="1" t="s">
        <v>391</v>
      </c>
      <c r="U17" s="1" t="s">
        <v>385</v>
      </c>
      <c r="V17" s="1" t="s">
        <v>385</v>
      </c>
      <c r="W17" s="1" t="s">
        <v>391</v>
      </c>
      <c r="X17" s="1" t="s">
        <v>391</v>
      </c>
      <c r="Y17" s="1" t="s">
        <v>385</v>
      </c>
      <c r="Z17" s="1" t="s">
        <v>391</v>
      </c>
      <c r="AA17" s="17" t="s">
        <v>385</v>
      </c>
      <c r="AB17" s="25" t="str">
        <f t="shared" si="0"/>
        <v>(1016,'MH47RG6471','Khai Bazaar','2022-01-29','No','Yes','No','No','Yes','No','No','No','Yes','Yes','No','Yes','No','Yes','Yes','No','No','Yes','Yes','No','Yes','No'),</v>
      </c>
      <c r="AC17" s="25" t="str">
        <f t="shared" si="1"/>
        <v>(1016,'MH47RG6471','Khai Bazaar','01/29/2022','No','Yes','No','No','Yes','No','No','No','Yes','Yes','No','Yes','No','Yes','Yes','No','No','Yes','Yes','No','Yes','No')</v>
      </c>
    </row>
    <row r="18" spans="1:29" ht="13.2" x14ac:dyDescent="0.25">
      <c r="A18" s="1">
        <v>1017</v>
      </c>
      <c r="B18" s="2" t="s">
        <v>456</v>
      </c>
      <c r="C18" s="1" t="s">
        <v>646</v>
      </c>
      <c r="D18" s="12" t="s">
        <v>956</v>
      </c>
      <c r="E18" s="12" t="s">
        <v>1073</v>
      </c>
      <c r="F18" s="1" t="s">
        <v>391</v>
      </c>
      <c r="G18" s="1" t="s">
        <v>385</v>
      </c>
      <c r="H18" s="1" t="s">
        <v>385</v>
      </c>
      <c r="I18" s="1" t="s">
        <v>385</v>
      </c>
      <c r="J18" s="1" t="s">
        <v>385</v>
      </c>
      <c r="K18" s="1" t="s">
        <v>391</v>
      </c>
      <c r="L18" s="1" t="s">
        <v>391</v>
      </c>
      <c r="M18" s="1" t="s">
        <v>385</v>
      </c>
      <c r="N18" s="1" t="s">
        <v>391</v>
      </c>
      <c r="O18" s="1" t="s">
        <v>391</v>
      </c>
      <c r="P18" s="1" t="s">
        <v>391</v>
      </c>
      <c r="Q18" s="1" t="s">
        <v>385</v>
      </c>
      <c r="R18" s="1" t="s">
        <v>391</v>
      </c>
      <c r="S18" s="1" t="s">
        <v>385</v>
      </c>
      <c r="T18" s="1" t="s">
        <v>391</v>
      </c>
      <c r="U18" s="1" t="s">
        <v>391</v>
      </c>
      <c r="V18" s="1" t="s">
        <v>385</v>
      </c>
      <c r="W18" s="1" t="s">
        <v>385</v>
      </c>
      <c r="X18" s="1" t="s">
        <v>391</v>
      </c>
      <c r="Y18" s="1" t="s">
        <v>385</v>
      </c>
      <c r="Z18" s="1" t="s">
        <v>391</v>
      </c>
      <c r="AA18" s="17" t="s">
        <v>391</v>
      </c>
      <c r="AB18" s="25" t="str">
        <f t="shared" si="0"/>
        <v>(1017,'MH03YO8961','Mira circle','2022-02-22','Yes','No','No','No','No','Yes','Yes','No','Yes','Yes','Yes','No','Yes','No','Yes','Yes','No','No','Yes','No','Yes','Yes'),</v>
      </c>
      <c r="AC18" s="25" t="str">
        <f t="shared" si="1"/>
        <v>(1017,'MH03YO8961','Mira circle','02/22/2022','Yes','No','No','No','No','Yes','Yes','No','Yes','Yes','Yes','No','Yes','No','Yes','Yes','No','No','Yes','No','Yes','Yes')</v>
      </c>
    </row>
    <row r="19" spans="1:29" ht="13.2" x14ac:dyDescent="0.25">
      <c r="A19" s="1">
        <v>1018</v>
      </c>
      <c r="B19" s="2" t="s">
        <v>459</v>
      </c>
      <c r="C19" s="1" t="s">
        <v>647</v>
      </c>
      <c r="D19" s="12" t="s">
        <v>948</v>
      </c>
      <c r="E19" s="12" t="s">
        <v>1065</v>
      </c>
      <c r="F19" s="1" t="s">
        <v>391</v>
      </c>
      <c r="G19" s="1" t="s">
        <v>391</v>
      </c>
      <c r="H19" s="1" t="s">
        <v>385</v>
      </c>
      <c r="I19" s="1" t="s">
        <v>391</v>
      </c>
      <c r="J19" s="1" t="s">
        <v>385</v>
      </c>
      <c r="K19" s="1" t="s">
        <v>385</v>
      </c>
      <c r="L19" s="1" t="s">
        <v>391</v>
      </c>
      <c r="M19" s="1" t="s">
        <v>391</v>
      </c>
      <c r="N19" s="1" t="s">
        <v>385</v>
      </c>
      <c r="O19" s="1" t="s">
        <v>391</v>
      </c>
      <c r="P19" s="1" t="s">
        <v>391</v>
      </c>
      <c r="Q19" s="1" t="s">
        <v>391</v>
      </c>
      <c r="R19" s="1" t="s">
        <v>385</v>
      </c>
      <c r="S19" s="1" t="s">
        <v>391</v>
      </c>
      <c r="T19" s="1" t="s">
        <v>385</v>
      </c>
      <c r="U19" s="1" t="s">
        <v>391</v>
      </c>
      <c r="V19" s="1" t="s">
        <v>391</v>
      </c>
      <c r="W19" s="1" t="s">
        <v>385</v>
      </c>
      <c r="X19" s="1" t="s">
        <v>385</v>
      </c>
      <c r="Y19" s="1" t="s">
        <v>385</v>
      </c>
      <c r="Z19" s="1" t="s">
        <v>391</v>
      </c>
      <c r="AA19" s="17" t="s">
        <v>391</v>
      </c>
      <c r="AB19" s="25" t="str">
        <f t="shared" si="0"/>
        <v>(1018,'MH47MA5751','Gandhi market','2022-01-06','Yes','Yes','No','Yes','No','No','Yes','Yes','No','Yes','Yes','Yes','No','Yes','No','Yes','Yes','No','No','No','Yes','Yes'),</v>
      </c>
      <c r="AC19" s="25" t="str">
        <f t="shared" si="1"/>
        <v>(1018,'MH47MA5751','Gandhi market','01/06/2022','Yes','Yes','No','Yes','No','No','Yes','Yes','No','Yes','Yes','Yes','No','Yes','No','Yes','Yes','No','No','No','Yes','Yes')</v>
      </c>
    </row>
    <row r="20" spans="1:29" ht="13.2" x14ac:dyDescent="0.25">
      <c r="A20" s="1">
        <v>1019</v>
      </c>
      <c r="B20" s="2" t="s">
        <v>463</v>
      </c>
      <c r="C20" s="1" t="s">
        <v>648</v>
      </c>
      <c r="D20" s="12" t="s">
        <v>933</v>
      </c>
      <c r="E20" s="12" t="s">
        <v>1050</v>
      </c>
      <c r="F20" s="1" t="s">
        <v>391</v>
      </c>
      <c r="G20" s="1" t="s">
        <v>385</v>
      </c>
      <c r="H20" s="1" t="s">
        <v>391</v>
      </c>
      <c r="I20" s="1" t="s">
        <v>385</v>
      </c>
      <c r="J20" s="1" t="s">
        <v>385</v>
      </c>
      <c r="K20" s="1" t="s">
        <v>391</v>
      </c>
      <c r="L20" s="1" t="s">
        <v>391</v>
      </c>
      <c r="M20" s="1" t="s">
        <v>385</v>
      </c>
      <c r="N20" s="1" t="s">
        <v>385</v>
      </c>
      <c r="O20" s="1" t="s">
        <v>385</v>
      </c>
      <c r="P20" s="1" t="s">
        <v>391</v>
      </c>
      <c r="Q20" s="1" t="s">
        <v>385</v>
      </c>
      <c r="R20" s="1" t="s">
        <v>391</v>
      </c>
      <c r="S20" s="1" t="s">
        <v>391</v>
      </c>
      <c r="T20" s="1" t="s">
        <v>391</v>
      </c>
      <c r="U20" s="1" t="s">
        <v>391</v>
      </c>
      <c r="V20" s="1" t="s">
        <v>391</v>
      </c>
      <c r="W20" s="1" t="s">
        <v>391</v>
      </c>
      <c r="X20" s="1" t="s">
        <v>391</v>
      </c>
      <c r="Y20" s="1" t="s">
        <v>391</v>
      </c>
      <c r="Z20" s="1" t="s">
        <v>385</v>
      </c>
      <c r="AA20" s="17" t="s">
        <v>391</v>
      </c>
      <c r="AB20" s="25" t="str">
        <f t="shared" si="0"/>
        <v>(1019,'MH01CG3164','Nehru nagar','2022-01-19','Yes','No','Yes','No','No','Yes','Yes','No','No','No','Yes','No','Yes','Yes','Yes','Yes','Yes','Yes','Yes','Yes','No','Yes'),</v>
      </c>
      <c r="AC20" s="25" t="str">
        <f t="shared" si="1"/>
        <v>(1019,'MH01CG3164','Nehru nagar','01/19/2022','Yes','No','Yes','No','No','Yes','Yes','No','No','No','Yes','No','Yes','Yes','Yes','Yes','Yes','Yes','Yes','Yes','No','Yes')</v>
      </c>
    </row>
    <row r="21" spans="1:29" ht="13.2" x14ac:dyDescent="0.25">
      <c r="A21" s="1">
        <v>1020</v>
      </c>
      <c r="B21" s="2" t="s">
        <v>467</v>
      </c>
      <c r="C21" s="1" t="s">
        <v>649</v>
      </c>
      <c r="D21" s="12" t="s">
        <v>956</v>
      </c>
      <c r="E21" s="12" t="s">
        <v>1073</v>
      </c>
      <c r="F21" s="1" t="s">
        <v>391</v>
      </c>
      <c r="G21" s="1" t="s">
        <v>391</v>
      </c>
      <c r="H21" s="1" t="s">
        <v>385</v>
      </c>
      <c r="I21" s="1" t="s">
        <v>385</v>
      </c>
      <c r="J21" s="1" t="s">
        <v>385</v>
      </c>
      <c r="K21" s="1" t="s">
        <v>391</v>
      </c>
      <c r="L21" s="1" t="s">
        <v>385</v>
      </c>
      <c r="M21" s="1" t="s">
        <v>385</v>
      </c>
      <c r="N21" s="1" t="s">
        <v>391</v>
      </c>
      <c r="O21" s="1" t="s">
        <v>385</v>
      </c>
      <c r="P21" s="1" t="s">
        <v>391</v>
      </c>
      <c r="Q21" s="1" t="s">
        <v>385</v>
      </c>
      <c r="R21" s="1" t="s">
        <v>391</v>
      </c>
      <c r="S21" s="1" t="s">
        <v>385</v>
      </c>
      <c r="T21" s="1" t="s">
        <v>385</v>
      </c>
      <c r="U21" s="1" t="s">
        <v>391</v>
      </c>
      <c r="V21" s="1" t="s">
        <v>385</v>
      </c>
      <c r="W21" s="1" t="s">
        <v>385</v>
      </c>
      <c r="X21" s="1" t="s">
        <v>391</v>
      </c>
      <c r="Y21" s="1" t="s">
        <v>385</v>
      </c>
      <c r="Z21" s="1" t="s">
        <v>385</v>
      </c>
      <c r="AA21" s="17" t="s">
        <v>391</v>
      </c>
      <c r="AB21" s="25" t="str">
        <f t="shared" si="0"/>
        <v>(1020,'MH01NN5417','Dp school','2022-02-22','Yes','Yes','No','No','No','Yes','No','No','Yes','No','Yes','No','Yes','No','No','Yes','No','No','Yes','No','No','Yes'),</v>
      </c>
      <c r="AC21" s="25" t="str">
        <f t="shared" si="1"/>
        <v>(1020,'MH01NN5417','Dp school','02/22/2022','Yes','Yes','No','No','No','Yes','No','No','Yes','No','Yes','No','Yes','No','No','Yes','No','No','Yes','No','No','Yes')</v>
      </c>
    </row>
    <row r="22" spans="1:29" ht="13.2" x14ac:dyDescent="0.25">
      <c r="A22" s="1">
        <v>1021</v>
      </c>
      <c r="B22" s="2" t="s">
        <v>471</v>
      </c>
      <c r="C22" s="1" t="s">
        <v>650</v>
      </c>
      <c r="D22" s="12" t="s">
        <v>941</v>
      </c>
      <c r="E22" s="12" t="s">
        <v>1058</v>
      </c>
      <c r="F22" s="1" t="s">
        <v>391</v>
      </c>
      <c r="G22" s="1" t="s">
        <v>385</v>
      </c>
      <c r="H22" s="1" t="s">
        <v>385</v>
      </c>
      <c r="I22" s="1" t="s">
        <v>385</v>
      </c>
      <c r="J22" s="1" t="s">
        <v>391</v>
      </c>
      <c r="K22" s="1" t="s">
        <v>385</v>
      </c>
      <c r="L22" s="1" t="s">
        <v>391</v>
      </c>
      <c r="M22" s="1" t="s">
        <v>391</v>
      </c>
      <c r="N22" s="1" t="s">
        <v>391</v>
      </c>
      <c r="O22" s="1" t="s">
        <v>385</v>
      </c>
      <c r="P22" s="1" t="s">
        <v>385</v>
      </c>
      <c r="Q22" s="1" t="s">
        <v>391</v>
      </c>
      <c r="R22" s="1" t="s">
        <v>385</v>
      </c>
      <c r="S22" s="1" t="s">
        <v>391</v>
      </c>
      <c r="T22" s="1" t="s">
        <v>391</v>
      </c>
      <c r="U22" s="1" t="s">
        <v>391</v>
      </c>
      <c r="V22" s="1" t="s">
        <v>385</v>
      </c>
      <c r="W22" s="1" t="s">
        <v>385</v>
      </c>
      <c r="X22" s="1" t="s">
        <v>391</v>
      </c>
      <c r="Y22" s="1" t="s">
        <v>385</v>
      </c>
      <c r="Z22" s="1" t="s">
        <v>385</v>
      </c>
      <c r="AA22" s="17" t="s">
        <v>385</v>
      </c>
      <c r="AB22" s="25" t="str">
        <f t="shared" si="0"/>
        <v>(1021,'MH47LN8127','Sion circle','2022-01-01','Yes','No','No','No','Yes','No','Yes','Yes','Yes','No','No','Yes','No','Yes','Yes','Yes','No','No','Yes','No','No','No'),</v>
      </c>
      <c r="AC22" s="25" t="str">
        <f t="shared" si="1"/>
        <v>(1021,'MH47LN8127','Sion circle','01/01/2022','Yes','No','No','No','Yes','No','Yes','Yes','Yes','No','No','Yes','No','Yes','Yes','Yes','No','No','Yes','No','No','No')</v>
      </c>
    </row>
    <row r="23" spans="1:29" ht="13.2" x14ac:dyDescent="0.25">
      <c r="A23" s="1">
        <v>1022</v>
      </c>
      <c r="B23" s="2" t="s">
        <v>474</v>
      </c>
      <c r="C23" s="1" t="s">
        <v>651</v>
      </c>
      <c r="D23" s="12" t="s">
        <v>973</v>
      </c>
      <c r="E23" s="12" t="s">
        <v>1090</v>
      </c>
      <c r="F23" s="1" t="s">
        <v>385</v>
      </c>
      <c r="G23" s="1" t="s">
        <v>391</v>
      </c>
      <c r="H23" s="1" t="s">
        <v>385</v>
      </c>
      <c r="I23" s="1" t="s">
        <v>391</v>
      </c>
      <c r="J23" s="1" t="s">
        <v>385</v>
      </c>
      <c r="K23" s="1" t="s">
        <v>385</v>
      </c>
      <c r="L23" s="1" t="s">
        <v>385</v>
      </c>
      <c r="M23" s="1" t="s">
        <v>391</v>
      </c>
      <c r="N23" s="1" t="s">
        <v>385</v>
      </c>
      <c r="O23" s="1" t="s">
        <v>385</v>
      </c>
      <c r="P23" s="1" t="s">
        <v>391</v>
      </c>
      <c r="Q23" s="1" t="s">
        <v>385</v>
      </c>
      <c r="R23" s="1" t="s">
        <v>385</v>
      </c>
      <c r="S23" s="1" t="s">
        <v>391</v>
      </c>
      <c r="T23" s="1" t="s">
        <v>391</v>
      </c>
      <c r="U23" s="1" t="s">
        <v>385</v>
      </c>
      <c r="V23" s="1" t="s">
        <v>385</v>
      </c>
      <c r="W23" s="1" t="s">
        <v>385</v>
      </c>
      <c r="X23" s="1" t="s">
        <v>385</v>
      </c>
      <c r="Y23" s="1" t="s">
        <v>385</v>
      </c>
      <c r="Z23" s="1" t="s">
        <v>385</v>
      </c>
      <c r="AA23" s="17" t="s">
        <v>385</v>
      </c>
      <c r="AB23" s="25" t="str">
        <f t="shared" si="0"/>
        <v>(1022,'MH02UD1872','Hinduja hospital','2022-02-10','No','Yes','No','Yes','No','No','No','Yes','No','No','Yes','No','No','Yes','Yes','No','No','No','No','No','No','No'),</v>
      </c>
      <c r="AC23" s="25" t="str">
        <f t="shared" si="1"/>
        <v>(1022,'MH02UD1872','Hinduja hospital','02/10/2022','No','Yes','No','Yes','No','No','No','Yes','No','No','Yes','No','No','Yes','Yes','No','No','No','No','No','No','No')</v>
      </c>
    </row>
    <row r="24" spans="1:29" ht="13.2" x14ac:dyDescent="0.25">
      <c r="A24" s="1">
        <v>1023</v>
      </c>
      <c r="B24" s="2" t="s">
        <v>478</v>
      </c>
      <c r="C24" s="1" t="s">
        <v>652</v>
      </c>
      <c r="D24" s="12" t="s">
        <v>944</v>
      </c>
      <c r="E24" s="12" t="s">
        <v>1061</v>
      </c>
      <c r="F24" s="1" t="s">
        <v>385</v>
      </c>
      <c r="G24" s="1" t="s">
        <v>385</v>
      </c>
      <c r="H24" s="1" t="s">
        <v>385</v>
      </c>
      <c r="I24" s="1" t="s">
        <v>385</v>
      </c>
      <c r="J24" s="1" t="s">
        <v>385</v>
      </c>
      <c r="K24" s="1" t="s">
        <v>391</v>
      </c>
      <c r="L24" s="1" t="s">
        <v>391</v>
      </c>
      <c r="M24" s="1" t="s">
        <v>391</v>
      </c>
      <c r="N24" s="1" t="s">
        <v>385</v>
      </c>
      <c r="O24" s="1" t="s">
        <v>391</v>
      </c>
      <c r="P24" s="1" t="s">
        <v>391</v>
      </c>
      <c r="Q24" s="1" t="s">
        <v>385</v>
      </c>
      <c r="R24" s="1" t="s">
        <v>391</v>
      </c>
      <c r="S24" s="1" t="s">
        <v>391</v>
      </c>
      <c r="T24" s="1" t="s">
        <v>391</v>
      </c>
      <c r="U24" s="1" t="s">
        <v>391</v>
      </c>
      <c r="V24" s="1" t="s">
        <v>391</v>
      </c>
      <c r="W24" s="1" t="s">
        <v>391</v>
      </c>
      <c r="X24" s="1" t="s">
        <v>385</v>
      </c>
      <c r="Y24" s="1" t="s">
        <v>391</v>
      </c>
      <c r="Z24" s="1" t="s">
        <v>391</v>
      </c>
      <c r="AA24" s="17" t="s">
        <v>385</v>
      </c>
      <c r="AB24" s="25" t="str">
        <f t="shared" si="0"/>
        <v>(1023,'MH04RG9569','Popat vihar','2022-01-11','No','No','No','No','No','Yes','Yes','Yes','No','Yes','Yes','No','Yes','Yes','Yes','Yes','Yes','Yes','No','Yes','Yes','No'),</v>
      </c>
      <c r="AC24" s="25" t="str">
        <f t="shared" si="1"/>
        <v>(1023,'MH04RG9569','Popat vihar','01/11/2022','No','No','No','No','No','Yes','Yes','Yes','No','Yes','Yes','No','Yes','Yes','Yes','Yes','Yes','Yes','No','Yes','Yes','No')</v>
      </c>
    </row>
    <row r="25" spans="1:29" ht="13.2" x14ac:dyDescent="0.25">
      <c r="A25" s="1">
        <v>1024</v>
      </c>
      <c r="B25" s="2" t="s">
        <v>482</v>
      </c>
      <c r="C25" s="1" t="s">
        <v>653</v>
      </c>
      <c r="D25" s="12" t="s">
        <v>933</v>
      </c>
      <c r="E25" s="12" t="s">
        <v>1050</v>
      </c>
      <c r="F25" s="1" t="s">
        <v>385</v>
      </c>
      <c r="G25" s="1" t="s">
        <v>391</v>
      </c>
      <c r="H25" s="1" t="s">
        <v>385</v>
      </c>
      <c r="I25" s="1" t="s">
        <v>385</v>
      </c>
      <c r="J25" s="1" t="s">
        <v>385</v>
      </c>
      <c r="K25" s="1" t="s">
        <v>385</v>
      </c>
      <c r="L25" s="1" t="s">
        <v>391</v>
      </c>
      <c r="M25" s="1" t="s">
        <v>385</v>
      </c>
      <c r="N25" s="1" t="s">
        <v>391</v>
      </c>
      <c r="O25" s="1" t="s">
        <v>385</v>
      </c>
      <c r="P25" s="1" t="s">
        <v>385</v>
      </c>
      <c r="Q25" s="1" t="s">
        <v>385</v>
      </c>
      <c r="R25" s="1" t="s">
        <v>385</v>
      </c>
      <c r="S25" s="1" t="s">
        <v>385</v>
      </c>
      <c r="T25" s="1" t="s">
        <v>391</v>
      </c>
      <c r="U25" s="1" t="s">
        <v>385</v>
      </c>
      <c r="V25" s="1" t="s">
        <v>391</v>
      </c>
      <c r="W25" s="1" t="s">
        <v>385</v>
      </c>
      <c r="X25" s="1" t="s">
        <v>385</v>
      </c>
      <c r="Y25" s="1" t="s">
        <v>385</v>
      </c>
      <c r="Z25" s="1" t="s">
        <v>385</v>
      </c>
      <c r="AA25" s="17" t="s">
        <v>391</v>
      </c>
      <c r="AB25" s="25" t="str">
        <f t="shared" si="0"/>
        <v>(1024,'MH48AF4983','Khodadad circle','2022-01-19','No','Yes','No','No','No','No','Yes','No','Yes','No','No','No','No','No','Yes','No','Yes','No','No','No','No','Yes'),</v>
      </c>
      <c r="AC25" s="25" t="str">
        <f t="shared" si="1"/>
        <v>(1024,'MH48AF4983','Khodadad circle','01/19/2022','No','Yes','No','No','No','No','Yes','No','Yes','No','No','No','No','No','Yes','No','Yes','No','No','No','No','Yes')</v>
      </c>
    </row>
    <row r="26" spans="1:29" ht="13.2" x14ac:dyDescent="0.25">
      <c r="A26" s="1">
        <v>1025</v>
      </c>
      <c r="B26" s="2" t="s">
        <v>486</v>
      </c>
      <c r="C26" s="1" t="s">
        <v>654</v>
      </c>
      <c r="D26" s="12" t="s">
        <v>974</v>
      </c>
      <c r="E26" s="12" t="s">
        <v>1091</v>
      </c>
      <c r="F26" s="1" t="s">
        <v>391</v>
      </c>
      <c r="G26" s="1" t="s">
        <v>385</v>
      </c>
      <c r="H26" s="1" t="s">
        <v>385</v>
      </c>
      <c r="I26" s="1" t="s">
        <v>391</v>
      </c>
      <c r="J26" s="1" t="s">
        <v>385</v>
      </c>
      <c r="K26" s="1" t="s">
        <v>391</v>
      </c>
      <c r="L26" s="1" t="s">
        <v>385</v>
      </c>
      <c r="M26" s="1" t="s">
        <v>385</v>
      </c>
      <c r="N26" s="1" t="s">
        <v>385</v>
      </c>
      <c r="O26" s="1" t="s">
        <v>391</v>
      </c>
      <c r="P26" s="1" t="s">
        <v>385</v>
      </c>
      <c r="Q26" s="1" t="s">
        <v>385</v>
      </c>
      <c r="R26" s="1" t="s">
        <v>391</v>
      </c>
      <c r="S26" s="1" t="s">
        <v>385</v>
      </c>
      <c r="T26" s="1" t="s">
        <v>391</v>
      </c>
      <c r="U26" s="1" t="s">
        <v>391</v>
      </c>
      <c r="V26" s="1" t="s">
        <v>385</v>
      </c>
      <c r="W26" s="1" t="s">
        <v>391</v>
      </c>
      <c r="X26" s="1" t="s">
        <v>391</v>
      </c>
      <c r="Y26" s="1" t="s">
        <v>391</v>
      </c>
      <c r="Z26" s="1" t="s">
        <v>391</v>
      </c>
      <c r="AA26" s="17" t="s">
        <v>391</v>
      </c>
      <c r="AB26" s="25" t="str">
        <f t="shared" si="0"/>
        <v>(1025,'MH02AC9049','Vrindavan heights','2022-02-24','Yes','No','No','Yes','No','Yes','No','No','No','Yes','No','No','Yes','No','Yes','Yes','No','Yes','Yes','Yes','Yes','Yes'),</v>
      </c>
      <c r="AC26" s="25" t="str">
        <f t="shared" si="1"/>
        <v>(1025,'MH02AC9049','Vrindavan heights','02/24/2022','Yes','No','No','Yes','No','Yes','No','No','No','Yes','No','No','Yes','No','Yes','Yes','No','Yes','Yes','Yes','Yes','Yes')</v>
      </c>
    </row>
    <row r="27" spans="1:29" ht="13.2" x14ac:dyDescent="0.25">
      <c r="A27" s="1">
        <v>1026</v>
      </c>
      <c r="B27" s="2" t="s">
        <v>490</v>
      </c>
      <c r="C27" s="1" t="s">
        <v>655</v>
      </c>
      <c r="D27" s="12" t="s">
        <v>957</v>
      </c>
      <c r="E27" s="12" t="s">
        <v>1074</v>
      </c>
      <c r="F27" s="1" t="s">
        <v>385</v>
      </c>
      <c r="G27" s="1" t="s">
        <v>391</v>
      </c>
      <c r="H27" s="1" t="s">
        <v>385</v>
      </c>
      <c r="I27" s="1" t="s">
        <v>385</v>
      </c>
      <c r="J27" s="1" t="s">
        <v>391</v>
      </c>
      <c r="K27" s="1" t="s">
        <v>385</v>
      </c>
      <c r="L27" s="1" t="s">
        <v>385</v>
      </c>
      <c r="M27" s="1" t="s">
        <v>385</v>
      </c>
      <c r="N27" s="1" t="s">
        <v>385</v>
      </c>
      <c r="O27" s="1" t="s">
        <v>385</v>
      </c>
      <c r="P27" s="1" t="s">
        <v>391</v>
      </c>
      <c r="Q27" s="1" t="s">
        <v>391</v>
      </c>
      <c r="R27" s="1" t="s">
        <v>385</v>
      </c>
      <c r="S27" s="1" t="s">
        <v>385</v>
      </c>
      <c r="T27" s="1" t="s">
        <v>385</v>
      </c>
      <c r="U27" s="1" t="s">
        <v>385</v>
      </c>
      <c r="V27" s="1" t="s">
        <v>385</v>
      </c>
      <c r="W27" s="1" t="s">
        <v>385</v>
      </c>
      <c r="X27" s="1" t="s">
        <v>385</v>
      </c>
      <c r="Y27" s="1" t="s">
        <v>385</v>
      </c>
      <c r="Z27" s="1" t="s">
        <v>385</v>
      </c>
      <c r="AA27" s="17" t="s">
        <v>385</v>
      </c>
      <c r="AB27" s="25" t="str">
        <f t="shared" si="0"/>
        <v>(1026,'MH48PK7751','Kanch pada','2022-01-09','No','Yes','No','No','Yes','No','No','No','No','No','Yes','Yes','No','No','No','No','No','No','No','No','No','No'),</v>
      </c>
      <c r="AC27" s="25" t="str">
        <f t="shared" si="1"/>
        <v>(1026,'MH48PK7751','Kanch pada','01/09/2022','No','Yes','No','No','Yes','No','No','No','No','No','Yes','Yes','No','No','No','No','No','No','No','No','No','No')</v>
      </c>
    </row>
    <row r="28" spans="1:29" ht="13.2" x14ac:dyDescent="0.25">
      <c r="A28" s="1">
        <v>1027</v>
      </c>
      <c r="B28" s="2" t="s">
        <v>496</v>
      </c>
      <c r="C28" s="1" t="s">
        <v>656</v>
      </c>
      <c r="D28" s="12" t="s">
        <v>975</v>
      </c>
      <c r="E28" s="12" t="s">
        <v>1092</v>
      </c>
      <c r="F28" s="1" t="s">
        <v>385</v>
      </c>
      <c r="G28" s="1" t="s">
        <v>385</v>
      </c>
      <c r="H28" s="1" t="s">
        <v>385</v>
      </c>
      <c r="I28" s="1" t="s">
        <v>385</v>
      </c>
      <c r="J28" s="1" t="s">
        <v>391</v>
      </c>
      <c r="K28" s="1" t="s">
        <v>385</v>
      </c>
      <c r="L28" s="1" t="s">
        <v>385</v>
      </c>
      <c r="M28" s="1" t="s">
        <v>391</v>
      </c>
      <c r="N28" s="1" t="s">
        <v>391</v>
      </c>
      <c r="O28" s="1" t="s">
        <v>385</v>
      </c>
      <c r="P28" s="1" t="s">
        <v>391</v>
      </c>
      <c r="Q28" s="1" t="s">
        <v>385</v>
      </c>
      <c r="R28" s="1" t="s">
        <v>385</v>
      </c>
      <c r="S28" s="1" t="s">
        <v>391</v>
      </c>
      <c r="T28" s="1" t="s">
        <v>385</v>
      </c>
      <c r="U28" s="1" t="s">
        <v>385</v>
      </c>
      <c r="V28" s="1" t="s">
        <v>385</v>
      </c>
      <c r="W28" s="1" t="s">
        <v>385</v>
      </c>
      <c r="X28" s="1" t="s">
        <v>385</v>
      </c>
      <c r="Y28" s="1" t="s">
        <v>391</v>
      </c>
      <c r="Z28" s="1" t="s">
        <v>385</v>
      </c>
      <c r="AA28" s="17" t="s">
        <v>385</v>
      </c>
      <c r="AB28" s="25" t="str">
        <f t="shared" si="0"/>
        <v>(1027,'MH48RJ3642','Prahlad heights','2022-01-28','No','No','No','No','Yes','No','No','Yes','Yes','No','Yes','No','No','Yes','No','No','No','No','No','Yes','No','No'),</v>
      </c>
      <c r="AC28" s="25" t="str">
        <f t="shared" si="1"/>
        <v>(1027,'MH48RJ3642','Prahlad heights','01/28/2022','No','No','No','No','Yes','No','No','Yes','Yes','No','Yes','No','No','Yes','No','No','No','No','No','Yes','No','No')</v>
      </c>
    </row>
    <row r="29" spans="1:29" ht="13.2" x14ac:dyDescent="0.25">
      <c r="A29" s="1">
        <v>1028</v>
      </c>
      <c r="B29" s="2" t="s">
        <v>501</v>
      </c>
      <c r="C29" s="1" t="s">
        <v>657</v>
      </c>
      <c r="D29" s="12" t="s">
        <v>936</v>
      </c>
      <c r="E29" s="12" t="s">
        <v>1053</v>
      </c>
      <c r="F29" s="1" t="s">
        <v>385</v>
      </c>
      <c r="G29" s="1" t="s">
        <v>391</v>
      </c>
      <c r="H29" s="1" t="s">
        <v>385</v>
      </c>
      <c r="I29" s="1" t="s">
        <v>385</v>
      </c>
      <c r="J29" s="1" t="s">
        <v>391</v>
      </c>
      <c r="K29" s="1" t="s">
        <v>385</v>
      </c>
      <c r="L29" s="1" t="s">
        <v>385</v>
      </c>
      <c r="M29" s="1" t="s">
        <v>385</v>
      </c>
      <c r="N29" s="1" t="s">
        <v>391</v>
      </c>
      <c r="O29" s="1" t="s">
        <v>385</v>
      </c>
      <c r="P29" s="1" t="s">
        <v>385</v>
      </c>
      <c r="Q29" s="1" t="s">
        <v>391</v>
      </c>
      <c r="R29" s="1" t="s">
        <v>385</v>
      </c>
      <c r="S29" s="1" t="s">
        <v>391</v>
      </c>
      <c r="T29" s="1" t="s">
        <v>391</v>
      </c>
      <c r="U29" s="1" t="s">
        <v>385</v>
      </c>
      <c r="V29" s="1" t="s">
        <v>391</v>
      </c>
      <c r="W29" s="1" t="s">
        <v>385</v>
      </c>
      <c r="X29" s="1" t="s">
        <v>385</v>
      </c>
      <c r="Y29" s="1" t="s">
        <v>391</v>
      </c>
      <c r="Z29" s="1" t="s">
        <v>385</v>
      </c>
      <c r="AA29" s="17" t="s">
        <v>391</v>
      </c>
      <c r="AB29" s="25" t="str">
        <f t="shared" si="0"/>
        <v>(1028,'MH01AG7912','Gandhi circle','2022-01-07','No','Yes','No','No','Yes','No','No','No','Yes','No','No','Yes','No','Yes','Yes','No','Yes','No','No','Yes','No','Yes'),</v>
      </c>
      <c r="AC29" s="25" t="str">
        <f t="shared" si="1"/>
        <v>(1028,'MH01AG7912','Gandhi circle','01/07/2022','No','Yes','No','No','Yes','No','No','No','Yes','No','No','Yes','No','Yes','Yes','No','Yes','No','No','Yes','No','Yes')</v>
      </c>
    </row>
    <row r="30" spans="1:29" ht="13.2" x14ac:dyDescent="0.25">
      <c r="A30" s="1">
        <v>1029</v>
      </c>
      <c r="B30" s="2" t="s">
        <v>505</v>
      </c>
      <c r="C30" s="1" t="s">
        <v>658</v>
      </c>
      <c r="D30" s="12" t="s">
        <v>972</v>
      </c>
      <c r="E30" s="12" t="s">
        <v>1089</v>
      </c>
      <c r="F30" s="1" t="s">
        <v>391</v>
      </c>
      <c r="G30" s="1" t="s">
        <v>385</v>
      </c>
      <c r="H30" s="1" t="s">
        <v>385</v>
      </c>
      <c r="I30" s="1" t="s">
        <v>385</v>
      </c>
      <c r="J30" s="1" t="s">
        <v>385</v>
      </c>
      <c r="K30" s="1" t="s">
        <v>391</v>
      </c>
      <c r="L30" s="1" t="s">
        <v>391</v>
      </c>
      <c r="M30" s="1" t="s">
        <v>391</v>
      </c>
      <c r="N30" s="1" t="s">
        <v>385</v>
      </c>
      <c r="O30" s="1" t="s">
        <v>385</v>
      </c>
      <c r="P30" s="1" t="s">
        <v>391</v>
      </c>
      <c r="Q30" s="1" t="s">
        <v>385</v>
      </c>
      <c r="R30" s="1" t="s">
        <v>391</v>
      </c>
      <c r="S30" s="1" t="s">
        <v>385</v>
      </c>
      <c r="T30" s="1" t="s">
        <v>385</v>
      </c>
      <c r="U30" s="1" t="s">
        <v>391</v>
      </c>
      <c r="V30" s="1" t="s">
        <v>391</v>
      </c>
      <c r="W30" s="1" t="s">
        <v>385</v>
      </c>
      <c r="X30" s="1" t="s">
        <v>385</v>
      </c>
      <c r="Y30" s="1" t="s">
        <v>391</v>
      </c>
      <c r="Z30" s="1" t="s">
        <v>385</v>
      </c>
      <c r="AA30" s="17" t="s">
        <v>385</v>
      </c>
      <c r="AB30" s="25" t="str">
        <f t="shared" si="0"/>
        <v>(1029,'MH02ZA2013','Chor Bazaar','2022-01-08','Yes','No','No','No','No','Yes','Yes','Yes','No','No','Yes','No','Yes','No','No','Yes','Yes','No','No','Yes','No','No'),</v>
      </c>
      <c r="AC30" s="25" t="str">
        <f t="shared" si="1"/>
        <v>(1029,'MH02ZA2013','Chor Bazaar','01/08/2022','Yes','No','No','No','No','Yes','Yes','Yes','No','No','Yes','No','Yes','No','No','Yes','Yes','No','No','Yes','No','No')</v>
      </c>
    </row>
    <row r="31" spans="1:29" ht="13.2" x14ac:dyDescent="0.25">
      <c r="A31" s="1">
        <v>1030</v>
      </c>
      <c r="B31" s="2" t="s">
        <v>510</v>
      </c>
      <c r="C31" s="1" t="s">
        <v>659</v>
      </c>
      <c r="D31" s="12" t="s">
        <v>955</v>
      </c>
      <c r="E31" s="12" t="s">
        <v>1072</v>
      </c>
      <c r="F31" s="1" t="s">
        <v>391</v>
      </c>
      <c r="G31" s="1" t="s">
        <v>385</v>
      </c>
      <c r="H31" s="1" t="s">
        <v>385</v>
      </c>
      <c r="I31" s="1" t="s">
        <v>385</v>
      </c>
      <c r="J31" s="1" t="s">
        <v>391</v>
      </c>
      <c r="K31" s="1" t="s">
        <v>385</v>
      </c>
      <c r="L31" s="1" t="s">
        <v>391</v>
      </c>
      <c r="M31" s="1" t="s">
        <v>391</v>
      </c>
      <c r="N31" s="1" t="s">
        <v>385</v>
      </c>
      <c r="O31" s="1" t="s">
        <v>391</v>
      </c>
      <c r="P31" s="1" t="s">
        <v>391</v>
      </c>
      <c r="Q31" s="1" t="s">
        <v>385</v>
      </c>
      <c r="R31" s="1" t="s">
        <v>385</v>
      </c>
      <c r="S31" s="1" t="s">
        <v>391</v>
      </c>
      <c r="T31" s="1" t="s">
        <v>385</v>
      </c>
      <c r="U31" s="1" t="s">
        <v>391</v>
      </c>
      <c r="V31" s="1" t="s">
        <v>385</v>
      </c>
      <c r="W31" s="1" t="s">
        <v>385</v>
      </c>
      <c r="X31" s="1" t="s">
        <v>385</v>
      </c>
      <c r="Y31" s="1" t="s">
        <v>385</v>
      </c>
      <c r="Z31" s="1" t="s">
        <v>391</v>
      </c>
      <c r="AA31" s="17" t="s">
        <v>391</v>
      </c>
      <c r="AB31" s="25" t="str">
        <f t="shared" si="0"/>
        <v>(1030,'MH02GL7382','Tulsi vihar','2022-02-15','Yes','No','No','No','Yes','No','Yes','Yes','No','Yes','Yes','No','No','Yes','No','Yes','No','No','No','No','Yes','Yes'),</v>
      </c>
      <c r="AC31" s="25" t="str">
        <f t="shared" si="1"/>
        <v>(1030,'MH02GL7382','Tulsi vihar','02/15/2022','Yes','No','No','No','Yes','No','Yes','Yes','No','Yes','Yes','No','No','Yes','No','Yes','No','No','No','No','Yes','Yes')</v>
      </c>
    </row>
    <row r="32" spans="1:29" ht="13.2" x14ac:dyDescent="0.25">
      <c r="A32" s="1">
        <v>1031</v>
      </c>
      <c r="B32" s="2" t="s">
        <v>515</v>
      </c>
      <c r="C32" s="1" t="s">
        <v>660</v>
      </c>
      <c r="D32" s="12" t="s">
        <v>976</v>
      </c>
      <c r="E32" s="12" t="s">
        <v>1093</v>
      </c>
      <c r="F32" s="1" t="s">
        <v>391</v>
      </c>
      <c r="G32" s="1" t="s">
        <v>391</v>
      </c>
      <c r="H32" s="1" t="s">
        <v>385</v>
      </c>
      <c r="I32" s="1" t="s">
        <v>391</v>
      </c>
      <c r="J32" s="1" t="s">
        <v>385</v>
      </c>
      <c r="K32" s="1" t="s">
        <v>391</v>
      </c>
      <c r="L32" s="1" t="s">
        <v>385</v>
      </c>
      <c r="M32" s="1" t="s">
        <v>385</v>
      </c>
      <c r="N32" s="1" t="s">
        <v>391</v>
      </c>
      <c r="O32" s="1" t="s">
        <v>385</v>
      </c>
      <c r="P32" s="1" t="s">
        <v>385</v>
      </c>
      <c r="Q32" s="1" t="s">
        <v>391</v>
      </c>
      <c r="R32" s="1" t="s">
        <v>391</v>
      </c>
      <c r="S32" s="1" t="s">
        <v>391</v>
      </c>
      <c r="T32" s="1" t="s">
        <v>391</v>
      </c>
      <c r="U32" s="1" t="s">
        <v>385</v>
      </c>
      <c r="V32" s="1" t="s">
        <v>385</v>
      </c>
      <c r="W32" s="1" t="s">
        <v>391</v>
      </c>
      <c r="X32" s="1" t="s">
        <v>385</v>
      </c>
      <c r="Y32" s="1" t="s">
        <v>391</v>
      </c>
      <c r="Z32" s="1" t="s">
        <v>385</v>
      </c>
      <c r="AA32" s="17" t="s">
        <v>391</v>
      </c>
      <c r="AB32" s="25" t="str">
        <f t="shared" si="0"/>
        <v>(1031,'MH02QG6414','Bhagat colony','2022-01-18','Yes','Yes','No','Yes','No','Yes','No','No','Yes','No','No','Yes','Yes','Yes','Yes','No','No','Yes','No','Yes','No','Yes'),</v>
      </c>
      <c r="AC32" s="25" t="str">
        <f t="shared" si="1"/>
        <v>(1031,'MH02QG6414','Bhagat colony','01/18/2022','Yes','Yes','No','Yes','No','Yes','No','No','Yes','No','No','Yes','Yes','Yes','Yes','No','No','Yes','No','Yes','No','Yes')</v>
      </c>
    </row>
    <row r="33" spans="1:29" ht="13.2" x14ac:dyDescent="0.25">
      <c r="A33" s="1">
        <v>1032</v>
      </c>
      <c r="B33" s="2" t="s">
        <v>519</v>
      </c>
      <c r="C33" s="1" t="s">
        <v>661</v>
      </c>
      <c r="D33" s="12" t="s">
        <v>977</v>
      </c>
      <c r="E33" s="12" t="s">
        <v>1094</v>
      </c>
      <c r="F33" s="1" t="s">
        <v>391</v>
      </c>
      <c r="G33" s="1" t="s">
        <v>391</v>
      </c>
      <c r="H33" s="1" t="s">
        <v>385</v>
      </c>
      <c r="I33" s="1" t="s">
        <v>391</v>
      </c>
      <c r="J33" s="1" t="s">
        <v>385</v>
      </c>
      <c r="K33" s="1" t="s">
        <v>385</v>
      </c>
      <c r="L33" s="1" t="s">
        <v>391</v>
      </c>
      <c r="M33" s="1" t="s">
        <v>385</v>
      </c>
      <c r="N33" s="1" t="s">
        <v>385</v>
      </c>
      <c r="O33" s="1" t="s">
        <v>385</v>
      </c>
      <c r="P33" s="1" t="s">
        <v>391</v>
      </c>
      <c r="Q33" s="1" t="s">
        <v>385</v>
      </c>
      <c r="R33" s="1" t="s">
        <v>385</v>
      </c>
      <c r="S33" s="1" t="s">
        <v>385</v>
      </c>
      <c r="T33" s="1" t="s">
        <v>385</v>
      </c>
      <c r="U33" s="1" t="s">
        <v>391</v>
      </c>
      <c r="V33" s="1" t="s">
        <v>385</v>
      </c>
      <c r="W33" s="1" t="s">
        <v>391</v>
      </c>
      <c r="X33" s="1" t="s">
        <v>391</v>
      </c>
      <c r="Y33" s="1" t="s">
        <v>385</v>
      </c>
      <c r="Z33" s="1" t="s">
        <v>385</v>
      </c>
      <c r="AA33" s="17" t="s">
        <v>391</v>
      </c>
      <c r="AB33" s="25" t="str">
        <f t="shared" si="0"/>
        <v>(1032,'MH47SI4393','Mahatma Nagar','2022-02-28','Yes','Yes','No','Yes','No','No','Yes','No','No','No','Yes','No','No','No','No','Yes','No','Yes','Yes','No','No','Yes'),</v>
      </c>
      <c r="AC33" s="25" t="str">
        <f t="shared" si="1"/>
        <v>(1032,'MH47SI4393','Mahatma Nagar','02/28/2022','Yes','Yes','No','Yes','No','No','Yes','No','No','No','Yes','No','No','No','No','Yes','No','Yes','Yes','No','No','Yes')</v>
      </c>
    </row>
    <row r="34" spans="1:29" ht="13.2" x14ac:dyDescent="0.25">
      <c r="A34" s="1">
        <v>1033</v>
      </c>
      <c r="B34" s="2" t="s">
        <v>524</v>
      </c>
      <c r="C34" s="1" t="s">
        <v>662</v>
      </c>
      <c r="D34" s="12" t="s">
        <v>974</v>
      </c>
      <c r="E34" s="12" t="s">
        <v>1091</v>
      </c>
      <c r="F34" s="1" t="s">
        <v>385</v>
      </c>
      <c r="G34" s="1" t="s">
        <v>391</v>
      </c>
      <c r="H34" s="1" t="s">
        <v>385</v>
      </c>
      <c r="I34" s="1" t="s">
        <v>391</v>
      </c>
      <c r="J34" s="1" t="s">
        <v>385</v>
      </c>
      <c r="K34" s="1" t="s">
        <v>385</v>
      </c>
      <c r="L34" s="1" t="s">
        <v>385</v>
      </c>
      <c r="M34" s="1" t="s">
        <v>385</v>
      </c>
      <c r="N34" s="1" t="s">
        <v>391</v>
      </c>
      <c r="O34" s="1" t="s">
        <v>385</v>
      </c>
      <c r="P34" s="1" t="s">
        <v>391</v>
      </c>
      <c r="Q34" s="1" t="s">
        <v>385</v>
      </c>
      <c r="R34" s="1" t="s">
        <v>385</v>
      </c>
      <c r="S34" s="1" t="s">
        <v>385</v>
      </c>
      <c r="T34" s="1" t="s">
        <v>385</v>
      </c>
      <c r="U34" s="1" t="s">
        <v>391</v>
      </c>
      <c r="V34" s="1" t="s">
        <v>385</v>
      </c>
      <c r="W34" s="1" t="s">
        <v>391</v>
      </c>
      <c r="X34" s="1" t="s">
        <v>385</v>
      </c>
      <c r="Y34" s="1" t="s">
        <v>391</v>
      </c>
      <c r="Z34" s="1" t="s">
        <v>385</v>
      </c>
      <c r="AA34" s="17" t="s">
        <v>385</v>
      </c>
      <c r="AB34" s="25" t="str">
        <f t="shared" si="0"/>
        <v>(1033,'MH02YM207','Damu marg','2022-02-24','No','Yes','No','Yes','No','No','No','No','Yes','No','Yes','No','No','No','No','Yes','No','Yes','No','Yes','No','No'),</v>
      </c>
      <c r="AC34" s="25" t="str">
        <f t="shared" si="1"/>
        <v>(1033,'MH02YM207','Damu marg','02/24/2022','No','Yes','No','Yes','No','No','No','No','Yes','No','Yes','No','No','No','No','Yes','No','Yes','No','Yes','No','No')</v>
      </c>
    </row>
    <row r="35" spans="1:29" ht="13.2" x14ac:dyDescent="0.25">
      <c r="A35" s="1">
        <v>1034</v>
      </c>
      <c r="B35" s="2" t="s">
        <v>528</v>
      </c>
      <c r="C35" s="1" t="s">
        <v>663</v>
      </c>
      <c r="D35" s="12" t="s">
        <v>957</v>
      </c>
      <c r="E35" s="12" t="s">
        <v>1074</v>
      </c>
      <c r="F35" s="1" t="s">
        <v>385</v>
      </c>
      <c r="G35" s="1" t="s">
        <v>385</v>
      </c>
      <c r="H35" s="1" t="s">
        <v>385</v>
      </c>
      <c r="I35" s="1" t="s">
        <v>385</v>
      </c>
      <c r="J35" s="1" t="s">
        <v>391</v>
      </c>
      <c r="K35" s="1" t="s">
        <v>385</v>
      </c>
      <c r="L35" s="1" t="s">
        <v>391</v>
      </c>
      <c r="M35" s="1" t="s">
        <v>391</v>
      </c>
      <c r="N35" s="1" t="s">
        <v>385</v>
      </c>
      <c r="O35" s="1" t="s">
        <v>391</v>
      </c>
      <c r="P35" s="1" t="s">
        <v>385</v>
      </c>
      <c r="Q35" s="1" t="s">
        <v>391</v>
      </c>
      <c r="R35" s="1" t="s">
        <v>385</v>
      </c>
      <c r="S35" s="1" t="s">
        <v>391</v>
      </c>
      <c r="T35" s="1" t="s">
        <v>385</v>
      </c>
      <c r="U35" s="1" t="s">
        <v>391</v>
      </c>
      <c r="V35" s="1" t="s">
        <v>391</v>
      </c>
      <c r="W35" s="1" t="s">
        <v>385</v>
      </c>
      <c r="X35" s="1" t="s">
        <v>385</v>
      </c>
      <c r="Y35" s="1" t="s">
        <v>385</v>
      </c>
      <c r="Z35" s="1" t="s">
        <v>391</v>
      </c>
      <c r="AA35" s="17" t="s">
        <v>385</v>
      </c>
      <c r="AB35" s="25" t="str">
        <f t="shared" si="0"/>
        <v>(1034,'MH03EJ5636','Shivaji Park','2022-01-09','No','No','No','No','Yes','No','Yes','Yes','No','Yes','No','Yes','No','Yes','No','Yes','Yes','No','No','No','Yes','No'),</v>
      </c>
      <c r="AC35" s="25" t="str">
        <f t="shared" si="1"/>
        <v>(1034,'MH03EJ5636','Shivaji Park','01/09/2022','No','No','No','No','Yes','No','Yes','Yes','No','Yes','No','Yes','No','Yes','No','Yes','Yes','No','No','No','Yes','No')</v>
      </c>
    </row>
    <row r="36" spans="1:29" ht="13.2" x14ac:dyDescent="0.25">
      <c r="A36" s="1">
        <v>1035</v>
      </c>
      <c r="B36" s="2" t="s">
        <v>532</v>
      </c>
      <c r="C36" s="1" t="s">
        <v>664</v>
      </c>
      <c r="D36" s="12" t="s">
        <v>978</v>
      </c>
      <c r="E36" s="12" t="s">
        <v>1095</v>
      </c>
      <c r="F36" s="1" t="s">
        <v>391</v>
      </c>
      <c r="G36" s="1" t="s">
        <v>391</v>
      </c>
      <c r="H36" s="1" t="s">
        <v>385</v>
      </c>
      <c r="I36" s="1" t="s">
        <v>391</v>
      </c>
      <c r="J36" s="1" t="s">
        <v>385</v>
      </c>
      <c r="K36" s="1" t="s">
        <v>391</v>
      </c>
      <c r="L36" s="1" t="s">
        <v>385</v>
      </c>
      <c r="M36" s="1" t="s">
        <v>385</v>
      </c>
      <c r="N36" s="1" t="s">
        <v>385</v>
      </c>
      <c r="O36" s="1" t="s">
        <v>391</v>
      </c>
      <c r="P36" s="1" t="s">
        <v>391</v>
      </c>
      <c r="Q36" s="1" t="s">
        <v>391</v>
      </c>
      <c r="R36" s="1" t="s">
        <v>391</v>
      </c>
      <c r="S36" s="1" t="s">
        <v>385</v>
      </c>
      <c r="T36" s="1" t="s">
        <v>391</v>
      </c>
      <c r="U36" s="1" t="s">
        <v>391</v>
      </c>
      <c r="V36" s="1" t="s">
        <v>385</v>
      </c>
      <c r="W36" s="1" t="s">
        <v>391</v>
      </c>
      <c r="X36" s="1" t="s">
        <v>385</v>
      </c>
      <c r="Y36" s="1" t="s">
        <v>391</v>
      </c>
      <c r="Z36" s="1" t="s">
        <v>391</v>
      </c>
      <c r="AA36" s="17" t="s">
        <v>391</v>
      </c>
      <c r="AB36" s="25" t="str">
        <f t="shared" si="0"/>
        <v>(1035,'MH04EO6160','Five bunglows','2022-02-12','Yes','Yes','No','Yes','No','Yes','No','No','No','Yes','Yes','Yes','Yes','No','Yes','Yes','No','Yes','No','Yes','Yes','Yes'),</v>
      </c>
      <c r="AC36" s="25" t="str">
        <f t="shared" si="1"/>
        <v>(1035,'MH04EO6160','Five bunglows','02/12/2022','Yes','Yes','No','Yes','No','Yes','No','No','No','Yes','Yes','Yes','Yes','No','Yes','Yes','No','Yes','No','Yes','Yes','Yes')</v>
      </c>
    </row>
    <row r="37" spans="1:29" ht="13.2" x14ac:dyDescent="0.25">
      <c r="A37" s="1">
        <v>1036</v>
      </c>
      <c r="B37" s="2" t="s">
        <v>536</v>
      </c>
      <c r="C37" s="1" t="s">
        <v>665</v>
      </c>
      <c r="D37" s="12" t="s">
        <v>979</v>
      </c>
      <c r="E37" s="12" t="s">
        <v>1096</v>
      </c>
      <c r="F37" s="1" t="s">
        <v>391</v>
      </c>
      <c r="G37" s="1" t="s">
        <v>385</v>
      </c>
      <c r="H37" s="1" t="s">
        <v>385</v>
      </c>
      <c r="I37" s="1" t="s">
        <v>391</v>
      </c>
      <c r="J37" s="1" t="s">
        <v>385</v>
      </c>
      <c r="K37" s="1" t="s">
        <v>391</v>
      </c>
      <c r="L37" s="1" t="s">
        <v>385</v>
      </c>
      <c r="M37" s="1" t="s">
        <v>385</v>
      </c>
      <c r="N37" s="1" t="s">
        <v>385</v>
      </c>
      <c r="O37" s="1" t="s">
        <v>385</v>
      </c>
      <c r="P37" s="1" t="s">
        <v>391</v>
      </c>
      <c r="Q37" s="1" t="s">
        <v>385</v>
      </c>
      <c r="R37" s="1" t="s">
        <v>391</v>
      </c>
      <c r="S37" s="1" t="s">
        <v>385</v>
      </c>
      <c r="T37" s="1" t="s">
        <v>391</v>
      </c>
      <c r="U37" s="1" t="s">
        <v>385</v>
      </c>
      <c r="V37" s="1" t="s">
        <v>385</v>
      </c>
      <c r="W37" s="1" t="s">
        <v>385</v>
      </c>
      <c r="X37" s="1" t="s">
        <v>385</v>
      </c>
      <c r="Y37" s="1" t="s">
        <v>391</v>
      </c>
      <c r="Z37" s="1" t="s">
        <v>385</v>
      </c>
      <c r="AA37" s="17" t="s">
        <v>385</v>
      </c>
      <c r="AB37" s="25" t="str">
        <f t="shared" si="0"/>
        <v>(1036,'MH48KP9843','Manek Chowk','2022-01-24','Yes','No','No','Yes','No','Yes','No','No','No','No','Yes','No','Yes','No','Yes','No','No','No','No','Yes','No','No'),</v>
      </c>
      <c r="AC37" s="25" t="str">
        <f t="shared" si="1"/>
        <v>(1036,'MH48KP9843','Manek Chowk','01/24/2022','Yes','No','No','Yes','No','Yes','No','No','No','No','Yes','No','Yes','No','Yes','No','No','No','No','Yes','No','No')</v>
      </c>
    </row>
    <row r="38" spans="1:29" ht="13.2" x14ac:dyDescent="0.25">
      <c r="A38" s="1">
        <v>1037</v>
      </c>
      <c r="B38" s="2" t="s">
        <v>540</v>
      </c>
      <c r="C38" s="1" t="s">
        <v>666</v>
      </c>
      <c r="D38" s="12" t="s">
        <v>957</v>
      </c>
      <c r="E38" s="12" t="s">
        <v>1074</v>
      </c>
      <c r="F38" s="1" t="s">
        <v>385</v>
      </c>
      <c r="G38" s="1" t="s">
        <v>391</v>
      </c>
      <c r="H38" s="1" t="s">
        <v>385</v>
      </c>
      <c r="I38" s="1" t="s">
        <v>391</v>
      </c>
      <c r="J38" s="1" t="s">
        <v>385</v>
      </c>
      <c r="K38" s="1" t="s">
        <v>385</v>
      </c>
      <c r="L38" s="1" t="s">
        <v>385</v>
      </c>
      <c r="M38" s="1" t="s">
        <v>391</v>
      </c>
      <c r="N38" s="1" t="s">
        <v>391</v>
      </c>
      <c r="O38" s="1" t="s">
        <v>391</v>
      </c>
      <c r="P38" s="1" t="s">
        <v>391</v>
      </c>
      <c r="Q38" s="1" t="s">
        <v>385</v>
      </c>
      <c r="R38" s="1" t="s">
        <v>385</v>
      </c>
      <c r="S38" s="1" t="s">
        <v>391</v>
      </c>
      <c r="T38" s="1" t="s">
        <v>391</v>
      </c>
      <c r="U38" s="1" t="s">
        <v>391</v>
      </c>
      <c r="V38" s="1" t="s">
        <v>385</v>
      </c>
      <c r="W38" s="1" t="s">
        <v>385</v>
      </c>
      <c r="X38" s="1" t="s">
        <v>385</v>
      </c>
      <c r="Y38" s="1" t="s">
        <v>385</v>
      </c>
      <c r="Z38" s="1" t="s">
        <v>391</v>
      </c>
      <c r="AA38" s="17" t="s">
        <v>391</v>
      </c>
      <c r="AB38" s="25" t="str">
        <f t="shared" si="0"/>
        <v>(1037,'MH48LD880','Shanti colony','2022-01-09','No','Yes','No','Yes','No','No','No','Yes','Yes','Yes','Yes','No','No','Yes','Yes','Yes','No','No','No','No','Yes','Yes'),</v>
      </c>
      <c r="AC38" s="25" t="str">
        <f t="shared" si="1"/>
        <v>(1037,'MH48LD880','Shanti colony','01/09/2022','No','Yes','No','Yes','No','No','No','Yes','Yes','Yes','Yes','No','No','Yes','Yes','Yes','No','No','No','No','Yes','Yes')</v>
      </c>
    </row>
    <row r="39" spans="1:29" ht="13.2" x14ac:dyDescent="0.25">
      <c r="A39" s="1">
        <v>1038</v>
      </c>
      <c r="B39" s="2" t="s">
        <v>543</v>
      </c>
      <c r="C39" s="1" t="s">
        <v>667</v>
      </c>
      <c r="D39" s="12" t="s">
        <v>976</v>
      </c>
      <c r="E39" s="12" t="s">
        <v>1093</v>
      </c>
      <c r="F39" s="1" t="s">
        <v>391</v>
      </c>
      <c r="G39" s="1" t="s">
        <v>385</v>
      </c>
      <c r="H39" s="1" t="s">
        <v>385</v>
      </c>
      <c r="I39" s="1" t="s">
        <v>385</v>
      </c>
      <c r="J39" s="1" t="s">
        <v>391</v>
      </c>
      <c r="K39" s="1" t="s">
        <v>391</v>
      </c>
      <c r="L39" s="1" t="s">
        <v>391</v>
      </c>
      <c r="M39" s="1" t="s">
        <v>391</v>
      </c>
      <c r="N39" s="1" t="s">
        <v>385</v>
      </c>
      <c r="O39" s="1" t="s">
        <v>385</v>
      </c>
      <c r="P39" s="1" t="s">
        <v>385</v>
      </c>
      <c r="Q39" s="1" t="s">
        <v>385</v>
      </c>
      <c r="R39" s="1" t="s">
        <v>391</v>
      </c>
      <c r="S39" s="1" t="s">
        <v>385</v>
      </c>
      <c r="T39" s="1" t="s">
        <v>391</v>
      </c>
      <c r="U39" s="1" t="s">
        <v>391</v>
      </c>
      <c r="V39" s="1" t="s">
        <v>385</v>
      </c>
      <c r="W39" s="1" t="s">
        <v>391</v>
      </c>
      <c r="X39" s="1" t="s">
        <v>391</v>
      </c>
      <c r="Y39" s="1" t="s">
        <v>391</v>
      </c>
      <c r="Z39" s="1" t="s">
        <v>385</v>
      </c>
      <c r="AA39" s="17" t="s">
        <v>391</v>
      </c>
      <c r="AB39" s="25" t="str">
        <f t="shared" si="0"/>
        <v>(1038,'MH01OO7720','Soni Bazaar','2022-01-18','Yes','No','No','No','Yes','Yes','Yes','Yes','No','No','No','No','Yes','No','Yes','Yes','No','Yes','Yes','Yes','No','Yes'),</v>
      </c>
      <c r="AC39" s="25" t="str">
        <f t="shared" si="1"/>
        <v>(1038,'MH01OO7720','Soni Bazaar','01/18/2022','Yes','No','No','No','Yes','Yes','Yes','Yes','No','No','No','No','Yes','No','Yes','Yes','No','Yes','Yes','Yes','No','Yes')</v>
      </c>
    </row>
    <row r="40" spans="1:29" ht="13.2" x14ac:dyDescent="0.25">
      <c r="A40" s="1">
        <v>1039</v>
      </c>
      <c r="B40" s="2" t="s">
        <v>547</v>
      </c>
      <c r="C40" s="1" t="s">
        <v>668</v>
      </c>
      <c r="D40" s="12" t="s">
        <v>965</v>
      </c>
      <c r="E40" s="12" t="s">
        <v>1082</v>
      </c>
      <c r="F40" s="1" t="s">
        <v>391</v>
      </c>
      <c r="G40" s="1" t="s">
        <v>391</v>
      </c>
      <c r="H40" s="1" t="s">
        <v>385</v>
      </c>
      <c r="I40" s="1" t="s">
        <v>385</v>
      </c>
      <c r="J40" s="1" t="s">
        <v>385</v>
      </c>
      <c r="K40" s="1" t="s">
        <v>391</v>
      </c>
      <c r="L40" s="1" t="s">
        <v>385</v>
      </c>
      <c r="M40" s="1" t="s">
        <v>385</v>
      </c>
      <c r="N40" s="1" t="s">
        <v>385</v>
      </c>
      <c r="O40" s="1" t="s">
        <v>391</v>
      </c>
      <c r="P40" s="1" t="s">
        <v>391</v>
      </c>
      <c r="Q40" s="1" t="s">
        <v>385</v>
      </c>
      <c r="R40" s="1" t="s">
        <v>391</v>
      </c>
      <c r="S40" s="1" t="s">
        <v>391</v>
      </c>
      <c r="T40" s="1" t="s">
        <v>391</v>
      </c>
      <c r="U40" s="1" t="s">
        <v>385</v>
      </c>
      <c r="V40" s="1" t="s">
        <v>391</v>
      </c>
      <c r="W40" s="1" t="s">
        <v>385</v>
      </c>
      <c r="X40" s="1" t="s">
        <v>385</v>
      </c>
      <c r="Y40" s="1" t="s">
        <v>391</v>
      </c>
      <c r="Z40" s="1" t="s">
        <v>391</v>
      </c>
      <c r="AA40" s="17" t="s">
        <v>391</v>
      </c>
      <c r="AB40" s="25" t="str">
        <f t="shared" si="0"/>
        <v>(1039,'MH47DX5658','Satellite Road','2022-01-21','Yes','Yes','No','No','No','Yes','No','No','No','Yes','Yes','No','Yes','Yes','Yes','No','Yes','No','No','Yes','Yes','Yes'),</v>
      </c>
      <c r="AC40" s="25" t="str">
        <f t="shared" si="1"/>
        <v>(1039,'MH47DX5658','Satellite Road','01/21/2022','Yes','Yes','No','No','No','Yes','No','No','No','Yes','Yes','No','Yes','Yes','Yes','No','Yes','No','No','Yes','Yes','Yes')</v>
      </c>
    </row>
    <row r="41" spans="1:29" ht="13.2" x14ac:dyDescent="0.25">
      <c r="A41" s="1">
        <v>1040</v>
      </c>
      <c r="B41" s="2" t="s">
        <v>552</v>
      </c>
      <c r="C41" s="1" t="s">
        <v>669</v>
      </c>
      <c r="D41" s="12" t="s">
        <v>972</v>
      </c>
      <c r="E41" s="12" t="s">
        <v>1089</v>
      </c>
      <c r="F41" s="1" t="s">
        <v>385</v>
      </c>
      <c r="G41" s="1" t="s">
        <v>391</v>
      </c>
      <c r="H41" s="1" t="s">
        <v>385</v>
      </c>
      <c r="I41" s="1" t="s">
        <v>391</v>
      </c>
      <c r="J41" s="1" t="s">
        <v>385</v>
      </c>
      <c r="K41" s="1" t="s">
        <v>391</v>
      </c>
      <c r="L41" s="1" t="s">
        <v>391</v>
      </c>
      <c r="M41" s="1" t="s">
        <v>391</v>
      </c>
      <c r="N41" s="1" t="s">
        <v>391</v>
      </c>
      <c r="O41" s="1" t="s">
        <v>385</v>
      </c>
      <c r="P41" s="1" t="s">
        <v>385</v>
      </c>
      <c r="Q41" s="1" t="s">
        <v>385</v>
      </c>
      <c r="R41" s="1" t="s">
        <v>391</v>
      </c>
      <c r="S41" s="1" t="s">
        <v>391</v>
      </c>
      <c r="T41" s="1" t="s">
        <v>391</v>
      </c>
      <c r="U41" s="1" t="s">
        <v>385</v>
      </c>
      <c r="V41" s="1" t="s">
        <v>391</v>
      </c>
      <c r="W41" s="1" t="s">
        <v>391</v>
      </c>
      <c r="X41" s="1" t="s">
        <v>385</v>
      </c>
      <c r="Y41" s="1" t="s">
        <v>391</v>
      </c>
      <c r="Z41" s="1" t="s">
        <v>385</v>
      </c>
      <c r="AA41" s="17" t="s">
        <v>391</v>
      </c>
      <c r="AB41" s="25" t="str">
        <f t="shared" si="0"/>
        <v>(1040,'MH47KW2243','Anand Vihar','2022-01-08','No','Yes','No','Yes','No','Yes','Yes','Yes','Yes','No','No','No','Yes','Yes','Yes','No','Yes','Yes','No','Yes','No','Yes'),</v>
      </c>
      <c r="AC41" s="25" t="str">
        <f t="shared" si="1"/>
        <v>(1040,'MH47KW2243','Anand Vihar','01/08/2022','No','Yes','No','Yes','No','Yes','Yes','Yes','Yes','No','No','No','Yes','Yes','Yes','No','Yes','Yes','No','Yes','No','Yes')</v>
      </c>
    </row>
    <row r="42" spans="1:29" ht="13.2" x14ac:dyDescent="0.25">
      <c r="A42" s="1">
        <v>1041</v>
      </c>
      <c r="B42" s="2" t="s">
        <v>556</v>
      </c>
      <c r="C42" s="1" t="s">
        <v>660</v>
      </c>
      <c r="D42" s="12" t="s">
        <v>939</v>
      </c>
      <c r="E42" s="12" t="s">
        <v>1056</v>
      </c>
      <c r="F42" s="1" t="s">
        <v>385</v>
      </c>
      <c r="G42" s="1" t="s">
        <v>391</v>
      </c>
      <c r="H42" s="1" t="s">
        <v>385</v>
      </c>
      <c r="I42" s="1" t="s">
        <v>385</v>
      </c>
      <c r="J42" s="1" t="s">
        <v>391</v>
      </c>
      <c r="K42" s="1" t="s">
        <v>391</v>
      </c>
      <c r="L42" s="1" t="s">
        <v>385</v>
      </c>
      <c r="M42" s="1" t="s">
        <v>391</v>
      </c>
      <c r="N42" s="1" t="s">
        <v>391</v>
      </c>
      <c r="O42" s="1" t="s">
        <v>385</v>
      </c>
      <c r="P42" s="1" t="s">
        <v>391</v>
      </c>
      <c r="Q42" s="1" t="s">
        <v>391</v>
      </c>
      <c r="R42" s="1" t="s">
        <v>391</v>
      </c>
      <c r="S42" s="1" t="s">
        <v>385</v>
      </c>
      <c r="T42" s="1" t="s">
        <v>385</v>
      </c>
      <c r="U42" s="1" t="s">
        <v>391</v>
      </c>
      <c r="V42" s="1" t="s">
        <v>391</v>
      </c>
      <c r="W42" s="1" t="s">
        <v>391</v>
      </c>
      <c r="X42" s="1" t="s">
        <v>385</v>
      </c>
      <c r="Y42" s="1" t="s">
        <v>385</v>
      </c>
      <c r="Z42" s="1" t="s">
        <v>385</v>
      </c>
      <c r="AA42" s="17" t="s">
        <v>385</v>
      </c>
      <c r="AB42" s="25" t="str">
        <f t="shared" si="0"/>
        <v>(1041,'MH04RJ9027','Bhagat colony','2022-01-03','No','Yes','No','No','Yes','Yes','No','Yes','Yes','No','Yes','Yes','Yes','No','No','Yes','Yes','Yes','No','No','No','No'),</v>
      </c>
      <c r="AC42" s="25" t="str">
        <f t="shared" si="1"/>
        <v>(1041,'MH04RJ9027','Bhagat colony','01/03/2022','No','Yes','No','No','Yes','Yes','No','Yes','Yes','No','Yes','Yes','Yes','No','No','Yes','Yes','Yes','No','No','No','No')</v>
      </c>
    </row>
    <row r="43" spans="1:29" ht="13.2" x14ac:dyDescent="0.25">
      <c r="A43" s="1">
        <v>1042</v>
      </c>
      <c r="B43" s="2" t="s">
        <v>561</v>
      </c>
      <c r="C43" s="1" t="s">
        <v>670</v>
      </c>
      <c r="D43" s="12" t="s">
        <v>941</v>
      </c>
      <c r="E43" s="12" t="s">
        <v>1058</v>
      </c>
      <c r="F43" s="1" t="s">
        <v>385</v>
      </c>
      <c r="G43" s="1" t="s">
        <v>391</v>
      </c>
      <c r="H43" s="1" t="s">
        <v>385</v>
      </c>
      <c r="I43" s="1" t="s">
        <v>391</v>
      </c>
      <c r="J43" s="1" t="s">
        <v>385</v>
      </c>
      <c r="K43" s="1" t="s">
        <v>385</v>
      </c>
      <c r="L43" s="1" t="s">
        <v>385</v>
      </c>
      <c r="M43" s="1" t="s">
        <v>385</v>
      </c>
      <c r="N43" s="1" t="s">
        <v>391</v>
      </c>
      <c r="O43" s="1" t="s">
        <v>391</v>
      </c>
      <c r="P43" s="1" t="s">
        <v>391</v>
      </c>
      <c r="Q43" s="1" t="s">
        <v>385</v>
      </c>
      <c r="R43" s="1" t="s">
        <v>385</v>
      </c>
      <c r="S43" s="1" t="s">
        <v>385</v>
      </c>
      <c r="T43" s="1" t="s">
        <v>385</v>
      </c>
      <c r="U43" s="1" t="s">
        <v>385</v>
      </c>
      <c r="V43" s="1" t="s">
        <v>391</v>
      </c>
      <c r="W43" s="1" t="s">
        <v>391</v>
      </c>
      <c r="X43" s="1" t="s">
        <v>391</v>
      </c>
      <c r="Y43" s="1" t="s">
        <v>385</v>
      </c>
      <c r="Z43" s="1" t="s">
        <v>391</v>
      </c>
      <c r="AA43" s="17" t="s">
        <v>391</v>
      </c>
      <c r="AB43" s="25" t="str">
        <f t="shared" si="0"/>
        <v>(1042,'MH02VE3947','Sundar pada','2022-01-01','No','Yes','No','Yes','No','No','No','No','Yes','Yes','Yes','No','No','No','No','No','Yes','Yes','Yes','No','Yes','Yes'),</v>
      </c>
      <c r="AC43" s="25" t="str">
        <f t="shared" si="1"/>
        <v>(1042,'MH02VE3947','Sundar pada','01/01/2022','No','Yes','No','Yes','No','No','No','No','Yes','Yes','Yes','No','No','No','No','No','Yes','Yes','Yes','No','Yes','Yes')</v>
      </c>
    </row>
    <row r="44" spans="1:29" ht="13.2" x14ac:dyDescent="0.25">
      <c r="A44" s="1">
        <v>1043</v>
      </c>
      <c r="B44" s="2" t="s">
        <v>566</v>
      </c>
      <c r="C44" s="1" t="s">
        <v>671</v>
      </c>
      <c r="D44" s="12" t="s">
        <v>980</v>
      </c>
      <c r="E44" s="12" t="s">
        <v>1097</v>
      </c>
      <c r="F44" s="1" t="s">
        <v>391</v>
      </c>
      <c r="G44" s="1" t="s">
        <v>391</v>
      </c>
      <c r="H44" s="1" t="s">
        <v>385</v>
      </c>
      <c r="I44" s="1" t="s">
        <v>391</v>
      </c>
      <c r="J44" s="1" t="s">
        <v>385</v>
      </c>
      <c r="K44" s="1" t="s">
        <v>385</v>
      </c>
      <c r="L44" s="1" t="s">
        <v>385</v>
      </c>
      <c r="M44" s="1" t="s">
        <v>391</v>
      </c>
      <c r="N44" s="1" t="s">
        <v>385</v>
      </c>
      <c r="O44" s="1" t="s">
        <v>385</v>
      </c>
      <c r="P44" s="1" t="s">
        <v>391</v>
      </c>
      <c r="Q44" s="1" t="s">
        <v>391</v>
      </c>
      <c r="R44" s="1" t="s">
        <v>385</v>
      </c>
      <c r="S44" s="1" t="s">
        <v>391</v>
      </c>
      <c r="T44" s="1" t="s">
        <v>385</v>
      </c>
      <c r="U44" s="1" t="s">
        <v>385</v>
      </c>
      <c r="V44" s="1" t="s">
        <v>391</v>
      </c>
      <c r="W44" s="1" t="s">
        <v>391</v>
      </c>
      <c r="X44" s="1" t="s">
        <v>391</v>
      </c>
      <c r="Y44" s="1" t="s">
        <v>385</v>
      </c>
      <c r="Z44" s="1" t="s">
        <v>385</v>
      </c>
      <c r="AA44" s="17" t="s">
        <v>391</v>
      </c>
      <c r="AB44" s="25" t="str">
        <f t="shared" si="0"/>
        <v>(1043,'MH47II122','Koadal Road','2022-01-16','Yes','Yes','No','Yes','No','No','No','Yes','No','No','Yes','Yes','No','Yes','No','No','Yes','Yes','Yes','No','No','Yes'),</v>
      </c>
      <c r="AC44" s="25" t="str">
        <f t="shared" si="1"/>
        <v>(1043,'MH47II122','Koadal Road','01/16/2022','Yes','Yes','No','Yes','No','No','No','Yes','No','No','Yes','Yes','No','Yes','No','No','Yes','Yes','Yes','No','No','Yes')</v>
      </c>
    </row>
    <row r="45" spans="1:29" ht="13.2" x14ac:dyDescent="0.25">
      <c r="A45" s="1">
        <v>1044</v>
      </c>
      <c r="B45" s="2" t="s">
        <v>570</v>
      </c>
      <c r="C45" s="1" t="s">
        <v>639</v>
      </c>
      <c r="D45" s="12" t="s">
        <v>973</v>
      </c>
      <c r="E45" s="12" t="s">
        <v>1090</v>
      </c>
      <c r="F45" s="1" t="s">
        <v>385</v>
      </c>
      <c r="G45" s="1" t="s">
        <v>385</v>
      </c>
      <c r="H45" s="1" t="s">
        <v>385</v>
      </c>
      <c r="I45" s="1" t="s">
        <v>391</v>
      </c>
      <c r="J45" s="1" t="s">
        <v>385</v>
      </c>
      <c r="K45" s="1" t="s">
        <v>391</v>
      </c>
      <c r="L45" s="1" t="s">
        <v>391</v>
      </c>
      <c r="M45" s="1" t="s">
        <v>391</v>
      </c>
      <c r="N45" s="1" t="s">
        <v>391</v>
      </c>
      <c r="O45" s="1" t="s">
        <v>391</v>
      </c>
      <c r="P45" s="1" t="s">
        <v>391</v>
      </c>
      <c r="Q45" s="1" t="s">
        <v>385</v>
      </c>
      <c r="R45" s="1" t="s">
        <v>391</v>
      </c>
      <c r="S45" s="1" t="s">
        <v>391</v>
      </c>
      <c r="T45" s="1" t="s">
        <v>385</v>
      </c>
      <c r="U45" s="1" t="s">
        <v>385</v>
      </c>
      <c r="V45" s="1" t="s">
        <v>391</v>
      </c>
      <c r="W45" s="1" t="s">
        <v>391</v>
      </c>
      <c r="X45" s="1" t="s">
        <v>385</v>
      </c>
      <c r="Y45" s="1" t="s">
        <v>391</v>
      </c>
      <c r="Z45" s="1" t="s">
        <v>391</v>
      </c>
      <c r="AA45" s="17" t="s">
        <v>385</v>
      </c>
      <c r="AB45" s="25" t="str">
        <f t="shared" si="0"/>
        <v>(1044,'MH04DG9612','TOI Road','2022-02-10','No','No','No','Yes','No','Yes','Yes','Yes','Yes','Yes','Yes','No','Yes','Yes','No','No','Yes','Yes','No','Yes','Yes','No'),</v>
      </c>
      <c r="AC45" s="25" t="str">
        <f t="shared" si="1"/>
        <v>(1044,'MH04DG9612','TOI Road','02/10/2022','No','No','No','Yes','No','Yes','Yes','Yes','Yes','Yes','Yes','No','Yes','Yes','No','No','Yes','Yes','No','Yes','Yes','No')</v>
      </c>
    </row>
    <row r="46" spans="1:29" ht="13.2" x14ac:dyDescent="0.25">
      <c r="A46" s="1">
        <v>1045</v>
      </c>
      <c r="B46" s="2" t="s">
        <v>573</v>
      </c>
      <c r="C46" s="1" t="s">
        <v>672</v>
      </c>
      <c r="D46" s="12" t="s">
        <v>964</v>
      </c>
      <c r="E46" s="12" t="s">
        <v>1081</v>
      </c>
      <c r="F46" s="1" t="s">
        <v>385</v>
      </c>
      <c r="G46" s="1" t="s">
        <v>385</v>
      </c>
      <c r="H46" s="1" t="s">
        <v>385</v>
      </c>
      <c r="I46" s="1" t="s">
        <v>385</v>
      </c>
      <c r="J46" s="1" t="s">
        <v>385</v>
      </c>
      <c r="K46" s="1" t="s">
        <v>391</v>
      </c>
      <c r="L46" s="1" t="s">
        <v>391</v>
      </c>
      <c r="M46" s="1" t="s">
        <v>385</v>
      </c>
      <c r="N46" s="1" t="s">
        <v>391</v>
      </c>
      <c r="O46" s="1" t="s">
        <v>385</v>
      </c>
      <c r="P46" s="1" t="s">
        <v>391</v>
      </c>
      <c r="Q46" s="1" t="s">
        <v>385</v>
      </c>
      <c r="R46" s="1" t="s">
        <v>391</v>
      </c>
      <c r="S46" s="1" t="s">
        <v>391</v>
      </c>
      <c r="T46" s="1" t="s">
        <v>385</v>
      </c>
      <c r="U46" s="1" t="s">
        <v>391</v>
      </c>
      <c r="V46" s="1" t="s">
        <v>391</v>
      </c>
      <c r="W46" s="1" t="s">
        <v>391</v>
      </c>
      <c r="X46" s="1" t="s">
        <v>391</v>
      </c>
      <c r="Y46" s="1" t="s">
        <v>391</v>
      </c>
      <c r="Z46" s="1" t="s">
        <v>385</v>
      </c>
      <c r="AA46" s="17" t="s">
        <v>391</v>
      </c>
      <c r="AB46" s="25" t="str">
        <f t="shared" si="0"/>
        <v>(1045,'MH04KD6234','Shanti Road','2022-02-14','No','No','No','No','No','Yes','Yes','No','Yes','No','Yes','No','Yes','Yes','No','Yes','Yes','Yes','Yes','Yes','No','Yes'),</v>
      </c>
      <c r="AC46" s="25" t="str">
        <f t="shared" si="1"/>
        <v>(1045,'MH04KD6234','Shanti Road','02/14/2022','No','No','No','No','No','Yes','Yes','No','Yes','No','Yes','No','Yes','Yes','No','Yes','Yes','Yes','Yes','Yes','No','Yes')</v>
      </c>
    </row>
    <row r="47" spans="1:29" ht="13.2" x14ac:dyDescent="0.25">
      <c r="A47" s="1">
        <v>1046</v>
      </c>
      <c r="B47" s="2" t="s">
        <v>578</v>
      </c>
      <c r="C47" s="1" t="s">
        <v>673</v>
      </c>
      <c r="D47" s="12" t="s">
        <v>952</v>
      </c>
      <c r="E47" s="12" t="s">
        <v>1069</v>
      </c>
      <c r="F47" s="1" t="s">
        <v>385</v>
      </c>
      <c r="G47" s="1" t="s">
        <v>391</v>
      </c>
      <c r="H47" s="1" t="s">
        <v>385</v>
      </c>
      <c r="I47" s="1" t="s">
        <v>391</v>
      </c>
      <c r="J47" s="1" t="s">
        <v>385</v>
      </c>
      <c r="K47" s="1" t="s">
        <v>385</v>
      </c>
      <c r="L47" s="1" t="s">
        <v>385</v>
      </c>
      <c r="M47" s="1" t="s">
        <v>391</v>
      </c>
      <c r="N47" s="1" t="s">
        <v>385</v>
      </c>
      <c r="O47" s="1" t="s">
        <v>391</v>
      </c>
      <c r="P47" s="1" t="s">
        <v>385</v>
      </c>
      <c r="Q47" s="1" t="s">
        <v>385</v>
      </c>
      <c r="R47" s="1" t="s">
        <v>385</v>
      </c>
      <c r="S47" s="1" t="s">
        <v>385</v>
      </c>
      <c r="T47" s="1" t="s">
        <v>391</v>
      </c>
      <c r="U47" s="1" t="s">
        <v>385</v>
      </c>
      <c r="V47" s="1" t="s">
        <v>385</v>
      </c>
      <c r="W47" s="1" t="s">
        <v>385</v>
      </c>
      <c r="X47" s="1" t="s">
        <v>391</v>
      </c>
      <c r="Y47" s="1" t="s">
        <v>391</v>
      </c>
      <c r="Z47" s="1" t="s">
        <v>391</v>
      </c>
      <c r="AA47" s="17" t="s">
        <v>391</v>
      </c>
      <c r="AB47" s="25" t="str">
        <f t="shared" si="0"/>
        <v>(1046,'MH01NJ1900','Aaram estate','2022-02-21','No','Yes','No','Yes','No','No','No','Yes','No','Yes','No','No','No','No','Yes','No','No','No','Yes','Yes','Yes','Yes'),</v>
      </c>
      <c r="AC47" s="25" t="str">
        <f t="shared" si="1"/>
        <v>(1046,'MH01NJ1900','Aaram estate','02/21/2022','No','Yes','No','Yes','No','No','No','Yes','No','Yes','No','No','No','No','Yes','No','No','No','Yes','Yes','Yes','Yes')</v>
      </c>
    </row>
    <row r="48" spans="1:29" ht="13.2" x14ac:dyDescent="0.25">
      <c r="A48" s="1">
        <v>1047</v>
      </c>
      <c r="B48" s="2" t="s">
        <v>583</v>
      </c>
      <c r="C48" s="1" t="s">
        <v>653</v>
      </c>
      <c r="D48" s="12" t="s">
        <v>947</v>
      </c>
      <c r="E48" s="12" t="s">
        <v>1064</v>
      </c>
      <c r="F48" s="1" t="s">
        <v>385</v>
      </c>
      <c r="G48" s="1" t="s">
        <v>385</v>
      </c>
      <c r="H48" s="1" t="s">
        <v>385</v>
      </c>
      <c r="I48" s="1" t="s">
        <v>385</v>
      </c>
      <c r="J48" s="1" t="s">
        <v>391</v>
      </c>
      <c r="K48" s="1" t="s">
        <v>391</v>
      </c>
      <c r="L48" s="1" t="s">
        <v>391</v>
      </c>
      <c r="M48" s="1" t="s">
        <v>385</v>
      </c>
      <c r="N48" s="1" t="s">
        <v>385</v>
      </c>
      <c r="O48" s="1" t="s">
        <v>385</v>
      </c>
      <c r="P48" s="1" t="s">
        <v>391</v>
      </c>
      <c r="Q48" s="1" t="s">
        <v>391</v>
      </c>
      <c r="R48" s="1" t="s">
        <v>391</v>
      </c>
      <c r="S48" s="1" t="s">
        <v>385</v>
      </c>
      <c r="T48" s="1" t="s">
        <v>385</v>
      </c>
      <c r="U48" s="1" t="s">
        <v>391</v>
      </c>
      <c r="V48" s="1" t="s">
        <v>385</v>
      </c>
      <c r="W48" s="1" t="s">
        <v>391</v>
      </c>
      <c r="X48" s="1" t="s">
        <v>385</v>
      </c>
      <c r="Y48" s="1" t="s">
        <v>385</v>
      </c>
      <c r="Z48" s="1" t="s">
        <v>385</v>
      </c>
      <c r="AA48" s="17" t="s">
        <v>391</v>
      </c>
      <c r="AB48" s="25" t="str">
        <f t="shared" si="0"/>
        <v>(1047,'MH04GB9642','Khodadad circle','2022-02-18','No','No','No','No','Yes','Yes','Yes','No','No','No','Yes','Yes','Yes','No','No','Yes','No','Yes','No','No','No','Yes'),</v>
      </c>
      <c r="AC48" s="25" t="str">
        <f t="shared" si="1"/>
        <v>(1047,'MH04GB9642','Khodadad circle','02/18/2022','No','No','No','No','Yes','Yes','Yes','No','No','No','Yes','Yes','Yes','No','No','Yes','No','Yes','No','No','No','Yes')</v>
      </c>
    </row>
    <row r="49" spans="1:29" ht="13.2" x14ac:dyDescent="0.25">
      <c r="A49" s="1">
        <v>1048</v>
      </c>
      <c r="B49" s="2" t="s">
        <v>588</v>
      </c>
      <c r="C49" s="1" t="s">
        <v>674</v>
      </c>
      <c r="D49" s="12" t="s">
        <v>966</v>
      </c>
      <c r="E49" s="12" t="s">
        <v>1083</v>
      </c>
      <c r="F49" s="1" t="s">
        <v>391</v>
      </c>
      <c r="G49" s="1" t="s">
        <v>391</v>
      </c>
      <c r="H49" s="1" t="s">
        <v>391</v>
      </c>
      <c r="I49" s="1" t="s">
        <v>385</v>
      </c>
      <c r="J49" s="1" t="s">
        <v>391</v>
      </c>
      <c r="K49" s="1" t="s">
        <v>385</v>
      </c>
      <c r="L49" s="1" t="s">
        <v>385</v>
      </c>
      <c r="M49" s="1" t="s">
        <v>391</v>
      </c>
      <c r="N49" s="1" t="s">
        <v>391</v>
      </c>
      <c r="O49" s="1" t="s">
        <v>385</v>
      </c>
      <c r="P49" s="1" t="s">
        <v>391</v>
      </c>
      <c r="Q49" s="1" t="s">
        <v>385</v>
      </c>
      <c r="R49" s="1" t="s">
        <v>385</v>
      </c>
      <c r="S49" s="1" t="s">
        <v>391</v>
      </c>
      <c r="T49" s="1" t="s">
        <v>385</v>
      </c>
      <c r="U49" s="1" t="s">
        <v>391</v>
      </c>
      <c r="V49" s="1" t="s">
        <v>385</v>
      </c>
      <c r="W49" s="1" t="s">
        <v>385</v>
      </c>
      <c r="X49" s="1" t="s">
        <v>391</v>
      </c>
      <c r="Y49" s="1" t="s">
        <v>385</v>
      </c>
      <c r="Z49" s="1" t="s">
        <v>385</v>
      </c>
      <c r="AA49" s="17" t="s">
        <v>385</v>
      </c>
      <c r="AB49" s="25" t="str">
        <f t="shared" si="0"/>
        <v>(1048,'MH48LQ85','MH Nagar','2022-01-10','Yes','Yes','Yes','No','Yes','No','No','Yes','Yes','No','Yes','No','No','Yes','No','Yes','No','No','Yes','No','No','No'),</v>
      </c>
      <c r="AC49" s="25" t="str">
        <f t="shared" si="1"/>
        <v>(1048,'MH48LQ85','MH Nagar','01/10/2022','Yes','Yes','Yes','No','Yes','No','No','Yes','Yes','No','Yes','No','No','Yes','No','Yes','No','No','Yes','No','No','No')</v>
      </c>
    </row>
    <row r="50" spans="1:29" ht="13.2" x14ac:dyDescent="0.25">
      <c r="A50" s="1">
        <v>1049</v>
      </c>
      <c r="B50" s="2" t="s">
        <v>592</v>
      </c>
      <c r="C50" s="1" t="s">
        <v>638</v>
      </c>
      <c r="D50" s="12" t="s">
        <v>981</v>
      </c>
      <c r="E50" s="12" t="s">
        <v>1098</v>
      </c>
      <c r="F50" s="1" t="s">
        <v>391</v>
      </c>
      <c r="G50" s="1" t="s">
        <v>385</v>
      </c>
      <c r="H50" s="1" t="s">
        <v>385</v>
      </c>
      <c r="I50" s="1" t="s">
        <v>391</v>
      </c>
      <c r="J50" s="1" t="s">
        <v>385</v>
      </c>
      <c r="K50" s="1" t="s">
        <v>391</v>
      </c>
      <c r="L50" s="1" t="s">
        <v>385</v>
      </c>
      <c r="M50" s="1" t="s">
        <v>391</v>
      </c>
      <c r="N50" s="1" t="s">
        <v>385</v>
      </c>
      <c r="O50" s="1" t="s">
        <v>385</v>
      </c>
      <c r="P50" s="1" t="s">
        <v>385</v>
      </c>
      <c r="Q50" s="1" t="s">
        <v>391</v>
      </c>
      <c r="R50" s="1" t="s">
        <v>391</v>
      </c>
      <c r="S50" s="1" t="s">
        <v>385</v>
      </c>
      <c r="T50" s="1" t="s">
        <v>391</v>
      </c>
      <c r="U50" s="1" t="s">
        <v>385</v>
      </c>
      <c r="V50" s="1" t="s">
        <v>391</v>
      </c>
      <c r="W50" s="1" t="s">
        <v>385</v>
      </c>
      <c r="X50" s="1" t="s">
        <v>391</v>
      </c>
      <c r="Y50" s="1" t="s">
        <v>391</v>
      </c>
      <c r="Z50" s="1" t="s">
        <v>385</v>
      </c>
      <c r="AA50" s="17" t="s">
        <v>385</v>
      </c>
      <c r="AB50" s="25" t="str">
        <f t="shared" si="0"/>
        <v>(1049,'MH03QV4860','Western express highway','2022-02-26','Yes','No','No','Yes','No','Yes','No','Yes','No','No','No','Yes','Yes','No','Yes','No','Yes','No','Yes','Yes','No','No'),</v>
      </c>
      <c r="AC50" s="25" t="str">
        <f t="shared" si="1"/>
        <v>(1049,'MH03QV4860','Western express highway','02/26/2022','Yes','No','No','Yes','No','Yes','No','Yes','No','No','No','Yes','Yes','No','Yes','No','Yes','No','Yes','Yes','No','No')</v>
      </c>
    </row>
    <row r="51" spans="1:29" ht="13.2" x14ac:dyDescent="0.25">
      <c r="A51" s="1">
        <v>1050</v>
      </c>
      <c r="B51" s="2" t="s">
        <v>596</v>
      </c>
      <c r="C51" s="1" t="s">
        <v>650</v>
      </c>
      <c r="D51" s="12" t="s">
        <v>941</v>
      </c>
      <c r="E51" s="12" t="s">
        <v>1058</v>
      </c>
      <c r="F51" s="1" t="s">
        <v>385</v>
      </c>
      <c r="G51" s="1" t="s">
        <v>391</v>
      </c>
      <c r="H51" s="1" t="s">
        <v>385</v>
      </c>
      <c r="I51" s="1" t="s">
        <v>385</v>
      </c>
      <c r="J51" s="1" t="s">
        <v>385</v>
      </c>
      <c r="K51" s="1" t="s">
        <v>391</v>
      </c>
      <c r="L51" s="1" t="s">
        <v>391</v>
      </c>
      <c r="M51" s="1" t="s">
        <v>391</v>
      </c>
      <c r="N51" s="1" t="s">
        <v>391</v>
      </c>
      <c r="O51" s="1" t="s">
        <v>385</v>
      </c>
      <c r="P51" s="1" t="s">
        <v>385</v>
      </c>
      <c r="Q51" s="1" t="s">
        <v>385</v>
      </c>
      <c r="R51" s="1" t="s">
        <v>391</v>
      </c>
      <c r="S51" s="1" t="s">
        <v>385</v>
      </c>
      <c r="T51" s="1" t="s">
        <v>391</v>
      </c>
      <c r="U51" s="1" t="s">
        <v>385</v>
      </c>
      <c r="V51" s="1" t="s">
        <v>385</v>
      </c>
      <c r="W51" s="1" t="s">
        <v>385</v>
      </c>
      <c r="X51" s="1" t="s">
        <v>385</v>
      </c>
      <c r="Y51" s="1" t="s">
        <v>385</v>
      </c>
      <c r="Z51" s="1" t="s">
        <v>385</v>
      </c>
      <c r="AA51" s="17" t="s">
        <v>385</v>
      </c>
      <c r="AB51" s="25" t="str">
        <f t="shared" si="0"/>
        <v>(1050,'MH47AK4498','Sion circle','2022-01-01','No','Yes','No','No','No','Yes','Yes','Yes','Yes','No','No','No','Yes','No','Yes','No','No','No','No','No','No','No'),</v>
      </c>
      <c r="AC51" s="25" t="str">
        <f t="shared" si="1"/>
        <v>(1050,'MH47AK4498','Sion circle','01/01/2022','No','Yes','No','No','No','Yes','Yes','Yes','Yes','No','No','No','Yes','No','Yes','No','No','No','No','No','No','No')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51"/>
  <sheetViews>
    <sheetView workbookViewId="0"/>
  </sheetViews>
  <sheetFormatPr defaultColWidth="12.6640625" defaultRowHeight="15.75" customHeight="1" x14ac:dyDescent="0.25"/>
  <cols>
    <col min="1" max="1" width="7.6640625" bestFit="1" customWidth="1"/>
    <col min="2" max="2" width="8.21875" bestFit="1" customWidth="1"/>
    <col min="3" max="3" width="8" bestFit="1" customWidth="1"/>
    <col min="4" max="5" width="10.33203125" style="14" customWidth="1"/>
    <col min="6" max="6" width="10.88671875" bestFit="1" customWidth="1"/>
    <col min="7" max="7" width="12.33203125" bestFit="1" customWidth="1"/>
    <col min="8" max="8" width="24" bestFit="1" customWidth="1"/>
    <col min="9" max="9" width="70.88671875" style="27" bestFit="1" customWidth="1"/>
    <col min="10" max="10" width="70.6640625" style="27" bestFit="1" customWidth="1"/>
  </cols>
  <sheetData>
    <row r="1" spans="1:27" x14ac:dyDescent="0.25">
      <c r="A1" s="1" t="s">
        <v>675</v>
      </c>
      <c r="B1" s="1" t="s">
        <v>605</v>
      </c>
      <c r="C1" s="1" t="s">
        <v>676</v>
      </c>
      <c r="D1" s="12" t="s">
        <v>677</v>
      </c>
      <c r="E1" s="12" t="s">
        <v>677</v>
      </c>
      <c r="F1" s="1" t="s">
        <v>678</v>
      </c>
      <c r="G1" s="1" t="s">
        <v>679</v>
      </c>
      <c r="H1" s="1" t="s">
        <v>680</v>
      </c>
      <c r="I1" s="26" t="s">
        <v>932</v>
      </c>
      <c r="J1" s="26" t="s">
        <v>1114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1">
        <v>1</v>
      </c>
      <c r="B2" s="1">
        <v>1001</v>
      </c>
      <c r="C2" s="2">
        <v>6120730</v>
      </c>
      <c r="D2" s="15" t="s">
        <v>982</v>
      </c>
      <c r="E2" s="15" t="s">
        <v>1099</v>
      </c>
      <c r="F2" s="9" t="s">
        <v>681</v>
      </c>
      <c r="G2" s="2">
        <v>7042580951</v>
      </c>
      <c r="H2" s="2" t="s">
        <v>682</v>
      </c>
      <c r="I2" s="26" t="str">
        <f>CONCATENATE("(",A2,",",B2,",",C2,",'",D2,"','",F2,"',",G2,",'",H2,"'),")</f>
        <v>(1,1001,6120730,'2022-02-05','Devendra',7042580951,'devendrabanik@gmail.com'),</v>
      </c>
      <c r="J2" s="26" t="str">
        <f>CONCATENATE("(",A2,",",B2,",",C2,",'",E2,"','",F2,"',",G2,",'",H2,"')")</f>
        <v>(1,1001,6120730,'02/05/2022','Devendra',7042580951,'devendrabanik@gmail.com')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5">
      <c r="A3" s="1">
        <v>2</v>
      </c>
      <c r="B3" s="1">
        <v>1002</v>
      </c>
      <c r="C3" s="2">
        <v>1805065</v>
      </c>
      <c r="D3" s="15" t="s">
        <v>955</v>
      </c>
      <c r="E3" s="15" t="s">
        <v>1072</v>
      </c>
      <c r="F3" s="9" t="s">
        <v>683</v>
      </c>
      <c r="G3" s="2">
        <v>7362821422</v>
      </c>
      <c r="H3" s="2" t="s">
        <v>684</v>
      </c>
      <c r="I3" s="26" t="str">
        <f t="shared" ref="I3:I51" si="0">CONCATENATE("(",A3,",",B3,",",C3,",'",D3,"','",F3,"',",G3,",'",H3,"'),")</f>
        <v>(2,1002,1805065,'2022-02-15','Malik',7362821422,'malikbal@gmail.com'),</v>
      </c>
      <c r="J3" s="26" t="str">
        <f t="shared" ref="J3:J51" si="1">CONCATENATE("(",A3,",",B3,",",C3,",'",E3,"','",F3,"',",G3,",'",H3,"')")</f>
        <v>(2,1002,1805065,'02/15/2022','Malik',7362821422,'malikbal@gmail.com')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1">
        <v>3</v>
      </c>
      <c r="B4" s="1">
        <v>1003</v>
      </c>
      <c r="C4" s="2">
        <v>1172056</v>
      </c>
      <c r="D4" s="15" t="s">
        <v>974</v>
      </c>
      <c r="E4" s="15" t="s">
        <v>1091</v>
      </c>
      <c r="F4" s="9" t="s">
        <v>685</v>
      </c>
      <c r="G4" s="2">
        <v>9648033813</v>
      </c>
      <c r="H4" s="2" t="s">
        <v>686</v>
      </c>
      <c r="I4" s="26" t="str">
        <f t="shared" si="0"/>
        <v>(3,1003,1172056,'2022-02-24','Satish',9648033813,'satishahuja@gmail.com'),</v>
      </c>
      <c r="J4" s="26" t="str">
        <f t="shared" si="1"/>
        <v>(3,1003,1172056,'02/24/2022','Satish',9648033813,'satishahuja@gmail.com')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1">
        <v>4</v>
      </c>
      <c r="B5" s="1">
        <v>1004</v>
      </c>
      <c r="C5" s="2">
        <v>480212</v>
      </c>
      <c r="D5" s="15" t="s">
        <v>983</v>
      </c>
      <c r="E5" s="15" t="s">
        <v>1100</v>
      </c>
      <c r="F5" s="9" t="s">
        <v>687</v>
      </c>
      <c r="G5" s="2">
        <v>7280024798</v>
      </c>
      <c r="H5" s="2" t="s">
        <v>688</v>
      </c>
      <c r="I5" s="26" t="str">
        <f t="shared" si="0"/>
        <v>(4,1004,480212,'2022-01-31','Abhishek',7280024798,'abhishekaurora@gmail.com'),</v>
      </c>
      <c r="J5" s="26" t="str">
        <f t="shared" si="1"/>
        <v>(4,1004,480212,'01/31/2022','Abhishek',7280024798,'abhishekaurora@gmail.com')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5">
      <c r="A6" s="1">
        <v>5</v>
      </c>
      <c r="B6" s="1">
        <v>1005</v>
      </c>
      <c r="C6" s="2">
        <v>354727</v>
      </c>
      <c r="D6" s="15" t="s">
        <v>984</v>
      </c>
      <c r="E6" s="15" t="s">
        <v>1101</v>
      </c>
      <c r="F6" s="9" t="s">
        <v>689</v>
      </c>
      <c r="G6" s="2">
        <v>8188407835</v>
      </c>
      <c r="H6" s="2" t="s">
        <v>690</v>
      </c>
      <c r="I6" s="26" t="str">
        <f t="shared" si="0"/>
        <v>(5,1005,354727,'2022-02-23','Radhe',8188407835,'radheshankar@gmail.com'),</v>
      </c>
      <c r="J6" s="26" t="str">
        <f t="shared" si="1"/>
        <v>(5,1005,354727,'02/23/2022','Radhe',8188407835,'radheshankar@gmail.com')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5">
      <c r="A7" s="1">
        <v>6</v>
      </c>
      <c r="B7" s="1">
        <v>1006</v>
      </c>
      <c r="C7" s="2">
        <v>776819</v>
      </c>
      <c r="D7" s="15" t="s">
        <v>970</v>
      </c>
      <c r="E7" s="15" t="s">
        <v>1087</v>
      </c>
      <c r="F7" s="9" t="s">
        <v>691</v>
      </c>
      <c r="G7" s="2">
        <v>7882688061</v>
      </c>
      <c r="H7" s="2" t="s">
        <v>692</v>
      </c>
      <c r="I7" s="26" t="str">
        <f t="shared" si="0"/>
        <v>(6,1006,776819,'2022-01-30','Baber',7882688061,'baberlanka@gmail.com'),</v>
      </c>
      <c r="J7" s="26" t="str">
        <f t="shared" si="1"/>
        <v>(6,1006,776819,'01/30/2022','Baber',7882688061,'baberlanka@gmail.com')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1">
        <v>7</v>
      </c>
      <c r="B8" s="1">
        <v>1007</v>
      </c>
      <c r="C8" s="2">
        <v>503289</v>
      </c>
      <c r="D8" s="15" t="s">
        <v>965</v>
      </c>
      <c r="E8" s="15" t="s">
        <v>1082</v>
      </c>
      <c r="F8" s="9" t="s">
        <v>693</v>
      </c>
      <c r="G8" s="2">
        <v>8147042081</v>
      </c>
      <c r="H8" s="2" t="s">
        <v>694</v>
      </c>
      <c r="I8" s="26" t="str">
        <f t="shared" si="0"/>
        <v>(7,1007,503289,'2022-01-21','Omar',8147042081,'omarchadha@gmail.com'),</v>
      </c>
      <c r="J8" s="26" t="str">
        <f t="shared" si="1"/>
        <v>(7,1007,503289,'01/21/2022','Omar',8147042081,'omarchadha@gmail.com')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1">
        <v>8</v>
      </c>
      <c r="B9" s="1">
        <v>1008</v>
      </c>
      <c r="C9" s="2">
        <v>4505391</v>
      </c>
      <c r="D9" s="15" t="s">
        <v>985</v>
      </c>
      <c r="E9" s="15" t="s">
        <v>1102</v>
      </c>
      <c r="F9" s="9" t="s">
        <v>695</v>
      </c>
      <c r="G9" s="2">
        <v>9303540649</v>
      </c>
      <c r="H9" s="2" t="s">
        <v>696</v>
      </c>
      <c r="I9" s="26" t="str">
        <f t="shared" si="0"/>
        <v>(8,1008,4505391,'2022-03-17','Seema',9303540649,'seemabrar@gmail.com'),</v>
      </c>
      <c r="J9" s="26" t="str">
        <f t="shared" si="1"/>
        <v>(8,1008,4505391,'03/17/2022','Seema',9303540649,'seemabrar@gmail.com')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1">
        <v>9</v>
      </c>
      <c r="B10" s="1">
        <v>1009</v>
      </c>
      <c r="C10" s="2">
        <v>865559</v>
      </c>
      <c r="D10" s="15" t="s">
        <v>986</v>
      </c>
      <c r="E10" s="15" t="s">
        <v>1103</v>
      </c>
      <c r="F10" s="9" t="s">
        <v>697</v>
      </c>
      <c r="G10" s="2">
        <v>9313140230</v>
      </c>
      <c r="H10" s="2" t="s">
        <v>698</v>
      </c>
      <c r="I10" s="26" t="str">
        <f t="shared" si="0"/>
        <v>(9,1009,865559,'2022-02-06','Mukesh',9313140230,'mukeshnath@gmail.com'),</v>
      </c>
      <c r="J10" s="26" t="str">
        <f t="shared" si="1"/>
        <v>(9,1009,865559,'02/06/2022','Mukesh',9313140230,'mukeshnath@gmail.com')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1">
        <v>10</v>
      </c>
      <c r="B11" s="1">
        <v>1010</v>
      </c>
      <c r="C11" s="2">
        <v>79947</v>
      </c>
      <c r="D11" s="15" t="s">
        <v>944</v>
      </c>
      <c r="E11" s="15" t="s">
        <v>1061</v>
      </c>
      <c r="F11" s="9" t="s">
        <v>699</v>
      </c>
      <c r="G11" s="2">
        <v>9211293481</v>
      </c>
      <c r="H11" s="2" t="s">
        <v>700</v>
      </c>
      <c r="I11" s="26" t="str">
        <f t="shared" si="0"/>
        <v>(10,1010,79947,'2022-01-11','Anand',9211293481,'anandmehan@gmail.com'),</v>
      </c>
      <c r="J11" s="26" t="str">
        <f t="shared" si="1"/>
        <v>(10,1010,79947,'01/11/2022','Anand',9211293481,'anandmehan@gmail.com')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1">
        <v>11</v>
      </c>
      <c r="B12" s="1">
        <v>1011</v>
      </c>
      <c r="C12" s="2">
        <v>5813647</v>
      </c>
      <c r="D12" s="15" t="s">
        <v>980</v>
      </c>
      <c r="E12" s="15" t="s">
        <v>1097</v>
      </c>
      <c r="F12" s="9" t="s">
        <v>701</v>
      </c>
      <c r="G12" s="2">
        <v>7867017499</v>
      </c>
      <c r="H12" s="2" t="s">
        <v>702</v>
      </c>
      <c r="I12" s="26" t="str">
        <f t="shared" si="0"/>
        <v>(11,1011,5813647,'2022-01-16','Rahim',7867017499,'rahimgupta@gmail.com'),</v>
      </c>
      <c r="J12" s="26" t="str">
        <f t="shared" si="1"/>
        <v>(11,1011,5813647,'01/16/2022','Rahim',7867017499,'rahimgupta@gmail.com')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1">
        <v>12</v>
      </c>
      <c r="B13" s="1">
        <v>1012</v>
      </c>
      <c r="C13" s="2">
        <v>643920</v>
      </c>
      <c r="D13" s="15" t="s">
        <v>987</v>
      </c>
      <c r="E13" s="15" t="s">
        <v>1104</v>
      </c>
      <c r="F13" s="9" t="s">
        <v>703</v>
      </c>
      <c r="G13" s="2">
        <v>8604990561</v>
      </c>
      <c r="H13" s="2" t="s">
        <v>704</v>
      </c>
      <c r="I13" s="26" t="str">
        <f t="shared" si="0"/>
        <v>(12,1012,643920,'2022-03-13','Gulzar',8604990561,'gulzartank@gmail.com'),</v>
      </c>
      <c r="J13" s="26" t="str">
        <f t="shared" si="1"/>
        <v>(12,1012,643920,'03/13/2022','Gulzar',8604990561,'gulzartank@gmail.com')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1">
        <v>13</v>
      </c>
      <c r="B14" s="1">
        <v>1013</v>
      </c>
      <c r="C14" s="2">
        <v>127268</v>
      </c>
      <c r="D14" s="15" t="s">
        <v>988</v>
      </c>
      <c r="E14" s="15" t="s">
        <v>1105</v>
      </c>
      <c r="F14" s="9" t="s">
        <v>705</v>
      </c>
      <c r="G14" s="2">
        <v>7099331526</v>
      </c>
      <c r="H14" s="2" t="s">
        <v>706</v>
      </c>
      <c r="I14" s="26" t="str">
        <f t="shared" si="0"/>
        <v>(13,1013,127268,'2022-01-23','Aslam',7099331526,'aslamkeer@gmail.com'),</v>
      </c>
      <c r="J14" s="26" t="str">
        <f t="shared" si="1"/>
        <v>(13,1013,127268,'01/23/2022','Aslam',7099331526,'aslamkeer@gmail.com')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1">
        <v>14</v>
      </c>
      <c r="B15" s="1">
        <v>1014</v>
      </c>
      <c r="C15" s="2">
        <v>504068</v>
      </c>
      <c r="D15" s="15" t="s">
        <v>953</v>
      </c>
      <c r="E15" s="15" t="s">
        <v>1070</v>
      </c>
      <c r="F15" s="9" t="s">
        <v>707</v>
      </c>
      <c r="G15" s="2">
        <v>8678192951</v>
      </c>
      <c r="H15" s="2" t="s">
        <v>708</v>
      </c>
      <c r="I15" s="26" t="str">
        <f t="shared" si="0"/>
        <v>(14,1014,504068,'2022-01-25','Ragini',8678192951,'raginimisra@gmail.com'),</v>
      </c>
      <c r="J15" s="26" t="str">
        <f t="shared" si="1"/>
        <v>(14,1014,504068,'01/25/2022','Ragini',8678192951,'raginimisra@gmail.com')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1">
        <v>15</v>
      </c>
      <c r="B16" s="1">
        <v>1015</v>
      </c>
      <c r="C16" s="2">
        <v>99376</v>
      </c>
      <c r="D16" s="15" t="s">
        <v>980</v>
      </c>
      <c r="E16" s="15" t="s">
        <v>1097</v>
      </c>
      <c r="F16" s="9" t="s">
        <v>709</v>
      </c>
      <c r="G16" s="2">
        <v>9938156837</v>
      </c>
      <c r="H16" s="2" t="s">
        <v>710</v>
      </c>
      <c r="I16" s="26" t="str">
        <f t="shared" si="0"/>
        <v>(15,1015,99376,'2022-01-16','Lata',9938156837,'latagrover@gmail.com'),</v>
      </c>
      <c r="J16" s="26" t="str">
        <f t="shared" si="1"/>
        <v>(15,1015,99376,'01/16/2022','Lata',9938156837,'latagrover@gmail.com')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1">
        <v>16</v>
      </c>
      <c r="B17" s="1">
        <v>1016</v>
      </c>
      <c r="C17" s="2">
        <v>1428888</v>
      </c>
      <c r="D17" s="15" t="s">
        <v>969</v>
      </c>
      <c r="E17" s="15" t="s">
        <v>1086</v>
      </c>
      <c r="F17" s="9" t="s">
        <v>689</v>
      </c>
      <c r="G17" s="2">
        <v>8188407835</v>
      </c>
      <c r="H17" s="2" t="s">
        <v>690</v>
      </c>
      <c r="I17" s="26" t="str">
        <f t="shared" si="0"/>
        <v>(16,1016,1428888,'2022-02-27','Radhe',8188407835,'radheshankar@gmail.com'),</v>
      </c>
      <c r="J17" s="26" t="str">
        <f t="shared" si="1"/>
        <v>(16,1016,1428888,'02/27/2022','Radhe',8188407835,'radheshankar@gmail.com')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1">
        <v>17</v>
      </c>
      <c r="B18" s="1">
        <v>1017</v>
      </c>
      <c r="C18" s="2">
        <v>634680</v>
      </c>
      <c r="D18" s="15" t="s">
        <v>989</v>
      </c>
      <c r="E18" s="15" t="s">
        <v>1106</v>
      </c>
      <c r="F18" s="9" t="s">
        <v>691</v>
      </c>
      <c r="G18" s="2">
        <v>7882688061</v>
      </c>
      <c r="H18" s="2" t="s">
        <v>692</v>
      </c>
      <c r="I18" s="26" t="str">
        <f t="shared" si="0"/>
        <v>(17,1017,634680,'2022-03-10','Baber',7882688061,'baberlanka@gmail.com'),</v>
      </c>
      <c r="J18" s="26" t="str">
        <f t="shared" si="1"/>
        <v>(17,1017,634680,'03/10/2022','Baber',7882688061,'baberlanka@gmail.com')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1">
        <v>18</v>
      </c>
      <c r="B19" s="1">
        <v>1018</v>
      </c>
      <c r="C19" s="2">
        <v>993683</v>
      </c>
      <c r="D19" s="15" t="s">
        <v>936</v>
      </c>
      <c r="E19" s="15" t="s">
        <v>1053</v>
      </c>
      <c r="F19" s="9" t="s">
        <v>693</v>
      </c>
      <c r="G19" s="2">
        <v>8147042081</v>
      </c>
      <c r="H19" s="2" t="s">
        <v>694</v>
      </c>
      <c r="I19" s="26" t="str">
        <f t="shared" si="0"/>
        <v>(18,1018,993683,'2022-01-07','Omar',8147042081,'omarchadha@gmail.com'),</v>
      </c>
      <c r="J19" s="26" t="str">
        <f t="shared" si="1"/>
        <v>(18,1018,993683,'01/07/2022','Omar',8147042081,'omarchadha@gmail.com')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1">
        <v>19</v>
      </c>
      <c r="B20" s="1">
        <v>1019</v>
      </c>
      <c r="C20" s="2">
        <v>939397</v>
      </c>
      <c r="D20" s="15" t="s">
        <v>990</v>
      </c>
      <c r="E20" s="15" t="s">
        <v>1107</v>
      </c>
      <c r="F20" s="9" t="s">
        <v>695</v>
      </c>
      <c r="G20" s="2">
        <v>9303540649</v>
      </c>
      <c r="H20" s="2" t="s">
        <v>696</v>
      </c>
      <c r="I20" s="26" t="str">
        <f t="shared" si="0"/>
        <v>(19,1019,939397,'2022-02-07','Seema',9303540649,'seemabrar@gmail.com'),</v>
      </c>
      <c r="J20" s="26" t="str">
        <f t="shared" si="1"/>
        <v>(19,1019,939397,'02/07/2022','Seema',9303540649,'seemabrar@gmail.com')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1">
        <v>20</v>
      </c>
      <c r="B21" s="1">
        <v>1020</v>
      </c>
      <c r="C21" s="2">
        <v>1273444</v>
      </c>
      <c r="D21" s="15" t="s">
        <v>991</v>
      </c>
      <c r="E21" s="15" t="s">
        <v>1108</v>
      </c>
      <c r="F21" s="9" t="s">
        <v>697</v>
      </c>
      <c r="G21" s="2">
        <v>9313140230</v>
      </c>
      <c r="H21" s="2" t="s">
        <v>698</v>
      </c>
      <c r="I21" s="26" t="str">
        <f t="shared" si="0"/>
        <v>(20,1020,1273444,'2022-03-14','Mukesh',9313140230,'mukeshnath@gmail.com'),</v>
      </c>
      <c r="J21" s="26" t="str">
        <f t="shared" si="1"/>
        <v>(20,1020,1273444,'03/14/2022','Mukesh',9313140230,'mukeshnath@gmail.com')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1">
        <v>21</v>
      </c>
      <c r="B22" s="1">
        <v>1021</v>
      </c>
      <c r="C22" s="2">
        <v>792785</v>
      </c>
      <c r="D22" s="15" t="s">
        <v>970</v>
      </c>
      <c r="E22" s="15" t="s">
        <v>1087</v>
      </c>
      <c r="F22" s="9" t="s">
        <v>695</v>
      </c>
      <c r="G22" s="2">
        <v>9303540649</v>
      </c>
      <c r="H22" s="2" t="s">
        <v>696</v>
      </c>
      <c r="I22" s="26" t="str">
        <f t="shared" si="0"/>
        <v>(21,1021,792785,'2022-01-30','Seema',9303540649,'seemabrar@gmail.com'),</v>
      </c>
      <c r="J22" s="26" t="str">
        <f t="shared" si="1"/>
        <v>(21,1021,792785,'01/30/2022','Seema',9303540649,'seemabrar@gmail.com')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1">
        <v>22</v>
      </c>
      <c r="B23" s="1">
        <v>1022</v>
      </c>
      <c r="C23" s="2">
        <v>984013</v>
      </c>
      <c r="D23" s="15" t="s">
        <v>973</v>
      </c>
      <c r="E23" s="15" t="s">
        <v>1090</v>
      </c>
      <c r="F23" s="9" t="s">
        <v>697</v>
      </c>
      <c r="G23" s="2">
        <v>9313140230</v>
      </c>
      <c r="H23" s="2" t="s">
        <v>698</v>
      </c>
      <c r="I23" s="26" t="str">
        <f t="shared" si="0"/>
        <v>(22,1022,984013,'2022-02-10','Mukesh',9313140230,'mukeshnath@gmail.com'),</v>
      </c>
      <c r="J23" s="26" t="str">
        <f t="shared" si="1"/>
        <v>(22,1022,984013,'02/10/2022','Mukesh',9313140230,'mukeshnath@gmail.com')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1">
        <v>23</v>
      </c>
      <c r="B24" s="1">
        <v>1023</v>
      </c>
      <c r="C24" s="2">
        <v>102152</v>
      </c>
      <c r="D24" s="15" t="s">
        <v>990</v>
      </c>
      <c r="E24" s="15" t="s">
        <v>1107</v>
      </c>
      <c r="F24" s="9" t="s">
        <v>699</v>
      </c>
      <c r="G24" s="2">
        <v>9211293481</v>
      </c>
      <c r="H24" s="2" t="s">
        <v>700</v>
      </c>
      <c r="I24" s="26" t="str">
        <f t="shared" si="0"/>
        <v>(23,1023,102152,'2022-02-07','Anand',9211293481,'anandmehan@gmail.com'),</v>
      </c>
      <c r="J24" s="26" t="str">
        <f t="shared" si="1"/>
        <v>(23,1023,102152,'02/07/2022','Anand',9211293481,'anandmehan@gmail.com')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1">
        <v>24</v>
      </c>
      <c r="B25" s="1">
        <v>1024</v>
      </c>
      <c r="C25" s="2">
        <v>248914</v>
      </c>
      <c r="D25" s="15" t="s">
        <v>962</v>
      </c>
      <c r="E25" s="15" t="s">
        <v>1079</v>
      </c>
      <c r="F25" s="9" t="s">
        <v>701</v>
      </c>
      <c r="G25" s="2">
        <v>7867017499</v>
      </c>
      <c r="H25" s="2" t="s">
        <v>702</v>
      </c>
      <c r="I25" s="26" t="str">
        <f t="shared" si="0"/>
        <v>(24,1024,248914,'2022-02-04','Rahim',7867017499,'rahimgupta@gmail.com'),</v>
      </c>
      <c r="J25" s="26" t="str">
        <f t="shared" si="1"/>
        <v>(24,1024,248914,'02/04/2022','Rahim',7867017499,'rahimgupta@gmail.com')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1">
        <v>25</v>
      </c>
      <c r="B26" s="1">
        <v>1025</v>
      </c>
      <c r="C26" s="2">
        <v>922262</v>
      </c>
      <c r="D26" s="15" t="s">
        <v>992</v>
      </c>
      <c r="E26" s="15" t="s">
        <v>1109</v>
      </c>
      <c r="F26" s="9" t="s">
        <v>703</v>
      </c>
      <c r="G26" s="2">
        <v>8604990561</v>
      </c>
      <c r="H26" s="2" t="s">
        <v>704</v>
      </c>
      <c r="I26" s="26" t="str">
        <f t="shared" si="0"/>
        <v>(25,1025,922262,'2022-03-05','Gulzar',8604990561,'gulzartank@gmail.com'),</v>
      </c>
      <c r="J26" s="26" t="str">
        <f t="shared" si="1"/>
        <v>(25,1025,922262,'03/05/2022','Gulzar',8604990561,'gulzartank@gmail.com')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1">
        <v>26</v>
      </c>
      <c r="B27" s="1">
        <v>1026</v>
      </c>
      <c r="C27" s="2">
        <v>187831</v>
      </c>
      <c r="D27" s="15" t="s">
        <v>990</v>
      </c>
      <c r="E27" s="15" t="s">
        <v>1107</v>
      </c>
      <c r="F27" s="9" t="s">
        <v>681</v>
      </c>
      <c r="G27" s="2">
        <v>7042580951</v>
      </c>
      <c r="H27" s="2" t="s">
        <v>682</v>
      </c>
      <c r="I27" s="26" t="str">
        <f t="shared" si="0"/>
        <v>(26,1026,187831,'2022-02-07','Devendra',7042580951,'devendrabanik@gmail.com'),</v>
      </c>
      <c r="J27" s="26" t="str">
        <f t="shared" si="1"/>
        <v>(26,1026,187831,'02/07/2022','Devendra',7042580951,'devendrabanik@gmail.com')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1">
        <v>27</v>
      </c>
      <c r="B28" s="1">
        <v>1027</v>
      </c>
      <c r="C28" s="2">
        <v>121595</v>
      </c>
      <c r="D28" s="15" t="s">
        <v>975</v>
      </c>
      <c r="E28" s="15" t="s">
        <v>1092</v>
      </c>
      <c r="F28" s="9" t="s">
        <v>683</v>
      </c>
      <c r="G28" s="2">
        <v>7362821422</v>
      </c>
      <c r="H28" s="2" t="s">
        <v>684</v>
      </c>
      <c r="I28" s="26" t="str">
        <f t="shared" si="0"/>
        <v>(27,1027,121595,'2022-01-28','Malik',7362821422,'malikbal@gmail.com'),</v>
      </c>
      <c r="J28" s="26" t="str">
        <f t="shared" si="1"/>
        <v>(27,1027,121595,'01/28/2022','Malik',7362821422,'malikbal@gmail.com')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1">
        <v>28</v>
      </c>
      <c r="B29" s="1">
        <v>1028</v>
      </c>
      <c r="C29" s="2">
        <v>37551</v>
      </c>
      <c r="D29" s="15" t="s">
        <v>934</v>
      </c>
      <c r="E29" s="15" t="s">
        <v>1051</v>
      </c>
      <c r="F29" s="9" t="s">
        <v>685</v>
      </c>
      <c r="G29" s="2">
        <v>9648033813</v>
      </c>
      <c r="H29" s="2" t="s">
        <v>686</v>
      </c>
      <c r="I29" s="26" t="str">
        <f t="shared" si="0"/>
        <v>(28,1028,37551,'2022-01-15','Satish',9648033813,'satishahuja@gmail.com'),</v>
      </c>
      <c r="J29" s="26" t="str">
        <f t="shared" si="1"/>
        <v>(28,1028,37551,'01/15/2022','Satish',9648033813,'satishahuja@gmail.com')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1">
        <v>29</v>
      </c>
      <c r="B30" s="1">
        <v>1029</v>
      </c>
      <c r="C30" s="2">
        <v>34929</v>
      </c>
      <c r="D30" s="15" t="s">
        <v>970</v>
      </c>
      <c r="E30" s="15" t="s">
        <v>1087</v>
      </c>
      <c r="F30" s="9" t="s">
        <v>687</v>
      </c>
      <c r="G30" s="2">
        <v>7280024798</v>
      </c>
      <c r="H30" s="2" t="s">
        <v>688</v>
      </c>
      <c r="I30" s="26" t="str">
        <f t="shared" si="0"/>
        <v>(29,1029,34929,'2022-01-30','Abhishek',7280024798,'abhishekaurora@gmail.com'),</v>
      </c>
      <c r="J30" s="26" t="str">
        <f t="shared" si="1"/>
        <v>(29,1029,34929,'01/30/2022','Abhishek',7280024798,'abhishekaurora@gmail.com')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1">
        <v>30</v>
      </c>
      <c r="B31" s="1">
        <v>1030</v>
      </c>
      <c r="C31" s="2">
        <v>149549</v>
      </c>
      <c r="D31" s="15" t="s">
        <v>993</v>
      </c>
      <c r="E31" s="15" t="s">
        <v>1110</v>
      </c>
      <c r="F31" s="9" t="s">
        <v>689</v>
      </c>
      <c r="G31" s="2">
        <v>8188407835</v>
      </c>
      <c r="H31" s="2" t="s">
        <v>690</v>
      </c>
      <c r="I31" s="26" t="str">
        <f t="shared" si="0"/>
        <v>(30,1030,149549,'2022-03-11','Radhe',8188407835,'radheshankar@gmail.com'),</v>
      </c>
      <c r="J31" s="26" t="str">
        <f t="shared" si="1"/>
        <v>(30,1030,149549,'03/11/2022','Radhe',8188407835,'radheshankar@gmail.com')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1">
        <v>31</v>
      </c>
      <c r="B32" s="1">
        <v>1031</v>
      </c>
      <c r="C32" s="2">
        <v>51713</v>
      </c>
      <c r="D32" s="15" t="s">
        <v>955</v>
      </c>
      <c r="E32" s="15" t="s">
        <v>1072</v>
      </c>
      <c r="F32" s="9" t="s">
        <v>691</v>
      </c>
      <c r="G32" s="2">
        <v>7882688061</v>
      </c>
      <c r="H32" s="2" t="s">
        <v>692</v>
      </c>
      <c r="I32" s="26" t="str">
        <f t="shared" si="0"/>
        <v>(31,1031,51713,'2022-02-15','Baber',7882688061,'baberlanka@gmail.com'),</v>
      </c>
      <c r="J32" s="26" t="str">
        <f t="shared" si="1"/>
        <v>(31,1031,51713,'02/15/2022','Baber',7882688061,'baberlanka@gmail.com')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1">
        <v>32</v>
      </c>
      <c r="B33" s="1">
        <v>1032</v>
      </c>
      <c r="C33" s="2">
        <v>37012</v>
      </c>
      <c r="D33" s="15" t="s">
        <v>994</v>
      </c>
      <c r="E33" s="15" t="s">
        <v>1111</v>
      </c>
      <c r="F33" s="9" t="s">
        <v>701</v>
      </c>
      <c r="G33" s="2">
        <v>7867017499</v>
      </c>
      <c r="H33" s="2" t="s">
        <v>702</v>
      </c>
      <c r="I33" s="26" t="str">
        <f t="shared" si="0"/>
        <v>(32,1032,37012,'2022-03-02','Rahim',7867017499,'rahimgupta@gmail.com'),</v>
      </c>
      <c r="J33" s="26" t="str">
        <f t="shared" si="1"/>
        <v>(32,1032,37012,'03/02/2022','Rahim',7867017499,'rahimgupta@gmail.com')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1">
        <v>33</v>
      </c>
      <c r="B34" s="1">
        <v>1033</v>
      </c>
      <c r="C34" s="2">
        <v>11272</v>
      </c>
      <c r="D34" s="15" t="s">
        <v>991</v>
      </c>
      <c r="E34" s="15" t="s">
        <v>1108</v>
      </c>
      <c r="F34" s="9" t="s">
        <v>703</v>
      </c>
      <c r="G34" s="2">
        <v>8604990561</v>
      </c>
      <c r="H34" s="2" t="s">
        <v>704</v>
      </c>
      <c r="I34" s="26" t="str">
        <f t="shared" si="0"/>
        <v>(33,1033,11272,'2022-03-14','Gulzar',8604990561,'gulzartank@gmail.com'),</v>
      </c>
      <c r="J34" s="26" t="str">
        <f t="shared" si="1"/>
        <v>(33,1033,11272,'03/14/2022','Gulzar',8604990561,'gulzartank@gmail.com')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1">
        <v>34</v>
      </c>
      <c r="B35" s="1">
        <v>1034</v>
      </c>
      <c r="C35" s="2">
        <v>20358</v>
      </c>
      <c r="D35" s="15" t="s">
        <v>986</v>
      </c>
      <c r="E35" s="15" t="s">
        <v>1103</v>
      </c>
      <c r="F35" s="9" t="s">
        <v>705</v>
      </c>
      <c r="G35" s="2">
        <v>7099331526</v>
      </c>
      <c r="H35" s="2" t="s">
        <v>706</v>
      </c>
      <c r="I35" s="26" t="str">
        <f t="shared" si="0"/>
        <v>(34,1034,20358,'2022-02-06','Aslam',7099331526,'aslamkeer@gmail.com'),</v>
      </c>
      <c r="J35" s="26" t="str">
        <f t="shared" si="1"/>
        <v>(34,1034,20358,'02/06/2022','Aslam',7099331526,'aslamkeer@gmail.com')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1">
        <v>35</v>
      </c>
      <c r="B36" s="1">
        <v>1035</v>
      </c>
      <c r="C36" s="2">
        <v>139532</v>
      </c>
      <c r="D36" s="15" t="s">
        <v>947</v>
      </c>
      <c r="E36" s="15" t="s">
        <v>1064</v>
      </c>
      <c r="F36" s="9" t="s">
        <v>707</v>
      </c>
      <c r="G36" s="2">
        <v>8678192951</v>
      </c>
      <c r="H36" s="2" t="s">
        <v>708</v>
      </c>
      <c r="I36" s="26" t="str">
        <f t="shared" si="0"/>
        <v>(35,1035,139532,'2022-02-18','Ragini',8678192951,'raginimisra@gmail.com'),</v>
      </c>
      <c r="J36" s="26" t="str">
        <f t="shared" si="1"/>
        <v>(35,1035,139532,'02/18/2022','Ragini',8678192951,'raginimisra@gmail.com')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1">
        <v>36</v>
      </c>
      <c r="B37" s="1">
        <v>1036</v>
      </c>
      <c r="C37" s="2">
        <v>157842</v>
      </c>
      <c r="D37" s="15" t="s">
        <v>952</v>
      </c>
      <c r="E37" s="15" t="s">
        <v>1069</v>
      </c>
      <c r="F37" s="9" t="s">
        <v>709</v>
      </c>
      <c r="G37" s="2">
        <v>9938156837</v>
      </c>
      <c r="H37" s="2" t="s">
        <v>710</v>
      </c>
      <c r="I37" s="26" t="str">
        <f t="shared" si="0"/>
        <v>(36,1036,157842,'2022-02-21','Lata',9938156837,'latagrover@gmail.com'),</v>
      </c>
      <c r="J37" s="26" t="str">
        <f t="shared" si="1"/>
        <v>(36,1036,157842,'02/21/2022','Lata',9938156837,'latagrover@gmail.com')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1">
        <v>37</v>
      </c>
      <c r="B38" s="1">
        <v>1037</v>
      </c>
      <c r="C38" s="2">
        <v>22113</v>
      </c>
      <c r="D38" s="15" t="s">
        <v>959</v>
      </c>
      <c r="E38" s="15" t="s">
        <v>1076</v>
      </c>
      <c r="F38" s="9" t="s">
        <v>689</v>
      </c>
      <c r="G38" s="2">
        <v>8188407835</v>
      </c>
      <c r="H38" s="2" t="s">
        <v>690</v>
      </c>
      <c r="I38" s="26" t="str">
        <f t="shared" si="0"/>
        <v>(37,1037,22113,'2022-01-13','Radhe',8188407835,'radheshankar@gmail.com'),</v>
      </c>
      <c r="J38" s="26" t="str">
        <f t="shared" si="1"/>
        <v>(37,1037,22113,'01/13/2022','Radhe',8188407835,'radheshankar@gmail.com')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1">
        <v>38</v>
      </c>
      <c r="B39" s="1">
        <v>1038</v>
      </c>
      <c r="C39" s="2">
        <v>148851</v>
      </c>
      <c r="D39" s="15" t="s">
        <v>943</v>
      </c>
      <c r="E39" s="15" t="s">
        <v>1060</v>
      </c>
      <c r="F39" s="9" t="s">
        <v>697</v>
      </c>
      <c r="G39" s="2">
        <v>9313140230</v>
      </c>
      <c r="H39" s="2" t="s">
        <v>698</v>
      </c>
      <c r="I39" s="26" t="str">
        <f t="shared" si="0"/>
        <v>(38,1038,148851,'2022-01-27','Mukesh',9313140230,'mukeshnath@gmail.com'),</v>
      </c>
      <c r="J39" s="26" t="str">
        <f t="shared" si="1"/>
        <v>(38,1038,148851,'01/27/2022','Mukesh',9313140230,'mukeshnath@gmail.com')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1">
        <v>39</v>
      </c>
      <c r="B40" s="1">
        <v>1039</v>
      </c>
      <c r="C40" s="2">
        <v>61527</v>
      </c>
      <c r="D40" s="15" t="s">
        <v>995</v>
      </c>
      <c r="E40" s="15" t="s">
        <v>1112</v>
      </c>
      <c r="F40" s="9" t="s">
        <v>695</v>
      </c>
      <c r="G40" s="2">
        <v>9303540649</v>
      </c>
      <c r="H40" s="2" t="s">
        <v>696</v>
      </c>
      <c r="I40" s="26" t="str">
        <f t="shared" si="0"/>
        <v>(39,1039,61527,'2022-02-01','Seema',9303540649,'seemabrar@gmail.com'),</v>
      </c>
      <c r="J40" s="26" t="str">
        <f t="shared" si="1"/>
        <v>(39,1039,61527,'02/01/2022','Seema',9303540649,'seemabrar@gmail.com')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1">
        <v>40</v>
      </c>
      <c r="B41" s="1">
        <v>1040</v>
      </c>
      <c r="C41" s="2">
        <v>37478</v>
      </c>
      <c r="D41" s="15" t="s">
        <v>965</v>
      </c>
      <c r="E41" s="15" t="s">
        <v>1082</v>
      </c>
      <c r="F41" s="9" t="s">
        <v>697</v>
      </c>
      <c r="G41" s="2">
        <v>9313140230</v>
      </c>
      <c r="H41" s="2" t="s">
        <v>698</v>
      </c>
      <c r="I41" s="26" t="str">
        <f t="shared" si="0"/>
        <v>(40,1040,37478,'2022-01-21','Mukesh',9313140230,'mukeshnath@gmail.com'),</v>
      </c>
      <c r="J41" s="26" t="str">
        <f t="shared" si="1"/>
        <v>(40,1040,37478,'01/21/2022','Mukesh',9313140230,'mukeshnath@gmail.com')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1">
        <v>41</v>
      </c>
      <c r="B42" s="1">
        <v>1041</v>
      </c>
      <c r="C42" s="2">
        <v>303218</v>
      </c>
      <c r="D42" s="15" t="s">
        <v>979</v>
      </c>
      <c r="E42" s="15" t="s">
        <v>1096</v>
      </c>
      <c r="F42" s="9" t="s">
        <v>699</v>
      </c>
      <c r="G42" s="2">
        <v>9211293481</v>
      </c>
      <c r="H42" s="2" t="s">
        <v>700</v>
      </c>
      <c r="I42" s="26" t="str">
        <f t="shared" si="0"/>
        <v>(41,1041,303218,'2022-01-24','Anand',9211293481,'anandmehan@gmail.com'),</v>
      </c>
      <c r="J42" s="26" t="str">
        <f t="shared" si="1"/>
        <v>(41,1041,303218,'01/24/2022','Anand',9211293481,'anandmehan@gmail.com')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1">
        <v>42</v>
      </c>
      <c r="B43" s="1">
        <v>1042</v>
      </c>
      <c r="C43" s="2">
        <v>3565781</v>
      </c>
      <c r="D43" s="15" t="s">
        <v>934</v>
      </c>
      <c r="E43" s="15" t="s">
        <v>1051</v>
      </c>
      <c r="F43" s="9" t="s">
        <v>701</v>
      </c>
      <c r="G43" s="2">
        <v>7867017499</v>
      </c>
      <c r="H43" s="2" t="s">
        <v>702</v>
      </c>
      <c r="I43" s="26" t="str">
        <f t="shared" si="0"/>
        <v>(42,1042,3565781,'2022-01-15','Rahim',7867017499,'rahimgupta@gmail.com'),</v>
      </c>
      <c r="J43" s="26" t="str">
        <f t="shared" si="1"/>
        <v>(42,1042,3565781,'01/15/2022','Rahim',7867017499,'rahimgupta@gmail.com')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1">
        <v>43</v>
      </c>
      <c r="B44" s="1">
        <v>1043</v>
      </c>
      <c r="C44" s="2">
        <v>436561</v>
      </c>
      <c r="D44" s="15" t="s">
        <v>970</v>
      </c>
      <c r="E44" s="15" t="s">
        <v>1087</v>
      </c>
      <c r="F44" s="9" t="s">
        <v>707</v>
      </c>
      <c r="G44" s="2">
        <v>8678192951</v>
      </c>
      <c r="H44" s="2" t="s">
        <v>708</v>
      </c>
      <c r="I44" s="26" t="str">
        <f t="shared" si="0"/>
        <v>(43,1043,436561,'2022-01-30','Ragini',8678192951,'raginimisra@gmail.com'),</v>
      </c>
      <c r="J44" s="26" t="str">
        <f t="shared" si="1"/>
        <v>(43,1043,436561,'01/30/2022','Ragini',8678192951,'raginimisra@gmail.com')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1">
        <v>44</v>
      </c>
      <c r="B45" s="1">
        <v>1044</v>
      </c>
      <c r="C45" s="2">
        <v>217609</v>
      </c>
      <c r="D45" s="15" t="s">
        <v>935</v>
      </c>
      <c r="E45" s="15" t="s">
        <v>1052</v>
      </c>
      <c r="F45" s="9" t="s">
        <v>709</v>
      </c>
      <c r="G45" s="2">
        <v>9938156837</v>
      </c>
      <c r="H45" s="2" t="s">
        <v>710</v>
      </c>
      <c r="I45" s="26" t="str">
        <f t="shared" si="0"/>
        <v>(44,1044,217609,'2022-02-20','Lata',9938156837,'latagrover@gmail.com'),</v>
      </c>
      <c r="J45" s="26" t="str">
        <f t="shared" si="1"/>
        <v>(44,1044,217609,'02/20/2022','Lata',9938156837,'latagrover@gmail.com')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1">
        <v>45</v>
      </c>
      <c r="B46" s="1">
        <v>1045</v>
      </c>
      <c r="C46" s="2">
        <v>627175</v>
      </c>
      <c r="D46" s="15" t="s">
        <v>981</v>
      </c>
      <c r="E46" s="15" t="s">
        <v>1098</v>
      </c>
      <c r="F46" s="9" t="s">
        <v>689</v>
      </c>
      <c r="G46" s="2">
        <v>8188407835</v>
      </c>
      <c r="H46" s="2" t="s">
        <v>690</v>
      </c>
      <c r="I46" s="26" t="str">
        <f t="shared" si="0"/>
        <v>(45,1045,627175,'2022-02-26','Radhe',8188407835,'radheshankar@gmail.com'),</v>
      </c>
      <c r="J46" s="26" t="str">
        <f t="shared" si="1"/>
        <v>(45,1045,627175,'02/26/2022','Radhe',8188407835,'radheshankar@gmail.com')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1">
        <v>46</v>
      </c>
      <c r="B47" s="1">
        <v>1046</v>
      </c>
      <c r="C47" s="2">
        <v>80946</v>
      </c>
      <c r="D47" s="15" t="s">
        <v>952</v>
      </c>
      <c r="E47" s="15" t="s">
        <v>1069</v>
      </c>
      <c r="F47" s="9" t="s">
        <v>697</v>
      </c>
      <c r="G47" s="2">
        <v>9313140230</v>
      </c>
      <c r="H47" s="2" t="s">
        <v>698</v>
      </c>
      <c r="I47" s="26" t="str">
        <f t="shared" si="0"/>
        <v>(46,1046,80946,'2022-02-21','Mukesh',9313140230,'mukeshnath@gmail.com'),</v>
      </c>
      <c r="J47" s="26" t="str">
        <f t="shared" si="1"/>
        <v>(46,1046,80946,'02/21/2022','Mukesh',9313140230,'mukeshnath@gmail.com')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1">
        <v>47</v>
      </c>
      <c r="B48" s="1">
        <v>1047</v>
      </c>
      <c r="C48" s="2">
        <v>68739</v>
      </c>
      <c r="D48" s="15" t="s">
        <v>996</v>
      </c>
      <c r="E48" s="15" t="s">
        <v>1113</v>
      </c>
      <c r="F48" s="9" t="s">
        <v>695</v>
      </c>
      <c r="G48" s="2">
        <v>9303540649</v>
      </c>
      <c r="H48" s="2" t="s">
        <v>696</v>
      </c>
      <c r="I48" s="26" t="str">
        <f t="shared" si="0"/>
        <v>(47,1047,68739,'2022-03-12','Seema',9303540649,'seemabrar@gmail.com'),</v>
      </c>
      <c r="J48" s="26" t="str">
        <f t="shared" si="1"/>
        <v>(47,1047,68739,'03/12/2022','Seema',9303540649,'seemabrar@gmail.com')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1">
        <v>48</v>
      </c>
      <c r="B49" s="1">
        <v>1048</v>
      </c>
      <c r="C49" s="2">
        <v>289500</v>
      </c>
      <c r="D49" s="15" t="s">
        <v>959</v>
      </c>
      <c r="E49" s="15" t="s">
        <v>1076</v>
      </c>
      <c r="F49" s="9" t="s">
        <v>697</v>
      </c>
      <c r="G49" s="2">
        <v>9313140230</v>
      </c>
      <c r="H49" s="2" t="s">
        <v>698</v>
      </c>
      <c r="I49" s="26" t="str">
        <f t="shared" si="0"/>
        <v>(48,1048,289500,'2022-01-13','Mukesh',9313140230,'mukeshnath@gmail.com'),</v>
      </c>
      <c r="J49" s="26" t="str">
        <f t="shared" si="1"/>
        <v>(48,1048,289500,'01/13/2022','Mukesh',9313140230,'mukeshnath@gmail.com')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1">
        <v>49</v>
      </c>
      <c r="B50" s="1">
        <v>1049</v>
      </c>
      <c r="C50" s="2">
        <v>656893</v>
      </c>
      <c r="D50" s="15" t="s">
        <v>996</v>
      </c>
      <c r="E50" s="15" t="s">
        <v>1113</v>
      </c>
      <c r="F50" s="9" t="s">
        <v>697</v>
      </c>
      <c r="G50" s="2">
        <v>9313140230</v>
      </c>
      <c r="H50" s="2" t="s">
        <v>698</v>
      </c>
      <c r="I50" s="26" t="str">
        <f t="shared" si="0"/>
        <v>(49,1049,656893,'2022-03-12','Mukesh',9313140230,'mukeshnath@gmail.com'),</v>
      </c>
      <c r="J50" s="26" t="str">
        <f t="shared" si="1"/>
        <v>(49,1049,656893,'03/12/2022','Mukesh',9313140230,'mukeshnath@gmail.com')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1">
        <v>50</v>
      </c>
      <c r="B51" s="1">
        <v>1050</v>
      </c>
      <c r="C51" s="2">
        <v>136042</v>
      </c>
      <c r="D51" s="15" t="s">
        <v>975</v>
      </c>
      <c r="E51" s="15" t="s">
        <v>1092</v>
      </c>
      <c r="F51" s="9" t="s">
        <v>699</v>
      </c>
      <c r="G51" s="2">
        <v>9211293481</v>
      </c>
      <c r="H51" s="2" t="s">
        <v>700</v>
      </c>
      <c r="I51" s="26" t="str">
        <f t="shared" si="0"/>
        <v>(50,1050,136042,'2022-01-28','Anand',9211293481,'anandmehan@gmail.com'),</v>
      </c>
      <c r="J51" s="26" t="str">
        <f t="shared" si="1"/>
        <v>(50,1050,136042,'01/28/2022','Anand',9211293481,'anandmehan@gmail.com')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6"/>
  <sheetViews>
    <sheetView workbookViewId="0"/>
  </sheetViews>
  <sheetFormatPr defaultColWidth="12.6640625" defaultRowHeight="15.75" customHeight="1" x14ac:dyDescent="0.25"/>
  <cols>
    <col min="1" max="1" width="8.21875" bestFit="1" customWidth="1"/>
    <col min="2" max="2" width="9.109375" bestFit="1" customWidth="1"/>
    <col min="3" max="3" width="6.33203125" bestFit="1" customWidth="1"/>
    <col min="4" max="4" width="6.21875" bestFit="1" customWidth="1"/>
    <col min="5" max="5" width="5.44140625" bestFit="1" customWidth="1"/>
    <col min="6" max="6" width="11" bestFit="1" customWidth="1"/>
    <col min="7" max="7" width="4.109375" bestFit="1" customWidth="1"/>
    <col min="8" max="8" width="33.44140625" style="27" bestFit="1" customWidth="1"/>
  </cols>
  <sheetData>
    <row r="1" spans="1:26" x14ac:dyDescent="0.25">
      <c r="A1" s="4" t="s">
        <v>605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29" t="s">
        <v>1115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2">
        <v>1026</v>
      </c>
      <c r="B2" s="1" t="s">
        <v>391</v>
      </c>
      <c r="C2" s="1" t="s">
        <v>391</v>
      </c>
      <c r="D2" s="8" t="s">
        <v>385</v>
      </c>
      <c r="E2" s="1" t="s">
        <v>385</v>
      </c>
      <c r="F2" s="1" t="s">
        <v>391</v>
      </c>
      <c r="G2" s="1" t="s">
        <v>391</v>
      </c>
      <c r="H2" s="29" t="str">
        <f>CONCATENATE("(",A2,",'",B2,"','",C2,"','",D2,"','",E2,"','",F2,"','",G2,"')")</f>
        <v>(1026,'Yes','Yes','No','No','Yes','Yes')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2">
        <v>1027</v>
      </c>
      <c r="B3" s="1" t="s">
        <v>385</v>
      </c>
      <c r="C3" s="1" t="s">
        <v>385</v>
      </c>
      <c r="D3" s="8" t="s">
        <v>391</v>
      </c>
      <c r="E3" s="1" t="s">
        <v>385</v>
      </c>
      <c r="F3" s="1" t="s">
        <v>385</v>
      </c>
      <c r="G3" s="1" t="s">
        <v>385</v>
      </c>
      <c r="H3" s="29" t="str">
        <f t="shared" ref="H3:H16" si="0">CONCATENATE("(",A3,",'",B3,"','",C3,"','",D3,"','",E3,"','",F3,"','",G3,"')")</f>
        <v>(1027,'No','No','Yes','No','No','No')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2">
        <v>1028</v>
      </c>
      <c r="B4" s="1" t="s">
        <v>385</v>
      </c>
      <c r="C4" s="1" t="s">
        <v>385</v>
      </c>
      <c r="D4" s="8" t="s">
        <v>385</v>
      </c>
      <c r="E4" s="1" t="s">
        <v>391</v>
      </c>
      <c r="F4" s="1" t="s">
        <v>385</v>
      </c>
      <c r="G4" s="1" t="s">
        <v>385</v>
      </c>
      <c r="H4" s="29" t="str">
        <f t="shared" si="0"/>
        <v>(1028,'No','No','No','Yes','No','No')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2">
        <v>1029</v>
      </c>
      <c r="B5" s="1" t="s">
        <v>385</v>
      </c>
      <c r="C5" s="1" t="s">
        <v>391</v>
      </c>
      <c r="D5" s="8" t="s">
        <v>385</v>
      </c>
      <c r="E5" s="1" t="s">
        <v>385</v>
      </c>
      <c r="F5" s="1" t="s">
        <v>391</v>
      </c>
      <c r="G5" s="1" t="s">
        <v>385</v>
      </c>
      <c r="H5" s="29" t="str">
        <f t="shared" si="0"/>
        <v>(1029,'No','Yes','No','No','Yes','No')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2">
        <v>1030</v>
      </c>
      <c r="B6" s="1" t="s">
        <v>385</v>
      </c>
      <c r="C6" s="1" t="s">
        <v>385</v>
      </c>
      <c r="D6" s="8" t="s">
        <v>391</v>
      </c>
      <c r="E6" s="1" t="s">
        <v>385</v>
      </c>
      <c r="F6" s="1" t="s">
        <v>385</v>
      </c>
      <c r="G6" s="1" t="s">
        <v>385</v>
      </c>
      <c r="H6" s="29" t="str">
        <f t="shared" si="0"/>
        <v>(1030,'No','No','Yes','No','No','No')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2">
        <v>1031</v>
      </c>
      <c r="B7" s="1" t="s">
        <v>385</v>
      </c>
      <c r="C7" s="1" t="s">
        <v>391</v>
      </c>
      <c r="D7" s="8" t="s">
        <v>385</v>
      </c>
      <c r="E7" s="1" t="s">
        <v>385</v>
      </c>
      <c r="F7" s="1" t="s">
        <v>391</v>
      </c>
      <c r="G7" s="1" t="s">
        <v>385</v>
      </c>
      <c r="H7" s="29" t="str">
        <f t="shared" si="0"/>
        <v>(1031,'No','Yes','No','No','Yes','No')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2">
        <v>1032</v>
      </c>
      <c r="B8" s="1" t="s">
        <v>385</v>
      </c>
      <c r="C8" s="1" t="s">
        <v>391</v>
      </c>
      <c r="D8" s="8" t="s">
        <v>385</v>
      </c>
      <c r="E8" s="1" t="s">
        <v>385</v>
      </c>
      <c r="F8" s="1" t="s">
        <v>385</v>
      </c>
      <c r="G8" s="1" t="s">
        <v>385</v>
      </c>
      <c r="H8" s="29" t="str">
        <f t="shared" si="0"/>
        <v>(1032,'No','Yes','No','No','No','No')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2">
        <v>1033</v>
      </c>
      <c r="B9" s="1" t="s">
        <v>385</v>
      </c>
      <c r="C9" s="1" t="s">
        <v>391</v>
      </c>
      <c r="D9" s="8" t="s">
        <v>385</v>
      </c>
      <c r="E9" s="1" t="s">
        <v>385</v>
      </c>
      <c r="F9" s="1" t="s">
        <v>391</v>
      </c>
      <c r="G9" s="1" t="s">
        <v>385</v>
      </c>
      <c r="H9" s="29" t="str">
        <f t="shared" si="0"/>
        <v>(1033,'No','Yes','No','No','Yes','No')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2">
        <v>1034</v>
      </c>
      <c r="B10" s="1" t="s">
        <v>391</v>
      </c>
      <c r="C10" s="1" t="s">
        <v>385</v>
      </c>
      <c r="D10" s="8" t="s">
        <v>391</v>
      </c>
      <c r="E10" s="1" t="s">
        <v>385</v>
      </c>
      <c r="F10" s="1" t="s">
        <v>385</v>
      </c>
      <c r="G10" s="1" t="s">
        <v>391</v>
      </c>
      <c r="H10" s="29" t="str">
        <f t="shared" si="0"/>
        <v>(1034,'Yes','No','Yes','No','No','Yes')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2">
        <v>1035</v>
      </c>
      <c r="B11" s="1" t="s">
        <v>385</v>
      </c>
      <c r="C11" s="1" t="s">
        <v>391</v>
      </c>
      <c r="D11" s="8" t="s">
        <v>385</v>
      </c>
      <c r="E11" s="1" t="s">
        <v>385</v>
      </c>
      <c r="F11" s="1" t="s">
        <v>385</v>
      </c>
      <c r="G11" s="1" t="s">
        <v>385</v>
      </c>
      <c r="H11" s="29" t="str">
        <f t="shared" si="0"/>
        <v>(1035,'No','Yes','No','No','No','No')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2">
        <v>1036</v>
      </c>
      <c r="B12" s="1" t="s">
        <v>391</v>
      </c>
      <c r="C12" s="1" t="s">
        <v>385</v>
      </c>
      <c r="D12" s="8" t="s">
        <v>385</v>
      </c>
      <c r="E12" s="8" t="s">
        <v>385</v>
      </c>
      <c r="F12" s="1" t="s">
        <v>385</v>
      </c>
      <c r="G12" s="1" t="s">
        <v>391</v>
      </c>
      <c r="H12" s="29" t="str">
        <f t="shared" si="0"/>
        <v>(1036,'Yes','No','No','No','No','Yes')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2">
        <v>1037</v>
      </c>
      <c r="B13" s="1" t="s">
        <v>385</v>
      </c>
      <c r="C13" s="1" t="s">
        <v>385</v>
      </c>
      <c r="D13" s="8" t="s">
        <v>385</v>
      </c>
      <c r="E13" s="8" t="s">
        <v>385</v>
      </c>
      <c r="F13" s="1" t="s">
        <v>385</v>
      </c>
      <c r="G13" s="1" t="s">
        <v>391</v>
      </c>
      <c r="H13" s="29" t="str">
        <f t="shared" si="0"/>
        <v>(1037,'No','No','No','No','No','Yes')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2">
        <v>1038</v>
      </c>
      <c r="B14" s="1" t="s">
        <v>385</v>
      </c>
      <c r="C14" s="1" t="s">
        <v>385</v>
      </c>
      <c r="D14" s="8" t="s">
        <v>385</v>
      </c>
      <c r="E14" s="8" t="s">
        <v>385</v>
      </c>
      <c r="F14" s="1" t="s">
        <v>385</v>
      </c>
      <c r="G14" s="1" t="s">
        <v>385</v>
      </c>
      <c r="H14" s="29" t="str">
        <f t="shared" si="0"/>
        <v>(1038,'No','No','No','No','No','No')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2">
        <v>1039</v>
      </c>
      <c r="B15" s="1" t="s">
        <v>391</v>
      </c>
      <c r="C15" s="1" t="s">
        <v>391</v>
      </c>
      <c r="D15" s="8" t="s">
        <v>391</v>
      </c>
      <c r="E15" s="8" t="s">
        <v>391</v>
      </c>
      <c r="F15" s="1" t="s">
        <v>391</v>
      </c>
      <c r="G15" s="1" t="s">
        <v>391</v>
      </c>
      <c r="H15" s="29" t="str">
        <f t="shared" si="0"/>
        <v>(1039,'Yes','Yes','Yes','Yes','Yes','Yes')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2">
        <v>1040</v>
      </c>
      <c r="B16" s="1" t="s">
        <v>391</v>
      </c>
      <c r="C16" s="1" t="s">
        <v>385</v>
      </c>
      <c r="D16" s="8" t="s">
        <v>385</v>
      </c>
      <c r="E16" s="8" t="s">
        <v>385</v>
      </c>
      <c r="F16" s="1" t="s">
        <v>385</v>
      </c>
      <c r="G16" s="1" t="s">
        <v>385</v>
      </c>
      <c r="H16" s="29" t="str">
        <f t="shared" si="0"/>
        <v>(1040,'Yes','No','No','No','No','No')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6"/>
  <sheetViews>
    <sheetView workbookViewId="0"/>
  </sheetViews>
  <sheetFormatPr defaultColWidth="12.6640625" defaultRowHeight="15.75" customHeight="1" x14ac:dyDescent="0.25"/>
  <cols>
    <col min="1" max="1" width="8.21875" bestFit="1" customWidth="1"/>
    <col min="2" max="2" width="7.77734375" bestFit="1" customWidth="1"/>
    <col min="3" max="3" width="7.109375" bestFit="1" customWidth="1"/>
    <col min="4" max="4" width="4.6640625" bestFit="1" customWidth="1"/>
    <col min="5" max="5" width="11.5546875" bestFit="1" customWidth="1"/>
    <col min="6" max="6" width="7.44140625" bestFit="1" customWidth="1"/>
    <col min="7" max="7" width="6.109375" bestFit="1" customWidth="1"/>
    <col min="8" max="8" width="7.109375" bestFit="1" customWidth="1"/>
    <col min="9" max="9" width="5" bestFit="1" customWidth="1"/>
    <col min="10" max="10" width="6.21875" bestFit="1" customWidth="1"/>
    <col min="11" max="11" width="8" bestFit="1" customWidth="1"/>
    <col min="12" max="12" width="9.5546875" bestFit="1" customWidth="1"/>
    <col min="13" max="13" width="14.21875" bestFit="1" customWidth="1"/>
    <col min="14" max="14" width="11.77734375" bestFit="1" customWidth="1"/>
    <col min="15" max="15" width="12" bestFit="1" customWidth="1"/>
    <col min="16" max="16" width="66.33203125" style="27" bestFit="1" customWidth="1"/>
  </cols>
  <sheetData>
    <row r="1" spans="1:26" x14ac:dyDescent="0.25">
      <c r="A1" s="4" t="s">
        <v>605</v>
      </c>
      <c r="B1" s="4" t="s">
        <v>711</v>
      </c>
      <c r="C1" s="4" t="s">
        <v>712</v>
      </c>
      <c r="D1" s="4" t="s">
        <v>713</v>
      </c>
      <c r="E1" s="4" t="s">
        <v>714</v>
      </c>
      <c r="F1" s="4" t="s">
        <v>715</v>
      </c>
      <c r="G1" s="4" t="s">
        <v>716</v>
      </c>
      <c r="H1" s="4" t="s">
        <v>717</v>
      </c>
      <c r="I1" s="4" t="s">
        <v>718</v>
      </c>
      <c r="J1" s="4" t="s">
        <v>719</v>
      </c>
      <c r="K1" s="4" t="s">
        <v>720</v>
      </c>
      <c r="L1" s="4" t="s">
        <v>721</v>
      </c>
      <c r="M1" s="4" t="s">
        <v>722</v>
      </c>
      <c r="N1" s="10" t="s">
        <v>723</v>
      </c>
      <c r="O1" s="10" t="s">
        <v>724</v>
      </c>
      <c r="P1" s="26" t="s">
        <v>1115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2">
        <v>1001</v>
      </c>
      <c r="B2" s="4" t="s">
        <v>391</v>
      </c>
      <c r="C2" s="4" t="s">
        <v>385</v>
      </c>
      <c r="D2" s="4" t="s">
        <v>385</v>
      </c>
      <c r="E2" s="4" t="s">
        <v>385</v>
      </c>
      <c r="F2" s="4" t="s">
        <v>385</v>
      </c>
      <c r="G2" s="4" t="s">
        <v>385</v>
      </c>
      <c r="H2" s="4" t="s">
        <v>385</v>
      </c>
      <c r="I2" s="4" t="s">
        <v>385</v>
      </c>
      <c r="J2" s="4" t="s">
        <v>391</v>
      </c>
      <c r="K2" s="4" t="s">
        <v>391</v>
      </c>
      <c r="L2" s="4" t="s">
        <v>391</v>
      </c>
      <c r="M2" s="4" t="s">
        <v>385</v>
      </c>
      <c r="N2" s="4" t="s">
        <v>391</v>
      </c>
      <c r="O2" s="4" t="s">
        <v>385</v>
      </c>
      <c r="P2" s="26" t="str">
        <f>CONCATENATE("(",A2,",'",B2,"','",C2,"','",D2,"','",E2,"','",F2,"','",G2,"','",H2,"','",I2,"','",J2,"','",K2,"','",L2,"','",M2,"','",N2,"','",O2,"')")</f>
        <v>(1001,'Yes','No','No','No','No','No','No','No','Yes','Yes','Yes','No','Yes','No')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2">
        <v>1002</v>
      </c>
      <c r="B3" s="4" t="s">
        <v>385</v>
      </c>
      <c r="C3" s="4" t="s">
        <v>385</v>
      </c>
      <c r="D3" s="4" t="s">
        <v>391</v>
      </c>
      <c r="E3" s="4" t="s">
        <v>385</v>
      </c>
      <c r="F3" s="4" t="s">
        <v>385</v>
      </c>
      <c r="G3" s="4" t="s">
        <v>385</v>
      </c>
      <c r="H3" s="4" t="s">
        <v>385</v>
      </c>
      <c r="I3" s="4" t="s">
        <v>385</v>
      </c>
      <c r="J3" s="4" t="s">
        <v>385</v>
      </c>
      <c r="K3" s="4" t="s">
        <v>391</v>
      </c>
      <c r="L3" s="4" t="s">
        <v>385</v>
      </c>
      <c r="M3" s="4" t="s">
        <v>385</v>
      </c>
      <c r="N3" s="4" t="s">
        <v>385</v>
      </c>
      <c r="O3" s="4" t="s">
        <v>391</v>
      </c>
      <c r="P3" s="26" t="str">
        <f t="shared" ref="P3:P26" si="0">CONCATENATE("(",A3,",'",B3,"','",C3,"','",D3,"','",E3,"','",F3,"','",G3,"','",H3,"','",I3,"','",J3,"','",K3,"','",L3,"','",M3,"','",N3,"','",O3,"')")</f>
        <v>(1002,'No','No','Yes','No','No','No','No','No','No','Yes','No','No','No','Yes')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2">
        <v>1003</v>
      </c>
      <c r="B4" s="4" t="s">
        <v>385</v>
      </c>
      <c r="C4" s="4" t="s">
        <v>385</v>
      </c>
      <c r="D4" s="4" t="s">
        <v>391</v>
      </c>
      <c r="E4" s="4" t="s">
        <v>391</v>
      </c>
      <c r="F4" s="4" t="s">
        <v>385</v>
      </c>
      <c r="G4" s="4" t="s">
        <v>391</v>
      </c>
      <c r="H4" s="4" t="s">
        <v>385</v>
      </c>
      <c r="I4" s="4" t="s">
        <v>385</v>
      </c>
      <c r="J4" s="4" t="s">
        <v>385</v>
      </c>
      <c r="K4" s="4" t="s">
        <v>391</v>
      </c>
      <c r="L4" s="4" t="s">
        <v>385</v>
      </c>
      <c r="M4" s="4" t="s">
        <v>385</v>
      </c>
      <c r="N4" s="4" t="s">
        <v>385</v>
      </c>
      <c r="O4" s="4" t="s">
        <v>391</v>
      </c>
      <c r="P4" s="26" t="str">
        <f t="shared" si="0"/>
        <v>(1003,'No','No','Yes','Yes','No','Yes','No','No','No','Yes','No','No','No','Yes')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2">
        <v>1004</v>
      </c>
      <c r="B5" s="4" t="s">
        <v>385</v>
      </c>
      <c r="C5" s="4" t="s">
        <v>385</v>
      </c>
      <c r="D5" s="4" t="s">
        <v>385</v>
      </c>
      <c r="E5" s="4" t="s">
        <v>385</v>
      </c>
      <c r="F5" s="4" t="s">
        <v>385</v>
      </c>
      <c r="G5" s="4" t="s">
        <v>385</v>
      </c>
      <c r="H5" s="4" t="s">
        <v>391</v>
      </c>
      <c r="I5" s="4" t="s">
        <v>391</v>
      </c>
      <c r="J5" s="4" t="s">
        <v>385</v>
      </c>
      <c r="K5" s="4" t="s">
        <v>385</v>
      </c>
      <c r="L5" s="4" t="s">
        <v>385</v>
      </c>
      <c r="M5" s="4" t="s">
        <v>391</v>
      </c>
      <c r="N5" s="4" t="s">
        <v>385</v>
      </c>
      <c r="O5" s="4" t="s">
        <v>391</v>
      </c>
      <c r="P5" s="26" t="str">
        <f t="shared" si="0"/>
        <v>(1004,'No','No','No','No','No','No','Yes','Yes','No','No','No','Yes','No','Yes')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2">
        <v>1005</v>
      </c>
      <c r="B6" s="4" t="s">
        <v>391</v>
      </c>
      <c r="C6" s="4" t="s">
        <v>391</v>
      </c>
      <c r="D6" s="4" t="s">
        <v>391</v>
      </c>
      <c r="E6" s="4" t="s">
        <v>385</v>
      </c>
      <c r="F6" s="4" t="s">
        <v>391</v>
      </c>
      <c r="G6" s="4" t="s">
        <v>385</v>
      </c>
      <c r="H6" s="4" t="s">
        <v>391</v>
      </c>
      <c r="I6" s="4" t="s">
        <v>385</v>
      </c>
      <c r="J6" s="4" t="s">
        <v>391</v>
      </c>
      <c r="K6" s="4" t="s">
        <v>391</v>
      </c>
      <c r="L6" s="4" t="s">
        <v>391</v>
      </c>
      <c r="M6" s="4" t="s">
        <v>385</v>
      </c>
      <c r="N6" s="4" t="s">
        <v>391</v>
      </c>
      <c r="O6" s="4" t="s">
        <v>391</v>
      </c>
      <c r="P6" s="26" t="str">
        <f t="shared" si="0"/>
        <v>(1005,'Yes','Yes','Yes','No','Yes','No','Yes','No','Yes','Yes','Yes','No','Yes','Yes')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2">
        <v>1006</v>
      </c>
      <c r="B7" s="4" t="s">
        <v>391</v>
      </c>
      <c r="C7" s="4" t="s">
        <v>385</v>
      </c>
      <c r="D7" s="4" t="s">
        <v>391</v>
      </c>
      <c r="E7" s="4" t="s">
        <v>391</v>
      </c>
      <c r="F7" s="4" t="s">
        <v>385</v>
      </c>
      <c r="G7" s="4" t="s">
        <v>385</v>
      </c>
      <c r="H7" s="4" t="s">
        <v>391</v>
      </c>
      <c r="I7" s="4" t="s">
        <v>391</v>
      </c>
      <c r="J7" s="4" t="s">
        <v>385</v>
      </c>
      <c r="K7" s="4" t="s">
        <v>385</v>
      </c>
      <c r="L7" s="4" t="s">
        <v>385</v>
      </c>
      <c r="M7" s="4" t="s">
        <v>391</v>
      </c>
      <c r="N7" s="4" t="s">
        <v>391</v>
      </c>
      <c r="O7" s="4" t="s">
        <v>391</v>
      </c>
      <c r="P7" s="26" t="str">
        <f t="shared" si="0"/>
        <v>(1006,'Yes','No','Yes','Yes','No','No','Yes','Yes','No','No','No','Yes','Yes','Yes')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2">
        <v>1007</v>
      </c>
      <c r="B8" s="4" t="s">
        <v>385</v>
      </c>
      <c r="C8" s="4" t="s">
        <v>391</v>
      </c>
      <c r="D8" s="4" t="s">
        <v>385</v>
      </c>
      <c r="E8" s="4" t="s">
        <v>391</v>
      </c>
      <c r="F8" s="4" t="s">
        <v>391</v>
      </c>
      <c r="G8" s="4" t="s">
        <v>391</v>
      </c>
      <c r="H8" s="4" t="s">
        <v>391</v>
      </c>
      <c r="I8" s="4" t="s">
        <v>385</v>
      </c>
      <c r="J8" s="4" t="s">
        <v>391</v>
      </c>
      <c r="K8" s="4" t="s">
        <v>385</v>
      </c>
      <c r="L8" s="4" t="s">
        <v>391</v>
      </c>
      <c r="M8" s="4" t="s">
        <v>385</v>
      </c>
      <c r="N8" s="4" t="s">
        <v>385</v>
      </c>
      <c r="O8" s="4" t="s">
        <v>385</v>
      </c>
      <c r="P8" s="26" t="str">
        <f t="shared" si="0"/>
        <v>(1007,'No','Yes','No','Yes','Yes','Yes','Yes','No','Yes','No','Yes','No','No','No')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2">
        <v>1008</v>
      </c>
      <c r="B9" s="4" t="s">
        <v>385</v>
      </c>
      <c r="C9" s="4" t="s">
        <v>391</v>
      </c>
      <c r="D9" s="4" t="s">
        <v>385</v>
      </c>
      <c r="E9" s="4" t="s">
        <v>385</v>
      </c>
      <c r="F9" s="4" t="s">
        <v>391</v>
      </c>
      <c r="G9" s="4" t="s">
        <v>385</v>
      </c>
      <c r="H9" s="4" t="s">
        <v>391</v>
      </c>
      <c r="I9" s="4" t="s">
        <v>391</v>
      </c>
      <c r="J9" s="4" t="s">
        <v>391</v>
      </c>
      <c r="K9" s="4" t="s">
        <v>391</v>
      </c>
      <c r="L9" s="4" t="s">
        <v>391</v>
      </c>
      <c r="M9" s="4" t="s">
        <v>391</v>
      </c>
      <c r="N9" s="4" t="s">
        <v>385</v>
      </c>
      <c r="O9" s="4" t="s">
        <v>385</v>
      </c>
      <c r="P9" s="26" t="str">
        <f t="shared" si="0"/>
        <v>(1008,'No','Yes','No','No','Yes','No','Yes','Yes','Yes','Yes','Yes','Yes','No','No')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2">
        <v>1009</v>
      </c>
      <c r="B10" s="4" t="s">
        <v>385</v>
      </c>
      <c r="C10" s="4" t="s">
        <v>385</v>
      </c>
      <c r="D10" s="4" t="s">
        <v>391</v>
      </c>
      <c r="E10" s="4" t="s">
        <v>391</v>
      </c>
      <c r="F10" s="4" t="s">
        <v>385</v>
      </c>
      <c r="G10" s="4" t="s">
        <v>385</v>
      </c>
      <c r="H10" s="4" t="s">
        <v>391</v>
      </c>
      <c r="I10" s="4" t="s">
        <v>385</v>
      </c>
      <c r="J10" s="4" t="s">
        <v>385</v>
      </c>
      <c r="K10" s="4" t="s">
        <v>391</v>
      </c>
      <c r="L10" s="4" t="s">
        <v>385</v>
      </c>
      <c r="M10" s="4" t="s">
        <v>385</v>
      </c>
      <c r="N10" s="4" t="s">
        <v>385</v>
      </c>
      <c r="O10" s="4" t="s">
        <v>385</v>
      </c>
      <c r="P10" s="26" t="str">
        <f t="shared" si="0"/>
        <v>(1009,'No','No','Yes','Yes','No','No','Yes','No','No','Yes','No','No','No','No')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2">
        <v>1010</v>
      </c>
      <c r="B11" s="4" t="s">
        <v>385</v>
      </c>
      <c r="C11" s="4" t="s">
        <v>391</v>
      </c>
      <c r="D11" s="4" t="s">
        <v>391</v>
      </c>
      <c r="E11" s="4" t="s">
        <v>385</v>
      </c>
      <c r="F11" s="4" t="s">
        <v>391</v>
      </c>
      <c r="G11" s="4" t="s">
        <v>391</v>
      </c>
      <c r="H11" s="4" t="s">
        <v>391</v>
      </c>
      <c r="I11" s="4" t="s">
        <v>391</v>
      </c>
      <c r="J11" s="4" t="s">
        <v>385</v>
      </c>
      <c r="K11" s="4" t="s">
        <v>391</v>
      </c>
      <c r="L11" s="4" t="s">
        <v>385</v>
      </c>
      <c r="M11" s="4" t="s">
        <v>391</v>
      </c>
      <c r="N11" s="4" t="s">
        <v>385</v>
      </c>
      <c r="O11" s="4" t="s">
        <v>385</v>
      </c>
      <c r="P11" s="26" t="str">
        <f t="shared" si="0"/>
        <v>(1010,'No','Yes','Yes','No','Yes','Yes','Yes','Yes','No','Yes','No','Yes','No','No')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2">
        <v>1011</v>
      </c>
      <c r="B12" s="4" t="s">
        <v>385</v>
      </c>
      <c r="C12" s="4" t="s">
        <v>385</v>
      </c>
      <c r="D12" s="4" t="s">
        <v>385</v>
      </c>
      <c r="E12" s="4" t="s">
        <v>385</v>
      </c>
      <c r="F12" s="4" t="s">
        <v>385</v>
      </c>
      <c r="G12" s="4" t="s">
        <v>385</v>
      </c>
      <c r="H12" s="4" t="s">
        <v>385</v>
      </c>
      <c r="I12" s="4" t="s">
        <v>385</v>
      </c>
      <c r="J12" s="4" t="s">
        <v>385</v>
      </c>
      <c r="K12" s="4" t="s">
        <v>385</v>
      </c>
      <c r="L12" s="4" t="s">
        <v>385</v>
      </c>
      <c r="M12" s="4" t="s">
        <v>385</v>
      </c>
      <c r="N12" s="4" t="s">
        <v>385</v>
      </c>
      <c r="O12" s="4" t="s">
        <v>385</v>
      </c>
      <c r="P12" s="26" t="str">
        <f t="shared" si="0"/>
        <v>(1011,'No','No','No','No','No','No','No','No','No','No','No','No','No','No')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2">
        <v>1012</v>
      </c>
      <c r="B13" s="4" t="s">
        <v>391</v>
      </c>
      <c r="C13" s="4" t="s">
        <v>391</v>
      </c>
      <c r="D13" s="4" t="s">
        <v>391</v>
      </c>
      <c r="E13" s="4" t="s">
        <v>385</v>
      </c>
      <c r="F13" s="4" t="s">
        <v>391</v>
      </c>
      <c r="G13" s="4" t="s">
        <v>391</v>
      </c>
      <c r="H13" s="4" t="s">
        <v>391</v>
      </c>
      <c r="I13" s="4" t="s">
        <v>391</v>
      </c>
      <c r="J13" s="4" t="s">
        <v>391</v>
      </c>
      <c r="K13" s="4" t="s">
        <v>385</v>
      </c>
      <c r="L13" s="4" t="s">
        <v>391</v>
      </c>
      <c r="M13" s="4" t="s">
        <v>391</v>
      </c>
      <c r="N13" s="4" t="s">
        <v>391</v>
      </c>
      <c r="O13" s="4" t="s">
        <v>385</v>
      </c>
      <c r="P13" s="26" t="str">
        <f t="shared" si="0"/>
        <v>(1012,'Yes','Yes','Yes','No','Yes','Yes','Yes','Yes','Yes','No','Yes','Yes','Yes','No')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2">
        <v>1013</v>
      </c>
      <c r="B14" s="4" t="s">
        <v>391</v>
      </c>
      <c r="C14" s="4" t="s">
        <v>385</v>
      </c>
      <c r="D14" s="4" t="s">
        <v>391</v>
      </c>
      <c r="E14" s="4" t="s">
        <v>385</v>
      </c>
      <c r="F14" s="4" t="s">
        <v>385</v>
      </c>
      <c r="G14" s="4" t="s">
        <v>385</v>
      </c>
      <c r="H14" s="4" t="s">
        <v>385</v>
      </c>
      <c r="I14" s="4" t="s">
        <v>391</v>
      </c>
      <c r="J14" s="4" t="s">
        <v>385</v>
      </c>
      <c r="K14" s="4" t="s">
        <v>385</v>
      </c>
      <c r="L14" s="4" t="s">
        <v>385</v>
      </c>
      <c r="M14" s="4" t="s">
        <v>391</v>
      </c>
      <c r="N14" s="4" t="s">
        <v>391</v>
      </c>
      <c r="O14" s="4" t="s">
        <v>385</v>
      </c>
      <c r="P14" s="26" t="str">
        <f t="shared" si="0"/>
        <v>(1013,'Yes','No','Yes','No','No','No','No','Yes','No','No','No','Yes','Yes','No')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2">
        <v>1014</v>
      </c>
      <c r="B15" s="4" t="s">
        <v>385</v>
      </c>
      <c r="C15" s="4" t="s">
        <v>391</v>
      </c>
      <c r="D15" s="4" t="s">
        <v>385</v>
      </c>
      <c r="E15" s="4" t="s">
        <v>385</v>
      </c>
      <c r="F15" s="4" t="s">
        <v>391</v>
      </c>
      <c r="G15" s="4" t="s">
        <v>391</v>
      </c>
      <c r="H15" s="4" t="s">
        <v>391</v>
      </c>
      <c r="I15" s="4" t="s">
        <v>391</v>
      </c>
      <c r="J15" s="4" t="s">
        <v>385</v>
      </c>
      <c r="K15" s="4" t="s">
        <v>385</v>
      </c>
      <c r="L15" s="4" t="s">
        <v>385</v>
      </c>
      <c r="M15" s="4" t="s">
        <v>391</v>
      </c>
      <c r="N15" s="4" t="s">
        <v>385</v>
      </c>
      <c r="O15" s="4" t="s">
        <v>385</v>
      </c>
      <c r="P15" s="26" t="str">
        <f t="shared" si="0"/>
        <v>(1014,'No','Yes','No','No','Yes','Yes','Yes','Yes','No','No','No','Yes','No','No')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2">
        <v>1015</v>
      </c>
      <c r="B16" s="4" t="s">
        <v>385</v>
      </c>
      <c r="C16" s="4" t="s">
        <v>385</v>
      </c>
      <c r="D16" s="4" t="s">
        <v>385</v>
      </c>
      <c r="E16" s="4" t="s">
        <v>391</v>
      </c>
      <c r="F16" s="4" t="s">
        <v>385</v>
      </c>
      <c r="G16" s="4" t="s">
        <v>385</v>
      </c>
      <c r="H16" s="4" t="s">
        <v>385</v>
      </c>
      <c r="I16" s="4" t="s">
        <v>385</v>
      </c>
      <c r="J16" s="4" t="s">
        <v>391</v>
      </c>
      <c r="K16" s="4" t="s">
        <v>391</v>
      </c>
      <c r="L16" s="4" t="s">
        <v>391</v>
      </c>
      <c r="M16" s="4" t="s">
        <v>385</v>
      </c>
      <c r="N16" s="4" t="s">
        <v>385</v>
      </c>
      <c r="O16" s="4" t="s">
        <v>385</v>
      </c>
      <c r="P16" s="26" t="str">
        <f t="shared" si="0"/>
        <v>(1015,'No','No','No','Yes','No','No','No','No','Yes','Yes','Yes','No','No','No')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2">
        <v>1016</v>
      </c>
      <c r="B17" s="4" t="s">
        <v>385</v>
      </c>
      <c r="C17" s="4" t="s">
        <v>391</v>
      </c>
      <c r="D17" s="4" t="s">
        <v>391</v>
      </c>
      <c r="E17" s="4" t="s">
        <v>385</v>
      </c>
      <c r="F17" s="4" t="s">
        <v>391</v>
      </c>
      <c r="G17" s="4" t="s">
        <v>385</v>
      </c>
      <c r="H17" s="4" t="s">
        <v>391</v>
      </c>
      <c r="I17" s="4" t="s">
        <v>385</v>
      </c>
      <c r="J17" s="4" t="s">
        <v>385</v>
      </c>
      <c r="K17" s="4" t="s">
        <v>385</v>
      </c>
      <c r="L17" s="4" t="s">
        <v>385</v>
      </c>
      <c r="M17" s="4" t="s">
        <v>385</v>
      </c>
      <c r="N17" s="4" t="s">
        <v>385</v>
      </c>
      <c r="O17" s="4" t="s">
        <v>391</v>
      </c>
      <c r="P17" s="26" t="str">
        <f t="shared" si="0"/>
        <v>(1016,'No','Yes','Yes','No','Yes','No','Yes','No','No','No','No','No','No','Yes')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2">
        <v>1017</v>
      </c>
      <c r="B18" s="4" t="s">
        <v>391</v>
      </c>
      <c r="C18" s="4" t="s">
        <v>391</v>
      </c>
      <c r="D18" s="4" t="s">
        <v>391</v>
      </c>
      <c r="E18" s="4" t="s">
        <v>385</v>
      </c>
      <c r="F18" s="4" t="s">
        <v>391</v>
      </c>
      <c r="G18" s="4" t="s">
        <v>385</v>
      </c>
      <c r="H18" s="4" t="s">
        <v>385</v>
      </c>
      <c r="I18" s="4" t="s">
        <v>385</v>
      </c>
      <c r="J18" s="4" t="s">
        <v>385</v>
      </c>
      <c r="K18" s="4" t="s">
        <v>391</v>
      </c>
      <c r="L18" s="4" t="s">
        <v>385</v>
      </c>
      <c r="M18" s="4" t="s">
        <v>385</v>
      </c>
      <c r="N18" s="4" t="s">
        <v>391</v>
      </c>
      <c r="O18" s="4" t="s">
        <v>391</v>
      </c>
      <c r="P18" s="26" t="str">
        <f t="shared" si="0"/>
        <v>(1017,'Yes','Yes','Yes','No','Yes','No','No','No','No','Yes','No','No','Yes','Yes')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2">
        <v>1018</v>
      </c>
      <c r="B19" s="4" t="s">
        <v>391</v>
      </c>
      <c r="C19" s="4" t="s">
        <v>391</v>
      </c>
      <c r="D19" s="4" t="s">
        <v>385</v>
      </c>
      <c r="E19" s="4" t="s">
        <v>385</v>
      </c>
      <c r="F19" s="4" t="s">
        <v>391</v>
      </c>
      <c r="G19" s="4" t="s">
        <v>391</v>
      </c>
      <c r="H19" s="4" t="s">
        <v>391</v>
      </c>
      <c r="I19" s="4" t="s">
        <v>391</v>
      </c>
      <c r="J19" s="4" t="s">
        <v>385</v>
      </c>
      <c r="K19" s="4" t="s">
        <v>385</v>
      </c>
      <c r="L19" s="4" t="s">
        <v>385</v>
      </c>
      <c r="M19" s="4" t="s">
        <v>391</v>
      </c>
      <c r="N19" s="4" t="s">
        <v>391</v>
      </c>
      <c r="O19" s="4" t="s">
        <v>391</v>
      </c>
      <c r="P19" s="26" t="str">
        <f t="shared" si="0"/>
        <v>(1018,'Yes','Yes','No','No','Yes','Yes','Yes','Yes','No','No','No','Yes','Yes','Yes')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2">
        <v>1019</v>
      </c>
      <c r="B20" s="4" t="s">
        <v>385</v>
      </c>
      <c r="C20" s="4" t="s">
        <v>385</v>
      </c>
      <c r="D20" s="4" t="s">
        <v>391</v>
      </c>
      <c r="E20" s="4" t="s">
        <v>385</v>
      </c>
      <c r="F20" s="4" t="s">
        <v>385</v>
      </c>
      <c r="G20" s="4" t="s">
        <v>385</v>
      </c>
      <c r="H20" s="4" t="s">
        <v>391</v>
      </c>
      <c r="I20" s="4" t="s">
        <v>385</v>
      </c>
      <c r="J20" s="4" t="s">
        <v>391</v>
      </c>
      <c r="K20" s="4" t="s">
        <v>391</v>
      </c>
      <c r="L20" s="4" t="s">
        <v>391</v>
      </c>
      <c r="M20" s="4" t="s">
        <v>385</v>
      </c>
      <c r="N20" s="4" t="s">
        <v>385</v>
      </c>
      <c r="O20" s="4" t="s">
        <v>385</v>
      </c>
      <c r="P20" s="26" t="str">
        <f t="shared" si="0"/>
        <v>(1019,'No','No','Yes','No','No','No','Yes','No','Yes','Yes','Yes','No','No','No')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2">
        <v>1020</v>
      </c>
      <c r="B21" s="4" t="s">
        <v>385</v>
      </c>
      <c r="C21" s="4" t="s">
        <v>391</v>
      </c>
      <c r="D21" s="4" t="s">
        <v>391</v>
      </c>
      <c r="E21" s="4" t="s">
        <v>385</v>
      </c>
      <c r="F21" s="4" t="s">
        <v>391</v>
      </c>
      <c r="G21" s="4" t="s">
        <v>391</v>
      </c>
      <c r="H21" s="4" t="s">
        <v>385</v>
      </c>
      <c r="I21" s="4" t="s">
        <v>385</v>
      </c>
      <c r="J21" s="4" t="s">
        <v>385</v>
      </c>
      <c r="K21" s="4" t="s">
        <v>385</v>
      </c>
      <c r="L21" s="4" t="s">
        <v>385</v>
      </c>
      <c r="M21" s="4" t="s">
        <v>385</v>
      </c>
      <c r="N21" s="4" t="s">
        <v>385</v>
      </c>
      <c r="O21" s="4" t="s">
        <v>385</v>
      </c>
      <c r="P21" s="26" t="str">
        <f t="shared" si="0"/>
        <v>(1020,'No','Yes','Yes','No','Yes','Yes','No','No','No','No','No','No','No','No')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2">
        <v>1021</v>
      </c>
      <c r="B22" s="4" t="s">
        <v>391</v>
      </c>
      <c r="C22" s="4" t="s">
        <v>391</v>
      </c>
      <c r="D22" s="4" t="s">
        <v>391</v>
      </c>
      <c r="E22" s="4" t="s">
        <v>391</v>
      </c>
      <c r="F22" s="4" t="s">
        <v>391</v>
      </c>
      <c r="G22" s="4" t="s">
        <v>391</v>
      </c>
      <c r="H22" s="4" t="s">
        <v>385</v>
      </c>
      <c r="I22" s="4" t="s">
        <v>385</v>
      </c>
      <c r="J22" s="4" t="s">
        <v>385</v>
      </c>
      <c r="K22" s="4" t="s">
        <v>385</v>
      </c>
      <c r="L22" s="4" t="s">
        <v>385</v>
      </c>
      <c r="M22" s="4" t="s">
        <v>385</v>
      </c>
      <c r="N22" s="4" t="s">
        <v>391</v>
      </c>
      <c r="O22" s="4" t="s">
        <v>391</v>
      </c>
      <c r="P22" s="26" t="str">
        <f t="shared" si="0"/>
        <v>(1021,'Yes','Yes','Yes','Yes','Yes','Yes','No','No','No','No','No','No','Yes','Yes')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2">
        <v>1022</v>
      </c>
      <c r="B23" s="4" t="s">
        <v>391</v>
      </c>
      <c r="C23" s="4" t="s">
        <v>391</v>
      </c>
      <c r="D23" s="4" t="s">
        <v>385</v>
      </c>
      <c r="E23" s="4" t="s">
        <v>385</v>
      </c>
      <c r="F23" s="4" t="s">
        <v>391</v>
      </c>
      <c r="G23" s="4" t="s">
        <v>385</v>
      </c>
      <c r="H23" s="4" t="s">
        <v>391</v>
      </c>
      <c r="I23" s="4" t="s">
        <v>391</v>
      </c>
      <c r="J23" s="4" t="s">
        <v>385</v>
      </c>
      <c r="K23" s="4" t="s">
        <v>385</v>
      </c>
      <c r="L23" s="4" t="s">
        <v>385</v>
      </c>
      <c r="M23" s="4" t="s">
        <v>391</v>
      </c>
      <c r="N23" s="4" t="s">
        <v>391</v>
      </c>
      <c r="O23" s="4" t="s">
        <v>385</v>
      </c>
      <c r="P23" s="26" t="str">
        <f t="shared" si="0"/>
        <v>(1022,'Yes','Yes','No','No','Yes','No','Yes','Yes','No','No','No','Yes','Yes','No')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2">
        <v>1023</v>
      </c>
      <c r="B24" s="4" t="s">
        <v>391</v>
      </c>
      <c r="C24" s="4" t="s">
        <v>385</v>
      </c>
      <c r="D24" s="4" t="s">
        <v>391</v>
      </c>
      <c r="E24" s="4" t="s">
        <v>385</v>
      </c>
      <c r="F24" s="4" t="s">
        <v>385</v>
      </c>
      <c r="G24" s="4" t="s">
        <v>385</v>
      </c>
      <c r="H24" s="4" t="s">
        <v>391</v>
      </c>
      <c r="I24" s="4" t="s">
        <v>385</v>
      </c>
      <c r="J24" s="4" t="s">
        <v>385</v>
      </c>
      <c r="K24" s="4" t="s">
        <v>385</v>
      </c>
      <c r="L24" s="4" t="s">
        <v>385</v>
      </c>
      <c r="M24" s="4" t="s">
        <v>385</v>
      </c>
      <c r="N24" s="4" t="s">
        <v>391</v>
      </c>
      <c r="O24" s="4" t="s">
        <v>385</v>
      </c>
      <c r="P24" s="26" t="str">
        <f t="shared" si="0"/>
        <v>(1023,'Yes','No','Yes','No','No','No','Yes','No','No','No','No','No','Yes','No')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2">
        <v>1024</v>
      </c>
      <c r="B25" s="4" t="s">
        <v>385</v>
      </c>
      <c r="C25" s="4" t="s">
        <v>385</v>
      </c>
      <c r="D25" s="4" t="s">
        <v>391</v>
      </c>
      <c r="E25" s="4" t="s">
        <v>385</v>
      </c>
      <c r="F25" s="4" t="s">
        <v>385</v>
      </c>
      <c r="G25" s="4" t="s">
        <v>385</v>
      </c>
      <c r="H25" s="4" t="s">
        <v>385</v>
      </c>
      <c r="I25" s="4" t="s">
        <v>385</v>
      </c>
      <c r="J25" s="4" t="s">
        <v>391</v>
      </c>
      <c r="K25" s="4" t="s">
        <v>391</v>
      </c>
      <c r="L25" s="4" t="s">
        <v>391</v>
      </c>
      <c r="M25" s="4" t="s">
        <v>385</v>
      </c>
      <c r="N25" s="4" t="s">
        <v>385</v>
      </c>
      <c r="O25" s="4" t="s">
        <v>385</v>
      </c>
      <c r="P25" s="26" t="str">
        <f t="shared" si="0"/>
        <v>(1024,'No','No','Yes','No','No','No','No','No','Yes','Yes','Yes','No','No','No')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2">
        <v>1025</v>
      </c>
      <c r="B26" s="4" t="s">
        <v>391</v>
      </c>
      <c r="C26" s="4" t="s">
        <v>391</v>
      </c>
      <c r="D26" s="4" t="s">
        <v>391</v>
      </c>
      <c r="E26" s="4" t="s">
        <v>385</v>
      </c>
      <c r="F26" s="4" t="s">
        <v>391</v>
      </c>
      <c r="G26" s="4" t="s">
        <v>385</v>
      </c>
      <c r="H26" s="4" t="s">
        <v>385</v>
      </c>
      <c r="I26" s="4" t="s">
        <v>391</v>
      </c>
      <c r="J26" s="4" t="s">
        <v>391</v>
      </c>
      <c r="K26" s="4" t="s">
        <v>385</v>
      </c>
      <c r="L26" s="4" t="s">
        <v>391</v>
      </c>
      <c r="M26" s="4" t="s">
        <v>391</v>
      </c>
      <c r="N26" s="4" t="s">
        <v>391</v>
      </c>
      <c r="O26" s="4" t="s">
        <v>391</v>
      </c>
      <c r="P26" s="26" t="str">
        <f t="shared" si="0"/>
        <v>(1025,'Yes','Yes','Yes','No','Yes','No','No','Yes','Yes','No','Yes','Yes','Yes','Yes')</v>
      </c>
      <c r="Q26" s="5"/>
      <c r="R26" s="5"/>
      <c r="S26" s="5"/>
      <c r="T26" s="5"/>
      <c r="U26" s="5"/>
      <c r="V26" s="5"/>
      <c r="W26" s="5"/>
      <c r="X26" s="5"/>
      <c r="Y26" s="5"/>
      <c r="Z2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1"/>
  <sheetViews>
    <sheetView workbookViewId="0"/>
  </sheetViews>
  <sheetFormatPr defaultColWidth="12.6640625" defaultRowHeight="15.75" customHeight="1" x14ac:dyDescent="0.25"/>
  <cols>
    <col min="1" max="1" width="8.33203125" bestFit="1" customWidth="1"/>
    <col min="2" max="2" width="7.109375" bestFit="1" customWidth="1"/>
    <col min="3" max="3" width="4.6640625" bestFit="1" customWidth="1"/>
    <col min="4" max="4" width="7.6640625" bestFit="1" customWidth="1"/>
    <col min="5" max="5" width="7.44140625" bestFit="1" customWidth="1"/>
    <col min="6" max="6" width="7.109375" bestFit="1" customWidth="1"/>
    <col min="7" max="7" width="6.109375" bestFit="1" customWidth="1"/>
    <col min="8" max="8" width="29.88671875" style="27" bestFit="1" customWidth="1"/>
  </cols>
  <sheetData>
    <row r="1" spans="1:26" x14ac:dyDescent="0.25">
      <c r="A1" s="4" t="s">
        <v>605</v>
      </c>
      <c r="B1" s="1" t="s">
        <v>731</v>
      </c>
      <c r="C1" s="1" t="s">
        <v>713</v>
      </c>
      <c r="D1" s="1" t="s">
        <v>711</v>
      </c>
      <c r="E1" s="1" t="s">
        <v>715</v>
      </c>
      <c r="F1" s="1" t="s">
        <v>717</v>
      </c>
      <c r="G1" s="1" t="s">
        <v>716</v>
      </c>
      <c r="H1" s="26" t="s">
        <v>1115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2">
        <v>1041</v>
      </c>
      <c r="B2" s="1" t="s">
        <v>385</v>
      </c>
      <c r="C2" s="1" t="s">
        <v>385</v>
      </c>
      <c r="D2" s="1" t="s">
        <v>391</v>
      </c>
      <c r="E2" s="1" t="s">
        <v>385</v>
      </c>
      <c r="F2" s="1" t="s">
        <v>391</v>
      </c>
      <c r="G2" s="1" t="s">
        <v>385</v>
      </c>
      <c r="H2" s="26" t="str">
        <f>CONCATENATE("(",A2,",'",B2,"','",C2,"','",D2,"','",E2,"','",F2,"','",G2,"')")</f>
        <v>(1041,'No','No','Yes','No','Yes','No')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2">
        <v>1042</v>
      </c>
      <c r="B3" s="1" t="s">
        <v>385</v>
      </c>
      <c r="C3" s="1" t="s">
        <v>385</v>
      </c>
      <c r="D3" s="1" t="s">
        <v>385</v>
      </c>
      <c r="E3" s="1" t="s">
        <v>391</v>
      </c>
      <c r="F3" s="1" t="s">
        <v>391</v>
      </c>
      <c r="G3" s="1" t="s">
        <v>385</v>
      </c>
      <c r="H3" s="26" t="str">
        <f t="shared" ref="H3:H11" si="0">CONCATENATE("(",A3,",'",B3,"','",C3,"','",D3,"','",E3,"','",F3,"','",G3,"')")</f>
        <v>(1042,'No','No','No','Yes','Yes','No')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2">
        <v>1043</v>
      </c>
      <c r="B4" s="1" t="s">
        <v>391</v>
      </c>
      <c r="C4" s="1" t="s">
        <v>391</v>
      </c>
      <c r="D4" s="1" t="s">
        <v>385</v>
      </c>
      <c r="E4" s="1" t="s">
        <v>385</v>
      </c>
      <c r="F4" s="1" t="s">
        <v>385</v>
      </c>
      <c r="G4" s="1" t="s">
        <v>391</v>
      </c>
      <c r="H4" s="26" t="str">
        <f t="shared" si="0"/>
        <v>(1043,'Yes','Yes','No','No','No','Yes')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2">
        <v>1044</v>
      </c>
      <c r="B5" s="1" t="s">
        <v>385</v>
      </c>
      <c r="C5" s="1" t="s">
        <v>385</v>
      </c>
      <c r="D5" s="1" t="s">
        <v>391</v>
      </c>
      <c r="E5" s="1" t="s">
        <v>385</v>
      </c>
      <c r="F5" s="1" t="s">
        <v>385</v>
      </c>
      <c r="G5" s="1" t="s">
        <v>385</v>
      </c>
      <c r="H5" s="26" t="str">
        <f t="shared" si="0"/>
        <v>(1044,'No','No','Yes','No','No','No')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2">
        <v>1045</v>
      </c>
      <c r="B6" s="1" t="s">
        <v>391</v>
      </c>
      <c r="C6" s="1" t="s">
        <v>391</v>
      </c>
      <c r="D6" s="1" t="s">
        <v>391</v>
      </c>
      <c r="E6" s="1" t="s">
        <v>385</v>
      </c>
      <c r="F6" s="1" t="s">
        <v>385</v>
      </c>
      <c r="G6" s="1" t="s">
        <v>385</v>
      </c>
      <c r="H6" s="26" t="str">
        <f t="shared" si="0"/>
        <v>(1045,'Yes','Yes','Yes','No','No','No')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2">
        <v>1046</v>
      </c>
      <c r="B7" s="1" t="s">
        <v>385</v>
      </c>
      <c r="C7" s="1" t="s">
        <v>385</v>
      </c>
      <c r="D7" s="1" t="s">
        <v>385</v>
      </c>
      <c r="E7" s="1" t="s">
        <v>385</v>
      </c>
      <c r="F7" s="1" t="s">
        <v>391</v>
      </c>
      <c r="G7" s="1" t="s">
        <v>391</v>
      </c>
      <c r="H7" s="26" t="str">
        <f t="shared" si="0"/>
        <v>(1046,'No','No','No','No','Yes','Yes')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2">
        <v>1047</v>
      </c>
      <c r="B8" s="1" t="s">
        <v>385</v>
      </c>
      <c r="C8" s="1" t="s">
        <v>385</v>
      </c>
      <c r="D8" s="1" t="s">
        <v>391</v>
      </c>
      <c r="E8" s="1" t="s">
        <v>385</v>
      </c>
      <c r="F8" s="1" t="s">
        <v>385</v>
      </c>
      <c r="G8" s="1" t="s">
        <v>385</v>
      </c>
      <c r="H8" s="26" t="str">
        <f t="shared" si="0"/>
        <v>(1047,'No','No','Yes','No','No','No')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2">
        <v>1048</v>
      </c>
      <c r="B9" s="1" t="s">
        <v>385</v>
      </c>
      <c r="C9" s="1" t="s">
        <v>385</v>
      </c>
      <c r="D9" s="1" t="s">
        <v>385</v>
      </c>
      <c r="E9" s="1" t="s">
        <v>391</v>
      </c>
      <c r="F9" s="1" t="s">
        <v>385</v>
      </c>
      <c r="G9" s="1" t="s">
        <v>391</v>
      </c>
      <c r="H9" s="26" t="str">
        <f t="shared" si="0"/>
        <v>(1048,'No','No','No','Yes','No','Yes')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2">
        <v>1049</v>
      </c>
      <c r="B10" s="1" t="s">
        <v>385</v>
      </c>
      <c r="C10" s="1" t="s">
        <v>385</v>
      </c>
      <c r="D10" s="1" t="s">
        <v>385</v>
      </c>
      <c r="E10" s="1" t="s">
        <v>391</v>
      </c>
      <c r="F10" s="1" t="s">
        <v>391</v>
      </c>
      <c r="G10" s="1" t="s">
        <v>385</v>
      </c>
      <c r="H10" s="26" t="str">
        <f t="shared" si="0"/>
        <v>(1049,'No','No','No','Yes','Yes','No')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2">
        <v>1050</v>
      </c>
      <c r="B11" s="1" t="s">
        <v>391</v>
      </c>
      <c r="C11" s="1" t="s">
        <v>385</v>
      </c>
      <c r="D11" s="1" t="s">
        <v>391</v>
      </c>
      <c r="E11" s="1" t="s">
        <v>385</v>
      </c>
      <c r="F11" s="1" t="s">
        <v>385</v>
      </c>
      <c r="G11" s="1" t="s">
        <v>385</v>
      </c>
      <c r="H11" s="26" t="str">
        <f t="shared" si="0"/>
        <v>(1050,'Yes','No','Yes','No','No','No')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</vt:lpstr>
      <vt:lpstr>Vehicle</vt:lpstr>
      <vt:lpstr>Policy</vt:lpstr>
      <vt:lpstr>Accident</vt:lpstr>
      <vt:lpstr>Claim</vt:lpstr>
      <vt:lpstr>Two Wheeler</vt:lpstr>
      <vt:lpstr>Four Wheeler</vt:lpstr>
      <vt:lpstr>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Charmi Divecha</cp:lastModifiedBy>
  <dcterms:modified xsi:type="dcterms:W3CDTF">2024-01-04T11:12:17Z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7309b632-2a9a-4c88-b3b6-52ab99842d84</vt:lpwstr>
  </property>
</Properties>
</file>